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MSCLUSTER11FS\Consorcio\Alavancas\@lavancas-new\02_gestao_grupos\Bases\Contemplacao\"/>
    </mc:Choice>
  </mc:AlternateContent>
  <xr:revisionPtr revIDLastSave="0" documentId="13_ncr:1_{94576C63-BD8C-483D-816D-D21F09CCDF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SQUISA DE GRUPO" sheetId="2" r:id="rId1"/>
    <sheet name="LANCES" sheetId="10" r:id="rId2"/>
    <sheet name="SORTEIOS" sheetId="11" r:id="rId3"/>
    <sheet name="APOIO" sheetId="14" r:id="rId4"/>
    <sheet name="Prazo grupos" sheetId="15" r:id="rId5"/>
  </sheets>
  <definedNames>
    <definedName name="_xlnm._FilterDatabase" localSheetId="3" hidden="1">APOIO!$A$1:$F$318</definedName>
    <definedName name="DadosExternos_1" localSheetId="1" hidden="1">LANCES!$B$1:$I$3055</definedName>
    <definedName name="DadosExternos_1" localSheetId="4" hidden="1">'Prazo grupos'!$A$1:$W$389</definedName>
    <definedName name="DadosExternos_1" localSheetId="2" hidden="1">SORTEIOS!$B$1:$F$3283</definedName>
    <definedName name="Lista_Grupos">OFFSET(#REF!,-1,0,COUNT(#REF!),1)</definedName>
    <definedName name="tabela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0" l="1"/>
  <c r="A2" i="10" s="1"/>
  <c r="D3" i="10"/>
  <c r="A3" i="10" s="1"/>
  <c r="D4" i="10"/>
  <c r="A4" i="10" s="1"/>
  <c r="D5" i="10"/>
  <c r="A5" i="10" s="1"/>
  <c r="D6" i="10"/>
  <c r="A6" i="10" s="1"/>
  <c r="D7" i="10"/>
  <c r="A7" i="10" s="1"/>
  <c r="D8" i="10"/>
  <c r="A8" i="10" s="1"/>
  <c r="D9" i="10"/>
  <c r="A9" i="10" s="1"/>
  <c r="D10" i="10"/>
  <c r="A10" i="10" s="1"/>
  <c r="D11" i="10"/>
  <c r="A11" i="10" s="1"/>
  <c r="D12" i="10"/>
  <c r="A12" i="10" s="1"/>
  <c r="D13" i="10"/>
  <c r="A13" i="10" s="1"/>
  <c r="D14" i="10"/>
  <c r="A14" i="10" s="1"/>
  <c r="D15" i="10"/>
  <c r="A15" i="10" s="1"/>
  <c r="D16" i="10"/>
  <c r="A16" i="10" s="1"/>
  <c r="D17" i="10"/>
  <c r="A17" i="10" s="1"/>
  <c r="D18" i="10"/>
  <c r="A18" i="10" s="1"/>
  <c r="D19" i="10"/>
  <c r="A19" i="10" s="1"/>
  <c r="D20" i="10"/>
  <c r="A20" i="10" s="1"/>
  <c r="D21" i="10"/>
  <c r="A21" i="10" s="1"/>
  <c r="D22" i="10"/>
  <c r="A22" i="10" s="1"/>
  <c r="D23" i="10"/>
  <c r="A23" i="10" s="1"/>
  <c r="D24" i="10"/>
  <c r="A24" i="10" s="1"/>
  <c r="D25" i="10"/>
  <c r="A25" i="10" s="1"/>
  <c r="D26" i="10"/>
  <c r="A26" i="10" s="1"/>
  <c r="D27" i="10"/>
  <c r="A27" i="10" s="1"/>
  <c r="D28" i="10"/>
  <c r="A28" i="10" s="1"/>
  <c r="D29" i="10"/>
  <c r="A29" i="10" s="1"/>
  <c r="D30" i="10"/>
  <c r="A30" i="10" s="1"/>
  <c r="D31" i="10"/>
  <c r="A31" i="10" s="1"/>
  <c r="D32" i="10"/>
  <c r="A32" i="10" s="1"/>
  <c r="D33" i="10"/>
  <c r="A33" i="10" s="1"/>
  <c r="D34" i="10"/>
  <c r="A34" i="10" s="1"/>
  <c r="D35" i="10"/>
  <c r="A35" i="10" s="1"/>
  <c r="D36" i="10"/>
  <c r="A36" i="10" s="1"/>
  <c r="D37" i="10"/>
  <c r="A37" i="10" s="1"/>
  <c r="D38" i="10"/>
  <c r="A38" i="10" s="1"/>
  <c r="D39" i="10"/>
  <c r="A39" i="10" s="1"/>
  <c r="D40" i="10"/>
  <c r="A40" i="10" s="1"/>
  <c r="D41" i="10"/>
  <c r="A41" i="10" s="1"/>
  <c r="D42" i="10"/>
  <c r="A42" i="10" s="1"/>
  <c r="D43" i="10"/>
  <c r="A43" i="10" s="1"/>
  <c r="D44" i="10"/>
  <c r="A44" i="10" s="1"/>
  <c r="D45" i="10"/>
  <c r="A45" i="10" s="1"/>
  <c r="D46" i="10"/>
  <c r="A46" i="10" s="1"/>
  <c r="D47" i="10"/>
  <c r="A47" i="10" s="1"/>
  <c r="D48" i="10"/>
  <c r="A48" i="10" s="1"/>
  <c r="D49" i="10"/>
  <c r="A49" i="10" s="1"/>
  <c r="D50" i="10"/>
  <c r="A50" i="10" s="1"/>
  <c r="D51" i="10"/>
  <c r="A51" i="10" s="1"/>
  <c r="D52" i="10"/>
  <c r="A52" i="10" s="1"/>
  <c r="D53" i="10"/>
  <c r="A53" i="10" s="1"/>
  <c r="D54" i="10"/>
  <c r="A54" i="10" s="1"/>
  <c r="D55" i="10"/>
  <c r="A55" i="10" s="1"/>
  <c r="D56" i="10"/>
  <c r="A56" i="10" s="1"/>
  <c r="D57" i="10"/>
  <c r="A57" i="10" s="1"/>
  <c r="D58" i="10"/>
  <c r="A58" i="10" s="1"/>
  <c r="D59" i="10"/>
  <c r="A59" i="10" s="1"/>
  <c r="D60" i="10"/>
  <c r="A60" i="10" s="1"/>
  <c r="D61" i="10"/>
  <c r="A61" i="10" s="1"/>
  <c r="D62" i="10"/>
  <c r="A62" i="10" s="1"/>
  <c r="D63" i="10"/>
  <c r="A63" i="10" s="1"/>
  <c r="D64" i="10"/>
  <c r="A64" i="10" s="1"/>
  <c r="D65" i="10"/>
  <c r="A65" i="10" s="1"/>
  <c r="D66" i="10"/>
  <c r="A66" i="10" s="1"/>
  <c r="D67" i="10"/>
  <c r="A67" i="10" s="1"/>
  <c r="D68" i="10"/>
  <c r="A68" i="10" s="1"/>
  <c r="D69" i="10"/>
  <c r="A69" i="10" s="1"/>
  <c r="D70" i="10"/>
  <c r="A70" i="10" s="1"/>
  <c r="D71" i="10"/>
  <c r="A71" i="10" s="1"/>
  <c r="D72" i="10"/>
  <c r="A72" i="10" s="1"/>
  <c r="D73" i="10"/>
  <c r="A73" i="10" s="1"/>
  <c r="D74" i="10"/>
  <c r="A74" i="10" s="1"/>
  <c r="D75" i="10"/>
  <c r="A75" i="10" s="1"/>
  <c r="D76" i="10"/>
  <c r="A76" i="10" s="1"/>
  <c r="D77" i="10"/>
  <c r="A77" i="10" s="1"/>
  <c r="D78" i="10"/>
  <c r="A78" i="10" s="1"/>
  <c r="D79" i="10"/>
  <c r="A79" i="10" s="1"/>
  <c r="D80" i="10"/>
  <c r="A80" i="10" s="1"/>
  <c r="D81" i="10"/>
  <c r="A81" i="10" s="1"/>
  <c r="D82" i="10"/>
  <c r="A82" i="10" s="1"/>
  <c r="D83" i="10"/>
  <c r="A83" i="10" s="1"/>
  <c r="D84" i="10"/>
  <c r="A84" i="10" s="1"/>
  <c r="D85" i="10"/>
  <c r="A85" i="10" s="1"/>
  <c r="D86" i="10"/>
  <c r="A86" i="10" s="1"/>
  <c r="D87" i="10"/>
  <c r="A87" i="10" s="1"/>
  <c r="D88" i="10"/>
  <c r="A88" i="10" s="1"/>
  <c r="D89" i="10"/>
  <c r="A89" i="10" s="1"/>
  <c r="D90" i="10"/>
  <c r="A90" i="10" s="1"/>
  <c r="D91" i="10"/>
  <c r="A91" i="10" s="1"/>
  <c r="D92" i="10"/>
  <c r="A92" i="10" s="1"/>
  <c r="D93" i="10"/>
  <c r="A93" i="10" s="1"/>
  <c r="D94" i="10"/>
  <c r="A94" i="10" s="1"/>
  <c r="D95" i="10"/>
  <c r="A95" i="10" s="1"/>
  <c r="D96" i="10"/>
  <c r="A96" i="10" s="1"/>
  <c r="D97" i="10"/>
  <c r="A97" i="10" s="1"/>
  <c r="D98" i="10"/>
  <c r="A98" i="10" s="1"/>
  <c r="D99" i="10"/>
  <c r="A99" i="10" s="1"/>
  <c r="D100" i="10"/>
  <c r="A100" i="10" s="1"/>
  <c r="D101" i="10"/>
  <c r="A101" i="10" s="1"/>
  <c r="D102" i="10"/>
  <c r="A102" i="10" s="1"/>
  <c r="D103" i="10"/>
  <c r="A103" i="10" s="1"/>
  <c r="D104" i="10"/>
  <c r="A104" i="10" s="1"/>
  <c r="D105" i="10"/>
  <c r="A105" i="10" s="1"/>
  <c r="D106" i="10"/>
  <c r="A106" i="10" s="1"/>
  <c r="D107" i="10"/>
  <c r="A107" i="10" s="1"/>
  <c r="D108" i="10"/>
  <c r="A108" i="10" s="1"/>
  <c r="D109" i="10"/>
  <c r="A109" i="10" s="1"/>
  <c r="D110" i="10"/>
  <c r="A110" i="10" s="1"/>
  <c r="D111" i="10"/>
  <c r="A111" i="10" s="1"/>
  <c r="D112" i="10"/>
  <c r="A112" i="10" s="1"/>
  <c r="D113" i="10"/>
  <c r="A113" i="10" s="1"/>
  <c r="D114" i="10"/>
  <c r="A114" i="10" s="1"/>
  <c r="D115" i="10"/>
  <c r="A115" i="10" s="1"/>
  <c r="D116" i="10"/>
  <c r="A116" i="10" s="1"/>
  <c r="D117" i="10"/>
  <c r="A117" i="10" s="1"/>
  <c r="D118" i="10"/>
  <c r="A118" i="10" s="1"/>
  <c r="D119" i="10"/>
  <c r="A119" i="10" s="1"/>
  <c r="D120" i="10"/>
  <c r="A120" i="10" s="1"/>
  <c r="D121" i="10"/>
  <c r="A121" i="10" s="1"/>
  <c r="D122" i="10"/>
  <c r="A122" i="10" s="1"/>
  <c r="D123" i="10"/>
  <c r="A123" i="10" s="1"/>
  <c r="D124" i="10"/>
  <c r="A124" i="10" s="1"/>
  <c r="D125" i="10"/>
  <c r="A125" i="10" s="1"/>
  <c r="D126" i="10"/>
  <c r="A126" i="10" s="1"/>
  <c r="D127" i="10"/>
  <c r="A127" i="10" s="1"/>
  <c r="D128" i="10"/>
  <c r="A128" i="10" s="1"/>
  <c r="D129" i="10"/>
  <c r="A129" i="10" s="1"/>
  <c r="D130" i="10"/>
  <c r="A130" i="10" s="1"/>
  <c r="D131" i="10"/>
  <c r="A131" i="10" s="1"/>
  <c r="D132" i="10"/>
  <c r="A132" i="10" s="1"/>
  <c r="D133" i="10"/>
  <c r="A133" i="10" s="1"/>
  <c r="D134" i="10"/>
  <c r="A134" i="10" s="1"/>
  <c r="D135" i="10"/>
  <c r="A135" i="10" s="1"/>
  <c r="D136" i="10"/>
  <c r="A136" i="10" s="1"/>
  <c r="D137" i="10"/>
  <c r="A137" i="10" s="1"/>
  <c r="D138" i="10"/>
  <c r="A138" i="10" s="1"/>
  <c r="D139" i="10"/>
  <c r="A139" i="10" s="1"/>
  <c r="D140" i="10"/>
  <c r="A140" i="10" s="1"/>
  <c r="D141" i="10"/>
  <c r="A141" i="10" s="1"/>
  <c r="D142" i="10"/>
  <c r="A142" i="10" s="1"/>
  <c r="D143" i="10"/>
  <c r="A143" i="10" s="1"/>
  <c r="D144" i="10"/>
  <c r="A144" i="10" s="1"/>
  <c r="D145" i="10"/>
  <c r="A145" i="10" s="1"/>
  <c r="D146" i="10"/>
  <c r="A146" i="10" s="1"/>
  <c r="D147" i="10"/>
  <c r="A147" i="10" s="1"/>
  <c r="D148" i="10"/>
  <c r="A148" i="10" s="1"/>
  <c r="D149" i="10"/>
  <c r="A149" i="10" s="1"/>
  <c r="D150" i="10"/>
  <c r="A150" i="10" s="1"/>
  <c r="D151" i="10"/>
  <c r="A151" i="10" s="1"/>
  <c r="D152" i="10"/>
  <c r="A152" i="10" s="1"/>
  <c r="D153" i="10"/>
  <c r="A153" i="10" s="1"/>
  <c r="D154" i="10"/>
  <c r="A154" i="10" s="1"/>
  <c r="D155" i="10"/>
  <c r="A155" i="10" s="1"/>
  <c r="D156" i="10"/>
  <c r="A156" i="10" s="1"/>
  <c r="D157" i="10"/>
  <c r="A157" i="10" s="1"/>
  <c r="D158" i="10"/>
  <c r="A158" i="10" s="1"/>
  <c r="D159" i="10"/>
  <c r="A159" i="10" s="1"/>
  <c r="D160" i="10"/>
  <c r="A160" i="10" s="1"/>
  <c r="D161" i="10"/>
  <c r="A161" i="10" s="1"/>
  <c r="D162" i="10"/>
  <c r="A162" i="10" s="1"/>
  <c r="D163" i="10"/>
  <c r="A163" i="10" s="1"/>
  <c r="D164" i="10"/>
  <c r="A164" i="10" s="1"/>
  <c r="D165" i="10"/>
  <c r="A165" i="10" s="1"/>
  <c r="D166" i="10"/>
  <c r="A166" i="10" s="1"/>
  <c r="D167" i="10"/>
  <c r="A167" i="10" s="1"/>
  <c r="D168" i="10"/>
  <c r="A168" i="10" s="1"/>
  <c r="D169" i="10"/>
  <c r="A169" i="10" s="1"/>
  <c r="D170" i="10"/>
  <c r="A170" i="10" s="1"/>
  <c r="D171" i="10"/>
  <c r="A171" i="10" s="1"/>
  <c r="D172" i="10"/>
  <c r="A172" i="10" s="1"/>
  <c r="D173" i="10"/>
  <c r="A173" i="10" s="1"/>
  <c r="D174" i="10"/>
  <c r="A174" i="10" s="1"/>
  <c r="D175" i="10"/>
  <c r="A175" i="10" s="1"/>
  <c r="D176" i="10"/>
  <c r="A176" i="10" s="1"/>
  <c r="D177" i="10"/>
  <c r="A177" i="10" s="1"/>
  <c r="D178" i="10"/>
  <c r="A178" i="10" s="1"/>
  <c r="D179" i="10"/>
  <c r="A179" i="10" s="1"/>
  <c r="D180" i="10"/>
  <c r="A180" i="10" s="1"/>
  <c r="D181" i="10"/>
  <c r="A181" i="10" s="1"/>
  <c r="D182" i="10"/>
  <c r="A182" i="10" s="1"/>
  <c r="D183" i="10"/>
  <c r="A183" i="10" s="1"/>
  <c r="D184" i="10"/>
  <c r="A184" i="10" s="1"/>
  <c r="D185" i="10"/>
  <c r="A185" i="10" s="1"/>
  <c r="D186" i="10"/>
  <c r="A186" i="10" s="1"/>
  <c r="D187" i="10"/>
  <c r="A187" i="10" s="1"/>
  <c r="D188" i="10"/>
  <c r="A188" i="10" s="1"/>
  <c r="D189" i="10"/>
  <c r="A189" i="10" s="1"/>
  <c r="D190" i="10"/>
  <c r="A190" i="10" s="1"/>
  <c r="D191" i="10"/>
  <c r="A191" i="10" s="1"/>
  <c r="D192" i="10"/>
  <c r="A192" i="10" s="1"/>
  <c r="D193" i="10"/>
  <c r="A193" i="10" s="1"/>
  <c r="D194" i="10"/>
  <c r="A194" i="10" s="1"/>
  <c r="D195" i="10"/>
  <c r="A195" i="10" s="1"/>
  <c r="D196" i="10"/>
  <c r="A196" i="10" s="1"/>
  <c r="D197" i="10"/>
  <c r="A197" i="10" s="1"/>
  <c r="D198" i="10"/>
  <c r="A198" i="10" s="1"/>
  <c r="D199" i="10"/>
  <c r="A199" i="10" s="1"/>
  <c r="D200" i="10"/>
  <c r="A200" i="10" s="1"/>
  <c r="D201" i="10"/>
  <c r="A201" i="10" s="1"/>
  <c r="D202" i="10"/>
  <c r="A202" i="10" s="1"/>
  <c r="D203" i="10"/>
  <c r="A203" i="10" s="1"/>
  <c r="D204" i="10"/>
  <c r="A204" i="10" s="1"/>
  <c r="D205" i="10"/>
  <c r="A205" i="10" s="1"/>
  <c r="D206" i="10"/>
  <c r="A206" i="10" s="1"/>
  <c r="D207" i="10"/>
  <c r="A207" i="10" s="1"/>
  <c r="D208" i="10"/>
  <c r="A208" i="10" s="1"/>
  <c r="D209" i="10"/>
  <c r="A209" i="10" s="1"/>
  <c r="D210" i="10"/>
  <c r="A210" i="10" s="1"/>
  <c r="D211" i="10"/>
  <c r="A211" i="10" s="1"/>
  <c r="D212" i="10"/>
  <c r="A212" i="10" s="1"/>
  <c r="D213" i="10"/>
  <c r="A213" i="10" s="1"/>
  <c r="D214" i="10"/>
  <c r="A214" i="10" s="1"/>
  <c r="D215" i="10"/>
  <c r="A215" i="10" s="1"/>
  <c r="D216" i="10"/>
  <c r="A216" i="10" s="1"/>
  <c r="D217" i="10"/>
  <c r="A217" i="10" s="1"/>
  <c r="D218" i="10"/>
  <c r="A218" i="10" s="1"/>
  <c r="D219" i="10"/>
  <c r="A219" i="10" s="1"/>
  <c r="D220" i="10"/>
  <c r="A220" i="10" s="1"/>
  <c r="D221" i="10"/>
  <c r="A221" i="10" s="1"/>
  <c r="D222" i="10"/>
  <c r="A222" i="10" s="1"/>
  <c r="D223" i="10"/>
  <c r="A223" i="10" s="1"/>
  <c r="D224" i="10"/>
  <c r="A224" i="10" s="1"/>
  <c r="D225" i="10"/>
  <c r="A225" i="10" s="1"/>
  <c r="D226" i="10"/>
  <c r="A226" i="10" s="1"/>
  <c r="D227" i="10"/>
  <c r="A227" i="10" s="1"/>
  <c r="D228" i="10"/>
  <c r="A228" i="10" s="1"/>
  <c r="D229" i="10"/>
  <c r="A229" i="10" s="1"/>
  <c r="D230" i="10"/>
  <c r="A230" i="10" s="1"/>
  <c r="D231" i="10"/>
  <c r="A231" i="10" s="1"/>
  <c r="D232" i="10"/>
  <c r="A232" i="10" s="1"/>
  <c r="D233" i="10"/>
  <c r="A233" i="10" s="1"/>
  <c r="D234" i="10"/>
  <c r="A234" i="10" s="1"/>
  <c r="D235" i="10"/>
  <c r="A235" i="10" s="1"/>
  <c r="D236" i="10"/>
  <c r="A236" i="10" s="1"/>
  <c r="D237" i="10"/>
  <c r="A237" i="10" s="1"/>
  <c r="D238" i="10"/>
  <c r="A238" i="10" s="1"/>
  <c r="D239" i="10"/>
  <c r="A239" i="10" s="1"/>
  <c r="D240" i="10"/>
  <c r="A240" i="10" s="1"/>
  <c r="D241" i="10"/>
  <c r="A241" i="10" s="1"/>
  <c r="D242" i="10"/>
  <c r="A242" i="10" s="1"/>
  <c r="D243" i="10"/>
  <c r="A243" i="10" s="1"/>
  <c r="D244" i="10"/>
  <c r="A244" i="10" s="1"/>
  <c r="D245" i="10"/>
  <c r="A245" i="10" s="1"/>
  <c r="D246" i="10"/>
  <c r="A246" i="10" s="1"/>
  <c r="D247" i="10"/>
  <c r="A247" i="10" s="1"/>
  <c r="D248" i="10"/>
  <c r="A248" i="10" s="1"/>
  <c r="D249" i="10"/>
  <c r="A249" i="10" s="1"/>
  <c r="D250" i="10"/>
  <c r="A250" i="10" s="1"/>
  <c r="D251" i="10"/>
  <c r="A251" i="10" s="1"/>
  <c r="D252" i="10"/>
  <c r="A252" i="10" s="1"/>
  <c r="D253" i="10"/>
  <c r="A253" i="10" s="1"/>
  <c r="D254" i="10"/>
  <c r="A254" i="10" s="1"/>
  <c r="D255" i="10"/>
  <c r="A255" i="10" s="1"/>
  <c r="D256" i="10"/>
  <c r="A256" i="10" s="1"/>
  <c r="D257" i="10"/>
  <c r="A257" i="10" s="1"/>
  <c r="D258" i="10"/>
  <c r="A258" i="10" s="1"/>
  <c r="D259" i="10"/>
  <c r="A259" i="10" s="1"/>
  <c r="D260" i="10"/>
  <c r="A260" i="10" s="1"/>
  <c r="D261" i="10"/>
  <c r="A261" i="10" s="1"/>
  <c r="D262" i="10"/>
  <c r="A262" i="10" s="1"/>
  <c r="D263" i="10"/>
  <c r="A263" i="10" s="1"/>
  <c r="D264" i="10"/>
  <c r="A264" i="10" s="1"/>
  <c r="D265" i="10"/>
  <c r="A265" i="10" s="1"/>
  <c r="D266" i="10"/>
  <c r="A266" i="10" s="1"/>
  <c r="D267" i="10"/>
  <c r="A267" i="10" s="1"/>
  <c r="D268" i="10"/>
  <c r="A268" i="10" s="1"/>
  <c r="D269" i="10"/>
  <c r="A269" i="10" s="1"/>
  <c r="D270" i="10"/>
  <c r="A270" i="10" s="1"/>
  <c r="D271" i="10"/>
  <c r="A271" i="10" s="1"/>
  <c r="D272" i="10"/>
  <c r="A272" i="10" s="1"/>
  <c r="D273" i="10"/>
  <c r="A273" i="10" s="1"/>
  <c r="D274" i="10"/>
  <c r="A274" i="10" s="1"/>
  <c r="D275" i="10"/>
  <c r="A275" i="10" s="1"/>
  <c r="D276" i="10"/>
  <c r="A276" i="10" s="1"/>
  <c r="D277" i="10"/>
  <c r="A277" i="10" s="1"/>
  <c r="D278" i="10"/>
  <c r="A278" i="10" s="1"/>
  <c r="D279" i="10"/>
  <c r="A279" i="10" s="1"/>
  <c r="D280" i="10"/>
  <c r="A280" i="10" s="1"/>
  <c r="D281" i="10"/>
  <c r="A281" i="10" s="1"/>
  <c r="D282" i="10"/>
  <c r="A282" i="10" s="1"/>
  <c r="D283" i="10"/>
  <c r="A283" i="10" s="1"/>
  <c r="D284" i="10"/>
  <c r="A284" i="10" s="1"/>
  <c r="D285" i="10"/>
  <c r="A285" i="10" s="1"/>
  <c r="D286" i="10"/>
  <c r="A286" i="10" s="1"/>
  <c r="D287" i="10"/>
  <c r="A287" i="10" s="1"/>
  <c r="D288" i="10"/>
  <c r="A288" i="10" s="1"/>
  <c r="D289" i="10"/>
  <c r="A289" i="10" s="1"/>
  <c r="D290" i="10"/>
  <c r="A290" i="10" s="1"/>
  <c r="D291" i="10"/>
  <c r="A291" i="10" s="1"/>
  <c r="D292" i="10"/>
  <c r="A292" i="10" s="1"/>
  <c r="D293" i="10"/>
  <c r="A293" i="10" s="1"/>
  <c r="D294" i="10"/>
  <c r="A294" i="10" s="1"/>
  <c r="D295" i="10"/>
  <c r="A295" i="10" s="1"/>
  <c r="D296" i="10"/>
  <c r="A296" i="10" s="1"/>
  <c r="D297" i="10"/>
  <c r="A297" i="10" s="1"/>
  <c r="D298" i="10"/>
  <c r="A298" i="10" s="1"/>
  <c r="D299" i="10"/>
  <c r="A299" i="10" s="1"/>
  <c r="D300" i="10"/>
  <c r="A300" i="10" s="1"/>
  <c r="D301" i="10"/>
  <c r="A301" i="10" s="1"/>
  <c r="D302" i="10"/>
  <c r="A302" i="10" s="1"/>
  <c r="D303" i="10"/>
  <c r="A303" i="10" s="1"/>
  <c r="D304" i="10"/>
  <c r="A304" i="10" s="1"/>
  <c r="D305" i="10"/>
  <c r="A305" i="10" s="1"/>
  <c r="D306" i="10"/>
  <c r="A306" i="10" s="1"/>
  <c r="D307" i="10"/>
  <c r="A307" i="10" s="1"/>
  <c r="D308" i="10"/>
  <c r="A308" i="10" s="1"/>
  <c r="D309" i="10"/>
  <c r="A309" i="10" s="1"/>
  <c r="D310" i="10"/>
  <c r="A310" i="10" s="1"/>
  <c r="D311" i="10"/>
  <c r="A311" i="10" s="1"/>
  <c r="D312" i="10"/>
  <c r="A312" i="10" s="1"/>
  <c r="D313" i="10"/>
  <c r="A313" i="10" s="1"/>
  <c r="D314" i="10"/>
  <c r="A314" i="10" s="1"/>
  <c r="D315" i="10"/>
  <c r="A315" i="10" s="1"/>
  <c r="D316" i="10"/>
  <c r="A316" i="10" s="1"/>
  <c r="D317" i="10"/>
  <c r="A317" i="10" s="1"/>
  <c r="D318" i="10"/>
  <c r="A318" i="10" s="1"/>
  <c r="D319" i="10"/>
  <c r="A319" i="10" s="1"/>
  <c r="D320" i="10"/>
  <c r="A320" i="10" s="1"/>
  <c r="D321" i="10"/>
  <c r="A321" i="10" s="1"/>
  <c r="D322" i="10"/>
  <c r="A322" i="10" s="1"/>
  <c r="D323" i="10"/>
  <c r="A323" i="10" s="1"/>
  <c r="D324" i="10"/>
  <c r="A324" i="10" s="1"/>
  <c r="D325" i="10"/>
  <c r="A325" i="10" s="1"/>
  <c r="D326" i="10"/>
  <c r="A326" i="10" s="1"/>
  <c r="D327" i="10"/>
  <c r="A327" i="10" s="1"/>
  <c r="D328" i="10"/>
  <c r="A328" i="10" s="1"/>
  <c r="D329" i="10"/>
  <c r="A329" i="10" s="1"/>
  <c r="D330" i="10"/>
  <c r="A330" i="10" s="1"/>
  <c r="D331" i="10"/>
  <c r="A331" i="10" s="1"/>
  <c r="D332" i="10"/>
  <c r="A332" i="10" s="1"/>
  <c r="D333" i="10"/>
  <c r="A333" i="10" s="1"/>
  <c r="D334" i="10"/>
  <c r="A334" i="10" s="1"/>
  <c r="D335" i="10"/>
  <c r="A335" i="10" s="1"/>
  <c r="D336" i="10"/>
  <c r="A336" i="10" s="1"/>
  <c r="D337" i="10"/>
  <c r="A337" i="10" s="1"/>
  <c r="D338" i="10"/>
  <c r="A338" i="10" s="1"/>
  <c r="D339" i="10"/>
  <c r="A339" i="10" s="1"/>
  <c r="D340" i="10"/>
  <c r="A340" i="10" s="1"/>
  <c r="D341" i="10"/>
  <c r="A341" i="10" s="1"/>
  <c r="D342" i="10"/>
  <c r="A342" i="10" s="1"/>
  <c r="D343" i="10"/>
  <c r="A343" i="10" s="1"/>
  <c r="D344" i="10"/>
  <c r="A344" i="10" s="1"/>
  <c r="D345" i="10"/>
  <c r="A345" i="10" s="1"/>
  <c r="D346" i="10"/>
  <c r="A346" i="10" s="1"/>
  <c r="D347" i="10"/>
  <c r="A347" i="10" s="1"/>
  <c r="D348" i="10"/>
  <c r="A348" i="10" s="1"/>
  <c r="D349" i="10"/>
  <c r="A349" i="10" s="1"/>
  <c r="D350" i="10"/>
  <c r="A350" i="10" s="1"/>
  <c r="D351" i="10"/>
  <c r="A351" i="10" s="1"/>
  <c r="D352" i="10"/>
  <c r="A352" i="10" s="1"/>
  <c r="D353" i="10"/>
  <c r="A353" i="10" s="1"/>
  <c r="D354" i="10"/>
  <c r="A354" i="10" s="1"/>
  <c r="D355" i="10"/>
  <c r="A355" i="10" s="1"/>
  <c r="D356" i="10"/>
  <c r="A356" i="10" s="1"/>
  <c r="D357" i="10"/>
  <c r="A357" i="10" s="1"/>
  <c r="D358" i="10"/>
  <c r="A358" i="10" s="1"/>
  <c r="D359" i="10"/>
  <c r="A359" i="10" s="1"/>
  <c r="D360" i="10"/>
  <c r="A360" i="10" s="1"/>
  <c r="D361" i="10"/>
  <c r="A361" i="10" s="1"/>
  <c r="D362" i="10"/>
  <c r="A362" i="10" s="1"/>
  <c r="D363" i="10"/>
  <c r="A363" i="10" s="1"/>
  <c r="D364" i="10"/>
  <c r="A364" i="10" s="1"/>
  <c r="D365" i="10"/>
  <c r="A365" i="10" s="1"/>
  <c r="D366" i="10"/>
  <c r="A366" i="10" s="1"/>
  <c r="D367" i="10"/>
  <c r="A367" i="10" s="1"/>
  <c r="D368" i="10"/>
  <c r="A368" i="10" s="1"/>
  <c r="D369" i="10"/>
  <c r="A369" i="10" s="1"/>
  <c r="D370" i="10"/>
  <c r="A370" i="10" s="1"/>
  <c r="D371" i="10"/>
  <c r="A371" i="10" s="1"/>
  <c r="D372" i="10"/>
  <c r="A372" i="10" s="1"/>
  <c r="D373" i="10"/>
  <c r="A373" i="10" s="1"/>
  <c r="D374" i="10"/>
  <c r="A374" i="10" s="1"/>
  <c r="D375" i="10"/>
  <c r="A375" i="10" s="1"/>
  <c r="D376" i="10"/>
  <c r="A376" i="10" s="1"/>
  <c r="D377" i="10"/>
  <c r="A377" i="10" s="1"/>
  <c r="D378" i="10"/>
  <c r="A378" i="10" s="1"/>
  <c r="D379" i="10"/>
  <c r="A379" i="10" s="1"/>
  <c r="D380" i="10"/>
  <c r="A380" i="10" s="1"/>
  <c r="D381" i="10"/>
  <c r="A381" i="10" s="1"/>
  <c r="D382" i="10"/>
  <c r="A382" i="10" s="1"/>
  <c r="D383" i="10"/>
  <c r="A383" i="10" s="1"/>
  <c r="D384" i="10"/>
  <c r="A384" i="10" s="1"/>
  <c r="D385" i="10"/>
  <c r="A385" i="10" s="1"/>
  <c r="D386" i="10"/>
  <c r="A386" i="10" s="1"/>
  <c r="D387" i="10"/>
  <c r="A387" i="10" s="1"/>
  <c r="D388" i="10"/>
  <c r="A388" i="10" s="1"/>
  <c r="D389" i="10"/>
  <c r="A389" i="10" s="1"/>
  <c r="D390" i="10"/>
  <c r="A390" i="10" s="1"/>
  <c r="D391" i="10"/>
  <c r="A391" i="10" s="1"/>
  <c r="D392" i="10"/>
  <c r="A392" i="10" s="1"/>
  <c r="D393" i="10"/>
  <c r="A393" i="10" s="1"/>
  <c r="D394" i="10"/>
  <c r="A394" i="10" s="1"/>
  <c r="D395" i="10"/>
  <c r="A395" i="10" s="1"/>
  <c r="D396" i="10"/>
  <c r="A396" i="10" s="1"/>
  <c r="D397" i="10"/>
  <c r="A397" i="10" s="1"/>
  <c r="D398" i="10"/>
  <c r="A398" i="10" s="1"/>
  <c r="D399" i="10"/>
  <c r="A399" i="10" s="1"/>
  <c r="D400" i="10"/>
  <c r="A400" i="10" s="1"/>
  <c r="D401" i="10"/>
  <c r="A401" i="10" s="1"/>
  <c r="D402" i="10"/>
  <c r="A402" i="10" s="1"/>
  <c r="D403" i="10"/>
  <c r="A403" i="10" s="1"/>
  <c r="D404" i="10"/>
  <c r="A404" i="10" s="1"/>
  <c r="D405" i="10"/>
  <c r="A405" i="10" s="1"/>
  <c r="D406" i="10"/>
  <c r="A406" i="10" s="1"/>
  <c r="D407" i="10"/>
  <c r="A407" i="10" s="1"/>
  <c r="D408" i="10"/>
  <c r="A408" i="10" s="1"/>
  <c r="D409" i="10"/>
  <c r="A409" i="10" s="1"/>
  <c r="D410" i="10"/>
  <c r="A410" i="10" s="1"/>
  <c r="D411" i="10"/>
  <c r="A411" i="10" s="1"/>
  <c r="D412" i="10"/>
  <c r="A412" i="10" s="1"/>
  <c r="D413" i="10"/>
  <c r="A413" i="10" s="1"/>
  <c r="D414" i="10"/>
  <c r="A414" i="10" s="1"/>
  <c r="D415" i="10"/>
  <c r="A415" i="10" s="1"/>
  <c r="D416" i="10"/>
  <c r="A416" i="10" s="1"/>
  <c r="D417" i="10"/>
  <c r="A417" i="10" s="1"/>
  <c r="D418" i="10"/>
  <c r="A418" i="10" s="1"/>
  <c r="D419" i="10"/>
  <c r="A419" i="10" s="1"/>
  <c r="D420" i="10"/>
  <c r="A420" i="10" s="1"/>
  <c r="D421" i="10"/>
  <c r="A421" i="10" s="1"/>
  <c r="D422" i="10"/>
  <c r="A422" i="10" s="1"/>
  <c r="D423" i="10"/>
  <c r="A423" i="10" s="1"/>
  <c r="D424" i="10"/>
  <c r="A424" i="10" s="1"/>
  <c r="D425" i="10"/>
  <c r="A425" i="10" s="1"/>
  <c r="D426" i="10"/>
  <c r="A426" i="10" s="1"/>
  <c r="D427" i="10"/>
  <c r="A427" i="10" s="1"/>
  <c r="D428" i="10"/>
  <c r="A428" i="10" s="1"/>
  <c r="D429" i="10"/>
  <c r="A429" i="10" s="1"/>
  <c r="D430" i="10"/>
  <c r="A430" i="10" s="1"/>
  <c r="D431" i="10"/>
  <c r="A431" i="10" s="1"/>
  <c r="D432" i="10"/>
  <c r="A432" i="10" s="1"/>
  <c r="D433" i="10"/>
  <c r="A433" i="10" s="1"/>
  <c r="D434" i="10"/>
  <c r="A434" i="10" s="1"/>
  <c r="D435" i="10"/>
  <c r="A435" i="10" s="1"/>
  <c r="D436" i="10"/>
  <c r="A436" i="10" s="1"/>
  <c r="D437" i="10"/>
  <c r="A437" i="10" s="1"/>
  <c r="D438" i="10"/>
  <c r="A438" i="10" s="1"/>
  <c r="D439" i="10"/>
  <c r="A439" i="10" s="1"/>
  <c r="D440" i="10"/>
  <c r="A440" i="10" s="1"/>
  <c r="D441" i="10"/>
  <c r="A441" i="10" s="1"/>
  <c r="D442" i="10"/>
  <c r="A442" i="10" s="1"/>
  <c r="D443" i="10"/>
  <c r="A443" i="10" s="1"/>
  <c r="D444" i="10"/>
  <c r="A444" i="10" s="1"/>
  <c r="D445" i="10"/>
  <c r="A445" i="10" s="1"/>
  <c r="D446" i="10"/>
  <c r="A446" i="10" s="1"/>
  <c r="D447" i="10"/>
  <c r="A447" i="10" s="1"/>
  <c r="D448" i="10"/>
  <c r="A448" i="10" s="1"/>
  <c r="D449" i="10"/>
  <c r="A449" i="10" s="1"/>
  <c r="D450" i="10"/>
  <c r="A450" i="10" s="1"/>
  <c r="D451" i="10"/>
  <c r="A451" i="10" s="1"/>
  <c r="D452" i="10"/>
  <c r="A452" i="10" s="1"/>
  <c r="D453" i="10"/>
  <c r="A453" i="10" s="1"/>
  <c r="D454" i="10"/>
  <c r="A454" i="10" s="1"/>
  <c r="D455" i="10"/>
  <c r="A455" i="10" s="1"/>
  <c r="D456" i="10"/>
  <c r="A456" i="10" s="1"/>
  <c r="D457" i="10"/>
  <c r="A457" i="10" s="1"/>
  <c r="D458" i="10"/>
  <c r="A458" i="10" s="1"/>
  <c r="D459" i="10"/>
  <c r="A459" i="10" s="1"/>
  <c r="D460" i="10"/>
  <c r="A460" i="10" s="1"/>
  <c r="D461" i="10"/>
  <c r="A461" i="10" s="1"/>
  <c r="D462" i="10"/>
  <c r="A462" i="10" s="1"/>
  <c r="D463" i="10"/>
  <c r="A463" i="10" s="1"/>
  <c r="D464" i="10"/>
  <c r="A464" i="10" s="1"/>
  <c r="D465" i="10"/>
  <c r="A465" i="10" s="1"/>
  <c r="D466" i="10"/>
  <c r="A466" i="10" s="1"/>
  <c r="D467" i="10"/>
  <c r="A467" i="10" s="1"/>
  <c r="D468" i="10"/>
  <c r="A468" i="10" s="1"/>
  <c r="D469" i="10"/>
  <c r="A469" i="10" s="1"/>
  <c r="D470" i="10"/>
  <c r="A470" i="10" s="1"/>
  <c r="D471" i="10"/>
  <c r="A471" i="10" s="1"/>
  <c r="D472" i="10"/>
  <c r="A472" i="10" s="1"/>
  <c r="D473" i="10"/>
  <c r="A473" i="10" s="1"/>
  <c r="D474" i="10"/>
  <c r="A474" i="10" s="1"/>
  <c r="D475" i="10"/>
  <c r="A475" i="10" s="1"/>
  <c r="D476" i="10"/>
  <c r="A476" i="10" s="1"/>
  <c r="D477" i="10"/>
  <c r="A477" i="10" s="1"/>
  <c r="D478" i="10"/>
  <c r="A478" i="10" s="1"/>
  <c r="D479" i="10"/>
  <c r="A479" i="10" s="1"/>
  <c r="D480" i="10"/>
  <c r="A480" i="10" s="1"/>
  <c r="D481" i="10"/>
  <c r="A481" i="10" s="1"/>
  <c r="D482" i="10"/>
  <c r="A482" i="10" s="1"/>
  <c r="D483" i="10"/>
  <c r="A483" i="10" s="1"/>
  <c r="D484" i="10"/>
  <c r="A484" i="10" s="1"/>
  <c r="D485" i="10"/>
  <c r="A485" i="10" s="1"/>
  <c r="D486" i="10"/>
  <c r="A486" i="10" s="1"/>
  <c r="D487" i="10"/>
  <c r="A487" i="10" s="1"/>
  <c r="D488" i="10"/>
  <c r="A488" i="10" s="1"/>
  <c r="D489" i="10"/>
  <c r="A489" i="10" s="1"/>
  <c r="D490" i="10"/>
  <c r="A490" i="10" s="1"/>
  <c r="D491" i="10"/>
  <c r="A491" i="10" s="1"/>
  <c r="D492" i="10"/>
  <c r="A492" i="10" s="1"/>
  <c r="D493" i="10"/>
  <c r="A493" i="10" s="1"/>
  <c r="D494" i="10"/>
  <c r="A494" i="10" s="1"/>
  <c r="D495" i="10"/>
  <c r="A495" i="10" s="1"/>
  <c r="D496" i="10"/>
  <c r="A496" i="10" s="1"/>
  <c r="D497" i="10"/>
  <c r="A497" i="10" s="1"/>
  <c r="D498" i="10"/>
  <c r="A498" i="10" s="1"/>
  <c r="D499" i="10"/>
  <c r="A499" i="10" s="1"/>
  <c r="D500" i="10"/>
  <c r="A500" i="10" s="1"/>
  <c r="D501" i="10"/>
  <c r="A501" i="10" s="1"/>
  <c r="D502" i="10"/>
  <c r="A502" i="10" s="1"/>
  <c r="D503" i="10"/>
  <c r="A503" i="10" s="1"/>
  <c r="D504" i="10"/>
  <c r="A504" i="10" s="1"/>
  <c r="D505" i="10"/>
  <c r="A505" i="10" s="1"/>
  <c r="D506" i="10"/>
  <c r="A506" i="10" s="1"/>
  <c r="D507" i="10"/>
  <c r="A507" i="10" s="1"/>
  <c r="D508" i="10"/>
  <c r="A508" i="10" s="1"/>
  <c r="D509" i="10"/>
  <c r="A509" i="10" s="1"/>
  <c r="D510" i="10"/>
  <c r="A510" i="10" s="1"/>
  <c r="D511" i="10"/>
  <c r="A511" i="10" s="1"/>
  <c r="D512" i="10"/>
  <c r="A512" i="10" s="1"/>
  <c r="D513" i="10"/>
  <c r="A513" i="10" s="1"/>
  <c r="D514" i="10"/>
  <c r="A514" i="10" s="1"/>
  <c r="D515" i="10"/>
  <c r="A515" i="10" s="1"/>
  <c r="D516" i="10"/>
  <c r="A516" i="10" s="1"/>
  <c r="D517" i="10"/>
  <c r="A517" i="10" s="1"/>
  <c r="D518" i="10"/>
  <c r="A518" i="10" s="1"/>
  <c r="D519" i="10"/>
  <c r="A519" i="10" s="1"/>
  <c r="D520" i="10"/>
  <c r="A520" i="10" s="1"/>
  <c r="D521" i="10"/>
  <c r="A521" i="10" s="1"/>
  <c r="D522" i="10"/>
  <c r="A522" i="10" s="1"/>
  <c r="D523" i="10"/>
  <c r="A523" i="10" s="1"/>
  <c r="D524" i="10"/>
  <c r="A524" i="10" s="1"/>
  <c r="D525" i="10"/>
  <c r="A525" i="10" s="1"/>
  <c r="D526" i="10"/>
  <c r="A526" i="10" s="1"/>
  <c r="D527" i="10"/>
  <c r="A527" i="10" s="1"/>
  <c r="D528" i="10"/>
  <c r="A528" i="10" s="1"/>
  <c r="D529" i="10"/>
  <c r="A529" i="10" s="1"/>
  <c r="D530" i="10"/>
  <c r="A530" i="10" s="1"/>
  <c r="D531" i="10"/>
  <c r="A531" i="10" s="1"/>
  <c r="D532" i="10"/>
  <c r="A532" i="10" s="1"/>
  <c r="D533" i="10"/>
  <c r="A533" i="10" s="1"/>
  <c r="D534" i="10"/>
  <c r="A534" i="10" s="1"/>
  <c r="D535" i="10"/>
  <c r="A535" i="10" s="1"/>
  <c r="D536" i="10"/>
  <c r="A536" i="10" s="1"/>
  <c r="D537" i="10"/>
  <c r="A537" i="10" s="1"/>
  <c r="D538" i="10"/>
  <c r="A538" i="10" s="1"/>
  <c r="D539" i="10"/>
  <c r="A539" i="10" s="1"/>
  <c r="D540" i="10"/>
  <c r="A540" i="10" s="1"/>
  <c r="D541" i="10"/>
  <c r="A541" i="10" s="1"/>
  <c r="D542" i="10"/>
  <c r="A542" i="10" s="1"/>
  <c r="D543" i="10"/>
  <c r="A543" i="10" s="1"/>
  <c r="D544" i="10"/>
  <c r="A544" i="10" s="1"/>
  <c r="D545" i="10"/>
  <c r="A545" i="10" s="1"/>
  <c r="D546" i="10"/>
  <c r="A546" i="10" s="1"/>
  <c r="D547" i="10"/>
  <c r="A547" i="10" s="1"/>
  <c r="D548" i="10"/>
  <c r="A548" i="10" s="1"/>
  <c r="D549" i="10"/>
  <c r="A549" i="10" s="1"/>
  <c r="D550" i="10"/>
  <c r="A550" i="10" s="1"/>
  <c r="D551" i="10"/>
  <c r="A551" i="10" s="1"/>
  <c r="D552" i="10"/>
  <c r="A552" i="10" s="1"/>
  <c r="D553" i="10"/>
  <c r="A553" i="10" s="1"/>
  <c r="D554" i="10"/>
  <c r="A554" i="10" s="1"/>
  <c r="D555" i="10"/>
  <c r="A555" i="10" s="1"/>
  <c r="D556" i="10"/>
  <c r="A556" i="10" s="1"/>
  <c r="D557" i="10"/>
  <c r="A557" i="10" s="1"/>
  <c r="D558" i="10"/>
  <c r="A558" i="10" s="1"/>
  <c r="D559" i="10"/>
  <c r="A559" i="10" s="1"/>
  <c r="D560" i="10"/>
  <c r="A560" i="10" s="1"/>
  <c r="D561" i="10"/>
  <c r="A561" i="10" s="1"/>
  <c r="D562" i="10"/>
  <c r="A562" i="10" s="1"/>
  <c r="D563" i="10"/>
  <c r="A563" i="10" s="1"/>
  <c r="D564" i="10"/>
  <c r="A564" i="10" s="1"/>
  <c r="D565" i="10"/>
  <c r="A565" i="10" s="1"/>
  <c r="D566" i="10"/>
  <c r="A566" i="10" s="1"/>
  <c r="D567" i="10"/>
  <c r="A567" i="10" s="1"/>
  <c r="D568" i="10"/>
  <c r="A568" i="10" s="1"/>
  <c r="D569" i="10"/>
  <c r="A569" i="10" s="1"/>
  <c r="D570" i="10"/>
  <c r="A570" i="10" s="1"/>
  <c r="D571" i="10"/>
  <c r="A571" i="10" s="1"/>
  <c r="D572" i="10"/>
  <c r="A572" i="10" s="1"/>
  <c r="D573" i="10"/>
  <c r="A573" i="10" s="1"/>
  <c r="D574" i="10"/>
  <c r="A574" i="10" s="1"/>
  <c r="D575" i="10"/>
  <c r="A575" i="10" s="1"/>
  <c r="D576" i="10"/>
  <c r="A576" i="10" s="1"/>
  <c r="D577" i="10"/>
  <c r="A577" i="10" s="1"/>
  <c r="D578" i="10"/>
  <c r="A578" i="10" s="1"/>
  <c r="D579" i="10"/>
  <c r="A579" i="10" s="1"/>
  <c r="D580" i="10"/>
  <c r="A580" i="10" s="1"/>
  <c r="D581" i="10"/>
  <c r="A581" i="10" s="1"/>
  <c r="D582" i="10"/>
  <c r="A582" i="10" s="1"/>
  <c r="D583" i="10"/>
  <c r="A583" i="10" s="1"/>
  <c r="D584" i="10"/>
  <c r="A584" i="10" s="1"/>
  <c r="D585" i="10"/>
  <c r="A585" i="10" s="1"/>
  <c r="D586" i="10"/>
  <c r="A586" i="10" s="1"/>
  <c r="D587" i="10"/>
  <c r="A587" i="10" s="1"/>
  <c r="D588" i="10"/>
  <c r="A588" i="10" s="1"/>
  <c r="D589" i="10"/>
  <c r="A589" i="10" s="1"/>
  <c r="D590" i="10"/>
  <c r="A590" i="10" s="1"/>
  <c r="D591" i="10"/>
  <c r="A591" i="10" s="1"/>
  <c r="D592" i="10"/>
  <c r="A592" i="10" s="1"/>
  <c r="D593" i="10"/>
  <c r="A593" i="10" s="1"/>
  <c r="D594" i="10"/>
  <c r="A594" i="10" s="1"/>
  <c r="D595" i="10"/>
  <c r="A595" i="10" s="1"/>
  <c r="D596" i="10"/>
  <c r="A596" i="10" s="1"/>
  <c r="D597" i="10"/>
  <c r="A597" i="10" s="1"/>
  <c r="D598" i="10"/>
  <c r="A598" i="10" s="1"/>
  <c r="D599" i="10"/>
  <c r="A599" i="10" s="1"/>
  <c r="D600" i="10"/>
  <c r="A600" i="10" s="1"/>
  <c r="D601" i="10"/>
  <c r="A601" i="10" s="1"/>
  <c r="D602" i="10"/>
  <c r="A602" i="10" s="1"/>
  <c r="D603" i="10"/>
  <c r="A603" i="10" s="1"/>
  <c r="D604" i="10"/>
  <c r="A604" i="10" s="1"/>
  <c r="D605" i="10"/>
  <c r="A605" i="10" s="1"/>
  <c r="D606" i="10"/>
  <c r="A606" i="10" s="1"/>
  <c r="D607" i="10"/>
  <c r="A607" i="10" s="1"/>
  <c r="D608" i="10"/>
  <c r="A608" i="10" s="1"/>
  <c r="D609" i="10"/>
  <c r="A609" i="10" s="1"/>
  <c r="D610" i="10"/>
  <c r="A610" i="10" s="1"/>
  <c r="D611" i="10"/>
  <c r="A611" i="10" s="1"/>
  <c r="D612" i="10"/>
  <c r="A612" i="10" s="1"/>
  <c r="D613" i="10"/>
  <c r="A613" i="10" s="1"/>
  <c r="D614" i="10"/>
  <c r="A614" i="10" s="1"/>
  <c r="D615" i="10"/>
  <c r="A615" i="10" s="1"/>
  <c r="D616" i="10"/>
  <c r="A616" i="10" s="1"/>
  <c r="D617" i="10"/>
  <c r="A617" i="10" s="1"/>
  <c r="D618" i="10"/>
  <c r="A618" i="10" s="1"/>
  <c r="D619" i="10"/>
  <c r="A619" i="10" s="1"/>
  <c r="D620" i="10"/>
  <c r="A620" i="10" s="1"/>
  <c r="D621" i="10"/>
  <c r="A621" i="10" s="1"/>
  <c r="D622" i="10"/>
  <c r="A622" i="10" s="1"/>
  <c r="D623" i="10"/>
  <c r="A623" i="10" s="1"/>
  <c r="D624" i="10"/>
  <c r="A624" i="10" s="1"/>
  <c r="D625" i="10"/>
  <c r="A625" i="10" s="1"/>
  <c r="D626" i="10"/>
  <c r="A626" i="10" s="1"/>
  <c r="D627" i="10"/>
  <c r="A627" i="10" s="1"/>
  <c r="D628" i="10"/>
  <c r="A628" i="10" s="1"/>
  <c r="D629" i="10"/>
  <c r="A629" i="10" s="1"/>
  <c r="D630" i="10"/>
  <c r="A630" i="10" s="1"/>
  <c r="D631" i="10"/>
  <c r="A631" i="10" s="1"/>
  <c r="D632" i="10"/>
  <c r="A632" i="10" s="1"/>
  <c r="D633" i="10"/>
  <c r="A633" i="10" s="1"/>
  <c r="D634" i="10"/>
  <c r="A634" i="10" s="1"/>
  <c r="D635" i="10"/>
  <c r="A635" i="10" s="1"/>
  <c r="D636" i="10"/>
  <c r="A636" i="10" s="1"/>
  <c r="D637" i="10"/>
  <c r="A637" i="10" s="1"/>
  <c r="D638" i="10"/>
  <c r="A638" i="10" s="1"/>
  <c r="D639" i="10"/>
  <c r="A639" i="10" s="1"/>
  <c r="D640" i="10"/>
  <c r="A640" i="10" s="1"/>
  <c r="D641" i="10"/>
  <c r="A641" i="10" s="1"/>
  <c r="D642" i="10"/>
  <c r="A642" i="10" s="1"/>
  <c r="D643" i="10"/>
  <c r="A643" i="10" s="1"/>
  <c r="D644" i="10"/>
  <c r="A644" i="10" s="1"/>
  <c r="D645" i="10"/>
  <c r="A645" i="10" s="1"/>
  <c r="D646" i="10"/>
  <c r="A646" i="10" s="1"/>
  <c r="D647" i="10"/>
  <c r="A647" i="10" s="1"/>
  <c r="D648" i="10"/>
  <c r="A648" i="10" s="1"/>
  <c r="D649" i="10"/>
  <c r="A649" i="10" s="1"/>
  <c r="D650" i="10"/>
  <c r="A650" i="10" s="1"/>
  <c r="D651" i="10"/>
  <c r="A651" i="10" s="1"/>
  <c r="D652" i="10"/>
  <c r="A652" i="10" s="1"/>
  <c r="D653" i="10"/>
  <c r="A653" i="10" s="1"/>
  <c r="D654" i="10"/>
  <c r="A654" i="10" s="1"/>
  <c r="D655" i="10"/>
  <c r="A655" i="10" s="1"/>
  <c r="D656" i="10"/>
  <c r="A656" i="10" s="1"/>
  <c r="D657" i="10"/>
  <c r="A657" i="10" s="1"/>
  <c r="D658" i="10"/>
  <c r="A658" i="10" s="1"/>
  <c r="D659" i="10"/>
  <c r="A659" i="10" s="1"/>
  <c r="D660" i="10"/>
  <c r="A660" i="10" s="1"/>
  <c r="D661" i="10"/>
  <c r="A661" i="10" s="1"/>
  <c r="D662" i="10"/>
  <c r="A662" i="10" s="1"/>
  <c r="D663" i="10"/>
  <c r="A663" i="10" s="1"/>
  <c r="D664" i="10"/>
  <c r="A664" i="10" s="1"/>
  <c r="D665" i="10"/>
  <c r="A665" i="10" s="1"/>
  <c r="D666" i="10"/>
  <c r="A666" i="10" s="1"/>
  <c r="D667" i="10"/>
  <c r="A667" i="10" s="1"/>
  <c r="D668" i="10"/>
  <c r="A668" i="10" s="1"/>
  <c r="D669" i="10"/>
  <c r="A669" i="10" s="1"/>
  <c r="D670" i="10"/>
  <c r="A670" i="10" s="1"/>
  <c r="D671" i="10"/>
  <c r="A671" i="10" s="1"/>
  <c r="D672" i="10"/>
  <c r="A672" i="10" s="1"/>
  <c r="D673" i="10"/>
  <c r="A673" i="10" s="1"/>
  <c r="D674" i="10"/>
  <c r="A674" i="10" s="1"/>
  <c r="D675" i="10"/>
  <c r="A675" i="10" s="1"/>
  <c r="D676" i="10"/>
  <c r="A676" i="10" s="1"/>
  <c r="D677" i="10"/>
  <c r="A677" i="10" s="1"/>
  <c r="D678" i="10"/>
  <c r="A678" i="10" s="1"/>
  <c r="D679" i="10"/>
  <c r="A679" i="10" s="1"/>
  <c r="D680" i="10"/>
  <c r="A680" i="10" s="1"/>
  <c r="D681" i="10"/>
  <c r="A681" i="10" s="1"/>
  <c r="D682" i="10"/>
  <c r="A682" i="10" s="1"/>
  <c r="D683" i="10"/>
  <c r="A683" i="10" s="1"/>
  <c r="D684" i="10"/>
  <c r="A684" i="10" s="1"/>
  <c r="D685" i="10"/>
  <c r="A685" i="10" s="1"/>
  <c r="D686" i="10"/>
  <c r="A686" i="10" s="1"/>
  <c r="D687" i="10"/>
  <c r="A687" i="10" s="1"/>
  <c r="D688" i="10"/>
  <c r="A688" i="10" s="1"/>
  <c r="D689" i="10"/>
  <c r="A689" i="10" s="1"/>
  <c r="D690" i="10"/>
  <c r="A690" i="10" s="1"/>
  <c r="D691" i="10"/>
  <c r="A691" i="10" s="1"/>
  <c r="D692" i="10"/>
  <c r="A692" i="10" s="1"/>
  <c r="D693" i="10"/>
  <c r="A693" i="10" s="1"/>
  <c r="D694" i="10"/>
  <c r="A694" i="10" s="1"/>
  <c r="D695" i="10"/>
  <c r="A695" i="10" s="1"/>
  <c r="D696" i="10"/>
  <c r="A696" i="10" s="1"/>
  <c r="D697" i="10"/>
  <c r="A697" i="10" s="1"/>
  <c r="D698" i="10"/>
  <c r="A698" i="10" s="1"/>
  <c r="D699" i="10"/>
  <c r="A699" i="10" s="1"/>
  <c r="D700" i="10"/>
  <c r="A700" i="10" s="1"/>
  <c r="D701" i="10"/>
  <c r="A701" i="10" s="1"/>
  <c r="D702" i="10"/>
  <c r="A702" i="10" s="1"/>
  <c r="D703" i="10"/>
  <c r="A703" i="10" s="1"/>
  <c r="D704" i="10"/>
  <c r="A704" i="10" s="1"/>
  <c r="D705" i="10"/>
  <c r="A705" i="10" s="1"/>
  <c r="D706" i="10"/>
  <c r="A706" i="10" s="1"/>
  <c r="D707" i="10"/>
  <c r="A707" i="10" s="1"/>
  <c r="D708" i="10"/>
  <c r="A708" i="10" s="1"/>
  <c r="D709" i="10"/>
  <c r="A709" i="10" s="1"/>
  <c r="D710" i="10"/>
  <c r="A710" i="10" s="1"/>
  <c r="D711" i="10"/>
  <c r="A711" i="10" s="1"/>
  <c r="D712" i="10"/>
  <c r="A712" i="10" s="1"/>
  <c r="D713" i="10"/>
  <c r="A713" i="10" s="1"/>
  <c r="D714" i="10"/>
  <c r="A714" i="10" s="1"/>
  <c r="D715" i="10"/>
  <c r="A715" i="10" s="1"/>
  <c r="D716" i="10"/>
  <c r="A716" i="10" s="1"/>
  <c r="D717" i="10"/>
  <c r="A717" i="10" s="1"/>
  <c r="D718" i="10"/>
  <c r="A718" i="10" s="1"/>
  <c r="D719" i="10"/>
  <c r="A719" i="10" s="1"/>
  <c r="D720" i="10"/>
  <c r="A720" i="10" s="1"/>
  <c r="D721" i="10"/>
  <c r="A721" i="10" s="1"/>
  <c r="D722" i="10"/>
  <c r="A722" i="10" s="1"/>
  <c r="D723" i="10"/>
  <c r="A723" i="10" s="1"/>
  <c r="D724" i="10"/>
  <c r="A724" i="10" s="1"/>
  <c r="D725" i="10"/>
  <c r="A725" i="10" s="1"/>
  <c r="D726" i="10"/>
  <c r="A726" i="10" s="1"/>
  <c r="D727" i="10"/>
  <c r="A727" i="10" s="1"/>
  <c r="D728" i="10"/>
  <c r="A728" i="10" s="1"/>
  <c r="D729" i="10"/>
  <c r="A729" i="10" s="1"/>
  <c r="D730" i="10"/>
  <c r="A730" i="10" s="1"/>
  <c r="D731" i="10"/>
  <c r="A731" i="10" s="1"/>
  <c r="D732" i="10"/>
  <c r="A732" i="10" s="1"/>
  <c r="D733" i="10"/>
  <c r="A733" i="10" s="1"/>
  <c r="D734" i="10"/>
  <c r="A734" i="10" s="1"/>
  <c r="D735" i="10"/>
  <c r="A735" i="10" s="1"/>
  <c r="D736" i="10"/>
  <c r="A736" i="10" s="1"/>
  <c r="D737" i="10"/>
  <c r="A737" i="10" s="1"/>
  <c r="D738" i="10"/>
  <c r="A738" i="10" s="1"/>
  <c r="D739" i="10"/>
  <c r="A739" i="10" s="1"/>
  <c r="D740" i="10"/>
  <c r="A740" i="10" s="1"/>
  <c r="D741" i="10"/>
  <c r="A741" i="10" s="1"/>
  <c r="D742" i="10"/>
  <c r="A742" i="10" s="1"/>
  <c r="D743" i="10"/>
  <c r="A743" i="10" s="1"/>
  <c r="D744" i="10"/>
  <c r="A744" i="10" s="1"/>
  <c r="D745" i="10"/>
  <c r="A745" i="10" s="1"/>
  <c r="D746" i="10"/>
  <c r="A746" i="10" s="1"/>
  <c r="D747" i="10"/>
  <c r="A747" i="10" s="1"/>
  <c r="D748" i="10"/>
  <c r="A748" i="10" s="1"/>
  <c r="D749" i="10"/>
  <c r="A749" i="10" s="1"/>
  <c r="D750" i="10"/>
  <c r="A750" i="10" s="1"/>
  <c r="D751" i="10"/>
  <c r="A751" i="10" s="1"/>
  <c r="D752" i="10"/>
  <c r="A752" i="10" s="1"/>
  <c r="D753" i="10"/>
  <c r="A753" i="10" s="1"/>
  <c r="D754" i="10"/>
  <c r="A754" i="10" s="1"/>
  <c r="D755" i="10"/>
  <c r="A755" i="10" s="1"/>
  <c r="D756" i="10"/>
  <c r="A756" i="10" s="1"/>
  <c r="D757" i="10"/>
  <c r="A757" i="10" s="1"/>
  <c r="D758" i="10"/>
  <c r="A758" i="10" s="1"/>
  <c r="D759" i="10"/>
  <c r="A759" i="10" s="1"/>
  <c r="D760" i="10"/>
  <c r="A760" i="10" s="1"/>
  <c r="D761" i="10"/>
  <c r="A761" i="10" s="1"/>
  <c r="D762" i="10"/>
  <c r="A762" i="10" s="1"/>
  <c r="D763" i="10"/>
  <c r="A763" i="10" s="1"/>
  <c r="D764" i="10"/>
  <c r="A764" i="10" s="1"/>
  <c r="D765" i="10"/>
  <c r="A765" i="10" s="1"/>
  <c r="D766" i="10"/>
  <c r="A766" i="10" s="1"/>
  <c r="D767" i="10"/>
  <c r="A767" i="10" s="1"/>
  <c r="D768" i="10"/>
  <c r="A768" i="10" s="1"/>
  <c r="D769" i="10"/>
  <c r="A769" i="10" s="1"/>
  <c r="D770" i="10"/>
  <c r="A770" i="10" s="1"/>
  <c r="D771" i="10"/>
  <c r="A771" i="10" s="1"/>
  <c r="D772" i="10"/>
  <c r="A772" i="10" s="1"/>
  <c r="D773" i="10"/>
  <c r="A773" i="10" s="1"/>
  <c r="D774" i="10"/>
  <c r="A774" i="10" s="1"/>
  <c r="D775" i="10"/>
  <c r="A775" i="10" s="1"/>
  <c r="D776" i="10"/>
  <c r="A776" i="10" s="1"/>
  <c r="D777" i="10"/>
  <c r="A777" i="10" s="1"/>
  <c r="D778" i="10"/>
  <c r="A778" i="10" s="1"/>
  <c r="D779" i="10"/>
  <c r="A779" i="10" s="1"/>
  <c r="D780" i="10"/>
  <c r="A780" i="10" s="1"/>
  <c r="D781" i="10"/>
  <c r="A781" i="10" s="1"/>
  <c r="D782" i="10"/>
  <c r="A782" i="10" s="1"/>
  <c r="D783" i="10"/>
  <c r="A783" i="10" s="1"/>
  <c r="D784" i="10"/>
  <c r="A784" i="10" s="1"/>
  <c r="D785" i="10"/>
  <c r="A785" i="10" s="1"/>
  <c r="D786" i="10"/>
  <c r="A786" i="10" s="1"/>
  <c r="D787" i="10"/>
  <c r="A787" i="10" s="1"/>
  <c r="D788" i="10"/>
  <c r="A788" i="10" s="1"/>
  <c r="D789" i="10"/>
  <c r="A789" i="10" s="1"/>
  <c r="D790" i="10"/>
  <c r="A790" i="10" s="1"/>
  <c r="D791" i="10"/>
  <c r="A791" i="10" s="1"/>
  <c r="D792" i="10"/>
  <c r="A792" i="10" s="1"/>
  <c r="D793" i="10"/>
  <c r="A793" i="10" s="1"/>
  <c r="D794" i="10"/>
  <c r="A794" i="10" s="1"/>
  <c r="D795" i="10"/>
  <c r="A795" i="10" s="1"/>
  <c r="D796" i="10"/>
  <c r="A796" i="10" s="1"/>
  <c r="D797" i="10"/>
  <c r="A797" i="10" s="1"/>
  <c r="D798" i="10"/>
  <c r="A798" i="10" s="1"/>
  <c r="D799" i="10"/>
  <c r="A799" i="10" s="1"/>
  <c r="D800" i="10"/>
  <c r="A800" i="10" s="1"/>
  <c r="D801" i="10"/>
  <c r="A801" i="10" s="1"/>
  <c r="D802" i="10"/>
  <c r="A802" i="10" s="1"/>
  <c r="D803" i="10"/>
  <c r="A803" i="10" s="1"/>
  <c r="D804" i="10"/>
  <c r="A804" i="10" s="1"/>
  <c r="D805" i="10"/>
  <c r="A805" i="10" s="1"/>
  <c r="D806" i="10"/>
  <c r="A806" i="10" s="1"/>
  <c r="D807" i="10"/>
  <c r="A807" i="10" s="1"/>
  <c r="D808" i="10"/>
  <c r="A808" i="10" s="1"/>
  <c r="D809" i="10"/>
  <c r="A809" i="10" s="1"/>
  <c r="D810" i="10"/>
  <c r="A810" i="10" s="1"/>
  <c r="D811" i="10"/>
  <c r="A811" i="10" s="1"/>
  <c r="D812" i="10"/>
  <c r="A812" i="10" s="1"/>
  <c r="D813" i="10"/>
  <c r="A813" i="10" s="1"/>
  <c r="D814" i="10"/>
  <c r="A814" i="10" s="1"/>
  <c r="D815" i="10"/>
  <c r="A815" i="10" s="1"/>
  <c r="D816" i="10"/>
  <c r="A816" i="10" s="1"/>
  <c r="D817" i="10"/>
  <c r="A817" i="10" s="1"/>
  <c r="D818" i="10"/>
  <c r="A818" i="10" s="1"/>
  <c r="D819" i="10"/>
  <c r="A819" i="10" s="1"/>
  <c r="D820" i="10"/>
  <c r="A820" i="10" s="1"/>
  <c r="D821" i="10"/>
  <c r="A821" i="10" s="1"/>
  <c r="D822" i="10"/>
  <c r="A822" i="10" s="1"/>
  <c r="D823" i="10"/>
  <c r="A823" i="10" s="1"/>
  <c r="D824" i="10"/>
  <c r="A824" i="10" s="1"/>
  <c r="D825" i="10"/>
  <c r="A825" i="10" s="1"/>
  <c r="D826" i="10"/>
  <c r="A826" i="10" s="1"/>
  <c r="D827" i="10"/>
  <c r="A827" i="10" s="1"/>
  <c r="D828" i="10"/>
  <c r="A828" i="10" s="1"/>
  <c r="D829" i="10"/>
  <c r="A829" i="10" s="1"/>
  <c r="D830" i="10"/>
  <c r="A830" i="10" s="1"/>
  <c r="D831" i="10"/>
  <c r="A831" i="10" s="1"/>
  <c r="D832" i="10"/>
  <c r="A832" i="10" s="1"/>
  <c r="D833" i="10"/>
  <c r="A833" i="10" s="1"/>
  <c r="D834" i="10"/>
  <c r="A834" i="10" s="1"/>
  <c r="D835" i="10"/>
  <c r="A835" i="10" s="1"/>
  <c r="D836" i="10"/>
  <c r="A836" i="10" s="1"/>
  <c r="D837" i="10"/>
  <c r="A837" i="10" s="1"/>
  <c r="D838" i="10"/>
  <c r="A838" i="10" s="1"/>
  <c r="D839" i="10"/>
  <c r="A839" i="10" s="1"/>
  <c r="D840" i="10"/>
  <c r="A840" i="10" s="1"/>
  <c r="D841" i="10"/>
  <c r="A841" i="10" s="1"/>
  <c r="D842" i="10"/>
  <c r="A842" i="10" s="1"/>
  <c r="D843" i="10"/>
  <c r="A843" i="10" s="1"/>
  <c r="D844" i="10"/>
  <c r="A844" i="10" s="1"/>
  <c r="D845" i="10"/>
  <c r="A845" i="10" s="1"/>
  <c r="D846" i="10"/>
  <c r="A846" i="10" s="1"/>
  <c r="D847" i="10"/>
  <c r="A847" i="10" s="1"/>
  <c r="D848" i="10"/>
  <c r="A848" i="10" s="1"/>
  <c r="D849" i="10"/>
  <c r="A849" i="10" s="1"/>
  <c r="D850" i="10"/>
  <c r="A850" i="10" s="1"/>
  <c r="D851" i="10"/>
  <c r="A851" i="10" s="1"/>
  <c r="D852" i="10"/>
  <c r="A852" i="10" s="1"/>
  <c r="D853" i="10"/>
  <c r="A853" i="10" s="1"/>
  <c r="D854" i="10"/>
  <c r="A854" i="10" s="1"/>
  <c r="D855" i="10"/>
  <c r="A855" i="10" s="1"/>
  <c r="D856" i="10"/>
  <c r="A856" i="10" s="1"/>
  <c r="D857" i="10"/>
  <c r="A857" i="10" s="1"/>
  <c r="D858" i="10"/>
  <c r="A858" i="10" s="1"/>
  <c r="D859" i="10"/>
  <c r="A859" i="10" s="1"/>
  <c r="D860" i="10"/>
  <c r="A860" i="10" s="1"/>
  <c r="D861" i="10"/>
  <c r="A861" i="10" s="1"/>
  <c r="D862" i="10"/>
  <c r="A862" i="10" s="1"/>
  <c r="D863" i="10"/>
  <c r="A863" i="10" s="1"/>
  <c r="D864" i="10"/>
  <c r="A864" i="10" s="1"/>
  <c r="D865" i="10"/>
  <c r="A865" i="10" s="1"/>
  <c r="D866" i="10"/>
  <c r="A866" i="10" s="1"/>
  <c r="D867" i="10"/>
  <c r="A867" i="10" s="1"/>
  <c r="D868" i="10"/>
  <c r="A868" i="10" s="1"/>
  <c r="D869" i="10"/>
  <c r="A869" i="10" s="1"/>
  <c r="D870" i="10"/>
  <c r="A870" i="10" s="1"/>
  <c r="D871" i="10"/>
  <c r="A871" i="10" s="1"/>
  <c r="D872" i="10"/>
  <c r="A872" i="10" s="1"/>
  <c r="D873" i="10"/>
  <c r="A873" i="10" s="1"/>
  <c r="D874" i="10"/>
  <c r="A874" i="10" s="1"/>
  <c r="D875" i="10"/>
  <c r="A875" i="10" s="1"/>
  <c r="D876" i="10"/>
  <c r="A876" i="10" s="1"/>
  <c r="D877" i="10"/>
  <c r="A877" i="10" s="1"/>
  <c r="D878" i="10"/>
  <c r="A878" i="10" s="1"/>
  <c r="D879" i="10"/>
  <c r="A879" i="10" s="1"/>
  <c r="D880" i="10"/>
  <c r="A880" i="10" s="1"/>
  <c r="D881" i="10"/>
  <c r="A881" i="10" s="1"/>
  <c r="D882" i="10"/>
  <c r="A882" i="10" s="1"/>
  <c r="D883" i="10"/>
  <c r="A883" i="10" s="1"/>
  <c r="D884" i="10"/>
  <c r="A884" i="10" s="1"/>
  <c r="D885" i="10"/>
  <c r="A885" i="10" s="1"/>
  <c r="D886" i="10"/>
  <c r="A886" i="10" s="1"/>
  <c r="D887" i="10"/>
  <c r="A887" i="10" s="1"/>
  <c r="D888" i="10"/>
  <c r="A888" i="10" s="1"/>
  <c r="D889" i="10"/>
  <c r="A889" i="10" s="1"/>
  <c r="D890" i="10"/>
  <c r="A890" i="10" s="1"/>
  <c r="D891" i="10"/>
  <c r="A891" i="10" s="1"/>
  <c r="D892" i="10"/>
  <c r="A892" i="10" s="1"/>
  <c r="D893" i="10"/>
  <c r="A893" i="10" s="1"/>
  <c r="D894" i="10"/>
  <c r="A894" i="10" s="1"/>
  <c r="D895" i="10"/>
  <c r="A895" i="10" s="1"/>
  <c r="D896" i="10"/>
  <c r="A896" i="10" s="1"/>
  <c r="D897" i="10"/>
  <c r="A897" i="10" s="1"/>
  <c r="D898" i="10"/>
  <c r="A898" i="10" s="1"/>
  <c r="D899" i="10"/>
  <c r="A899" i="10" s="1"/>
  <c r="D900" i="10"/>
  <c r="A900" i="10" s="1"/>
  <c r="D901" i="10"/>
  <c r="A901" i="10" s="1"/>
  <c r="D902" i="10"/>
  <c r="A902" i="10" s="1"/>
  <c r="D903" i="10"/>
  <c r="A903" i="10" s="1"/>
  <c r="D904" i="10"/>
  <c r="A904" i="10" s="1"/>
  <c r="D905" i="10"/>
  <c r="A905" i="10" s="1"/>
  <c r="D906" i="10"/>
  <c r="A906" i="10" s="1"/>
  <c r="D907" i="10"/>
  <c r="A907" i="10" s="1"/>
  <c r="D908" i="10"/>
  <c r="A908" i="10" s="1"/>
  <c r="D909" i="10"/>
  <c r="A909" i="10" s="1"/>
  <c r="D910" i="10"/>
  <c r="A910" i="10" s="1"/>
  <c r="D911" i="10"/>
  <c r="A911" i="10" s="1"/>
  <c r="D912" i="10"/>
  <c r="A912" i="10" s="1"/>
  <c r="D913" i="10"/>
  <c r="A913" i="10" s="1"/>
  <c r="D914" i="10"/>
  <c r="A914" i="10" s="1"/>
  <c r="D915" i="10"/>
  <c r="A915" i="10" s="1"/>
  <c r="D916" i="10"/>
  <c r="A916" i="10" s="1"/>
  <c r="D917" i="10"/>
  <c r="A917" i="10" s="1"/>
  <c r="D918" i="10"/>
  <c r="A918" i="10" s="1"/>
  <c r="D919" i="10"/>
  <c r="A919" i="10" s="1"/>
  <c r="D920" i="10"/>
  <c r="A920" i="10" s="1"/>
  <c r="D921" i="10"/>
  <c r="A921" i="10" s="1"/>
  <c r="D922" i="10"/>
  <c r="A922" i="10" s="1"/>
  <c r="D923" i="10"/>
  <c r="A923" i="10" s="1"/>
  <c r="D924" i="10"/>
  <c r="A924" i="10" s="1"/>
  <c r="D925" i="10"/>
  <c r="A925" i="10" s="1"/>
  <c r="D926" i="10"/>
  <c r="A926" i="10" s="1"/>
  <c r="D927" i="10"/>
  <c r="A927" i="10" s="1"/>
  <c r="D928" i="10"/>
  <c r="A928" i="10" s="1"/>
  <c r="D929" i="10"/>
  <c r="A929" i="10" s="1"/>
  <c r="D930" i="10"/>
  <c r="A930" i="10" s="1"/>
  <c r="D931" i="10"/>
  <c r="A931" i="10" s="1"/>
  <c r="D932" i="10"/>
  <c r="A932" i="10" s="1"/>
  <c r="D933" i="10"/>
  <c r="A933" i="10" s="1"/>
  <c r="D934" i="10"/>
  <c r="A934" i="10" s="1"/>
  <c r="D935" i="10"/>
  <c r="A935" i="10" s="1"/>
  <c r="D936" i="10"/>
  <c r="A936" i="10" s="1"/>
  <c r="D937" i="10"/>
  <c r="A937" i="10" s="1"/>
  <c r="D938" i="10"/>
  <c r="A938" i="10" s="1"/>
  <c r="D939" i="10"/>
  <c r="A939" i="10" s="1"/>
  <c r="D940" i="10"/>
  <c r="A940" i="10" s="1"/>
  <c r="D941" i="10"/>
  <c r="A941" i="10" s="1"/>
  <c r="D942" i="10"/>
  <c r="A942" i="10" s="1"/>
  <c r="D943" i="10"/>
  <c r="A943" i="10" s="1"/>
  <c r="D944" i="10"/>
  <c r="A944" i="10" s="1"/>
  <c r="D945" i="10"/>
  <c r="A945" i="10" s="1"/>
  <c r="D946" i="10"/>
  <c r="A946" i="10" s="1"/>
  <c r="D947" i="10"/>
  <c r="A947" i="10" s="1"/>
  <c r="D948" i="10"/>
  <c r="A948" i="10" s="1"/>
  <c r="D949" i="10"/>
  <c r="A949" i="10" s="1"/>
  <c r="D950" i="10"/>
  <c r="A950" i="10" s="1"/>
  <c r="D951" i="10"/>
  <c r="A951" i="10" s="1"/>
  <c r="D952" i="10"/>
  <c r="A952" i="10" s="1"/>
  <c r="D953" i="10"/>
  <c r="A953" i="10" s="1"/>
  <c r="D954" i="10"/>
  <c r="A954" i="10" s="1"/>
  <c r="D955" i="10"/>
  <c r="A955" i="10" s="1"/>
  <c r="D956" i="10"/>
  <c r="A956" i="10" s="1"/>
  <c r="D957" i="10"/>
  <c r="A957" i="10" s="1"/>
  <c r="D958" i="10"/>
  <c r="A958" i="10" s="1"/>
  <c r="D959" i="10"/>
  <c r="A959" i="10" s="1"/>
  <c r="D960" i="10"/>
  <c r="A960" i="10" s="1"/>
  <c r="D961" i="10"/>
  <c r="A961" i="10" s="1"/>
  <c r="D962" i="10"/>
  <c r="A962" i="10" s="1"/>
  <c r="D963" i="10"/>
  <c r="A963" i="10" s="1"/>
  <c r="D964" i="10"/>
  <c r="A964" i="10" s="1"/>
  <c r="D965" i="10"/>
  <c r="A965" i="10" s="1"/>
  <c r="D966" i="10"/>
  <c r="A966" i="10" s="1"/>
  <c r="D967" i="10"/>
  <c r="A967" i="10" s="1"/>
  <c r="D968" i="10"/>
  <c r="A968" i="10" s="1"/>
  <c r="D969" i="10"/>
  <c r="A969" i="10" s="1"/>
  <c r="D970" i="10"/>
  <c r="A970" i="10" s="1"/>
  <c r="D971" i="10"/>
  <c r="A971" i="10" s="1"/>
  <c r="D972" i="10"/>
  <c r="A972" i="10" s="1"/>
  <c r="D973" i="10"/>
  <c r="A973" i="10" s="1"/>
  <c r="D974" i="10"/>
  <c r="A974" i="10" s="1"/>
  <c r="D975" i="10"/>
  <c r="A975" i="10" s="1"/>
  <c r="D976" i="10"/>
  <c r="A976" i="10" s="1"/>
  <c r="D977" i="10"/>
  <c r="A977" i="10" s="1"/>
  <c r="D978" i="10"/>
  <c r="A978" i="10" s="1"/>
  <c r="D979" i="10"/>
  <c r="A979" i="10" s="1"/>
  <c r="D980" i="10"/>
  <c r="A980" i="10" s="1"/>
  <c r="D981" i="10"/>
  <c r="A981" i="10" s="1"/>
  <c r="D982" i="10"/>
  <c r="A982" i="10" s="1"/>
  <c r="D983" i="10"/>
  <c r="A983" i="10" s="1"/>
  <c r="D984" i="10"/>
  <c r="A984" i="10" s="1"/>
  <c r="D985" i="10"/>
  <c r="A985" i="10" s="1"/>
  <c r="D986" i="10"/>
  <c r="A986" i="10" s="1"/>
  <c r="D987" i="10"/>
  <c r="A987" i="10" s="1"/>
  <c r="D988" i="10"/>
  <c r="A988" i="10" s="1"/>
  <c r="D989" i="10"/>
  <c r="A989" i="10" s="1"/>
  <c r="D990" i="10"/>
  <c r="A990" i="10" s="1"/>
  <c r="D991" i="10"/>
  <c r="A991" i="10" s="1"/>
  <c r="D992" i="10"/>
  <c r="A992" i="10" s="1"/>
  <c r="D993" i="10"/>
  <c r="A993" i="10" s="1"/>
  <c r="D994" i="10"/>
  <c r="A994" i="10" s="1"/>
  <c r="D995" i="10"/>
  <c r="A995" i="10" s="1"/>
  <c r="D996" i="10"/>
  <c r="A996" i="10" s="1"/>
  <c r="D997" i="10"/>
  <c r="A997" i="10" s="1"/>
  <c r="D998" i="10"/>
  <c r="A998" i="10" s="1"/>
  <c r="D999" i="10"/>
  <c r="A999" i="10" s="1"/>
  <c r="D1000" i="10"/>
  <c r="A1000" i="10" s="1"/>
  <c r="D1001" i="10"/>
  <c r="A1001" i="10" s="1"/>
  <c r="D1002" i="10"/>
  <c r="A1002" i="10" s="1"/>
  <c r="D1003" i="10"/>
  <c r="A1003" i="10" s="1"/>
  <c r="D1004" i="10"/>
  <c r="A1004" i="10" s="1"/>
  <c r="D1005" i="10"/>
  <c r="A1005" i="10" s="1"/>
  <c r="D1006" i="10"/>
  <c r="A1006" i="10" s="1"/>
  <c r="D1007" i="10"/>
  <c r="A1007" i="10" s="1"/>
  <c r="D1008" i="10"/>
  <c r="A1008" i="10" s="1"/>
  <c r="D1009" i="10"/>
  <c r="A1009" i="10" s="1"/>
  <c r="D1010" i="10"/>
  <c r="A1010" i="10" s="1"/>
  <c r="D1011" i="10"/>
  <c r="A1011" i="10" s="1"/>
  <c r="D1012" i="10"/>
  <c r="A1012" i="10" s="1"/>
  <c r="D1013" i="10"/>
  <c r="A1013" i="10" s="1"/>
  <c r="D1014" i="10"/>
  <c r="A1014" i="10" s="1"/>
  <c r="D1015" i="10"/>
  <c r="A1015" i="10" s="1"/>
  <c r="D1016" i="10"/>
  <c r="A1016" i="10" s="1"/>
  <c r="D1017" i="10"/>
  <c r="A1017" i="10" s="1"/>
  <c r="D1018" i="10"/>
  <c r="A1018" i="10" s="1"/>
  <c r="D1019" i="10"/>
  <c r="A1019" i="10" s="1"/>
  <c r="D1020" i="10"/>
  <c r="A1020" i="10" s="1"/>
  <c r="D1021" i="10"/>
  <c r="A1021" i="10" s="1"/>
  <c r="D1022" i="10"/>
  <c r="A1022" i="10" s="1"/>
  <c r="D1023" i="10"/>
  <c r="A1023" i="10" s="1"/>
  <c r="D1024" i="10"/>
  <c r="A1024" i="10" s="1"/>
  <c r="D1025" i="10"/>
  <c r="A1025" i="10" s="1"/>
  <c r="D1026" i="10"/>
  <c r="A1026" i="10" s="1"/>
  <c r="D1027" i="10"/>
  <c r="A1027" i="10" s="1"/>
  <c r="D1028" i="10"/>
  <c r="A1028" i="10" s="1"/>
  <c r="D1029" i="10"/>
  <c r="A1029" i="10" s="1"/>
  <c r="D1030" i="10"/>
  <c r="A1030" i="10" s="1"/>
  <c r="D1031" i="10"/>
  <c r="A1031" i="10" s="1"/>
  <c r="D1032" i="10"/>
  <c r="A1032" i="10" s="1"/>
  <c r="D1033" i="10"/>
  <c r="A1033" i="10" s="1"/>
  <c r="D1034" i="10"/>
  <c r="A1034" i="10" s="1"/>
  <c r="D1035" i="10"/>
  <c r="A1035" i="10" s="1"/>
  <c r="D1036" i="10"/>
  <c r="A1036" i="10" s="1"/>
  <c r="D1037" i="10"/>
  <c r="A1037" i="10" s="1"/>
  <c r="D1038" i="10"/>
  <c r="A1038" i="10" s="1"/>
  <c r="D1039" i="10"/>
  <c r="A1039" i="10" s="1"/>
  <c r="D1040" i="10"/>
  <c r="A1040" i="10" s="1"/>
  <c r="D1041" i="10"/>
  <c r="A1041" i="10" s="1"/>
  <c r="D1042" i="10"/>
  <c r="A1042" i="10" s="1"/>
  <c r="D1043" i="10"/>
  <c r="A1043" i="10" s="1"/>
  <c r="D1044" i="10"/>
  <c r="A1044" i="10" s="1"/>
  <c r="D1045" i="10"/>
  <c r="A1045" i="10" s="1"/>
  <c r="D1046" i="10"/>
  <c r="A1046" i="10" s="1"/>
  <c r="D1047" i="10"/>
  <c r="A1047" i="10" s="1"/>
  <c r="D1048" i="10"/>
  <c r="A1048" i="10" s="1"/>
  <c r="D1049" i="10"/>
  <c r="A1049" i="10" s="1"/>
  <c r="D1050" i="10"/>
  <c r="A1050" i="10" s="1"/>
  <c r="D1051" i="10"/>
  <c r="A1051" i="10" s="1"/>
  <c r="D1052" i="10"/>
  <c r="A1052" i="10" s="1"/>
  <c r="D1053" i="10"/>
  <c r="A1053" i="10" s="1"/>
  <c r="D1054" i="10"/>
  <c r="A1054" i="10" s="1"/>
  <c r="D1055" i="10"/>
  <c r="A1055" i="10" s="1"/>
  <c r="D1056" i="10"/>
  <c r="A1056" i="10" s="1"/>
  <c r="D1057" i="10"/>
  <c r="A1057" i="10" s="1"/>
  <c r="D1058" i="10"/>
  <c r="A1058" i="10" s="1"/>
  <c r="D1059" i="10"/>
  <c r="A1059" i="10" s="1"/>
  <c r="D1060" i="10"/>
  <c r="A1060" i="10" s="1"/>
  <c r="D1061" i="10"/>
  <c r="A1061" i="10" s="1"/>
  <c r="D1062" i="10"/>
  <c r="A1062" i="10" s="1"/>
  <c r="D1063" i="10"/>
  <c r="A1063" i="10" s="1"/>
  <c r="D1064" i="10"/>
  <c r="A1064" i="10" s="1"/>
  <c r="D1065" i="10"/>
  <c r="A1065" i="10" s="1"/>
  <c r="D1066" i="10"/>
  <c r="A1066" i="10" s="1"/>
  <c r="D1067" i="10"/>
  <c r="A1067" i="10" s="1"/>
  <c r="D1068" i="10"/>
  <c r="A1068" i="10" s="1"/>
  <c r="D1069" i="10"/>
  <c r="A1069" i="10" s="1"/>
  <c r="D1070" i="10"/>
  <c r="A1070" i="10" s="1"/>
  <c r="D1071" i="10"/>
  <c r="A1071" i="10" s="1"/>
  <c r="D1072" i="10"/>
  <c r="A1072" i="10" s="1"/>
  <c r="D1073" i="10"/>
  <c r="A1073" i="10" s="1"/>
  <c r="D1074" i="10"/>
  <c r="A1074" i="10" s="1"/>
  <c r="D1075" i="10"/>
  <c r="A1075" i="10" s="1"/>
  <c r="D1076" i="10"/>
  <c r="A1076" i="10" s="1"/>
  <c r="D1077" i="10"/>
  <c r="A1077" i="10" s="1"/>
  <c r="D1078" i="10"/>
  <c r="A1078" i="10" s="1"/>
  <c r="D1079" i="10"/>
  <c r="A1079" i="10" s="1"/>
  <c r="D1080" i="10"/>
  <c r="A1080" i="10" s="1"/>
  <c r="D1081" i="10"/>
  <c r="A1081" i="10" s="1"/>
  <c r="D1082" i="10"/>
  <c r="A1082" i="10" s="1"/>
  <c r="D1083" i="10"/>
  <c r="A1083" i="10" s="1"/>
  <c r="D1084" i="10"/>
  <c r="A1084" i="10" s="1"/>
  <c r="D1085" i="10"/>
  <c r="A1085" i="10" s="1"/>
  <c r="D1086" i="10"/>
  <c r="A1086" i="10" s="1"/>
  <c r="D1087" i="10"/>
  <c r="A1087" i="10" s="1"/>
  <c r="D1088" i="10"/>
  <c r="A1088" i="10" s="1"/>
  <c r="D1089" i="10"/>
  <c r="A1089" i="10" s="1"/>
  <c r="D1090" i="10"/>
  <c r="A1090" i="10" s="1"/>
  <c r="D1091" i="10"/>
  <c r="A1091" i="10" s="1"/>
  <c r="D1092" i="10"/>
  <c r="A1092" i="10" s="1"/>
  <c r="D1093" i="10"/>
  <c r="A1093" i="10" s="1"/>
  <c r="D1094" i="10"/>
  <c r="A1094" i="10" s="1"/>
  <c r="D1095" i="10"/>
  <c r="A1095" i="10" s="1"/>
  <c r="D1096" i="10"/>
  <c r="A1096" i="10" s="1"/>
  <c r="D1097" i="10"/>
  <c r="A1097" i="10" s="1"/>
  <c r="D1098" i="10"/>
  <c r="A1098" i="10" s="1"/>
  <c r="D1099" i="10"/>
  <c r="A1099" i="10" s="1"/>
  <c r="D1100" i="10"/>
  <c r="A1100" i="10" s="1"/>
  <c r="D1101" i="10"/>
  <c r="A1101" i="10" s="1"/>
  <c r="D1102" i="10"/>
  <c r="A1102" i="10" s="1"/>
  <c r="D1103" i="10"/>
  <c r="A1103" i="10" s="1"/>
  <c r="D1104" i="10"/>
  <c r="A1104" i="10" s="1"/>
  <c r="D1105" i="10"/>
  <c r="A1105" i="10" s="1"/>
  <c r="D1106" i="10"/>
  <c r="A1106" i="10" s="1"/>
  <c r="D1107" i="10"/>
  <c r="A1107" i="10" s="1"/>
  <c r="D1108" i="10"/>
  <c r="A1108" i="10" s="1"/>
  <c r="D1109" i="10"/>
  <c r="A1109" i="10" s="1"/>
  <c r="D1110" i="10"/>
  <c r="A1110" i="10" s="1"/>
  <c r="D1111" i="10"/>
  <c r="A1111" i="10" s="1"/>
  <c r="D1112" i="10"/>
  <c r="A1112" i="10" s="1"/>
  <c r="D1113" i="10"/>
  <c r="A1113" i="10" s="1"/>
  <c r="D1114" i="10"/>
  <c r="A1114" i="10" s="1"/>
  <c r="D1115" i="10"/>
  <c r="A1115" i="10" s="1"/>
  <c r="D1116" i="10"/>
  <c r="A1116" i="10" s="1"/>
  <c r="D1117" i="10"/>
  <c r="A1117" i="10" s="1"/>
  <c r="D1118" i="10"/>
  <c r="A1118" i="10" s="1"/>
  <c r="D1119" i="10"/>
  <c r="A1119" i="10" s="1"/>
  <c r="D1120" i="10"/>
  <c r="A1120" i="10" s="1"/>
  <c r="D1121" i="10"/>
  <c r="A1121" i="10" s="1"/>
  <c r="D1122" i="10"/>
  <c r="A1122" i="10" s="1"/>
  <c r="D1123" i="10"/>
  <c r="A1123" i="10" s="1"/>
  <c r="D1124" i="10"/>
  <c r="A1124" i="10" s="1"/>
  <c r="D1125" i="10"/>
  <c r="A1125" i="10" s="1"/>
  <c r="D1126" i="10"/>
  <c r="A1126" i="10" s="1"/>
  <c r="D1127" i="10"/>
  <c r="A1127" i="10" s="1"/>
  <c r="D1128" i="10"/>
  <c r="A1128" i="10" s="1"/>
  <c r="D1129" i="10"/>
  <c r="A1129" i="10" s="1"/>
  <c r="D1130" i="10"/>
  <c r="A1130" i="10" s="1"/>
  <c r="D1131" i="10"/>
  <c r="A1131" i="10" s="1"/>
  <c r="D1132" i="10"/>
  <c r="A1132" i="10" s="1"/>
  <c r="D1133" i="10"/>
  <c r="A1133" i="10" s="1"/>
  <c r="D1134" i="10"/>
  <c r="A1134" i="10" s="1"/>
  <c r="D1135" i="10"/>
  <c r="A1135" i="10" s="1"/>
  <c r="D1136" i="10"/>
  <c r="A1136" i="10" s="1"/>
  <c r="D1137" i="10"/>
  <c r="A1137" i="10" s="1"/>
  <c r="D1138" i="10"/>
  <c r="A1138" i="10" s="1"/>
  <c r="D1139" i="10"/>
  <c r="A1139" i="10" s="1"/>
  <c r="D1140" i="10"/>
  <c r="A1140" i="10" s="1"/>
  <c r="D1141" i="10"/>
  <c r="A1141" i="10" s="1"/>
  <c r="D1142" i="10"/>
  <c r="A1142" i="10" s="1"/>
  <c r="D1143" i="10"/>
  <c r="A1143" i="10" s="1"/>
  <c r="D1144" i="10"/>
  <c r="A1144" i="10" s="1"/>
  <c r="D1145" i="10"/>
  <c r="A1145" i="10" s="1"/>
  <c r="D1146" i="10"/>
  <c r="A1146" i="10" s="1"/>
  <c r="D1147" i="10"/>
  <c r="A1147" i="10" s="1"/>
  <c r="D1148" i="10"/>
  <c r="A1148" i="10" s="1"/>
  <c r="D1149" i="10"/>
  <c r="A1149" i="10" s="1"/>
  <c r="D1150" i="10"/>
  <c r="A1150" i="10" s="1"/>
  <c r="D1151" i="10"/>
  <c r="A1151" i="10" s="1"/>
  <c r="D1152" i="10"/>
  <c r="A1152" i="10" s="1"/>
  <c r="D1153" i="10"/>
  <c r="A1153" i="10" s="1"/>
  <c r="D1154" i="10"/>
  <c r="A1154" i="10" s="1"/>
  <c r="D1155" i="10"/>
  <c r="A1155" i="10" s="1"/>
  <c r="D1156" i="10"/>
  <c r="A1156" i="10" s="1"/>
  <c r="D1157" i="10"/>
  <c r="A1157" i="10" s="1"/>
  <c r="D1158" i="10"/>
  <c r="A1158" i="10" s="1"/>
  <c r="D1159" i="10"/>
  <c r="A1159" i="10" s="1"/>
  <c r="D1160" i="10"/>
  <c r="A1160" i="10" s="1"/>
  <c r="D1161" i="10"/>
  <c r="A1161" i="10" s="1"/>
  <c r="D1162" i="10"/>
  <c r="A1162" i="10" s="1"/>
  <c r="D1163" i="10"/>
  <c r="A1163" i="10" s="1"/>
  <c r="D1164" i="10"/>
  <c r="A1164" i="10" s="1"/>
  <c r="D1165" i="10"/>
  <c r="A1165" i="10" s="1"/>
  <c r="D1166" i="10"/>
  <c r="A1166" i="10" s="1"/>
  <c r="D1167" i="10"/>
  <c r="A1167" i="10" s="1"/>
  <c r="D1168" i="10"/>
  <c r="A1168" i="10" s="1"/>
  <c r="D1169" i="10"/>
  <c r="A1169" i="10" s="1"/>
  <c r="D1170" i="10"/>
  <c r="A1170" i="10" s="1"/>
  <c r="D1171" i="10"/>
  <c r="A1171" i="10" s="1"/>
  <c r="D1172" i="10"/>
  <c r="A1172" i="10" s="1"/>
  <c r="D1173" i="10"/>
  <c r="A1173" i="10" s="1"/>
  <c r="D1174" i="10"/>
  <c r="A1174" i="10" s="1"/>
  <c r="D1175" i="10"/>
  <c r="A1175" i="10" s="1"/>
  <c r="D1176" i="10"/>
  <c r="A1176" i="10" s="1"/>
  <c r="D1177" i="10"/>
  <c r="A1177" i="10" s="1"/>
  <c r="D1178" i="10"/>
  <c r="A1178" i="10" s="1"/>
  <c r="D1179" i="10"/>
  <c r="A1179" i="10" s="1"/>
  <c r="D1180" i="10"/>
  <c r="A1180" i="10" s="1"/>
  <c r="D1181" i="10"/>
  <c r="A1181" i="10" s="1"/>
  <c r="D1182" i="10"/>
  <c r="A1182" i="10" s="1"/>
  <c r="D1183" i="10"/>
  <c r="A1183" i="10" s="1"/>
  <c r="D1184" i="10"/>
  <c r="A1184" i="10" s="1"/>
  <c r="D1185" i="10"/>
  <c r="A1185" i="10" s="1"/>
  <c r="D1186" i="10"/>
  <c r="A1186" i="10" s="1"/>
  <c r="D1187" i="10"/>
  <c r="A1187" i="10" s="1"/>
  <c r="D1188" i="10"/>
  <c r="A1188" i="10" s="1"/>
  <c r="D1189" i="10"/>
  <c r="A1189" i="10" s="1"/>
  <c r="D1190" i="10"/>
  <c r="A1190" i="10" s="1"/>
  <c r="D1191" i="10"/>
  <c r="A1191" i="10" s="1"/>
  <c r="D1192" i="10"/>
  <c r="A1192" i="10" s="1"/>
  <c r="D1193" i="10"/>
  <c r="A1193" i="10" s="1"/>
  <c r="D1194" i="10"/>
  <c r="A1194" i="10" s="1"/>
  <c r="D1195" i="10"/>
  <c r="A1195" i="10" s="1"/>
  <c r="D1196" i="10"/>
  <c r="A1196" i="10" s="1"/>
  <c r="D1197" i="10"/>
  <c r="A1197" i="10" s="1"/>
  <c r="D1198" i="10"/>
  <c r="A1198" i="10" s="1"/>
  <c r="D1199" i="10"/>
  <c r="A1199" i="10" s="1"/>
  <c r="D1200" i="10"/>
  <c r="A1200" i="10" s="1"/>
  <c r="D1201" i="10"/>
  <c r="A1201" i="10" s="1"/>
  <c r="D1202" i="10"/>
  <c r="A1202" i="10" s="1"/>
  <c r="D1203" i="10"/>
  <c r="A1203" i="10" s="1"/>
  <c r="D1204" i="10"/>
  <c r="A1204" i="10" s="1"/>
  <c r="D1205" i="10"/>
  <c r="A1205" i="10" s="1"/>
  <c r="D1206" i="10"/>
  <c r="A1206" i="10" s="1"/>
  <c r="D1207" i="10"/>
  <c r="A1207" i="10" s="1"/>
  <c r="D1208" i="10"/>
  <c r="A1208" i="10" s="1"/>
  <c r="D1209" i="10"/>
  <c r="A1209" i="10" s="1"/>
  <c r="D1210" i="10"/>
  <c r="A1210" i="10" s="1"/>
  <c r="D1211" i="10"/>
  <c r="A1211" i="10" s="1"/>
  <c r="D1212" i="10"/>
  <c r="A1212" i="10" s="1"/>
  <c r="D1213" i="10"/>
  <c r="A1213" i="10" s="1"/>
  <c r="D1214" i="10"/>
  <c r="A1214" i="10" s="1"/>
  <c r="D1215" i="10"/>
  <c r="A1215" i="10" s="1"/>
  <c r="D1216" i="10"/>
  <c r="A1216" i="10" s="1"/>
  <c r="D1217" i="10"/>
  <c r="A1217" i="10" s="1"/>
  <c r="D1218" i="10"/>
  <c r="A1218" i="10" s="1"/>
  <c r="D1219" i="10"/>
  <c r="A1219" i="10" s="1"/>
  <c r="D1220" i="10"/>
  <c r="A1220" i="10" s="1"/>
  <c r="D1221" i="10"/>
  <c r="A1221" i="10" s="1"/>
  <c r="D1222" i="10"/>
  <c r="A1222" i="10" s="1"/>
  <c r="D1223" i="10"/>
  <c r="A1223" i="10" s="1"/>
  <c r="D1224" i="10"/>
  <c r="A1224" i="10" s="1"/>
  <c r="D1225" i="10"/>
  <c r="A1225" i="10" s="1"/>
  <c r="D1226" i="10"/>
  <c r="A1226" i="10" s="1"/>
  <c r="D1227" i="10"/>
  <c r="A1227" i="10" s="1"/>
  <c r="D1228" i="10"/>
  <c r="A1228" i="10" s="1"/>
  <c r="D1229" i="10"/>
  <c r="A1229" i="10" s="1"/>
  <c r="D1230" i="10"/>
  <c r="A1230" i="10" s="1"/>
  <c r="D1231" i="10"/>
  <c r="A1231" i="10" s="1"/>
  <c r="D1232" i="10"/>
  <c r="A1232" i="10" s="1"/>
  <c r="D1233" i="10"/>
  <c r="A1233" i="10" s="1"/>
  <c r="D1234" i="10"/>
  <c r="A1234" i="10" s="1"/>
  <c r="D1235" i="10"/>
  <c r="A1235" i="10" s="1"/>
  <c r="D1236" i="10"/>
  <c r="A1236" i="10" s="1"/>
  <c r="D1237" i="10"/>
  <c r="A1237" i="10" s="1"/>
  <c r="D1238" i="10"/>
  <c r="A1238" i="10" s="1"/>
  <c r="D1239" i="10"/>
  <c r="A1239" i="10" s="1"/>
  <c r="D1240" i="10"/>
  <c r="A1240" i="10" s="1"/>
  <c r="D1241" i="10"/>
  <c r="A1241" i="10" s="1"/>
  <c r="D1242" i="10"/>
  <c r="A1242" i="10" s="1"/>
  <c r="D1243" i="10"/>
  <c r="A1243" i="10" s="1"/>
  <c r="D1244" i="10"/>
  <c r="A1244" i="10" s="1"/>
  <c r="D1245" i="10"/>
  <c r="A1245" i="10" s="1"/>
  <c r="D1246" i="10"/>
  <c r="A1246" i="10" s="1"/>
  <c r="D1247" i="10"/>
  <c r="A1247" i="10" s="1"/>
  <c r="D1248" i="10"/>
  <c r="A1248" i="10" s="1"/>
  <c r="D1249" i="10"/>
  <c r="A1249" i="10" s="1"/>
  <c r="D1250" i="10"/>
  <c r="A1250" i="10" s="1"/>
  <c r="D1251" i="10"/>
  <c r="A1251" i="10" s="1"/>
  <c r="D1252" i="10"/>
  <c r="A1252" i="10" s="1"/>
  <c r="D1253" i="10"/>
  <c r="A1253" i="10" s="1"/>
  <c r="D1254" i="10"/>
  <c r="A1254" i="10" s="1"/>
  <c r="D1255" i="10"/>
  <c r="A1255" i="10" s="1"/>
  <c r="D1256" i="10"/>
  <c r="A1256" i="10" s="1"/>
  <c r="D1257" i="10"/>
  <c r="A1257" i="10" s="1"/>
  <c r="D1258" i="10"/>
  <c r="A1258" i="10" s="1"/>
  <c r="D1259" i="10"/>
  <c r="A1259" i="10" s="1"/>
  <c r="D1260" i="10"/>
  <c r="A1260" i="10" s="1"/>
  <c r="D1261" i="10"/>
  <c r="A1261" i="10" s="1"/>
  <c r="D1262" i="10"/>
  <c r="A1262" i="10" s="1"/>
  <c r="D1263" i="10"/>
  <c r="A1263" i="10" s="1"/>
  <c r="D1264" i="10"/>
  <c r="A1264" i="10" s="1"/>
  <c r="D1265" i="10"/>
  <c r="A1265" i="10" s="1"/>
  <c r="D1266" i="10"/>
  <c r="A1266" i="10" s="1"/>
  <c r="D1267" i="10"/>
  <c r="A1267" i="10" s="1"/>
  <c r="D1268" i="10"/>
  <c r="A1268" i="10" s="1"/>
  <c r="D1269" i="10"/>
  <c r="A1269" i="10" s="1"/>
  <c r="D1270" i="10"/>
  <c r="A1270" i="10" s="1"/>
  <c r="D1271" i="10"/>
  <c r="A1271" i="10" s="1"/>
  <c r="D1272" i="10"/>
  <c r="A1272" i="10" s="1"/>
  <c r="D1273" i="10"/>
  <c r="A1273" i="10" s="1"/>
  <c r="D1274" i="10"/>
  <c r="A1274" i="10" s="1"/>
  <c r="D1275" i="10"/>
  <c r="A1275" i="10" s="1"/>
  <c r="D1276" i="10"/>
  <c r="A1276" i="10" s="1"/>
  <c r="D1277" i="10"/>
  <c r="A1277" i="10" s="1"/>
  <c r="D1278" i="10"/>
  <c r="A1278" i="10" s="1"/>
  <c r="D1279" i="10"/>
  <c r="A1279" i="10" s="1"/>
  <c r="D1280" i="10"/>
  <c r="A1280" i="10" s="1"/>
  <c r="D1281" i="10"/>
  <c r="A1281" i="10" s="1"/>
  <c r="D1282" i="10"/>
  <c r="A1282" i="10" s="1"/>
  <c r="D1283" i="10"/>
  <c r="A1283" i="10" s="1"/>
  <c r="D1284" i="10"/>
  <c r="A1284" i="10" s="1"/>
  <c r="D1285" i="10"/>
  <c r="A1285" i="10" s="1"/>
  <c r="D1286" i="10"/>
  <c r="A1286" i="10" s="1"/>
  <c r="D1287" i="10"/>
  <c r="A1287" i="10" s="1"/>
  <c r="D1288" i="10"/>
  <c r="A1288" i="10" s="1"/>
  <c r="D1289" i="10"/>
  <c r="A1289" i="10" s="1"/>
  <c r="D1290" i="10"/>
  <c r="A1290" i="10" s="1"/>
  <c r="D1291" i="10"/>
  <c r="A1291" i="10" s="1"/>
  <c r="D1292" i="10"/>
  <c r="A1292" i="10" s="1"/>
  <c r="D1293" i="10"/>
  <c r="A1293" i="10" s="1"/>
  <c r="D1294" i="10"/>
  <c r="A1294" i="10" s="1"/>
  <c r="D1295" i="10"/>
  <c r="A1295" i="10" s="1"/>
  <c r="D1296" i="10"/>
  <c r="A1296" i="10" s="1"/>
  <c r="D1297" i="10"/>
  <c r="A1297" i="10" s="1"/>
  <c r="D1298" i="10"/>
  <c r="A1298" i="10" s="1"/>
  <c r="D1299" i="10"/>
  <c r="A1299" i="10" s="1"/>
  <c r="D1300" i="10"/>
  <c r="A1300" i="10" s="1"/>
  <c r="D1301" i="10"/>
  <c r="A1301" i="10" s="1"/>
  <c r="D1302" i="10"/>
  <c r="A1302" i="10" s="1"/>
  <c r="D1303" i="10"/>
  <c r="A1303" i="10" s="1"/>
  <c r="D1304" i="10"/>
  <c r="A1304" i="10" s="1"/>
  <c r="D1305" i="10"/>
  <c r="A1305" i="10" s="1"/>
  <c r="D1306" i="10"/>
  <c r="A1306" i="10" s="1"/>
  <c r="D1307" i="10"/>
  <c r="A1307" i="10" s="1"/>
  <c r="D1308" i="10"/>
  <c r="A1308" i="10" s="1"/>
  <c r="D1309" i="10"/>
  <c r="A1309" i="10" s="1"/>
  <c r="D1310" i="10"/>
  <c r="A1310" i="10" s="1"/>
  <c r="D1311" i="10"/>
  <c r="A1311" i="10" s="1"/>
  <c r="D1312" i="10"/>
  <c r="A1312" i="10" s="1"/>
  <c r="D1313" i="10"/>
  <c r="A1313" i="10" s="1"/>
  <c r="D1314" i="10"/>
  <c r="A1314" i="10" s="1"/>
  <c r="D1315" i="10"/>
  <c r="A1315" i="10" s="1"/>
  <c r="D1316" i="10"/>
  <c r="A1316" i="10" s="1"/>
  <c r="D1317" i="10"/>
  <c r="A1317" i="10" s="1"/>
  <c r="D1318" i="10"/>
  <c r="A1318" i="10" s="1"/>
  <c r="D1319" i="10"/>
  <c r="A1319" i="10" s="1"/>
  <c r="D1320" i="10"/>
  <c r="A1320" i="10" s="1"/>
  <c r="D1321" i="10"/>
  <c r="A1321" i="10" s="1"/>
  <c r="D1322" i="10"/>
  <c r="A1322" i="10" s="1"/>
  <c r="D1323" i="10"/>
  <c r="A1323" i="10" s="1"/>
  <c r="D1324" i="10"/>
  <c r="A1324" i="10" s="1"/>
  <c r="D1325" i="10"/>
  <c r="A1325" i="10" s="1"/>
  <c r="D1326" i="10"/>
  <c r="A1326" i="10" s="1"/>
  <c r="D1327" i="10"/>
  <c r="A1327" i="10" s="1"/>
  <c r="D1328" i="10"/>
  <c r="A1328" i="10" s="1"/>
  <c r="D1329" i="10"/>
  <c r="A1329" i="10" s="1"/>
  <c r="D1330" i="10"/>
  <c r="A1330" i="10" s="1"/>
  <c r="D1331" i="10"/>
  <c r="A1331" i="10" s="1"/>
  <c r="D1332" i="10"/>
  <c r="A1332" i="10" s="1"/>
  <c r="D1333" i="10"/>
  <c r="A1333" i="10" s="1"/>
  <c r="D1334" i="10"/>
  <c r="A1334" i="10" s="1"/>
  <c r="D1335" i="10"/>
  <c r="A1335" i="10" s="1"/>
  <c r="D1336" i="10"/>
  <c r="A1336" i="10" s="1"/>
  <c r="D1337" i="10"/>
  <c r="A1337" i="10" s="1"/>
  <c r="D1338" i="10"/>
  <c r="A1338" i="10" s="1"/>
  <c r="D1339" i="10"/>
  <c r="A1339" i="10" s="1"/>
  <c r="D1340" i="10"/>
  <c r="A1340" i="10" s="1"/>
  <c r="D1341" i="10"/>
  <c r="A1341" i="10" s="1"/>
  <c r="D1342" i="10"/>
  <c r="A1342" i="10" s="1"/>
  <c r="D1343" i="10"/>
  <c r="A1343" i="10" s="1"/>
  <c r="D1344" i="10"/>
  <c r="A1344" i="10" s="1"/>
  <c r="D1345" i="10"/>
  <c r="A1345" i="10" s="1"/>
  <c r="D1346" i="10"/>
  <c r="A1346" i="10" s="1"/>
  <c r="D1347" i="10"/>
  <c r="A1347" i="10" s="1"/>
  <c r="D1348" i="10"/>
  <c r="A1348" i="10" s="1"/>
  <c r="D1349" i="10"/>
  <c r="A1349" i="10" s="1"/>
  <c r="D1350" i="10"/>
  <c r="A1350" i="10" s="1"/>
  <c r="D1351" i="10"/>
  <c r="A1351" i="10" s="1"/>
  <c r="D1352" i="10"/>
  <c r="A1352" i="10" s="1"/>
  <c r="D1353" i="10"/>
  <c r="A1353" i="10" s="1"/>
  <c r="D1354" i="10"/>
  <c r="A1354" i="10" s="1"/>
  <c r="D1355" i="10"/>
  <c r="A1355" i="10" s="1"/>
  <c r="D1356" i="10"/>
  <c r="A1356" i="10" s="1"/>
  <c r="D1357" i="10"/>
  <c r="A1357" i="10" s="1"/>
  <c r="D1358" i="10"/>
  <c r="A1358" i="10" s="1"/>
  <c r="D1359" i="10"/>
  <c r="A1359" i="10" s="1"/>
  <c r="D1360" i="10"/>
  <c r="A1360" i="10" s="1"/>
  <c r="D1361" i="10"/>
  <c r="A1361" i="10" s="1"/>
  <c r="D1362" i="10"/>
  <c r="A1362" i="10" s="1"/>
  <c r="D1363" i="10"/>
  <c r="A1363" i="10" s="1"/>
  <c r="D1364" i="10"/>
  <c r="A1364" i="10" s="1"/>
  <c r="D1365" i="10"/>
  <c r="A1365" i="10" s="1"/>
  <c r="D1366" i="10"/>
  <c r="A1366" i="10" s="1"/>
  <c r="D1367" i="10"/>
  <c r="A1367" i="10" s="1"/>
  <c r="D1368" i="10"/>
  <c r="A1368" i="10" s="1"/>
  <c r="D1369" i="10"/>
  <c r="A1369" i="10" s="1"/>
  <c r="D1370" i="10"/>
  <c r="A1370" i="10" s="1"/>
  <c r="D1371" i="10"/>
  <c r="A1371" i="10" s="1"/>
  <c r="D1372" i="10"/>
  <c r="A1372" i="10" s="1"/>
  <c r="D1373" i="10"/>
  <c r="A1373" i="10" s="1"/>
  <c r="D1374" i="10"/>
  <c r="A1374" i="10" s="1"/>
  <c r="D1375" i="10"/>
  <c r="A1375" i="10" s="1"/>
  <c r="D1376" i="10"/>
  <c r="A1376" i="10" s="1"/>
  <c r="D1377" i="10"/>
  <c r="A1377" i="10" s="1"/>
  <c r="D1378" i="10"/>
  <c r="A1378" i="10" s="1"/>
  <c r="D1379" i="10"/>
  <c r="A1379" i="10" s="1"/>
  <c r="D1380" i="10"/>
  <c r="A1380" i="10" s="1"/>
  <c r="D1381" i="10"/>
  <c r="A1381" i="10" s="1"/>
  <c r="D1382" i="10"/>
  <c r="A1382" i="10" s="1"/>
  <c r="D1383" i="10"/>
  <c r="A1383" i="10" s="1"/>
  <c r="D1384" i="10"/>
  <c r="A1384" i="10" s="1"/>
  <c r="D1385" i="10"/>
  <c r="A1385" i="10" s="1"/>
  <c r="D1386" i="10"/>
  <c r="A1386" i="10" s="1"/>
  <c r="D1387" i="10"/>
  <c r="A1387" i="10" s="1"/>
  <c r="D1388" i="10"/>
  <c r="A1388" i="10" s="1"/>
  <c r="D1389" i="10"/>
  <c r="A1389" i="10" s="1"/>
  <c r="D1390" i="10"/>
  <c r="A1390" i="10" s="1"/>
  <c r="D1391" i="10"/>
  <c r="A1391" i="10" s="1"/>
  <c r="D1392" i="10"/>
  <c r="A1392" i="10" s="1"/>
  <c r="D1393" i="10"/>
  <c r="A1393" i="10" s="1"/>
  <c r="D1394" i="10"/>
  <c r="A1394" i="10" s="1"/>
  <c r="D1395" i="10"/>
  <c r="A1395" i="10" s="1"/>
  <c r="D1396" i="10"/>
  <c r="A1396" i="10" s="1"/>
  <c r="D1397" i="10"/>
  <c r="A1397" i="10" s="1"/>
  <c r="D1398" i="10"/>
  <c r="A1398" i="10" s="1"/>
  <c r="D1399" i="10"/>
  <c r="A1399" i="10" s="1"/>
  <c r="D1400" i="10"/>
  <c r="A1400" i="10" s="1"/>
  <c r="D1401" i="10"/>
  <c r="A1401" i="10" s="1"/>
  <c r="D1402" i="10"/>
  <c r="A1402" i="10" s="1"/>
  <c r="D1403" i="10"/>
  <c r="A1403" i="10" s="1"/>
  <c r="D1404" i="10"/>
  <c r="A1404" i="10" s="1"/>
  <c r="D1405" i="10"/>
  <c r="A1405" i="10" s="1"/>
  <c r="D1406" i="10"/>
  <c r="A1406" i="10" s="1"/>
  <c r="D1407" i="10"/>
  <c r="A1407" i="10" s="1"/>
  <c r="D1408" i="10"/>
  <c r="A1408" i="10" s="1"/>
  <c r="D1409" i="10"/>
  <c r="A1409" i="10" s="1"/>
  <c r="D1410" i="10"/>
  <c r="A1410" i="10" s="1"/>
  <c r="D1411" i="10"/>
  <c r="A1411" i="10" s="1"/>
  <c r="D1412" i="10"/>
  <c r="A1412" i="10" s="1"/>
  <c r="D1413" i="10"/>
  <c r="A1413" i="10" s="1"/>
  <c r="D1414" i="10"/>
  <c r="A1414" i="10" s="1"/>
  <c r="D1415" i="10"/>
  <c r="A1415" i="10" s="1"/>
  <c r="D1416" i="10"/>
  <c r="A1416" i="10" s="1"/>
  <c r="D1417" i="10"/>
  <c r="A1417" i="10" s="1"/>
  <c r="D1418" i="10"/>
  <c r="A1418" i="10" s="1"/>
  <c r="D1419" i="10"/>
  <c r="A1419" i="10" s="1"/>
  <c r="D1420" i="10"/>
  <c r="A1420" i="10" s="1"/>
  <c r="D1421" i="10"/>
  <c r="A1421" i="10" s="1"/>
  <c r="D1422" i="10"/>
  <c r="A1422" i="10" s="1"/>
  <c r="D1423" i="10"/>
  <c r="A1423" i="10" s="1"/>
  <c r="D1424" i="10"/>
  <c r="A1424" i="10" s="1"/>
  <c r="D1425" i="10"/>
  <c r="A1425" i="10" s="1"/>
  <c r="D1426" i="10"/>
  <c r="A1426" i="10" s="1"/>
  <c r="D1427" i="10"/>
  <c r="A1427" i="10" s="1"/>
  <c r="D1428" i="10"/>
  <c r="A1428" i="10" s="1"/>
  <c r="D1429" i="10"/>
  <c r="A1429" i="10" s="1"/>
  <c r="D1430" i="10"/>
  <c r="A1430" i="10" s="1"/>
  <c r="D1431" i="10"/>
  <c r="A1431" i="10" s="1"/>
  <c r="D1432" i="10"/>
  <c r="A1432" i="10" s="1"/>
  <c r="D1433" i="10"/>
  <c r="A1433" i="10" s="1"/>
  <c r="D1434" i="10"/>
  <c r="A1434" i="10" s="1"/>
  <c r="D1435" i="10"/>
  <c r="A1435" i="10" s="1"/>
  <c r="D1436" i="10"/>
  <c r="A1436" i="10" s="1"/>
  <c r="D1437" i="10"/>
  <c r="A1437" i="10" s="1"/>
  <c r="D1438" i="10"/>
  <c r="A1438" i="10" s="1"/>
  <c r="D1439" i="10"/>
  <c r="A1439" i="10" s="1"/>
  <c r="D1440" i="10"/>
  <c r="A1440" i="10" s="1"/>
  <c r="D1441" i="10"/>
  <c r="A1441" i="10" s="1"/>
  <c r="D1442" i="10"/>
  <c r="A1442" i="10" s="1"/>
  <c r="D1443" i="10"/>
  <c r="A1443" i="10" s="1"/>
  <c r="D1444" i="10"/>
  <c r="A1444" i="10" s="1"/>
  <c r="D1445" i="10"/>
  <c r="A1445" i="10" s="1"/>
  <c r="D1446" i="10"/>
  <c r="A1446" i="10" s="1"/>
  <c r="D1447" i="10"/>
  <c r="A1447" i="10" s="1"/>
  <c r="D1448" i="10"/>
  <c r="A1448" i="10" s="1"/>
  <c r="D1449" i="10"/>
  <c r="A1449" i="10" s="1"/>
  <c r="D1450" i="10"/>
  <c r="A1450" i="10" s="1"/>
  <c r="D1451" i="10"/>
  <c r="A1451" i="10" s="1"/>
  <c r="D1452" i="10"/>
  <c r="A1452" i="10" s="1"/>
  <c r="D1453" i="10"/>
  <c r="A1453" i="10" s="1"/>
  <c r="D1454" i="10"/>
  <c r="A1454" i="10" s="1"/>
  <c r="D1455" i="10"/>
  <c r="A1455" i="10" s="1"/>
  <c r="D1456" i="10"/>
  <c r="A1456" i="10" s="1"/>
  <c r="D1457" i="10"/>
  <c r="A1457" i="10" s="1"/>
  <c r="D1458" i="10"/>
  <c r="A1458" i="10" s="1"/>
  <c r="D1459" i="10"/>
  <c r="A1459" i="10" s="1"/>
  <c r="D1460" i="10"/>
  <c r="A1460" i="10" s="1"/>
  <c r="D1461" i="10"/>
  <c r="A1461" i="10" s="1"/>
  <c r="D1462" i="10"/>
  <c r="A1462" i="10" s="1"/>
  <c r="D1463" i="10"/>
  <c r="A1463" i="10" s="1"/>
  <c r="D1464" i="10"/>
  <c r="A1464" i="10" s="1"/>
  <c r="D1465" i="10"/>
  <c r="A1465" i="10" s="1"/>
  <c r="D1466" i="10"/>
  <c r="A1466" i="10" s="1"/>
  <c r="D1467" i="10"/>
  <c r="A1467" i="10" s="1"/>
  <c r="D1468" i="10"/>
  <c r="A1468" i="10" s="1"/>
  <c r="D1469" i="10"/>
  <c r="A1469" i="10" s="1"/>
  <c r="D1470" i="10"/>
  <c r="A1470" i="10" s="1"/>
  <c r="D1471" i="10"/>
  <c r="A1471" i="10" s="1"/>
  <c r="D1472" i="10"/>
  <c r="A1472" i="10" s="1"/>
  <c r="D1473" i="10"/>
  <c r="A1473" i="10" s="1"/>
  <c r="D1474" i="10"/>
  <c r="A1474" i="10" s="1"/>
  <c r="D1475" i="10"/>
  <c r="A1475" i="10" s="1"/>
  <c r="D1476" i="10"/>
  <c r="A1476" i="10" s="1"/>
  <c r="D1477" i="10"/>
  <c r="A1477" i="10" s="1"/>
  <c r="D1478" i="10"/>
  <c r="A1478" i="10" s="1"/>
  <c r="D1479" i="10"/>
  <c r="A1479" i="10" s="1"/>
  <c r="D1480" i="10"/>
  <c r="A1480" i="10" s="1"/>
  <c r="D1481" i="10"/>
  <c r="A1481" i="10" s="1"/>
  <c r="D1482" i="10"/>
  <c r="A1482" i="10" s="1"/>
  <c r="D1483" i="10"/>
  <c r="A1483" i="10" s="1"/>
  <c r="D1484" i="10"/>
  <c r="A1484" i="10" s="1"/>
  <c r="D1485" i="10"/>
  <c r="A1485" i="10" s="1"/>
  <c r="D1486" i="10"/>
  <c r="A1486" i="10" s="1"/>
  <c r="D1487" i="10"/>
  <c r="A1487" i="10" s="1"/>
  <c r="D1488" i="10"/>
  <c r="A1488" i="10" s="1"/>
  <c r="D1489" i="10"/>
  <c r="A1489" i="10" s="1"/>
  <c r="D1490" i="10"/>
  <c r="A1490" i="10" s="1"/>
  <c r="D1491" i="10"/>
  <c r="A1491" i="10" s="1"/>
  <c r="D1492" i="10"/>
  <c r="A1492" i="10" s="1"/>
  <c r="D1493" i="10"/>
  <c r="A1493" i="10" s="1"/>
  <c r="D1494" i="10"/>
  <c r="A1494" i="10" s="1"/>
  <c r="D1495" i="10"/>
  <c r="A1495" i="10" s="1"/>
  <c r="D1496" i="10"/>
  <c r="A1496" i="10" s="1"/>
  <c r="D1497" i="10"/>
  <c r="A1497" i="10" s="1"/>
  <c r="D1498" i="10"/>
  <c r="A1498" i="10" s="1"/>
  <c r="D1499" i="10"/>
  <c r="A1499" i="10" s="1"/>
  <c r="D1500" i="10"/>
  <c r="A1500" i="10" s="1"/>
  <c r="D1501" i="10"/>
  <c r="A1501" i="10" s="1"/>
  <c r="D1502" i="10"/>
  <c r="A1502" i="10" s="1"/>
  <c r="D1503" i="10"/>
  <c r="A1503" i="10" s="1"/>
  <c r="D1504" i="10"/>
  <c r="A1504" i="10" s="1"/>
  <c r="D1505" i="10"/>
  <c r="A1505" i="10" s="1"/>
  <c r="D1506" i="10"/>
  <c r="A1506" i="10" s="1"/>
  <c r="D1507" i="10"/>
  <c r="A1507" i="10" s="1"/>
  <c r="D1508" i="10"/>
  <c r="A1508" i="10" s="1"/>
  <c r="D1509" i="10"/>
  <c r="A1509" i="10" s="1"/>
  <c r="D1510" i="10"/>
  <c r="A1510" i="10" s="1"/>
  <c r="D1511" i="10"/>
  <c r="A1511" i="10" s="1"/>
  <c r="D1512" i="10"/>
  <c r="A1512" i="10" s="1"/>
  <c r="D1513" i="10"/>
  <c r="A1513" i="10" s="1"/>
  <c r="D1514" i="10"/>
  <c r="A1514" i="10" s="1"/>
  <c r="D1515" i="10"/>
  <c r="A1515" i="10" s="1"/>
  <c r="D1516" i="10"/>
  <c r="A1516" i="10" s="1"/>
  <c r="D1517" i="10"/>
  <c r="A1517" i="10" s="1"/>
  <c r="D1518" i="10"/>
  <c r="A1518" i="10" s="1"/>
  <c r="D1519" i="10"/>
  <c r="A1519" i="10" s="1"/>
  <c r="D1520" i="10"/>
  <c r="A1520" i="10" s="1"/>
  <c r="D1521" i="10"/>
  <c r="A1521" i="10" s="1"/>
  <c r="D1522" i="10"/>
  <c r="A1522" i="10" s="1"/>
  <c r="D1523" i="10"/>
  <c r="A1523" i="10" s="1"/>
  <c r="D1524" i="10"/>
  <c r="A1524" i="10" s="1"/>
  <c r="D1525" i="10"/>
  <c r="A1525" i="10" s="1"/>
  <c r="D1526" i="10"/>
  <c r="A1526" i="10" s="1"/>
  <c r="D1527" i="10"/>
  <c r="A1527" i="10" s="1"/>
  <c r="D1528" i="10"/>
  <c r="A1528" i="10" s="1"/>
  <c r="D1529" i="10"/>
  <c r="A1529" i="10" s="1"/>
  <c r="D1530" i="10"/>
  <c r="A1530" i="10" s="1"/>
  <c r="D1531" i="10"/>
  <c r="A1531" i="10" s="1"/>
  <c r="D1532" i="10"/>
  <c r="A1532" i="10" s="1"/>
  <c r="D1533" i="10"/>
  <c r="A1533" i="10" s="1"/>
  <c r="D1534" i="10"/>
  <c r="A1534" i="10" s="1"/>
  <c r="D1535" i="10"/>
  <c r="A1535" i="10" s="1"/>
  <c r="D1536" i="10"/>
  <c r="A1536" i="10" s="1"/>
  <c r="D1537" i="10"/>
  <c r="A1537" i="10" s="1"/>
  <c r="D1538" i="10"/>
  <c r="A1538" i="10" s="1"/>
  <c r="D1539" i="10"/>
  <c r="A1539" i="10" s="1"/>
  <c r="D1540" i="10"/>
  <c r="A1540" i="10" s="1"/>
  <c r="D1541" i="10"/>
  <c r="A1541" i="10" s="1"/>
  <c r="D1542" i="10"/>
  <c r="A1542" i="10" s="1"/>
  <c r="D1543" i="10"/>
  <c r="A1543" i="10" s="1"/>
  <c r="D1544" i="10"/>
  <c r="A1544" i="10" s="1"/>
  <c r="D1545" i="10"/>
  <c r="A1545" i="10" s="1"/>
  <c r="D1546" i="10"/>
  <c r="A1546" i="10" s="1"/>
  <c r="D1547" i="10"/>
  <c r="A1547" i="10" s="1"/>
  <c r="D1548" i="10"/>
  <c r="A1548" i="10" s="1"/>
  <c r="D1549" i="10"/>
  <c r="A1549" i="10" s="1"/>
  <c r="D1550" i="10"/>
  <c r="A1550" i="10" s="1"/>
  <c r="D1551" i="10"/>
  <c r="A1551" i="10" s="1"/>
  <c r="D1552" i="10"/>
  <c r="A1552" i="10" s="1"/>
  <c r="D1553" i="10"/>
  <c r="A1553" i="10" s="1"/>
  <c r="D1554" i="10"/>
  <c r="A1554" i="10" s="1"/>
  <c r="D1555" i="10"/>
  <c r="A1555" i="10" s="1"/>
  <c r="D1556" i="10"/>
  <c r="A1556" i="10" s="1"/>
  <c r="D1557" i="10"/>
  <c r="A1557" i="10" s="1"/>
  <c r="D1558" i="10"/>
  <c r="A1558" i="10" s="1"/>
  <c r="D1559" i="10"/>
  <c r="A1559" i="10" s="1"/>
  <c r="D1560" i="10"/>
  <c r="A1560" i="10" s="1"/>
  <c r="D1561" i="10"/>
  <c r="A1561" i="10" s="1"/>
  <c r="D1562" i="10"/>
  <c r="A1562" i="10" s="1"/>
  <c r="D1563" i="10"/>
  <c r="A1563" i="10" s="1"/>
  <c r="D1564" i="10"/>
  <c r="A1564" i="10" s="1"/>
  <c r="D1565" i="10"/>
  <c r="A1565" i="10" s="1"/>
  <c r="D1566" i="10"/>
  <c r="A1566" i="10" s="1"/>
  <c r="D1567" i="10"/>
  <c r="A1567" i="10" s="1"/>
  <c r="D1568" i="10"/>
  <c r="A1568" i="10" s="1"/>
  <c r="D1569" i="10"/>
  <c r="A1569" i="10" s="1"/>
  <c r="D1570" i="10"/>
  <c r="A1570" i="10" s="1"/>
  <c r="D1571" i="10"/>
  <c r="A1571" i="10" s="1"/>
  <c r="D1572" i="10"/>
  <c r="A1572" i="10" s="1"/>
  <c r="D1573" i="10"/>
  <c r="A1573" i="10" s="1"/>
  <c r="D1574" i="10"/>
  <c r="A1574" i="10" s="1"/>
  <c r="D1575" i="10"/>
  <c r="A1575" i="10" s="1"/>
  <c r="D1576" i="10"/>
  <c r="A1576" i="10" s="1"/>
  <c r="D1577" i="10"/>
  <c r="A1577" i="10" s="1"/>
  <c r="D1578" i="10"/>
  <c r="A1578" i="10" s="1"/>
  <c r="D1579" i="10"/>
  <c r="A1579" i="10" s="1"/>
  <c r="D1580" i="10"/>
  <c r="A1580" i="10" s="1"/>
  <c r="D1581" i="10"/>
  <c r="A1581" i="10" s="1"/>
  <c r="D1582" i="10"/>
  <c r="A1582" i="10" s="1"/>
  <c r="D1583" i="10"/>
  <c r="A1583" i="10" s="1"/>
  <c r="D1584" i="10"/>
  <c r="A1584" i="10" s="1"/>
  <c r="D1585" i="10"/>
  <c r="A1585" i="10" s="1"/>
  <c r="D1586" i="10"/>
  <c r="A1586" i="10" s="1"/>
  <c r="D1587" i="10"/>
  <c r="A1587" i="10" s="1"/>
  <c r="D1588" i="10"/>
  <c r="A1588" i="10" s="1"/>
  <c r="D1589" i="10"/>
  <c r="A1589" i="10" s="1"/>
  <c r="D1590" i="10"/>
  <c r="A1590" i="10" s="1"/>
  <c r="D1591" i="10"/>
  <c r="A1591" i="10" s="1"/>
  <c r="D1592" i="10"/>
  <c r="A1592" i="10" s="1"/>
  <c r="D1593" i="10"/>
  <c r="A1593" i="10" s="1"/>
  <c r="D1594" i="10"/>
  <c r="A1594" i="10" s="1"/>
  <c r="D1595" i="10"/>
  <c r="A1595" i="10" s="1"/>
  <c r="D1596" i="10"/>
  <c r="A1596" i="10" s="1"/>
  <c r="D1597" i="10"/>
  <c r="A1597" i="10" s="1"/>
  <c r="D1598" i="10"/>
  <c r="A1598" i="10" s="1"/>
  <c r="D1599" i="10"/>
  <c r="A1599" i="10" s="1"/>
  <c r="D1600" i="10"/>
  <c r="A1600" i="10" s="1"/>
  <c r="D1601" i="10"/>
  <c r="A1601" i="10" s="1"/>
  <c r="D1602" i="10"/>
  <c r="A1602" i="10" s="1"/>
  <c r="D1603" i="10"/>
  <c r="A1603" i="10" s="1"/>
  <c r="D1604" i="10"/>
  <c r="A1604" i="10" s="1"/>
  <c r="D1605" i="10"/>
  <c r="A1605" i="10" s="1"/>
  <c r="D1606" i="10"/>
  <c r="A1606" i="10" s="1"/>
  <c r="D1607" i="10"/>
  <c r="A1607" i="10" s="1"/>
  <c r="D1608" i="10"/>
  <c r="A1608" i="10" s="1"/>
  <c r="D1609" i="10"/>
  <c r="A1609" i="10" s="1"/>
  <c r="D1610" i="10"/>
  <c r="A1610" i="10" s="1"/>
  <c r="D1611" i="10"/>
  <c r="A1611" i="10" s="1"/>
  <c r="D1612" i="10"/>
  <c r="A1612" i="10" s="1"/>
  <c r="D1613" i="10"/>
  <c r="A1613" i="10" s="1"/>
  <c r="D1614" i="10"/>
  <c r="A1614" i="10" s="1"/>
  <c r="D1615" i="10"/>
  <c r="A1615" i="10" s="1"/>
  <c r="D1616" i="10"/>
  <c r="A1616" i="10" s="1"/>
  <c r="D1617" i="10"/>
  <c r="A1617" i="10" s="1"/>
  <c r="D1618" i="10"/>
  <c r="A1618" i="10" s="1"/>
  <c r="D1619" i="10"/>
  <c r="A1619" i="10" s="1"/>
  <c r="D1620" i="10"/>
  <c r="A1620" i="10" s="1"/>
  <c r="D1621" i="10"/>
  <c r="A1621" i="10" s="1"/>
  <c r="D1622" i="10"/>
  <c r="A1622" i="10" s="1"/>
  <c r="D1623" i="10"/>
  <c r="A1623" i="10" s="1"/>
  <c r="D1624" i="10"/>
  <c r="A1624" i="10" s="1"/>
  <c r="D1625" i="10"/>
  <c r="A1625" i="10" s="1"/>
  <c r="D1626" i="10"/>
  <c r="A1626" i="10" s="1"/>
  <c r="D1627" i="10"/>
  <c r="A1627" i="10" s="1"/>
  <c r="D1628" i="10"/>
  <c r="A1628" i="10" s="1"/>
  <c r="D1629" i="10"/>
  <c r="A1629" i="10" s="1"/>
  <c r="D1630" i="10"/>
  <c r="A1630" i="10" s="1"/>
  <c r="D1631" i="10"/>
  <c r="A1631" i="10" s="1"/>
  <c r="D1632" i="10"/>
  <c r="A1632" i="10" s="1"/>
  <c r="D1633" i="10"/>
  <c r="A1633" i="10" s="1"/>
  <c r="D1634" i="10"/>
  <c r="A1634" i="10" s="1"/>
  <c r="D1635" i="10"/>
  <c r="A1635" i="10" s="1"/>
  <c r="D1636" i="10"/>
  <c r="A1636" i="10" s="1"/>
  <c r="D1637" i="10"/>
  <c r="A1637" i="10" s="1"/>
  <c r="D1638" i="10"/>
  <c r="A1638" i="10" s="1"/>
  <c r="D1639" i="10"/>
  <c r="A1639" i="10" s="1"/>
  <c r="D1640" i="10"/>
  <c r="A1640" i="10" s="1"/>
  <c r="D1641" i="10"/>
  <c r="A1641" i="10" s="1"/>
  <c r="D1642" i="10"/>
  <c r="A1642" i="10" s="1"/>
  <c r="D1643" i="10"/>
  <c r="A1643" i="10" s="1"/>
  <c r="D1644" i="10"/>
  <c r="A1644" i="10" s="1"/>
  <c r="D1645" i="10"/>
  <c r="A1645" i="10" s="1"/>
  <c r="D1646" i="10"/>
  <c r="A1646" i="10" s="1"/>
  <c r="D1647" i="10"/>
  <c r="A1647" i="10" s="1"/>
  <c r="D1648" i="10"/>
  <c r="A1648" i="10" s="1"/>
  <c r="D1649" i="10"/>
  <c r="A1649" i="10" s="1"/>
  <c r="D1650" i="10"/>
  <c r="A1650" i="10" s="1"/>
  <c r="D1651" i="10"/>
  <c r="A1651" i="10" s="1"/>
  <c r="D1652" i="10"/>
  <c r="A1652" i="10" s="1"/>
  <c r="D1653" i="10"/>
  <c r="A1653" i="10" s="1"/>
  <c r="D1654" i="10"/>
  <c r="A1654" i="10" s="1"/>
  <c r="D1655" i="10"/>
  <c r="A1655" i="10" s="1"/>
  <c r="D1656" i="10"/>
  <c r="A1656" i="10" s="1"/>
  <c r="D1657" i="10"/>
  <c r="A1657" i="10" s="1"/>
  <c r="D1658" i="10"/>
  <c r="A1658" i="10" s="1"/>
  <c r="D1659" i="10"/>
  <c r="A1659" i="10" s="1"/>
  <c r="D1660" i="10"/>
  <c r="A1660" i="10" s="1"/>
  <c r="D1661" i="10"/>
  <c r="A1661" i="10" s="1"/>
  <c r="D1662" i="10"/>
  <c r="A1662" i="10" s="1"/>
  <c r="D1663" i="10"/>
  <c r="A1663" i="10" s="1"/>
  <c r="D1664" i="10"/>
  <c r="A1664" i="10" s="1"/>
  <c r="D1665" i="10"/>
  <c r="A1665" i="10" s="1"/>
  <c r="D1666" i="10"/>
  <c r="A1666" i="10" s="1"/>
  <c r="D1667" i="10"/>
  <c r="A1667" i="10" s="1"/>
  <c r="D1668" i="10"/>
  <c r="A1668" i="10" s="1"/>
  <c r="D1669" i="10"/>
  <c r="A1669" i="10" s="1"/>
  <c r="D1670" i="10"/>
  <c r="A1670" i="10" s="1"/>
  <c r="D1671" i="10"/>
  <c r="A1671" i="10" s="1"/>
  <c r="D1672" i="10"/>
  <c r="A1672" i="10" s="1"/>
  <c r="D1673" i="10"/>
  <c r="A1673" i="10" s="1"/>
  <c r="D1674" i="10"/>
  <c r="A1674" i="10" s="1"/>
  <c r="D1675" i="10"/>
  <c r="A1675" i="10" s="1"/>
  <c r="D1676" i="10"/>
  <c r="A1676" i="10" s="1"/>
  <c r="D1677" i="10"/>
  <c r="A1677" i="10" s="1"/>
  <c r="D1678" i="10"/>
  <c r="A1678" i="10" s="1"/>
  <c r="D1679" i="10"/>
  <c r="A1679" i="10" s="1"/>
  <c r="D1680" i="10"/>
  <c r="A1680" i="10" s="1"/>
  <c r="D1681" i="10"/>
  <c r="A1681" i="10" s="1"/>
  <c r="D1682" i="10"/>
  <c r="A1682" i="10" s="1"/>
  <c r="D1683" i="10"/>
  <c r="A1683" i="10" s="1"/>
  <c r="D1684" i="10"/>
  <c r="A1684" i="10" s="1"/>
  <c r="D1685" i="10"/>
  <c r="A1685" i="10" s="1"/>
  <c r="D1686" i="10"/>
  <c r="A1686" i="10" s="1"/>
  <c r="D1687" i="10"/>
  <c r="A1687" i="10" s="1"/>
  <c r="D1688" i="10"/>
  <c r="A1688" i="10" s="1"/>
  <c r="D1689" i="10"/>
  <c r="A1689" i="10" s="1"/>
  <c r="D1690" i="10"/>
  <c r="A1690" i="10" s="1"/>
  <c r="D1691" i="10"/>
  <c r="A1691" i="10" s="1"/>
  <c r="D1692" i="10"/>
  <c r="A1692" i="10" s="1"/>
  <c r="D1693" i="10"/>
  <c r="A1693" i="10" s="1"/>
  <c r="D1694" i="10"/>
  <c r="A1694" i="10" s="1"/>
  <c r="D1695" i="10"/>
  <c r="A1695" i="10" s="1"/>
  <c r="D1696" i="10"/>
  <c r="A1696" i="10" s="1"/>
  <c r="D1697" i="10"/>
  <c r="A1697" i="10" s="1"/>
  <c r="D1698" i="10"/>
  <c r="A1698" i="10" s="1"/>
  <c r="D1699" i="10"/>
  <c r="A1699" i="10" s="1"/>
  <c r="D1700" i="10"/>
  <c r="A1700" i="10" s="1"/>
  <c r="D1701" i="10"/>
  <c r="A1701" i="10" s="1"/>
  <c r="D1702" i="10"/>
  <c r="A1702" i="10" s="1"/>
  <c r="D1703" i="10"/>
  <c r="A1703" i="10" s="1"/>
  <c r="D1704" i="10"/>
  <c r="A1704" i="10" s="1"/>
  <c r="D1705" i="10"/>
  <c r="A1705" i="10" s="1"/>
  <c r="D1706" i="10"/>
  <c r="A1706" i="10" s="1"/>
  <c r="D1707" i="10"/>
  <c r="A1707" i="10" s="1"/>
  <c r="D1708" i="10"/>
  <c r="A1708" i="10" s="1"/>
  <c r="D1709" i="10"/>
  <c r="A1709" i="10" s="1"/>
  <c r="D1710" i="10"/>
  <c r="A1710" i="10" s="1"/>
  <c r="D1711" i="10"/>
  <c r="A1711" i="10" s="1"/>
  <c r="D1712" i="10"/>
  <c r="A1712" i="10" s="1"/>
  <c r="D1713" i="10"/>
  <c r="A1713" i="10" s="1"/>
  <c r="D1714" i="10"/>
  <c r="A1714" i="10" s="1"/>
  <c r="D1715" i="10"/>
  <c r="A1715" i="10" s="1"/>
  <c r="D1716" i="10"/>
  <c r="A1716" i="10" s="1"/>
  <c r="D1717" i="10"/>
  <c r="A1717" i="10" s="1"/>
  <c r="D1718" i="10"/>
  <c r="A1718" i="10" s="1"/>
  <c r="D1719" i="10"/>
  <c r="A1719" i="10" s="1"/>
  <c r="D1720" i="10"/>
  <c r="A1720" i="10" s="1"/>
  <c r="D1721" i="10"/>
  <c r="A1721" i="10" s="1"/>
  <c r="D1722" i="10"/>
  <c r="A1722" i="10" s="1"/>
  <c r="D1723" i="10"/>
  <c r="A1723" i="10" s="1"/>
  <c r="D1724" i="10"/>
  <c r="A1724" i="10" s="1"/>
  <c r="D1725" i="10"/>
  <c r="A1725" i="10" s="1"/>
  <c r="D1726" i="10"/>
  <c r="A1726" i="10" s="1"/>
  <c r="D1727" i="10"/>
  <c r="A1727" i="10" s="1"/>
  <c r="D1728" i="10"/>
  <c r="A1728" i="10" s="1"/>
  <c r="D1729" i="10"/>
  <c r="A1729" i="10" s="1"/>
  <c r="D1730" i="10"/>
  <c r="A1730" i="10" s="1"/>
  <c r="D1731" i="10"/>
  <c r="A1731" i="10" s="1"/>
  <c r="D1732" i="10"/>
  <c r="A1732" i="10" s="1"/>
  <c r="D1733" i="10"/>
  <c r="A1733" i="10" s="1"/>
  <c r="D1734" i="10"/>
  <c r="A1734" i="10" s="1"/>
  <c r="D1735" i="10"/>
  <c r="A1735" i="10" s="1"/>
  <c r="D1736" i="10"/>
  <c r="A1736" i="10" s="1"/>
  <c r="D1737" i="10"/>
  <c r="A1737" i="10" s="1"/>
  <c r="D1738" i="10"/>
  <c r="A1738" i="10" s="1"/>
  <c r="D1739" i="10"/>
  <c r="A1739" i="10" s="1"/>
  <c r="D1740" i="10"/>
  <c r="A1740" i="10" s="1"/>
  <c r="D1741" i="10"/>
  <c r="A1741" i="10" s="1"/>
  <c r="D1742" i="10"/>
  <c r="A1742" i="10" s="1"/>
  <c r="D1743" i="10"/>
  <c r="A1743" i="10" s="1"/>
  <c r="D1744" i="10"/>
  <c r="A1744" i="10" s="1"/>
  <c r="D1745" i="10"/>
  <c r="A1745" i="10" s="1"/>
  <c r="D1746" i="10"/>
  <c r="A1746" i="10" s="1"/>
  <c r="D1747" i="10"/>
  <c r="A1747" i="10" s="1"/>
  <c r="D1748" i="10"/>
  <c r="A1748" i="10" s="1"/>
  <c r="D1749" i="10"/>
  <c r="A1749" i="10" s="1"/>
  <c r="D1750" i="10"/>
  <c r="A1750" i="10" s="1"/>
  <c r="D1751" i="10"/>
  <c r="A1751" i="10" s="1"/>
  <c r="D1752" i="10"/>
  <c r="A1752" i="10" s="1"/>
  <c r="D1753" i="10"/>
  <c r="A1753" i="10" s="1"/>
  <c r="D1754" i="10"/>
  <c r="A1754" i="10" s="1"/>
  <c r="D1755" i="10"/>
  <c r="A1755" i="10" s="1"/>
  <c r="D1756" i="10"/>
  <c r="A1756" i="10" s="1"/>
  <c r="D1757" i="10"/>
  <c r="A1757" i="10" s="1"/>
  <c r="D1758" i="10"/>
  <c r="A1758" i="10" s="1"/>
  <c r="D1759" i="10"/>
  <c r="A1759" i="10" s="1"/>
  <c r="D1760" i="10"/>
  <c r="A1760" i="10" s="1"/>
  <c r="D1761" i="10"/>
  <c r="A1761" i="10" s="1"/>
  <c r="D1762" i="10"/>
  <c r="A1762" i="10" s="1"/>
  <c r="D1763" i="10"/>
  <c r="A1763" i="10" s="1"/>
  <c r="D1764" i="10"/>
  <c r="A1764" i="10" s="1"/>
  <c r="D1765" i="10"/>
  <c r="A1765" i="10" s="1"/>
  <c r="D1766" i="10"/>
  <c r="A1766" i="10" s="1"/>
  <c r="D1767" i="10"/>
  <c r="A1767" i="10" s="1"/>
  <c r="D1768" i="10"/>
  <c r="A1768" i="10" s="1"/>
  <c r="D1769" i="10"/>
  <c r="A1769" i="10" s="1"/>
  <c r="D1770" i="10"/>
  <c r="A1770" i="10" s="1"/>
  <c r="D1771" i="10"/>
  <c r="A1771" i="10" s="1"/>
  <c r="D1772" i="10"/>
  <c r="A1772" i="10" s="1"/>
  <c r="D1773" i="10"/>
  <c r="A1773" i="10" s="1"/>
  <c r="D1774" i="10"/>
  <c r="A1774" i="10" s="1"/>
  <c r="D1775" i="10"/>
  <c r="A1775" i="10" s="1"/>
  <c r="D1776" i="10"/>
  <c r="A1776" i="10" s="1"/>
  <c r="D1777" i="10"/>
  <c r="A1777" i="10" s="1"/>
  <c r="D1778" i="10"/>
  <c r="A1778" i="10" s="1"/>
  <c r="D1779" i="10"/>
  <c r="A1779" i="10" s="1"/>
  <c r="D1780" i="10"/>
  <c r="A1780" i="10" s="1"/>
  <c r="D1781" i="10"/>
  <c r="A1781" i="10" s="1"/>
  <c r="D1782" i="10"/>
  <c r="A1782" i="10" s="1"/>
  <c r="D1783" i="10"/>
  <c r="A1783" i="10" s="1"/>
  <c r="D1784" i="10"/>
  <c r="A1784" i="10" s="1"/>
  <c r="D1785" i="10"/>
  <c r="A1785" i="10" s="1"/>
  <c r="D1786" i="10"/>
  <c r="A1786" i="10" s="1"/>
  <c r="D1787" i="10"/>
  <c r="A1787" i="10" s="1"/>
  <c r="D1788" i="10"/>
  <c r="A1788" i="10" s="1"/>
  <c r="D1789" i="10"/>
  <c r="A1789" i="10" s="1"/>
  <c r="D1790" i="10"/>
  <c r="A1790" i="10" s="1"/>
  <c r="D1791" i="10"/>
  <c r="A1791" i="10" s="1"/>
  <c r="D1792" i="10"/>
  <c r="A1792" i="10" s="1"/>
  <c r="D1793" i="10"/>
  <c r="A1793" i="10" s="1"/>
  <c r="D1794" i="10"/>
  <c r="A1794" i="10" s="1"/>
  <c r="D1795" i="10"/>
  <c r="A1795" i="10" s="1"/>
  <c r="D1796" i="10"/>
  <c r="A1796" i="10" s="1"/>
  <c r="D1797" i="10"/>
  <c r="A1797" i="10" s="1"/>
  <c r="D1798" i="10"/>
  <c r="A1798" i="10" s="1"/>
  <c r="D1799" i="10"/>
  <c r="A1799" i="10" s="1"/>
  <c r="D1800" i="10"/>
  <c r="A1800" i="10" s="1"/>
  <c r="D1801" i="10"/>
  <c r="A1801" i="10" s="1"/>
  <c r="D1802" i="10"/>
  <c r="A1802" i="10" s="1"/>
  <c r="D1803" i="10"/>
  <c r="A1803" i="10" s="1"/>
  <c r="D1804" i="10"/>
  <c r="A1804" i="10" s="1"/>
  <c r="D1805" i="10"/>
  <c r="A1805" i="10" s="1"/>
  <c r="D1806" i="10"/>
  <c r="A1806" i="10" s="1"/>
  <c r="D1807" i="10"/>
  <c r="A1807" i="10" s="1"/>
  <c r="D1808" i="10"/>
  <c r="A1808" i="10" s="1"/>
  <c r="D1809" i="10"/>
  <c r="A1809" i="10" s="1"/>
  <c r="D1810" i="10"/>
  <c r="A1810" i="10" s="1"/>
  <c r="D1811" i="10"/>
  <c r="A1811" i="10" s="1"/>
  <c r="D1812" i="10"/>
  <c r="A1812" i="10" s="1"/>
  <c r="D1813" i="10"/>
  <c r="A1813" i="10" s="1"/>
  <c r="D1814" i="10"/>
  <c r="A1814" i="10" s="1"/>
  <c r="D1815" i="10"/>
  <c r="A1815" i="10" s="1"/>
  <c r="D1816" i="10"/>
  <c r="A1816" i="10" s="1"/>
  <c r="D1817" i="10"/>
  <c r="A1817" i="10" s="1"/>
  <c r="D1818" i="10"/>
  <c r="A1818" i="10" s="1"/>
  <c r="D1819" i="10"/>
  <c r="A1819" i="10" s="1"/>
  <c r="D1820" i="10"/>
  <c r="A1820" i="10" s="1"/>
  <c r="D1821" i="10"/>
  <c r="A1821" i="10" s="1"/>
  <c r="D1822" i="10"/>
  <c r="A1822" i="10" s="1"/>
  <c r="D1823" i="10"/>
  <c r="A1823" i="10" s="1"/>
  <c r="D1824" i="10"/>
  <c r="A1824" i="10" s="1"/>
  <c r="D1825" i="10"/>
  <c r="A1825" i="10" s="1"/>
  <c r="D1826" i="10"/>
  <c r="A1826" i="10" s="1"/>
  <c r="D1827" i="10"/>
  <c r="A1827" i="10" s="1"/>
  <c r="D1828" i="10"/>
  <c r="A1828" i="10" s="1"/>
  <c r="D1829" i="10"/>
  <c r="A1829" i="10" s="1"/>
  <c r="D1830" i="10"/>
  <c r="A1830" i="10" s="1"/>
  <c r="D1831" i="10"/>
  <c r="A1831" i="10" s="1"/>
  <c r="D1832" i="10"/>
  <c r="A1832" i="10" s="1"/>
  <c r="D1833" i="10"/>
  <c r="A1833" i="10" s="1"/>
  <c r="D1834" i="10"/>
  <c r="A1834" i="10" s="1"/>
  <c r="D1835" i="10"/>
  <c r="A1835" i="10" s="1"/>
  <c r="D1836" i="10"/>
  <c r="A1836" i="10" s="1"/>
  <c r="D1837" i="10"/>
  <c r="A1837" i="10" s="1"/>
  <c r="D1838" i="10"/>
  <c r="A1838" i="10" s="1"/>
  <c r="D1839" i="10"/>
  <c r="A1839" i="10" s="1"/>
  <c r="D1840" i="10"/>
  <c r="A1840" i="10" s="1"/>
  <c r="D1841" i="10"/>
  <c r="A1841" i="10" s="1"/>
  <c r="D1842" i="10"/>
  <c r="A1842" i="10" s="1"/>
  <c r="D1843" i="10"/>
  <c r="A1843" i="10" s="1"/>
  <c r="D1844" i="10"/>
  <c r="A1844" i="10" s="1"/>
  <c r="D1845" i="10"/>
  <c r="A1845" i="10" s="1"/>
  <c r="D1846" i="10"/>
  <c r="A1846" i="10" s="1"/>
  <c r="D1847" i="10"/>
  <c r="A1847" i="10" s="1"/>
  <c r="D1848" i="10"/>
  <c r="A1848" i="10" s="1"/>
  <c r="D1849" i="10"/>
  <c r="A1849" i="10" s="1"/>
  <c r="D1850" i="10"/>
  <c r="A1850" i="10" s="1"/>
  <c r="D1851" i="10"/>
  <c r="A1851" i="10" s="1"/>
  <c r="D1852" i="10"/>
  <c r="A1852" i="10" s="1"/>
  <c r="D1853" i="10"/>
  <c r="A1853" i="10" s="1"/>
  <c r="D1854" i="10"/>
  <c r="A1854" i="10" s="1"/>
  <c r="D1855" i="10"/>
  <c r="A1855" i="10" s="1"/>
  <c r="D1856" i="10"/>
  <c r="A1856" i="10" s="1"/>
  <c r="D1857" i="10"/>
  <c r="A1857" i="10" s="1"/>
  <c r="D1858" i="10"/>
  <c r="A1858" i="10" s="1"/>
  <c r="D1859" i="10"/>
  <c r="A1859" i="10" s="1"/>
  <c r="D1860" i="10"/>
  <c r="A1860" i="10" s="1"/>
  <c r="D1861" i="10"/>
  <c r="A1861" i="10" s="1"/>
  <c r="D1862" i="10"/>
  <c r="A1862" i="10" s="1"/>
  <c r="D1863" i="10"/>
  <c r="A1863" i="10" s="1"/>
  <c r="D1864" i="10"/>
  <c r="A1864" i="10" s="1"/>
  <c r="D1865" i="10"/>
  <c r="A1865" i="10" s="1"/>
  <c r="D1866" i="10"/>
  <c r="A1866" i="10" s="1"/>
  <c r="D1867" i="10"/>
  <c r="A1867" i="10" s="1"/>
  <c r="D1868" i="10"/>
  <c r="A1868" i="10" s="1"/>
  <c r="D1869" i="10"/>
  <c r="A1869" i="10" s="1"/>
  <c r="D1870" i="10"/>
  <c r="A1870" i="10" s="1"/>
  <c r="D1871" i="10"/>
  <c r="A1871" i="10" s="1"/>
  <c r="D1872" i="10"/>
  <c r="A1872" i="10" s="1"/>
  <c r="D1873" i="10"/>
  <c r="A1873" i="10" s="1"/>
  <c r="D1874" i="10"/>
  <c r="A1874" i="10" s="1"/>
  <c r="D1875" i="10"/>
  <c r="A1875" i="10" s="1"/>
  <c r="D1876" i="10"/>
  <c r="A1876" i="10" s="1"/>
  <c r="D1877" i="10"/>
  <c r="A1877" i="10" s="1"/>
  <c r="D1878" i="10"/>
  <c r="A1878" i="10" s="1"/>
  <c r="D1879" i="10"/>
  <c r="A1879" i="10" s="1"/>
  <c r="D1880" i="10"/>
  <c r="A1880" i="10" s="1"/>
  <c r="D1881" i="10"/>
  <c r="A1881" i="10" s="1"/>
  <c r="D1882" i="10"/>
  <c r="A1882" i="10" s="1"/>
  <c r="D1883" i="10"/>
  <c r="A1883" i="10" s="1"/>
  <c r="D1884" i="10"/>
  <c r="A1884" i="10" s="1"/>
  <c r="D1885" i="10"/>
  <c r="A1885" i="10" s="1"/>
  <c r="D1886" i="10"/>
  <c r="A1886" i="10" s="1"/>
  <c r="D1887" i="10"/>
  <c r="A1887" i="10" s="1"/>
  <c r="D1888" i="10"/>
  <c r="A1888" i="10" s="1"/>
  <c r="D1889" i="10"/>
  <c r="A1889" i="10" s="1"/>
  <c r="D1890" i="10"/>
  <c r="A1890" i="10" s="1"/>
  <c r="D1891" i="10"/>
  <c r="A1891" i="10" s="1"/>
  <c r="D1892" i="10"/>
  <c r="A1892" i="10" s="1"/>
  <c r="D1893" i="10"/>
  <c r="A1893" i="10" s="1"/>
  <c r="D1894" i="10"/>
  <c r="A1894" i="10" s="1"/>
  <c r="D1895" i="10"/>
  <c r="A1895" i="10" s="1"/>
  <c r="D1896" i="10"/>
  <c r="A1896" i="10" s="1"/>
  <c r="D1897" i="10"/>
  <c r="A1897" i="10" s="1"/>
  <c r="D1898" i="10"/>
  <c r="A1898" i="10" s="1"/>
  <c r="D1899" i="10"/>
  <c r="A1899" i="10" s="1"/>
  <c r="D1900" i="10"/>
  <c r="A1900" i="10" s="1"/>
  <c r="D1901" i="10"/>
  <c r="A1901" i="10" s="1"/>
  <c r="D1902" i="10"/>
  <c r="A1902" i="10" s="1"/>
  <c r="D1903" i="10"/>
  <c r="A1903" i="10" s="1"/>
  <c r="D1904" i="10"/>
  <c r="A1904" i="10" s="1"/>
  <c r="D1905" i="10"/>
  <c r="A1905" i="10" s="1"/>
  <c r="D1906" i="10"/>
  <c r="A1906" i="10" s="1"/>
  <c r="D1907" i="10"/>
  <c r="A1907" i="10" s="1"/>
  <c r="D1908" i="10"/>
  <c r="A1908" i="10" s="1"/>
  <c r="D1909" i="10"/>
  <c r="A1909" i="10" s="1"/>
  <c r="D1910" i="10"/>
  <c r="A1910" i="10" s="1"/>
  <c r="D1911" i="10"/>
  <c r="A1911" i="10" s="1"/>
  <c r="D1912" i="10"/>
  <c r="A1912" i="10" s="1"/>
  <c r="D1913" i="10"/>
  <c r="A1913" i="10" s="1"/>
  <c r="D1914" i="10"/>
  <c r="A1914" i="10" s="1"/>
  <c r="D1915" i="10"/>
  <c r="A1915" i="10" s="1"/>
  <c r="D1916" i="10"/>
  <c r="A1916" i="10" s="1"/>
  <c r="D1917" i="10"/>
  <c r="A1917" i="10" s="1"/>
  <c r="D1918" i="10"/>
  <c r="A1918" i="10" s="1"/>
  <c r="D1919" i="10"/>
  <c r="A1919" i="10" s="1"/>
  <c r="D1920" i="10"/>
  <c r="A1920" i="10" s="1"/>
  <c r="D1921" i="10"/>
  <c r="A1921" i="10" s="1"/>
  <c r="D1922" i="10"/>
  <c r="A1922" i="10" s="1"/>
  <c r="D1923" i="10"/>
  <c r="A1923" i="10" s="1"/>
  <c r="D1924" i="10"/>
  <c r="A1924" i="10" s="1"/>
  <c r="D1925" i="10"/>
  <c r="A1925" i="10" s="1"/>
  <c r="D1926" i="10"/>
  <c r="A1926" i="10" s="1"/>
  <c r="D1927" i="10"/>
  <c r="A1927" i="10" s="1"/>
  <c r="D1928" i="10"/>
  <c r="A1928" i="10" s="1"/>
  <c r="D1929" i="10"/>
  <c r="A1929" i="10" s="1"/>
  <c r="D1930" i="10"/>
  <c r="A1930" i="10" s="1"/>
  <c r="D1931" i="10"/>
  <c r="A1931" i="10" s="1"/>
  <c r="D1932" i="10"/>
  <c r="A1932" i="10" s="1"/>
  <c r="D1933" i="10"/>
  <c r="A1933" i="10" s="1"/>
  <c r="D1934" i="10"/>
  <c r="A1934" i="10" s="1"/>
  <c r="D1935" i="10"/>
  <c r="A1935" i="10" s="1"/>
  <c r="D1936" i="10"/>
  <c r="A1936" i="10" s="1"/>
  <c r="D1937" i="10"/>
  <c r="A1937" i="10" s="1"/>
  <c r="D1938" i="10"/>
  <c r="A1938" i="10" s="1"/>
  <c r="D1939" i="10"/>
  <c r="A1939" i="10" s="1"/>
  <c r="D1940" i="10"/>
  <c r="A1940" i="10" s="1"/>
  <c r="D1941" i="10"/>
  <c r="A1941" i="10" s="1"/>
  <c r="D1942" i="10"/>
  <c r="A1942" i="10" s="1"/>
  <c r="D1943" i="10"/>
  <c r="A1943" i="10" s="1"/>
  <c r="D1944" i="10"/>
  <c r="A1944" i="10" s="1"/>
  <c r="D1945" i="10"/>
  <c r="A1945" i="10" s="1"/>
  <c r="D1946" i="10"/>
  <c r="A1946" i="10" s="1"/>
  <c r="D1947" i="10"/>
  <c r="A1947" i="10" s="1"/>
  <c r="D1948" i="10"/>
  <c r="A1948" i="10" s="1"/>
  <c r="D1949" i="10"/>
  <c r="A1949" i="10" s="1"/>
  <c r="D1950" i="10"/>
  <c r="A1950" i="10" s="1"/>
  <c r="D1951" i="10"/>
  <c r="A1951" i="10" s="1"/>
  <c r="D1952" i="10"/>
  <c r="A1952" i="10" s="1"/>
  <c r="D1953" i="10"/>
  <c r="A1953" i="10" s="1"/>
  <c r="D1954" i="10"/>
  <c r="A1954" i="10" s="1"/>
  <c r="D1955" i="10"/>
  <c r="A1955" i="10" s="1"/>
  <c r="D1956" i="10"/>
  <c r="A1956" i="10" s="1"/>
  <c r="D1957" i="10"/>
  <c r="A1957" i="10" s="1"/>
  <c r="D1958" i="10"/>
  <c r="A1958" i="10" s="1"/>
  <c r="D1959" i="10"/>
  <c r="A1959" i="10" s="1"/>
  <c r="D1960" i="10"/>
  <c r="A1960" i="10" s="1"/>
  <c r="D1961" i="10"/>
  <c r="A1961" i="10" s="1"/>
  <c r="D1962" i="10"/>
  <c r="A1962" i="10" s="1"/>
  <c r="D1963" i="10"/>
  <c r="A1963" i="10" s="1"/>
  <c r="D1964" i="10"/>
  <c r="A1964" i="10" s="1"/>
  <c r="D1965" i="10"/>
  <c r="A1965" i="10" s="1"/>
  <c r="D1966" i="10"/>
  <c r="A1966" i="10" s="1"/>
  <c r="D1967" i="10"/>
  <c r="A1967" i="10" s="1"/>
  <c r="D1968" i="10"/>
  <c r="A1968" i="10" s="1"/>
  <c r="D1969" i="10"/>
  <c r="A1969" i="10" s="1"/>
  <c r="D1970" i="10"/>
  <c r="A1970" i="10" s="1"/>
  <c r="D1971" i="10"/>
  <c r="A1971" i="10" s="1"/>
  <c r="D1972" i="10"/>
  <c r="A1972" i="10" s="1"/>
  <c r="D1973" i="10"/>
  <c r="A1973" i="10" s="1"/>
  <c r="D1974" i="10"/>
  <c r="A1974" i="10" s="1"/>
  <c r="D1975" i="10"/>
  <c r="A1975" i="10" s="1"/>
  <c r="D1976" i="10"/>
  <c r="A1976" i="10" s="1"/>
  <c r="D1977" i="10"/>
  <c r="A1977" i="10" s="1"/>
  <c r="D1978" i="10"/>
  <c r="A1978" i="10" s="1"/>
  <c r="D1979" i="10"/>
  <c r="A1979" i="10" s="1"/>
  <c r="D1980" i="10"/>
  <c r="A1980" i="10" s="1"/>
  <c r="D1981" i="10"/>
  <c r="A1981" i="10" s="1"/>
  <c r="D1982" i="10"/>
  <c r="A1982" i="10" s="1"/>
  <c r="D1983" i="10"/>
  <c r="A1983" i="10" s="1"/>
  <c r="D1984" i="10"/>
  <c r="A1984" i="10" s="1"/>
  <c r="D1985" i="10"/>
  <c r="A1985" i="10" s="1"/>
  <c r="D1986" i="10"/>
  <c r="A1986" i="10" s="1"/>
  <c r="D1987" i="10"/>
  <c r="A1987" i="10" s="1"/>
  <c r="D1988" i="10"/>
  <c r="A1988" i="10" s="1"/>
  <c r="D1989" i="10"/>
  <c r="A1989" i="10" s="1"/>
  <c r="D1990" i="10"/>
  <c r="A1990" i="10" s="1"/>
  <c r="D1991" i="10"/>
  <c r="A1991" i="10" s="1"/>
  <c r="D1992" i="10"/>
  <c r="A1992" i="10" s="1"/>
  <c r="D1993" i="10"/>
  <c r="A1993" i="10" s="1"/>
  <c r="D1994" i="10"/>
  <c r="A1994" i="10" s="1"/>
  <c r="D1995" i="10"/>
  <c r="A1995" i="10" s="1"/>
  <c r="D1996" i="10"/>
  <c r="A1996" i="10" s="1"/>
  <c r="D1997" i="10"/>
  <c r="A1997" i="10" s="1"/>
  <c r="D1998" i="10"/>
  <c r="A1998" i="10" s="1"/>
  <c r="D1999" i="10"/>
  <c r="A1999" i="10" s="1"/>
  <c r="D2000" i="10"/>
  <c r="A2000" i="10" s="1"/>
  <c r="D2001" i="10"/>
  <c r="A2001" i="10" s="1"/>
  <c r="D2002" i="10"/>
  <c r="A2002" i="10" s="1"/>
  <c r="D2003" i="10"/>
  <c r="A2003" i="10" s="1"/>
  <c r="D2004" i="10"/>
  <c r="A2004" i="10" s="1"/>
  <c r="D2005" i="10"/>
  <c r="A2005" i="10" s="1"/>
  <c r="D2006" i="10"/>
  <c r="A2006" i="10" s="1"/>
  <c r="D2007" i="10"/>
  <c r="A2007" i="10" s="1"/>
  <c r="D2008" i="10"/>
  <c r="A2008" i="10" s="1"/>
  <c r="D2009" i="10"/>
  <c r="A2009" i="10" s="1"/>
  <c r="D2010" i="10"/>
  <c r="A2010" i="10" s="1"/>
  <c r="D2011" i="10"/>
  <c r="A2011" i="10" s="1"/>
  <c r="D2012" i="10"/>
  <c r="A2012" i="10" s="1"/>
  <c r="D2013" i="10"/>
  <c r="A2013" i="10" s="1"/>
  <c r="D2014" i="10"/>
  <c r="A2014" i="10" s="1"/>
  <c r="D2015" i="10"/>
  <c r="A2015" i="10" s="1"/>
  <c r="D2016" i="10"/>
  <c r="A2016" i="10" s="1"/>
  <c r="D2017" i="10"/>
  <c r="A2017" i="10" s="1"/>
  <c r="D2018" i="10"/>
  <c r="A2018" i="10" s="1"/>
  <c r="D2019" i="10"/>
  <c r="A2019" i="10" s="1"/>
  <c r="D2020" i="10"/>
  <c r="A2020" i="10" s="1"/>
  <c r="D2021" i="10"/>
  <c r="A2021" i="10" s="1"/>
  <c r="D2022" i="10"/>
  <c r="A2022" i="10" s="1"/>
  <c r="D2023" i="10"/>
  <c r="A2023" i="10" s="1"/>
  <c r="D2024" i="10"/>
  <c r="A2024" i="10" s="1"/>
  <c r="D2025" i="10"/>
  <c r="A2025" i="10" s="1"/>
  <c r="D2026" i="10"/>
  <c r="A2026" i="10" s="1"/>
  <c r="D2027" i="10"/>
  <c r="A2027" i="10" s="1"/>
  <c r="D2028" i="10"/>
  <c r="A2028" i="10" s="1"/>
  <c r="D2029" i="10"/>
  <c r="A2029" i="10" s="1"/>
  <c r="D2030" i="10"/>
  <c r="A2030" i="10" s="1"/>
  <c r="D2031" i="10"/>
  <c r="A2031" i="10" s="1"/>
  <c r="D2032" i="10"/>
  <c r="A2032" i="10" s="1"/>
  <c r="D2033" i="10"/>
  <c r="A2033" i="10" s="1"/>
  <c r="D2034" i="10"/>
  <c r="A2034" i="10" s="1"/>
  <c r="D2035" i="10"/>
  <c r="A2035" i="10" s="1"/>
  <c r="D2036" i="10"/>
  <c r="A2036" i="10" s="1"/>
  <c r="D2037" i="10"/>
  <c r="A2037" i="10" s="1"/>
  <c r="D2038" i="10"/>
  <c r="A2038" i="10" s="1"/>
  <c r="D2039" i="10"/>
  <c r="A2039" i="10" s="1"/>
  <c r="D2040" i="10"/>
  <c r="A2040" i="10" s="1"/>
  <c r="D2041" i="10"/>
  <c r="A2041" i="10" s="1"/>
  <c r="D2042" i="10"/>
  <c r="A2042" i="10" s="1"/>
  <c r="D2043" i="10"/>
  <c r="A2043" i="10" s="1"/>
  <c r="D2044" i="10"/>
  <c r="A2044" i="10" s="1"/>
  <c r="D2045" i="10"/>
  <c r="A2045" i="10" s="1"/>
  <c r="D2046" i="10"/>
  <c r="A2046" i="10" s="1"/>
  <c r="D2047" i="10"/>
  <c r="A2047" i="10" s="1"/>
  <c r="D2048" i="10"/>
  <c r="A2048" i="10" s="1"/>
  <c r="D2049" i="10"/>
  <c r="A2049" i="10" s="1"/>
  <c r="D2050" i="10"/>
  <c r="A2050" i="10" s="1"/>
  <c r="D2051" i="10"/>
  <c r="A2051" i="10" s="1"/>
  <c r="D2052" i="10"/>
  <c r="A2052" i="10" s="1"/>
  <c r="D2053" i="10"/>
  <c r="A2053" i="10" s="1"/>
  <c r="D2054" i="10"/>
  <c r="A2054" i="10" s="1"/>
  <c r="D2055" i="10"/>
  <c r="A2055" i="10" s="1"/>
  <c r="D2056" i="10"/>
  <c r="A2056" i="10" s="1"/>
  <c r="D2057" i="10"/>
  <c r="A2057" i="10" s="1"/>
  <c r="D2058" i="10"/>
  <c r="A2058" i="10" s="1"/>
  <c r="D2059" i="10"/>
  <c r="A2059" i="10" s="1"/>
  <c r="D2060" i="10"/>
  <c r="A2060" i="10" s="1"/>
  <c r="D2061" i="10"/>
  <c r="A2061" i="10" s="1"/>
  <c r="D2062" i="10"/>
  <c r="A2062" i="10" s="1"/>
  <c r="D2063" i="10"/>
  <c r="A2063" i="10" s="1"/>
  <c r="D2064" i="10"/>
  <c r="A2064" i="10" s="1"/>
  <c r="D2065" i="10"/>
  <c r="A2065" i="10" s="1"/>
  <c r="D2066" i="10"/>
  <c r="A2066" i="10" s="1"/>
  <c r="D2067" i="10"/>
  <c r="A2067" i="10" s="1"/>
  <c r="D2068" i="10"/>
  <c r="A2068" i="10" s="1"/>
  <c r="D2069" i="10"/>
  <c r="A2069" i="10" s="1"/>
  <c r="D2070" i="10"/>
  <c r="A2070" i="10" s="1"/>
  <c r="D2071" i="10"/>
  <c r="A2071" i="10" s="1"/>
  <c r="D2072" i="10"/>
  <c r="A2072" i="10" s="1"/>
  <c r="D2073" i="10"/>
  <c r="A2073" i="10" s="1"/>
  <c r="D2074" i="10"/>
  <c r="A2074" i="10" s="1"/>
  <c r="D2075" i="10"/>
  <c r="A2075" i="10" s="1"/>
  <c r="D2076" i="10"/>
  <c r="A2076" i="10" s="1"/>
  <c r="D2077" i="10"/>
  <c r="A2077" i="10" s="1"/>
  <c r="D2078" i="10"/>
  <c r="A2078" i="10" s="1"/>
  <c r="D2079" i="10"/>
  <c r="A2079" i="10" s="1"/>
  <c r="D2080" i="10"/>
  <c r="A2080" i="10" s="1"/>
  <c r="D2081" i="10"/>
  <c r="A2081" i="10" s="1"/>
  <c r="D2082" i="10"/>
  <c r="A2082" i="10" s="1"/>
  <c r="D2083" i="10"/>
  <c r="A2083" i="10" s="1"/>
  <c r="D2084" i="10"/>
  <c r="A2084" i="10" s="1"/>
  <c r="D2085" i="10"/>
  <c r="A2085" i="10" s="1"/>
  <c r="D2086" i="10"/>
  <c r="A2086" i="10" s="1"/>
  <c r="D2087" i="10"/>
  <c r="A2087" i="10" s="1"/>
  <c r="D2088" i="10"/>
  <c r="A2088" i="10" s="1"/>
  <c r="D2089" i="10"/>
  <c r="A2089" i="10" s="1"/>
  <c r="D2090" i="10"/>
  <c r="A2090" i="10" s="1"/>
  <c r="D2091" i="10"/>
  <c r="A2091" i="10" s="1"/>
  <c r="D2092" i="10"/>
  <c r="A2092" i="10" s="1"/>
  <c r="D2093" i="10"/>
  <c r="A2093" i="10" s="1"/>
  <c r="D2094" i="10"/>
  <c r="A2094" i="10" s="1"/>
  <c r="D2095" i="10"/>
  <c r="A2095" i="10" s="1"/>
  <c r="D2096" i="10"/>
  <c r="A2096" i="10" s="1"/>
  <c r="D2097" i="10"/>
  <c r="A2097" i="10" s="1"/>
  <c r="D2098" i="10"/>
  <c r="A2098" i="10" s="1"/>
  <c r="D2099" i="10"/>
  <c r="A2099" i="10" s="1"/>
  <c r="D2100" i="10"/>
  <c r="A2100" i="10" s="1"/>
  <c r="D2101" i="10"/>
  <c r="A2101" i="10" s="1"/>
  <c r="D2102" i="10"/>
  <c r="A2102" i="10" s="1"/>
  <c r="D2103" i="10"/>
  <c r="A2103" i="10" s="1"/>
  <c r="D2104" i="10"/>
  <c r="A2104" i="10" s="1"/>
  <c r="D2105" i="10"/>
  <c r="A2105" i="10" s="1"/>
  <c r="D2106" i="10"/>
  <c r="A2106" i="10" s="1"/>
  <c r="D2107" i="10"/>
  <c r="A2107" i="10" s="1"/>
  <c r="D2108" i="10"/>
  <c r="A2108" i="10" s="1"/>
  <c r="D2109" i="10"/>
  <c r="A2109" i="10" s="1"/>
  <c r="D2110" i="10"/>
  <c r="A2110" i="10" s="1"/>
  <c r="D2111" i="10"/>
  <c r="A2111" i="10" s="1"/>
  <c r="D2112" i="10"/>
  <c r="A2112" i="10" s="1"/>
  <c r="D2113" i="10"/>
  <c r="A2113" i="10" s="1"/>
  <c r="D2114" i="10"/>
  <c r="A2114" i="10" s="1"/>
  <c r="D2115" i="10"/>
  <c r="A2115" i="10" s="1"/>
  <c r="D2116" i="10"/>
  <c r="A2116" i="10" s="1"/>
  <c r="D2117" i="10"/>
  <c r="A2117" i="10" s="1"/>
  <c r="D2118" i="10"/>
  <c r="A2118" i="10" s="1"/>
  <c r="D2119" i="10"/>
  <c r="A2119" i="10" s="1"/>
  <c r="D2120" i="10"/>
  <c r="A2120" i="10" s="1"/>
  <c r="D2121" i="10"/>
  <c r="A2121" i="10" s="1"/>
  <c r="D2122" i="10"/>
  <c r="A2122" i="10" s="1"/>
  <c r="D2123" i="10"/>
  <c r="A2123" i="10" s="1"/>
  <c r="D2124" i="10"/>
  <c r="A2124" i="10" s="1"/>
  <c r="D2125" i="10"/>
  <c r="A2125" i="10" s="1"/>
  <c r="D2126" i="10"/>
  <c r="A2126" i="10" s="1"/>
  <c r="D2127" i="10"/>
  <c r="A2127" i="10" s="1"/>
  <c r="D2128" i="10"/>
  <c r="A2128" i="10" s="1"/>
  <c r="D2129" i="10"/>
  <c r="A2129" i="10" s="1"/>
  <c r="D2130" i="10"/>
  <c r="A2130" i="10" s="1"/>
  <c r="D2131" i="10"/>
  <c r="A2131" i="10" s="1"/>
  <c r="D2132" i="10"/>
  <c r="A2132" i="10" s="1"/>
  <c r="D2133" i="10"/>
  <c r="A2133" i="10" s="1"/>
  <c r="D2134" i="10"/>
  <c r="A2134" i="10" s="1"/>
  <c r="D2135" i="10"/>
  <c r="A2135" i="10" s="1"/>
  <c r="D2136" i="10"/>
  <c r="A2136" i="10" s="1"/>
  <c r="D2137" i="10"/>
  <c r="A2137" i="10" s="1"/>
  <c r="D2138" i="10"/>
  <c r="A2138" i="10" s="1"/>
  <c r="D2139" i="10"/>
  <c r="A2139" i="10" s="1"/>
  <c r="D2140" i="10"/>
  <c r="A2140" i="10" s="1"/>
  <c r="D2141" i="10"/>
  <c r="A2141" i="10" s="1"/>
  <c r="D2142" i="10"/>
  <c r="A2142" i="10" s="1"/>
  <c r="D2143" i="10"/>
  <c r="A2143" i="10" s="1"/>
  <c r="D2144" i="10"/>
  <c r="A2144" i="10" s="1"/>
  <c r="D2145" i="10"/>
  <c r="A2145" i="10" s="1"/>
  <c r="D2146" i="10"/>
  <c r="A2146" i="10" s="1"/>
  <c r="D2147" i="10"/>
  <c r="A2147" i="10" s="1"/>
  <c r="D2148" i="10"/>
  <c r="A2148" i="10" s="1"/>
  <c r="D2149" i="10"/>
  <c r="A2149" i="10" s="1"/>
  <c r="D2150" i="10"/>
  <c r="A2150" i="10" s="1"/>
  <c r="D2151" i="10"/>
  <c r="A2151" i="10" s="1"/>
  <c r="D2152" i="10"/>
  <c r="A2152" i="10" s="1"/>
  <c r="D2153" i="10"/>
  <c r="A2153" i="10" s="1"/>
  <c r="D2154" i="10"/>
  <c r="A2154" i="10" s="1"/>
  <c r="D2155" i="10"/>
  <c r="A2155" i="10" s="1"/>
  <c r="D2156" i="10"/>
  <c r="A2156" i="10" s="1"/>
  <c r="D2157" i="10"/>
  <c r="A2157" i="10" s="1"/>
  <c r="D2158" i="10"/>
  <c r="A2158" i="10" s="1"/>
  <c r="D2159" i="10"/>
  <c r="A2159" i="10" s="1"/>
  <c r="D2160" i="10"/>
  <c r="A2160" i="10" s="1"/>
  <c r="D2161" i="10"/>
  <c r="A2161" i="10" s="1"/>
  <c r="D2162" i="10"/>
  <c r="A2162" i="10" s="1"/>
  <c r="D2163" i="10"/>
  <c r="A2163" i="10" s="1"/>
  <c r="D2164" i="10"/>
  <c r="A2164" i="10" s="1"/>
  <c r="D2165" i="10"/>
  <c r="A2165" i="10" s="1"/>
  <c r="D2166" i="10"/>
  <c r="A2166" i="10" s="1"/>
  <c r="D2167" i="10"/>
  <c r="A2167" i="10" s="1"/>
  <c r="D2168" i="10"/>
  <c r="A2168" i="10" s="1"/>
  <c r="D2169" i="10"/>
  <c r="A2169" i="10" s="1"/>
  <c r="D2170" i="10"/>
  <c r="A2170" i="10" s="1"/>
  <c r="D2171" i="10"/>
  <c r="A2171" i="10" s="1"/>
  <c r="D2172" i="10"/>
  <c r="A2172" i="10" s="1"/>
  <c r="D2173" i="10"/>
  <c r="A2173" i="10" s="1"/>
  <c r="D2174" i="10"/>
  <c r="A2174" i="10" s="1"/>
  <c r="D2175" i="10"/>
  <c r="A2175" i="10" s="1"/>
  <c r="D2176" i="10"/>
  <c r="A2176" i="10" s="1"/>
  <c r="D2177" i="10"/>
  <c r="A2177" i="10" s="1"/>
  <c r="D2178" i="10"/>
  <c r="A2178" i="10" s="1"/>
  <c r="D2179" i="10"/>
  <c r="A2179" i="10" s="1"/>
  <c r="D2180" i="10"/>
  <c r="A2180" i="10" s="1"/>
  <c r="D2181" i="10"/>
  <c r="A2181" i="10" s="1"/>
  <c r="D2182" i="10"/>
  <c r="A2182" i="10" s="1"/>
  <c r="D2183" i="10"/>
  <c r="A2183" i="10" s="1"/>
  <c r="D2184" i="10"/>
  <c r="A2184" i="10" s="1"/>
  <c r="D2185" i="10"/>
  <c r="A2185" i="10" s="1"/>
  <c r="D2186" i="10"/>
  <c r="A2186" i="10" s="1"/>
  <c r="D2187" i="10"/>
  <c r="A2187" i="10" s="1"/>
  <c r="D2188" i="10"/>
  <c r="A2188" i="10" s="1"/>
  <c r="D2189" i="10"/>
  <c r="A2189" i="10" s="1"/>
  <c r="D2190" i="10"/>
  <c r="A2190" i="10" s="1"/>
  <c r="D2191" i="10"/>
  <c r="A2191" i="10" s="1"/>
  <c r="D2192" i="10"/>
  <c r="A2192" i="10" s="1"/>
  <c r="D2193" i="10"/>
  <c r="A2193" i="10" s="1"/>
  <c r="D2194" i="10"/>
  <c r="A2194" i="10" s="1"/>
  <c r="D2195" i="10"/>
  <c r="A2195" i="10" s="1"/>
  <c r="D2196" i="10"/>
  <c r="A2196" i="10" s="1"/>
  <c r="D2197" i="10"/>
  <c r="A2197" i="10" s="1"/>
  <c r="D2198" i="10"/>
  <c r="A2198" i="10" s="1"/>
  <c r="D2199" i="10"/>
  <c r="A2199" i="10" s="1"/>
  <c r="D2200" i="10"/>
  <c r="A2200" i="10" s="1"/>
  <c r="D2201" i="10"/>
  <c r="A2201" i="10" s="1"/>
  <c r="D2202" i="10"/>
  <c r="A2202" i="10" s="1"/>
  <c r="D2203" i="10"/>
  <c r="A2203" i="10" s="1"/>
  <c r="D2204" i="10"/>
  <c r="A2204" i="10" s="1"/>
  <c r="D2205" i="10"/>
  <c r="A2205" i="10" s="1"/>
  <c r="D2206" i="10"/>
  <c r="A2206" i="10" s="1"/>
  <c r="D2207" i="10"/>
  <c r="A2207" i="10" s="1"/>
  <c r="D2208" i="10"/>
  <c r="A2208" i="10" s="1"/>
  <c r="D2209" i="10"/>
  <c r="A2209" i="10" s="1"/>
  <c r="D2210" i="10"/>
  <c r="A2210" i="10" s="1"/>
  <c r="D2211" i="10"/>
  <c r="A2211" i="10" s="1"/>
  <c r="D2212" i="10"/>
  <c r="A2212" i="10" s="1"/>
  <c r="D2213" i="10"/>
  <c r="A2213" i="10" s="1"/>
  <c r="D2214" i="10"/>
  <c r="A2214" i="10" s="1"/>
  <c r="D2215" i="10"/>
  <c r="A2215" i="10" s="1"/>
  <c r="D2216" i="10"/>
  <c r="A2216" i="10" s="1"/>
  <c r="D2217" i="10"/>
  <c r="A2217" i="10" s="1"/>
  <c r="D2218" i="10"/>
  <c r="A2218" i="10" s="1"/>
  <c r="D2219" i="10"/>
  <c r="A2219" i="10" s="1"/>
  <c r="D2220" i="10"/>
  <c r="A2220" i="10" s="1"/>
  <c r="D2221" i="10"/>
  <c r="A2221" i="10" s="1"/>
  <c r="D2222" i="10"/>
  <c r="A2222" i="10" s="1"/>
  <c r="D2223" i="10"/>
  <c r="A2223" i="10" s="1"/>
  <c r="D2224" i="10"/>
  <c r="A2224" i="10" s="1"/>
  <c r="D2225" i="10"/>
  <c r="A2225" i="10" s="1"/>
  <c r="D2226" i="10"/>
  <c r="A2226" i="10" s="1"/>
  <c r="D2227" i="10"/>
  <c r="A2227" i="10" s="1"/>
  <c r="D2228" i="10"/>
  <c r="A2228" i="10" s="1"/>
  <c r="D2229" i="10"/>
  <c r="A2229" i="10" s="1"/>
  <c r="D2230" i="10"/>
  <c r="A2230" i="10" s="1"/>
  <c r="D2231" i="10"/>
  <c r="A2231" i="10" s="1"/>
  <c r="D2232" i="10"/>
  <c r="A2232" i="10" s="1"/>
  <c r="D2233" i="10"/>
  <c r="A2233" i="10" s="1"/>
  <c r="D2234" i="10"/>
  <c r="A2234" i="10" s="1"/>
  <c r="D2235" i="10"/>
  <c r="A2235" i="10" s="1"/>
  <c r="D2236" i="10"/>
  <c r="A2236" i="10" s="1"/>
  <c r="D2237" i="10"/>
  <c r="A2237" i="10" s="1"/>
  <c r="D2238" i="10"/>
  <c r="A2238" i="10" s="1"/>
  <c r="D2239" i="10"/>
  <c r="A2239" i="10" s="1"/>
  <c r="D2240" i="10"/>
  <c r="A2240" i="10" s="1"/>
  <c r="D2241" i="10"/>
  <c r="A2241" i="10" s="1"/>
  <c r="D2242" i="10"/>
  <c r="A2242" i="10" s="1"/>
  <c r="D2243" i="10"/>
  <c r="A2243" i="10" s="1"/>
  <c r="D2244" i="10"/>
  <c r="A2244" i="10" s="1"/>
  <c r="D2245" i="10"/>
  <c r="A2245" i="10" s="1"/>
  <c r="D2246" i="10"/>
  <c r="A2246" i="10" s="1"/>
  <c r="D2247" i="10"/>
  <c r="A2247" i="10" s="1"/>
  <c r="D2248" i="10"/>
  <c r="A2248" i="10" s="1"/>
  <c r="D2249" i="10"/>
  <c r="A2249" i="10" s="1"/>
  <c r="D2250" i="10"/>
  <c r="A2250" i="10" s="1"/>
  <c r="D2251" i="10"/>
  <c r="A2251" i="10" s="1"/>
  <c r="D2252" i="10"/>
  <c r="A2252" i="10" s="1"/>
  <c r="D2253" i="10"/>
  <c r="A2253" i="10" s="1"/>
  <c r="D2254" i="10"/>
  <c r="A2254" i="10" s="1"/>
  <c r="D2255" i="10"/>
  <c r="A2255" i="10" s="1"/>
  <c r="D2256" i="10"/>
  <c r="A2256" i="10" s="1"/>
  <c r="D2257" i="10"/>
  <c r="A2257" i="10" s="1"/>
  <c r="D2258" i="10"/>
  <c r="A2258" i="10" s="1"/>
  <c r="D2259" i="10"/>
  <c r="A2259" i="10" s="1"/>
  <c r="D2260" i="10"/>
  <c r="A2260" i="10" s="1"/>
  <c r="D2261" i="10"/>
  <c r="A2261" i="10" s="1"/>
  <c r="D2262" i="10"/>
  <c r="A2262" i="10" s="1"/>
  <c r="D2263" i="10"/>
  <c r="A2263" i="10" s="1"/>
  <c r="D2264" i="10"/>
  <c r="A2264" i="10" s="1"/>
  <c r="D2265" i="10"/>
  <c r="A2265" i="10" s="1"/>
  <c r="D2266" i="10"/>
  <c r="A2266" i="10" s="1"/>
  <c r="D2267" i="10"/>
  <c r="A2267" i="10" s="1"/>
  <c r="D2268" i="10"/>
  <c r="A2268" i="10" s="1"/>
  <c r="D2269" i="10"/>
  <c r="A2269" i="10" s="1"/>
  <c r="D2270" i="10"/>
  <c r="A2270" i="10" s="1"/>
  <c r="D2271" i="10"/>
  <c r="A2271" i="10" s="1"/>
  <c r="D2272" i="10"/>
  <c r="A2272" i="10" s="1"/>
  <c r="D2273" i="10"/>
  <c r="A2273" i="10" s="1"/>
  <c r="D2274" i="10"/>
  <c r="A2274" i="10" s="1"/>
  <c r="D2275" i="10"/>
  <c r="A2275" i="10" s="1"/>
  <c r="D2276" i="10"/>
  <c r="A2276" i="10" s="1"/>
  <c r="D2277" i="10"/>
  <c r="A2277" i="10" s="1"/>
  <c r="D2278" i="10"/>
  <c r="A2278" i="10" s="1"/>
  <c r="D2279" i="10"/>
  <c r="A2279" i="10" s="1"/>
  <c r="D2280" i="10"/>
  <c r="A2280" i="10" s="1"/>
  <c r="D2281" i="10"/>
  <c r="A2281" i="10" s="1"/>
  <c r="D2282" i="10"/>
  <c r="A2282" i="10" s="1"/>
  <c r="D2283" i="10"/>
  <c r="A2283" i="10" s="1"/>
  <c r="D2284" i="10"/>
  <c r="A2284" i="10" s="1"/>
  <c r="D2285" i="10"/>
  <c r="A2285" i="10" s="1"/>
  <c r="D2286" i="10"/>
  <c r="A2286" i="10" s="1"/>
  <c r="D2287" i="10"/>
  <c r="A2287" i="10" s="1"/>
  <c r="D2288" i="10"/>
  <c r="A2288" i="10" s="1"/>
  <c r="D2289" i="10"/>
  <c r="A2289" i="10" s="1"/>
  <c r="D2290" i="10"/>
  <c r="A2290" i="10" s="1"/>
  <c r="D2291" i="10"/>
  <c r="A2291" i="10" s="1"/>
  <c r="D2292" i="10"/>
  <c r="A2292" i="10" s="1"/>
  <c r="D2293" i="10"/>
  <c r="A2293" i="10" s="1"/>
  <c r="D2294" i="10"/>
  <c r="A2294" i="10" s="1"/>
  <c r="D2295" i="10"/>
  <c r="A2295" i="10" s="1"/>
  <c r="D2296" i="10"/>
  <c r="A2296" i="10" s="1"/>
  <c r="D2297" i="10"/>
  <c r="A2297" i="10" s="1"/>
  <c r="D2298" i="10"/>
  <c r="A2298" i="10" s="1"/>
  <c r="D2299" i="10"/>
  <c r="A2299" i="10" s="1"/>
  <c r="D2300" i="10"/>
  <c r="A2300" i="10" s="1"/>
  <c r="D2301" i="10"/>
  <c r="A2301" i="10" s="1"/>
  <c r="D2302" i="10"/>
  <c r="A2302" i="10" s="1"/>
  <c r="D2303" i="10"/>
  <c r="A2303" i="10" s="1"/>
  <c r="D2304" i="10"/>
  <c r="A2304" i="10" s="1"/>
  <c r="D2305" i="10"/>
  <c r="A2305" i="10" s="1"/>
  <c r="D2306" i="10"/>
  <c r="A2306" i="10" s="1"/>
  <c r="D2307" i="10"/>
  <c r="A2307" i="10" s="1"/>
  <c r="D2308" i="10"/>
  <c r="A2308" i="10" s="1"/>
  <c r="D2309" i="10"/>
  <c r="A2309" i="10" s="1"/>
  <c r="D2310" i="10"/>
  <c r="A2310" i="10" s="1"/>
  <c r="D2311" i="10"/>
  <c r="A2311" i="10" s="1"/>
  <c r="D2312" i="10"/>
  <c r="A2312" i="10" s="1"/>
  <c r="D2313" i="10"/>
  <c r="A2313" i="10" s="1"/>
  <c r="D2314" i="10"/>
  <c r="A2314" i="10" s="1"/>
  <c r="D2315" i="10"/>
  <c r="A2315" i="10" s="1"/>
  <c r="D2316" i="10"/>
  <c r="A2316" i="10" s="1"/>
  <c r="D2317" i="10"/>
  <c r="A2317" i="10" s="1"/>
  <c r="D2318" i="10"/>
  <c r="A2318" i="10" s="1"/>
  <c r="D2319" i="10"/>
  <c r="A2319" i="10" s="1"/>
  <c r="D2320" i="10"/>
  <c r="A2320" i="10" s="1"/>
  <c r="D2321" i="10"/>
  <c r="A2321" i="10" s="1"/>
  <c r="D2322" i="10"/>
  <c r="A2322" i="10" s="1"/>
  <c r="D2323" i="10"/>
  <c r="A2323" i="10" s="1"/>
  <c r="D2324" i="10"/>
  <c r="A2324" i="10" s="1"/>
  <c r="D2325" i="10"/>
  <c r="A2325" i="10" s="1"/>
  <c r="D2326" i="10"/>
  <c r="A2326" i="10" s="1"/>
  <c r="D2327" i="10"/>
  <c r="A2327" i="10" s="1"/>
  <c r="D2328" i="10"/>
  <c r="A2328" i="10" s="1"/>
  <c r="D2329" i="10"/>
  <c r="A2329" i="10" s="1"/>
  <c r="D2330" i="10"/>
  <c r="A2330" i="10" s="1"/>
  <c r="D2331" i="10"/>
  <c r="A2331" i="10" s="1"/>
  <c r="D2332" i="10"/>
  <c r="A2332" i="10" s="1"/>
  <c r="D2333" i="10"/>
  <c r="A2333" i="10" s="1"/>
  <c r="D2334" i="10"/>
  <c r="A2334" i="10" s="1"/>
  <c r="D2335" i="10"/>
  <c r="A2335" i="10" s="1"/>
  <c r="D2336" i="10"/>
  <c r="A2336" i="10" s="1"/>
  <c r="D2337" i="10"/>
  <c r="A2337" i="10" s="1"/>
  <c r="D2338" i="10"/>
  <c r="A2338" i="10" s="1"/>
  <c r="D2339" i="10"/>
  <c r="A2339" i="10" s="1"/>
  <c r="D2340" i="10"/>
  <c r="A2340" i="10" s="1"/>
  <c r="D2341" i="10"/>
  <c r="A2341" i="10" s="1"/>
  <c r="D2342" i="10"/>
  <c r="A2342" i="10" s="1"/>
  <c r="D2343" i="10"/>
  <c r="A2343" i="10" s="1"/>
  <c r="D2344" i="10"/>
  <c r="A2344" i="10" s="1"/>
  <c r="D2345" i="10"/>
  <c r="A2345" i="10" s="1"/>
  <c r="D2346" i="10"/>
  <c r="A2346" i="10" s="1"/>
  <c r="D2347" i="10"/>
  <c r="A2347" i="10" s="1"/>
  <c r="D2348" i="10"/>
  <c r="A2348" i="10" s="1"/>
  <c r="D2349" i="10"/>
  <c r="A2349" i="10" s="1"/>
  <c r="D2350" i="10"/>
  <c r="A2350" i="10" s="1"/>
  <c r="D2351" i="10"/>
  <c r="A2351" i="10" s="1"/>
  <c r="D2352" i="10"/>
  <c r="A2352" i="10" s="1"/>
  <c r="D2353" i="10"/>
  <c r="A2353" i="10" s="1"/>
  <c r="D2354" i="10"/>
  <c r="A2354" i="10" s="1"/>
  <c r="D2355" i="10"/>
  <c r="A2355" i="10" s="1"/>
  <c r="D2356" i="10"/>
  <c r="A2356" i="10" s="1"/>
  <c r="D2357" i="10"/>
  <c r="A2357" i="10" s="1"/>
  <c r="D2358" i="10"/>
  <c r="A2358" i="10" s="1"/>
  <c r="D2359" i="10"/>
  <c r="A2359" i="10" s="1"/>
  <c r="D2360" i="10"/>
  <c r="A2360" i="10" s="1"/>
  <c r="D2361" i="10"/>
  <c r="A2361" i="10" s="1"/>
  <c r="D2362" i="10"/>
  <c r="A2362" i="10" s="1"/>
  <c r="D2363" i="10"/>
  <c r="A2363" i="10" s="1"/>
  <c r="D2364" i="10"/>
  <c r="A2364" i="10" s="1"/>
  <c r="D2365" i="10"/>
  <c r="A2365" i="10" s="1"/>
  <c r="D2366" i="10"/>
  <c r="A2366" i="10" s="1"/>
  <c r="D2367" i="10"/>
  <c r="A2367" i="10" s="1"/>
  <c r="D2368" i="10"/>
  <c r="A2368" i="10" s="1"/>
  <c r="D2369" i="10"/>
  <c r="A2369" i="10" s="1"/>
  <c r="D2370" i="10"/>
  <c r="A2370" i="10" s="1"/>
  <c r="D2371" i="10"/>
  <c r="A2371" i="10" s="1"/>
  <c r="D2372" i="10"/>
  <c r="A2372" i="10" s="1"/>
  <c r="D2373" i="10"/>
  <c r="A2373" i="10" s="1"/>
  <c r="D2374" i="10"/>
  <c r="A2374" i="10" s="1"/>
  <c r="D2375" i="10"/>
  <c r="A2375" i="10" s="1"/>
  <c r="D2376" i="10"/>
  <c r="A2376" i="10" s="1"/>
  <c r="D2377" i="10"/>
  <c r="A2377" i="10" s="1"/>
  <c r="D2378" i="10"/>
  <c r="A2378" i="10" s="1"/>
  <c r="D2379" i="10"/>
  <c r="A2379" i="10" s="1"/>
  <c r="D2380" i="10"/>
  <c r="A2380" i="10" s="1"/>
  <c r="D2381" i="10"/>
  <c r="A2381" i="10" s="1"/>
  <c r="D2382" i="10"/>
  <c r="A2382" i="10" s="1"/>
  <c r="D2383" i="10"/>
  <c r="A2383" i="10" s="1"/>
  <c r="D2384" i="10"/>
  <c r="A2384" i="10" s="1"/>
  <c r="D2385" i="10"/>
  <c r="A2385" i="10" s="1"/>
  <c r="D2386" i="10"/>
  <c r="A2386" i="10" s="1"/>
  <c r="D2387" i="10"/>
  <c r="A2387" i="10" s="1"/>
  <c r="D2388" i="10"/>
  <c r="A2388" i="10" s="1"/>
  <c r="D2389" i="10"/>
  <c r="A2389" i="10" s="1"/>
  <c r="D2390" i="10"/>
  <c r="A2390" i="10" s="1"/>
  <c r="D2391" i="10"/>
  <c r="A2391" i="10" s="1"/>
  <c r="D2392" i="10"/>
  <c r="A2392" i="10" s="1"/>
  <c r="D2393" i="10"/>
  <c r="A2393" i="10" s="1"/>
  <c r="D2394" i="10"/>
  <c r="A2394" i="10" s="1"/>
  <c r="D2395" i="10"/>
  <c r="A2395" i="10" s="1"/>
  <c r="D2396" i="10"/>
  <c r="A2396" i="10" s="1"/>
  <c r="D2397" i="10"/>
  <c r="A2397" i="10" s="1"/>
  <c r="D2398" i="10"/>
  <c r="A2398" i="10" s="1"/>
  <c r="D2399" i="10"/>
  <c r="A2399" i="10" s="1"/>
  <c r="D2400" i="10"/>
  <c r="A2400" i="10" s="1"/>
  <c r="D2401" i="10"/>
  <c r="A2401" i="10" s="1"/>
  <c r="D2402" i="10"/>
  <c r="A2402" i="10" s="1"/>
  <c r="D2403" i="10"/>
  <c r="A2403" i="10" s="1"/>
  <c r="D2404" i="10"/>
  <c r="A2404" i="10" s="1"/>
  <c r="D2405" i="10"/>
  <c r="A2405" i="10" s="1"/>
  <c r="D2406" i="10"/>
  <c r="A2406" i="10" s="1"/>
  <c r="D2407" i="10"/>
  <c r="A2407" i="10" s="1"/>
  <c r="D2408" i="10"/>
  <c r="A2408" i="10" s="1"/>
  <c r="D2409" i="10"/>
  <c r="A2409" i="10" s="1"/>
  <c r="D2410" i="10"/>
  <c r="A2410" i="10" s="1"/>
  <c r="D2411" i="10"/>
  <c r="A2411" i="10" s="1"/>
  <c r="D2412" i="10"/>
  <c r="A2412" i="10" s="1"/>
  <c r="D2413" i="10"/>
  <c r="A2413" i="10" s="1"/>
  <c r="D2414" i="10"/>
  <c r="A2414" i="10" s="1"/>
  <c r="D2415" i="10"/>
  <c r="A2415" i="10" s="1"/>
  <c r="D2416" i="10"/>
  <c r="A2416" i="10" s="1"/>
  <c r="D2417" i="10"/>
  <c r="A2417" i="10" s="1"/>
  <c r="D2418" i="10"/>
  <c r="A2418" i="10" s="1"/>
  <c r="D2419" i="10"/>
  <c r="A2419" i="10" s="1"/>
  <c r="D2420" i="10"/>
  <c r="A2420" i="10" s="1"/>
  <c r="D2421" i="10"/>
  <c r="A2421" i="10" s="1"/>
  <c r="D2422" i="10"/>
  <c r="A2422" i="10" s="1"/>
  <c r="D2423" i="10"/>
  <c r="A2423" i="10" s="1"/>
  <c r="D2424" i="10"/>
  <c r="A2424" i="10" s="1"/>
  <c r="D2425" i="10"/>
  <c r="A2425" i="10" s="1"/>
  <c r="D2426" i="10"/>
  <c r="A2426" i="10" s="1"/>
  <c r="D2427" i="10"/>
  <c r="A2427" i="10" s="1"/>
  <c r="D2428" i="10"/>
  <c r="A2428" i="10" s="1"/>
  <c r="D2429" i="10"/>
  <c r="A2429" i="10" s="1"/>
  <c r="D2430" i="10"/>
  <c r="A2430" i="10" s="1"/>
  <c r="D2431" i="10"/>
  <c r="A2431" i="10" s="1"/>
  <c r="D2432" i="10"/>
  <c r="A2432" i="10" s="1"/>
  <c r="D2433" i="10"/>
  <c r="A2433" i="10" s="1"/>
  <c r="D2434" i="10"/>
  <c r="A2434" i="10" s="1"/>
  <c r="D2435" i="10"/>
  <c r="A2435" i="10" s="1"/>
  <c r="D2436" i="10"/>
  <c r="A2436" i="10" s="1"/>
  <c r="D2437" i="10"/>
  <c r="A2437" i="10" s="1"/>
  <c r="D2438" i="10"/>
  <c r="A2438" i="10" s="1"/>
  <c r="D2439" i="10"/>
  <c r="A2439" i="10" s="1"/>
  <c r="D2440" i="10"/>
  <c r="A2440" i="10" s="1"/>
  <c r="D2441" i="10"/>
  <c r="A2441" i="10" s="1"/>
  <c r="D2442" i="10"/>
  <c r="A2442" i="10" s="1"/>
  <c r="D2443" i="10"/>
  <c r="A2443" i="10" s="1"/>
  <c r="D2444" i="10"/>
  <c r="A2444" i="10" s="1"/>
  <c r="D2445" i="10"/>
  <c r="A2445" i="10" s="1"/>
  <c r="D2446" i="10"/>
  <c r="A2446" i="10" s="1"/>
  <c r="D2447" i="10"/>
  <c r="A2447" i="10" s="1"/>
  <c r="D2448" i="10"/>
  <c r="A2448" i="10" s="1"/>
  <c r="D2449" i="10"/>
  <c r="A2449" i="10" s="1"/>
  <c r="D2450" i="10"/>
  <c r="A2450" i="10" s="1"/>
  <c r="D2451" i="10"/>
  <c r="A2451" i="10" s="1"/>
  <c r="D2452" i="10"/>
  <c r="A2452" i="10" s="1"/>
  <c r="D2453" i="10"/>
  <c r="A2453" i="10" s="1"/>
  <c r="D2454" i="10"/>
  <c r="A2454" i="10" s="1"/>
  <c r="D2455" i="10"/>
  <c r="A2455" i="10" s="1"/>
  <c r="D2456" i="10"/>
  <c r="A2456" i="10" s="1"/>
  <c r="D2457" i="10"/>
  <c r="A2457" i="10" s="1"/>
  <c r="D2458" i="10"/>
  <c r="A2458" i="10" s="1"/>
  <c r="D2459" i="10"/>
  <c r="A2459" i="10" s="1"/>
  <c r="D2460" i="10"/>
  <c r="A2460" i="10" s="1"/>
  <c r="D2461" i="10"/>
  <c r="A2461" i="10" s="1"/>
  <c r="D2462" i="10"/>
  <c r="A2462" i="10" s="1"/>
  <c r="D2463" i="10"/>
  <c r="A2463" i="10" s="1"/>
  <c r="D2464" i="10"/>
  <c r="A2464" i="10" s="1"/>
  <c r="D2465" i="10"/>
  <c r="A2465" i="10" s="1"/>
  <c r="D2466" i="10"/>
  <c r="A2466" i="10" s="1"/>
  <c r="D2467" i="10"/>
  <c r="A2467" i="10" s="1"/>
  <c r="D2468" i="10"/>
  <c r="A2468" i="10" s="1"/>
  <c r="D2469" i="10"/>
  <c r="A2469" i="10" s="1"/>
  <c r="D2470" i="10"/>
  <c r="A2470" i="10" s="1"/>
  <c r="D2471" i="10"/>
  <c r="A2471" i="10" s="1"/>
  <c r="D2472" i="10"/>
  <c r="A2472" i="10" s="1"/>
  <c r="D2473" i="10"/>
  <c r="A2473" i="10" s="1"/>
  <c r="D2474" i="10"/>
  <c r="A2474" i="10" s="1"/>
  <c r="D2475" i="10"/>
  <c r="A2475" i="10" s="1"/>
  <c r="D2476" i="10"/>
  <c r="A2476" i="10" s="1"/>
  <c r="D2477" i="10"/>
  <c r="A2477" i="10" s="1"/>
  <c r="D2478" i="10"/>
  <c r="A2478" i="10" s="1"/>
  <c r="D2479" i="10"/>
  <c r="A2479" i="10" s="1"/>
  <c r="D2480" i="10"/>
  <c r="A2480" i="10" s="1"/>
  <c r="D2481" i="10"/>
  <c r="A2481" i="10" s="1"/>
  <c r="D2482" i="10"/>
  <c r="A2482" i="10" s="1"/>
  <c r="D2483" i="10"/>
  <c r="A2483" i="10" s="1"/>
  <c r="D2484" i="10"/>
  <c r="A2484" i="10" s="1"/>
  <c r="D2485" i="10"/>
  <c r="A2485" i="10" s="1"/>
  <c r="D2486" i="10"/>
  <c r="A2486" i="10" s="1"/>
  <c r="D2487" i="10"/>
  <c r="A2487" i="10" s="1"/>
  <c r="D2488" i="10"/>
  <c r="A2488" i="10" s="1"/>
  <c r="D2489" i="10"/>
  <c r="A2489" i="10" s="1"/>
  <c r="D2490" i="10"/>
  <c r="A2490" i="10" s="1"/>
  <c r="D2491" i="10"/>
  <c r="A2491" i="10" s="1"/>
  <c r="D2492" i="10"/>
  <c r="A2492" i="10" s="1"/>
  <c r="D2493" i="10"/>
  <c r="A2493" i="10" s="1"/>
  <c r="D2494" i="10"/>
  <c r="A2494" i="10" s="1"/>
  <c r="D2495" i="10"/>
  <c r="A2495" i="10" s="1"/>
  <c r="D2496" i="10"/>
  <c r="A2496" i="10" s="1"/>
  <c r="D2497" i="10"/>
  <c r="A2497" i="10" s="1"/>
  <c r="D2498" i="10"/>
  <c r="A2498" i="10" s="1"/>
  <c r="D2499" i="10"/>
  <c r="A2499" i="10" s="1"/>
  <c r="D2500" i="10"/>
  <c r="A2500" i="10" s="1"/>
  <c r="D2501" i="10"/>
  <c r="A2501" i="10" s="1"/>
  <c r="D2502" i="10"/>
  <c r="A2502" i="10" s="1"/>
  <c r="D2503" i="10"/>
  <c r="A2503" i="10" s="1"/>
  <c r="D2504" i="10"/>
  <c r="A2504" i="10" s="1"/>
  <c r="D2505" i="10"/>
  <c r="A2505" i="10" s="1"/>
  <c r="D2506" i="10"/>
  <c r="A2506" i="10" s="1"/>
  <c r="D2507" i="10"/>
  <c r="A2507" i="10" s="1"/>
  <c r="D2508" i="10"/>
  <c r="A2508" i="10" s="1"/>
  <c r="D2509" i="10"/>
  <c r="A2509" i="10" s="1"/>
  <c r="D2510" i="10"/>
  <c r="A2510" i="10" s="1"/>
  <c r="D2511" i="10"/>
  <c r="A2511" i="10" s="1"/>
  <c r="D2512" i="10"/>
  <c r="A2512" i="10" s="1"/>
  <c r="D2513" i="10"/>
  <c r="A2513" i="10" s="1"/>
  <c r="D2514" i="10"/>
  <c r="A2514" i="10" s="1"/>
  <c r="D2515" i="10"/>
  <c r="A2515" i="10" s="1"/>
  <c r="D2516" i="10"/>
  <c r="A2516" i="10" s="1"/>
  <c r="D2517" i="10"/>
  <c r="A2517" i="10" s="1"/>
  <c r="D2518" i="10"/>
  <c r="A2518" i="10" s="1"/>
  <c r="D2519" i="10"/>
  <c r="A2519" i="10" s="1"/>
  <c r="D2520" i="10"/>
  <c r="A2520" i="10" s="1"/>
  <c r="D2521" i="10"/>
  <c r="A2521" i="10" s="1"/>
  <c r="D2522" i="10"/>
  <c r="A2522" i="10" s="1"/>
  <c r="D2523" i="10"/>
  <c r="A2523" i="10" s="1"/>
  <c r="D2524" i="10"/>
  <c r="A2524" i="10" s="1"/>
  <c r="D2525" i="10"/>
  <c r="A2525" i="10" s="1"/>
  <c r="D2526" i="10"/>
  <c r="A2526" i="10" s="1"/>
  <c r="D2527" i="10"/>
  <c r="A2527" i="10" s="1"/>
  <c r="D2528" i="10"/>
  <c r="A2528" i="10" s="1"/>
  <c r="D2529" i="10"/>
  <c r="A2529" i="10" s="1"/>
  <c r="D2530" i="10"/>
  <c r="A2530" i="10" s="1"/>
  <c r="D2531" i="10"/>
  <c r="A2531" i="10" s="1"/>
  <c r="D2532" i="10"/>
  <c r="A2532" i="10" s="1"/>
  <c r="D2533" i="10"/>
  <c r="A2533" i="10" s="1"/>
  <c r="D2534" i="10"/>
  <c r="A2534" i="10" s="1"/>
  <c r="D2535" i="10"/>
  <c r="A2535" i="10" s="1"/>
  <c r="D2536" i="10"/>
  <c r="A2536" i="10" s="1"/>
  <c r="D2537" i="10"/>
  <c r="A2537" i="10" s="1"/>
  <c r="D2538" i="10"/>
  <c r="A2538" i="10" s="1"/>
  <c r="D2539" i="10"/>
  <c r="A2539" i="10" s="1"/>
  <c r="D2540" i="10"/>
  <c r="A2540" i="10" s="1"/>
  <c r="D2541" i="10"/>
  <c r="A2541" i="10" s="1"/>
  <c r="D2542" i="10"/>
  <c r="A2542" i="10" s="1"/>
  <c r="D2543" i="10"/>
  <c r="A2543" i="10" s="1"/>
  <c r="D2544" i="10"/>
  <c r="A2544" i="10" s="1"/>
  <c r="D2545" i="10"/>
  <c r="A2545" i="10" s="1"/>
  <c r="D2546" i="10"/>
  <c r="A2546" i="10" s="1"/>
  <c r="D2547" i="10"/>
  <c r="A2547" i="10" s="1"/>
  <c r="D2548" i="10"/>
  <c r="A2548" i="10" s="1"/>
  <c r="D2549" i="10"/>
  <c r="A2549" i="10" s="1"/>
  <c r="D2550" i="10"/>
  <c r="A2550" i="10" s="1"/>
  <c r="D2551" i="10"/>
  <c r="A2551" i="10" s="1"/>
  <c r="D2552" i="10"/>
  <c r="A2552" i="10" s="1"/>
  <c r="D2553" i="10"/>
  <c r="A2553" i="10" s="1"/>
  <c r="D2554" i="10"/>
  <c r="A2554" i="10" s="1"/>
  <c r="D2555" i="10"/>
  <c r="A2555" i="10" s="1"/>
  <c r="D2556" i="10"/>
  <c r="A2556" i="10" s="1"/>
  <c r="D2557" i="10"/>
  <c r="A2557" i="10" s="1"/>
  <c r="D2558" i="10"/>
  <c r="A2558" i="10" s="1"/>
  <c r="D2559" i="10"/>
  <c r="A2559" i="10" s="1"/>
  <c r="D2560" i="10"/>
  <c r="A2560" i="10" s="1"/>
  <c r="D2561" i="10"/>
  <c r="A2561" i="10" s="1"/>
  <c r="D2562" i="10"/>
  <c r="A2562" i="10" s="1"/>
  <c r="D2563" i="10"/>
  <c r="A2563" i="10" s="1"/>
  <c r="D2564" i="10"/>
  <c r="A2564" i="10" s="1"/>
  <c r="D2565" i="10"/>
  <c r="A2565" i="10" s="1"/>
  <c r="D2566" i="10"/>
  <c r="A2566" i="10" s="1"/>
  <c r="D2567" i="10"/>
  <c r="A2567" i="10" s="1"/>
  <c r="D2568" i="10"/>
  <c r="A2568" i="10" s="1"/>
  <c r="D2569" i="10"/>
  <c r="A2569" i="10" s="1"/>
  <c r="D2570" i="10"/>
  <c r="A2570" i="10" s="1"/>
  <c r="D2571" i="10"/>
  <c r="A2571" i="10" s="1"/>
  <c r="D2572" i="10"/>
  <c r="A2572" i="10" s="1"/>
  <c r="D2573" i="10"/>
  <c r="A2573" i="10" s="1"/>
  <c r="D2574" i="10"/>
  <c r="A2574" i="10" s="1"/>
  <c r="D2575" i="10"/>
  <c r="A2575" i="10" s="1"/>
  <c r="D2576" i="10"/>
  <c r="A2576" i="10" s="1"/>
  <c r="D2577" i="10"/>
  <c r="A2577" i="10" s="1"/>
  <c r="D2578" i="10"/>
  <c r="A2578" i="10" s="1"/>
  <c r="D2579" i="10"/>
  <c r="A2579" i="10" s="1"/>
  <c r="D2580" i="10"/>
  <c r="A2580" i="10" s="1"/>
  <c r="D2581" i="10"/>
  <c r="A2581" i="10" s="1"/>
  <c r="D2582" i="10"/>
  <c r="A2582" i="10" s="1"/>
  <c r="D2583" i="10"/>
  <c r="A2583" i="10" s="1"/>
  <c r="D2584" i="10"/>
  <c r="A2584" i="10" s="1"/>
  <c r="D2585" i="10"/>
  <c r="A2585" i="10" s="1"/>
  <c r="D2586" i="10"/>
  <c r="A2586" i="10" s="1"/>
  <c r="D2587" i="10"/>
  <c r="A2587" i="10" s="1"/>
  <c r="D2588" i="10"/>
  <c r="A2588" i="10" s="1"/>
  <c r="D2589" i="10"/>
  <c r="A2589" i="10" s="1"/>
  <c r="D2590" i="10"/>
  <c r="A2590" i="10" s="1"/>
  <c r="D2591" i="10"/>
  <c r="A2591" i="10" s="1"/>
  <c r="D2592" i="10"/>
  <c r="A2592" i="10" s="1"/>
  <c r="D2593" i="10"/>
  <c r="A2593" i="10" s="1"/>
  <c r="D2594" i="10"/>
  <c r="A2594" i="10" s="1"/>
  <c r="D2595" i="10"/>
  <c r="A2595" i="10" s="1"/>
  <c r="D2596" i="10"/>
  <c r="A2596" i="10" s="1"/>
  <c r="D2597" i="10"/>
  <c r="A2597" i="10" s="1"/>
  <c r="D2598" i="10"/>
  <c r="A2598" i="10" s="1"/>
  <c r="D2599" i="10"/>
  <c r="A2599" i="10" s="1"/>
  <c r="D2600" i="10"/>
  <c r="A2600" i="10" s="1"/>
  <c r="D2601" i="10"/>
  <c r="A2601" i="10" s="1"/>
  <c r="D2602" i="10"/>
  <c r="A2602" i="10" s="1"/>
  <c r="D2603" i="10"/>
  <c r="A2603" i="10" s="1"/>
  <c r="D2604" i="10"/>
  <c r="A2604" i="10" s="1"/>
  <c r="D2605" i="10"/>
  <c r="A2605" i="10" s="1"/>
  <c r="D2606" i="10"/>
  <c r="A2606" i="10" s="1"/>
  <c r="D2607" i="10"/>
  <c r="A2607" i="10" s="1"/>
  <c r="D2608" i="10"/>
  <c r="A2608" i="10" s="1"/>
  <c r="D2609" i="10"/>
  <c r="A2609" i="10" s="1"/>
  <c r="D2610" i="10"/>
  <c r="A2610" i="10" s="1"/>
  <c r="D2611" i="10"/>
  <c r="A2611" i="10" s="1"/>
  <c r="D2612" i="10"/>
  <c r="A2612" i="10" s="1"/>
  <c r="D2613" i="10"/>
  <c r="A2613" i="10" s="1"/>
  <c r="D2614" i="10"/>
  <c r="A2614" i="10" s="1"/>
  <c r="D2615" i="10"/>
  <c r="A2615" i="10" s="1"/>
  <c r="D2616" i="10"/>
  <c r="A2616" i="10" s="1"/>
  <c r="D2617" i="10"/>
  <c r="A2617" i="10" s="1"/>
  <c r="D2618" i="10"/>
  <c r="A2618" i="10" s="1"/>
  <c r="D2619" i="10"/>
  <c r="A2619" i="10" s="1"/>
  <c r="D2620" i="10"/>
  <c r="A2620" i="10" s="1"/>
  <c r="D2621" i="10"/>
  <c r="A2621" i="10" s="1"/>
  <c r="D2622" i="10"/>
  <c r="A2622" i="10" s="1"/>
  <c r="D2623" i="10"/>
  <c r="A2623" i="10" s="1"/>
  <c r="D2624" i="10"/>
  <c r="A2624" i="10" s="1"/>
  <c r="D2625" i="10"/>
  <c r="A2625" i="10" s="1"/>
  <c r="D2626" i="10"/>
  <c r="A2626" i="10" s="1"/>
  <c r="D2627" i="10"/>
  <c r="A2627" i="10" s="1"/>
  <c r="D2628" i="10"/>
  <c r="A2628" i="10" s="1"/>
  <c r="D2629" i="10"/>
  <c r="A2629" i="10" s="1"/>
  <c r="D2630" i="10"/>
  <c r="A2630" i="10" s="1"/>
  <c r="D2631" i="10"/>
  <c r="A2631" i="10" s="1"/>
  <c r="D2632" i="10"/>
  <c r="A2632" i="10" s="1"/>
  <c r="D2633" i="10"/>
  <c r="A2633" i="10" s="1"/>
  <c r="D2634" i="10"/>
  <c r="A2634" i="10" s="1"/>
  <c r="D2635" i="10"/>
  <c r="A2635" i="10" s="1"/>
  <c r="D2636" i="10"/>
  <c r="A2636" i="10" s="1"/>
  <c r="D2637" i="10"/>
  <c r="A2637" i="10" s="1"/>
  <c r="D2638" i="10"/>
  <c r="A2638" i="10" s="1"/>
  <c r="D2639" i="10"/>
  <c r="A2639" i="10" s="1"/>
  <c r="D2640" i="10"/>
  <c r="A2640" i="10" s="1"/>
  <c r="D2641" i="10"/>
  <c r="A2641" i="10" s="1"/>
  <c r="D2642" i="10"/>
  <c r="A2642" i="10" s="1"/>
  <c r="D2643" i="10"/>
  <c r="A2643" i="10" s="1"/>
  <c r="D2644" i="10"/>
  <c r="A2644" i="10" s="1"/>
  <c r="D2645" i="10"/>
  <c r="A2645" i="10" s="1"/>
  <c r="D2646" i="10"/>
  <c r="A2646" i="10" s="1"/>
  <c r="D2647" i="10"/>
  <c r="A2647" i="10" s="1"/>
  <c r="D2648" i="10"/>
  <c r="A2648" i="10" s="1"/>
  <c r="D2649" i="10"/>
  <c r="A2649" i="10" s="1"/>
  <c r="D2650" i="10"/>
  <c r="A2650" i="10" s="1"/>
  <c r="D2651" i="10"/>
  <c r="A2651" i="10" s="1"/>
  <c r="D2652" i="10"/>
  <c r="A2652" i="10" s="1"/>
  <c r="D2653" i="10"/>
  <c r="A2653" i="10" s="1"/>
  <c r="D2654" i="10"/>
  <c r="A2654" i="10" s="1"/>
  <c r="D2655" i="10"/>
  <c r="A2655" i="10" s="1"/>
  <c r="D2656" i="10"/>
  <c r="A2656" i="10" s="1"/>
  <c r="D2657" i="10"/>
  <c r="A2657" i="10" s="1"/>
  <c r="D2658" i="10"/>
  <c r="A2658" i="10" s="1"/>
  <c r="D2659" i="10"/>
  <c r="A2659" i="10" s="1"/>
  <c r="D2660" i="10"/>
  <c r="A2660" i="10" s="1"/>
  <c r="D2661" i="10"/>
  <c r="A2661" i="10" s="1"/>
  <c r="D2662" i="10"/>
  <c r="A2662" i="10" s="1"/>
  <c r="D2663" i="10"/>
  <c r="A2663" i="10" s="1"/>
  <c r="D2664" i="10"/>
  <c r="A2664" i="10" s="1"/>
  <c r="D2665" i="10"/>
  <c r="A2665" i="10" s="1"/>
  <c r="D2666" i="10"/>
  <c r="A2666" i="10" s="1"/>
  <c r="D2667" i="10"/>
  <c r="A2667" i="10" s="1"/>
  <c r="D2668" i="10"/>
  <c r="A2668" i="10" s="1"/>
  <c r="D2669" i="10"/>
  <c r="A2669" i="10" s="1"/>
  <c r="D2670" i="10"/>
  <c r="A2670" i="10" s="1"/>
  <c r="D2671" i="10"/>
  <c r="A2671" i="10" s="1"/>
  <c r="D2672" i="10"/>
  <c r="A2672" i="10" s="1"/>
  <c r="D2673" i="10"/>
  <c r="A2673" i="10" s="1"/>
  <c r="D2674" i="10"/>
  <c r="A2674" i="10" s="1"/>
  <c r="D2675" i="10"/>
  <c r="A2675" i="10" s="1"/>
  <c r="D2676" i="10"/>
  <c r="A2676" i="10" s="1"/>
  <c r="D2677" i="10"/>
  <c r="A2677" i="10" s="1"/>
  <c r="D2678" i="10"/>
  <c r="A2678" i="10" s="1"/>
  <c r="D2679" i="10"/>
  <c r="A2679" i="10" s="1"/>
  <c r="D2680" i="10"/>
  <c r="A2680" i="10" s="1"/>
  <c r="D2681" i="10"/>
  <c r="A2681" i="10" s="1"/>
  <c r="D2682" i="10"/>
  <c r="A2682" i="10" s="1"/>
  <c r="D2683" i="10"/>
  <c r="A2683" i="10" s="1"/>
  <c r="D2684" i="10"/>
  <c r="A2684" i="10" s="1"/>
  <c r="D2685" i="10"/>
  <c r="A2685" i="10" s="1"/>
  <c r="D2686" i="10"/>
  <c r="A2686" i="10" s="1"/>
  <c r="D2687" i="10"/>
  <c r="A2687" i="10" s="1"/>
  <c r="D2688" i="10"/>
  <c r="A2688" i="10" s="1"/>
  <c r="D2689" i="10"/>
  <c r="A2689" i="10" s="1"/>
  <c r="D2690" i="10"/>
  <c r="A2690" i="10" s="1"/>
  <c r="D2691" i="10"/>
  <c r="A2691" i="10" s="1"/>
  <c r="D2692" i="10"/>
  <c r="A2692" i="10" s="1"/>
  <c r="D2693" i="10"/>
  <c r="A2693" i="10" s="1"/>
  <c r="D2694" i="10"/>
  <c r="A2694" i="10" s="1"/>
  <c r="D2695" i="10"/>
  <c r="A2695" i="10" s="1"/>
  <c r="D2696" i="10"/>
  <c r="A2696" i="10" s="1"/>
  <c r="D2697" i="10"/>
  <c r="A2697" i="10" s="1"/>
  <c r="D2698" i="10"/>
  <c r="A2698" i="10" s="1"/>
  <c r="D2699" i="10"/>
  <c r="A2699" i="10" s="1"/>
  <c r="D2700" i="10"/>
  <c r="A2700" i="10" s="1"/>
  <c r="D2701" i="10"/>
  <c r="A2701" i="10" s="1"/>
  <c r="D2702" i="10"/>
  <c r="A2702" i="10" s="1"/>
  <c r="D2703" i="10"/>
  <c r="A2703" i="10" s="1"/>
  <c r="D2704" i="10"/>
  <c r="A2704" i="10" s="1"/>
  <c r="D2705" i="10"/>
  <c r="A2705" i="10" s="1"/>
  <c r="D2706" i="10"/>
  <c r="A2706" i="10" s="1"/>
  <c r="D2707" i="10"/>
  <c r="A2707" i="10" s="1"/>
  <c r="D2708" i="10"/>
  <c r="A2708" i="10" s="1"/>
  <c r="D2709" i="10"/>
  <c r="A2709" i="10" s="1"/>
  <c r="D2710" i="10"/>
  <c r="A2710" i="10" s="1"/>
  <c r="D2711" i="10"/>
  <c r="A2711" i="10" s="1"/>
  <c r="D2712" i="10"/>
  <c r="A2712" i="10" s="1"/>
  <c r="D2713" i="10"/>
  <c r="A2713" i="10" s="1"/>
  <c r="D2714" i="10"/>
  <c r="A2714" i="10" s="1"/>
  <c r="D2715" i="10"/>
  <c r="A2715" i="10" s="1"/>
  <c r="D2716" i="10"/>
  <c r="A2716" i="10" s="1"/>
  <c r="D2717" i="10"/>
  <c r="A2717" i="10" s="1"/>
  <c r="D2718" i="10"/>
  <c r="A2718" i="10" s="1"/>
  <c r="D2719" i="10"/>
  <c r="A2719" i="10" s="1"/>
  <c r="D2720" i="10"/>
  <c r="A2720" i="10" s="1"/>
  <c r="D2721" i="10"/>
  <c r="A2721" i="10" s="1"/>
  <c r="D2722" i="10"/>
  <c r="A2722" i="10" s="1"/>
  <c r="D2723" i="10"/>
  <c r="A2723" i="10" s="1"/>
  <c r="D2724" i="10"/>
  <c r="A2724" i="10" s="1"/>
  <c r="D2725" i="10"/>
  <c r="A2725" i="10" s="1"/>
  <c r="D2726" i="10"/>
  <c r="A2726" i="10" s="1"/>
  <c r="D2727" i="10"/>
  <c r="A2727" i="10" s="1"/>
  <c r="D2728" i="10"/>
  <c r="A2728" i="10" s="1"/>
  <c r="D2729" i="10"/>
  <c r="A2729" i="10" s="1"/>
  <c r="D2730" i="10"/>
  <c r="A2730" i="10" s="1"/>
  <c r="D2731" i="10"/>
  <c r="A2731" i="10" s="1"/>
  <c r="D2732" i="10"/>
  <c r="A2732" i="10" s="1"/>
  <c r="D2733" i="10"/>
  <c r="A2733" i="10" s="1"/>
  <c r="D2734" i="10"/>
  <c r="A2734" i="10" s="1"/>
  <c r="D2735" i="10"/>
  <c r="A2735" i="10" s="1"/>
  <c r="D2736" i="10"/>
  <c r="A2736" i="10" s="1"/>
  <c r="D2737" i="10"/>
  <c r="A2737" i="10" s="1"/>
  <c r="D2738" i="10"/>
  <c r="A2738" i="10" s="1"/>
  <c r="D2739" i="10"/>
  <c r="A2739" i="10" s="1"/>
  <c r="D2740" i="10"/>
  <c r="A2740" i="10" s="1"/>
  <c r="D2741" i="10"/>
  <c r="A2741" i="10" s="1"/>
  <c r="D2742" i="10"/>
  <c r="A2742" i="10" s="1"/>
  <c r="D2743" i="10"/>
  <c r="A2743" i="10" s="1"/>
  <c r="D2744" i="10"/>
  <c r="A2744" i="10" s="1"/>
  <c r="D2745" i="10"/>
  <c r="A2745" i="10" s="1"/>
  <c r="D2746" i="10"/>
  <c r="A2746" i="10" s="1"/>
  <c r="D2747" i="10"/>
  <c r="A2747" i="10" s="1"/>
  <c r="D2748" i="10"/>
  <c r="A2748" i="10" s="1"/>
  <c r="D2749" i="10"/>
  <c r="A2749" i="10" s="1"/>
  <c r="D2750" i="10"/>
  <c r="A2750" i="10" s="1"/>
  <c r="D2751" i="10"/>
  <c r="A2751" i="10" s="1"/>
  <c r="D2752" i="10"/>
  <c r="A2752" i="10" s="1"/>
  <c r="D2753" i="10"/>
  <c r="A2753" i="10" s="1"/>
  <c r="D2754" i="10"/>
  <c r="A2754" i="10" s="1"/>
  <c r="D2755" i="10"/>
  <c r="A2755" i="10" s="1"/>
  <c r="D2756" i="10"/>
  <c r="A2756" i="10" s="1"/>
  <c r="D2757" i="10"/>
  <c r="A2757" i="10" s="1"/>
  <c r="D2758" i="10"/>
  <c r="A2758" i="10" s="1"/>
  <c r="D2759" i="10"/>
  <c r="A2759" i="10" s="1"/>
  <c r="D2760" i="10"/>
  <c r="A2760" i="10" s="1"/>
  <c r="D2761" i="10"/>
  <c r="A2761" i="10" s="1"/>
  <c r="D2762" i="10"/>
  <c r="A2762" i="10" s="1"/>
  <c r="D2763" i="10"/>
  <c r="A2763" i="10" s="1"/>
  <c r="D2764" i="10"/>
  <c r="A2764" i="10" s="1"/>
  <c r="D2765" i="10"/>
  <c r="A2765" i="10" s="1"/>
  <c r="D2766" i="10"/>
  <c r="A2766" i="10" s="1"/>
  <c r="D2767" i="10"/>
  <c r="A2767" i="10" s="1"/>
  <c r="D2768" i="10"/>
  <c r="A2768" i="10" s="1"/>
  <c r="D2769" i="10"/>
  <c r="A2769" i="10" s="1"/>
  <c r="D2770" i="10"/>
  <c r="A2770" i="10" s="1"/>
  <c r="D2771" i="10"/>
  <c r="A2771" i="10" s="1"/>
  <c r="D2772" i="10"/>
  <c r="A2772" i="10" s="1"/>
  <c r="D2773" i="10"/>
  <c r="A2773" i="10" s="1"/>
  <c r="D2774" i="10"/>
  <c r="A2774" i="10" s="1"/>
  <c r="D2775" i="10"/>
  <c r="A2775" i="10" s="1"/>
  <c r="D2776" i="10"/>
  <c r="A2776" i="10" s="1"/>
  <c r="D2777" i="10"/>
  <c r="A2777" i="10" s="1"/>
  <c r="D2778" i="10"/>
  <c r="A2778" i="10" s="1"/>
  <c r="D2779" i="10"/>
  <c r="A2779" i="10" s="1"/>
  <c r="D2780" i="10"/>
  <c r="A2780" i="10" s="1"/>
  <c r="D2781" i="10"/>
  <c r="A2781" i="10" s="1"/>
  <c r="D2782" i="10"/>
  <c r="A2782" i="10" s="1"/>
  <c r="D2783" i="10"/>
  <c r="A2783" i="10" s="1"/>
  <c r="D2784" i="10"/>
  <c r="A2784" i="10" s="1"/>
  <c r="D2785" i="10"/>
  <c r="A2785" i="10" s="1"/>
  <c r="D2786" i="10"/>
  <c r="A2786" i="10" s="1"/>
  <c r="D2787" i="10"/>
  <c r="A2787" i="10" s="1"/>
  <c r="D2788" i="10"/>
  <c r="A2788" i="10" s="1"/>
  <c r="D2789" i="10"/>
  <c r="A2789" i="10" s="1"/>
  <c r="D2790" i="10"/>
  <c r="A2790" i="10" s="1"/>
  <c r="D2791" i="10"/>
  <c r="A2791" i="10" s="1"/>
  <c r="D2792" i="10"/>
  <c r="A2792" i="10" s="1"/>
  <c r="D2793" i="10"/>
  <c r="A2793" i="10" s="1"/>
  <c r="D2794" i="10"/>
  <c r="A2794" i="10" s="1"/>
  <c r="D2795" i="10"/>
  <c r="A2795" i="10" s="1"/>
  <c r="D2796" i="10"/>
  <c r="A2796" i="10" s="1"/>
  <c r="D2797" i="10"/>
  <c r="A2797" i="10" s="1"/>
  <c r="D2798" i="10"/>
  <c r="A2798" i="10" s="1"/>
  <c r="D2799" i="10"/>
  <c r="A2799" i="10" s="1"/>
  <c r="D2800" i="10"/>
  <c r="A2800" i="10" s="1"/>
  <c r="D2801" i="10"/>
  <c r="A2801" i="10" s="1"/>
  <c r="D2802" i="10"/>
  <c r="A2802" i="10" s="1"/>
  <c r="D2803" i="10"/>
  <c r="A2803" i="10" s="1"/>
  <c r="D2804" i="10"/>
  <c r="A2804" i="10" s="1"/>
  <c r="D2805" i="10"/>
  <c r="A2805" i="10" s="1"/>
  <c r="D2806" i="10"/>
  <c r="A2806" i="10" s="1"/>
  <c r="D2807" i="10"/>
  <c r="A2807" i="10" s="1"/>
  <c r="D2808" i="10"/>
  <c r="A2808" i="10" s="1"/>
  <c r="D2809" i="10"/>
  <c r="A2809" i="10" s="1"/>
  <c r="D2810" i="10"/>
  <c r="A2810" i="10" s="1"/>
  <c r="D2811" i="10"/>
  <c r="A2811" i="10" s="1"/>
  <c r="D2812" i="10"/>
  <c r="A2812" i="10" s="1"/>
  <c r="D2813" i="10"/>
  <c r="A2813" i="10" s="1"/>
  <c r="D2814" i="10"/>
  <c r="A2814" i="10" s="1"/>
  <c r="D2815" i="10"/>
  <c r="A2815" i="10" s="1"/>
  <c r="D2816" i="10"/>
  <c r="A2816" i="10" s="1"/>
  <c r="D2817" i="10"/>
  <c r="A2817" i="10" s="1"/>
  <c r="D2818" i="10"/>
  <c r="A2818" i="10" s="1"/>
  <c r="D2819" i="10"/>
  <c r="A2819" i="10" s="1"/>
  <c r="D2820" i="10"/>
  <c r="A2820" i="10" s="1"/>
  <c r="D2821" i="10"/>
  <c r="A2821" i="10" s="1"/>
  <c r="D2822" i="10"/>
  <c r="A2822" i="10" s="1"/>
  <c r="D2823" i="10"/>
  <c r="A2823" i="10" s="1"/>
  <c r="D2824" i="10"/>
  <c r="A2824" i="10" s="1"/>
  <c r="D2825" i="10"/>
  <c r="A2825" i="10" s="1"/>
  <c r="D2826" i="10"/>
  <c r="A2826" i="10" s="1"/>
  <c r="D2827" i="10"/>
  <c r="A2827" i="10" s="1"/>
  <c r="D2828" i="10"/>
  <c r="A2828" i="10" s="1"/>
  <c r="D2829" i="10"/>
  <c r="A2829" i="10" s="1"/>
  <c r="D2830" i="10"/>
  <c r="A2830" i="10" s="1"/>
  <c r="D2831" i="10"/>
  <c r="A2831" i="10" s="1"/>
  <c r="D2832" i="10"/>
  <c r="A2832" i="10" s="1"/>
  <c r="D2833" i="10"/>
  <c r="A2833" i="10" s="1"/>
  <c r="D2834" i="10"/>
  <c r="A2834" i="10" s="1"/>
  <c r="D2835" i="10"/>
  <c r="A2835" i="10" s="1"/>
  <c r="D2836" i="10"/>
  <c r="A2836" i="10" s="1"/>
  <c r="D2837" i="10"/>
  <c r="A2837" i="10" s="1"/>
  <c r="D2838" i="10"/>
  <c r="A2838" i="10" s="1"/>
  <c r="D2839" i="10"/>
  <c r="A2839" i="10" s="1"/>
  <c r="D2840" i="10"/>
  <c r="A2840" i="10" s="1"/>
  <c r="D2841" i="10"/>
  <c r="A2841" i="10" s="1"/>
  <c r="D2842" i="10"/>
  <c r="A2842" i="10" s="1"/>
  <c r="D2843" i="10"/>
  <c r="A2843" i="10" s="1"/>
  <c r="D2844" i="10"/>
  <c r="A2844" i="10" s="1"/>
  <c r="D2845" i="10"/>
  <c r="A2845" i="10" s="1"/>
  <c r="D2846" i="10"/>
  <c r="A2846" i="10" s="1"/>
  <c r="D2847" i="10"/>
  <c r="A2847" i="10" s="1"/>
  <c r="D2848" i="10"/>
  <c r="A2848" i="10" s="1"/>
  <c r="D2849" i="10"/>
  <c r="A2849" i="10" s="1"/>
  <c r="D2850" i="10"/>
  <c r="A2850" i="10" s="1"/>
  <c r="D2851" i="10"/>
  <c r="A2851" i="10" s="1"/>
  <c r="D2852" i="10"/>
  <c r="A2852" i="10" s="1"/>
  <c r="D2853" i="10"/>
  <c r="A2853" i="10" s="1"/>
  <c r="D2854" i="10"/>
  <c r="A2854" i="10" s="1"/>
  <c r="D2855" i="10"/>
  <c r="A2855" i="10" s="1"/>
  <c r="D2856" i="10"/>
  <c r="A2856" i="10" s="1"/>
  <c r="D2857" i="10"/>
  <c r="A2857" i="10" s="1"/>
  <c r="D2858" i="10"/>
  <c r="A2858" i="10" s="1"/>
  <c r="D2859" i="10"/>
  <c r="A2859" i="10" s="1"/>
  <c r="D2860" i="10"/>
  <c r="A2860" i="10" s="1"/>
  <c r="D2861" i="10"/>
  <c r="A2861" i="10" s="1"/>
  <c r="D2862" i="10"/>
  <c r="A2862" i="10" s="1"/>
  <c r="D2863" i="10"/>
  <c r="A2863" i="10" s="1"/>
  <c r="D2864" i="10"/>
  <c r="A2864" i="10" s="1"/>
  <c r="D2865" i="10"/>
  <c r="A2865" i="10" s="1"/>
  <c r="D2866" i="10"/>
  <c r="A2866" i="10" s="1"/>
  <c r="D2867" i="10"/>
  <c r="A2867" i="10" s="1"/>
  <c r="D2868" i="10"/>
  <c r="A2868" i="10" s="1"/>
  <c r="D2869" i="10"/>
  <c r="A2869" i="10" s="1"/>
  <c r="D2870" i="10"/>
  <c r="A2870" i="10" s="1"/>
  <c r="D2871" i="10"/>
  <c r="A2871" i="10" s="1"/>
  <c r="D2872" i="10"/>
  <c r="A2872" i="10" s="1"/>
  <c r="D2873" i="10"/>
  <c r="A2873" i="10" s="1"/>
  <c r="D2874" i="10"/>
  <c r="A2874" i="10" s="1"/>
  <c r="D2875" i="10"/>
  <c r="A2875" i="10" s="1"/>
  <c r="D2876" i="10"/>
  <c r="A2876" i="10" s="1"/>
  <c r="D2877" i="10"/>
  <c r="A2877" i="10" s="1"/>
  <c r="D2878" i="10"/>
  <c r="A2878" i="10" s="1"/>
  <c r="D2879" i="10"/>
  <c r="A2879" i="10" s="1"/>
  <c r="D2880" i="10"/>
  <c r="A2880" i="10" s="1"/>
  <c r="D2881" i="10"/>
  <c r="A2881" i="10" s="1"/>
  <c r="D2882" i="10"/>
  <c r="A2882" i="10" s="1"/>
  <c r="D2883" i="10"/>
  <c r="A2883" i="10" s="1"/>
  <c r="D2884" i="10"/>
  <c r="A2884" i="10" s="1"/>
  <c r="D2885" i="10"/>
  <c r="A2885" i="10" s="1"/>
  <c r="D2886" i="10"/>
  <c r="A2886" i="10" s="1"/>
  <c r="D2887" i="10"/>
  <c r="A2887" i="10" s="1"/>
  <c r="D2888" i="10"/>
  <c r="A2888" i="10" s="1"/>
  <c r="D2889" i="10"/>
  <c r="A2889" i="10" s="1"/>
  <c r="D2890" i="10"/>
  <c r="A2890" i="10" s="1"/>
  <c r="D2891" i="10"/>
  <c r="A2891" i="10" s="1"/>
  <c r="D2892" i="10"/>
  <c r="A2892" i="10" s="1"/>
  <c r="D2893" i="10"/>
  <c r="A2893" i="10" s="1"/>
  <c r="D2894" i="10"/>
  <c r="A2894" i="10" s="1"/>
  <c r="D2895" i="10"/>
  <c r="A2895" i="10" s="1"/>
  <c r="D2896" i="10"/>
  <c r="A2896" i="10" s="1"/>
  <c r="D2897" i="10"/>
  <c r="A2897" i="10" s="1"/>
  <c r="D2898" i="10"/>
  <c r="A2898" i="10" s="1"/>
  <c r="D2899" i="10"/>
  <c r="A2899" i="10" s="1"/>
  <c r="D2900" i="10"/>
  <c r="A2900" i="10" s="1"/>
  <c r="D2901" i="10"/>
  <c r="A2901" i="10" s="1"/>
  <c r="D2902" i="10"/>
  <c r="A2902" i="10" s="1"/>
  <c r="D2903" i="10"/>
  <c r="A2903" i="10" s="1"/>
  <c r="D2904" i="10"/>
  <c r="A2904" i="10" s="1"/>
  <c r="D2905" i="10"/>
  <c r="A2905" i="10" s="1"/>
  <c r="D2906" i="10"/>
  <c r="A2906" i="10" s="1"/>
  <c r="D2907" i="10"/>
  <c r="A2907" i="10" s="1"/>
  <c r="D2908" i="10"/>
  <c r="A2908" i="10" s="1"/>
  <c r="D2909" i="10"/>
  <c r="A2909" i="10" s="1"/>
  <c r="D2910" i="10"/>
  <c r="A2910" i="10" s="1"/>
  <c r="D2911" i="10"/>
  <c r="A2911" i="10" s="1"/>
  <c r="D2912" i="10"/>
  <c r="A2912" i="10" s="1"/>
  <c r="D2913" i="10"/>
  <c r="A2913" i="10" s="1"/>
  <c r="D2914" i="10"/>
  <c r="A2914" i="10" s="1"/>
  <c r="D2915" i="10"/>
  <c r="A2915" i="10" s="1"/>
  <c r="D2916" i="10"/>
  <c r="A2916" i="10" s="1"/>
  <c r="D2917" i="10"/>
  <c r="A2917" i="10" s="1"/>
  <c r="D2918" i="10"/>
  <c r="A2918" i="10" s="1"/>
  <c r="D2919" i="10"/>
  <c r="A2919" i="10" s="1"/>
  <c r="D2920" i="10"/>
  <c r="A2920" i="10" s="1"/>
  <c r="D2921" i="10"/>
  <c r="A2921" i="10" s="1"/>
  <c r="D2922" i="10"/>
  <c r="A2922" i="10" s="1"/>
  <c r="D2923" i="10"/>
  <c r="A2923" i="10" s="1"/>
  <c r="D2924" i="10"/>
  <c r="A2924" i="10" s="1"/>
  <c r="D2925" i="10"/>
  <c r="A2925" i="10" s="1"/>
  <c r="D2926" i="10"/>
  <c r="A2926" i="10" s="1"/>
  <c r="D2927" i="10"/>
  <c r="A2927" i="10" s="1"/>
  <c r="D2928" i="10"/>
  <c r="A2928" i="10" s="1"/>
  <c r="D2929" i="10"/>
  <c r="A2929" i="10" s="1"/>
  <c r="D2930" i="10"/>
  <c r="A2930" i="10" s="1"/>
  <c r="D2931" i="10"/>
  <c r="A2931" i="10" s="1"/>
  <c r="D2932" i="10"/>
  <c r="A2932" i="10" s="1"/>
  <c r="D2933" i="10"/>
  <c r="A2933" i="10" s="1"/>
  <c r="D2934" i="10"/>
  <c r="A2934" i="10" s="1"/>
  <c r="D2935" i="10"/>
  <c r="A2935" i="10" s="1"/>
  <c r="D2936" i="10"/>
  <c r="A2936" i="10" s="1"/>
  <c r="D2937" i="10"/>
  <c r="A2937" i="10" s="1"/>
  <c r="D2938" i="10"/>
  <c r="A2938" i="10" s="1"/>
  <c r="D2939" i="10"/>
  <c r="A2939" i="10" s="1"/>
  <c r="D2940" i="10"/>
  <c r="A2940" i="10" s="1"/>
  <c r="D2941" i="10"/>
  <c r="A2941" i="10" s="1"/>
  <c r="D2942" i="10"/>
  <c r="A2942" i="10" s="1"/>
  <c r="D2943" i="10"/>
  <c r="A2943" i="10" s="1"/>
  <c r="D2944" i="10"/>
  <c r="A2944" i="10" s="1"/>
  <c r="D2945" i="10"/>
  <c r="A2945" i="10" s="1"/>
  <c r="D2946" i="10"/>
  <c r="A2946" i="10" s="1"/>
  <c r="D2947" i="10"/>
  <c r="A2947" i="10" s="1"/>
  <c r="D2948" i="10"/>
  <c r="A2948" i="10" s="1"/>
  <c r="D2949" i="10"/>
  <c r="A2949" i="10" s="1"/>
  <c r="D2950" i="10"/>
  <c r="A2950" i="10" s="1"/>
  <c r="D2951" i="10"/>
  <c r="A2951" i="10" s="1"/>
  <c r="D2952" i="10"/>
  <c r="A2952" i="10" s="1"/>
  <c r="D2953" i="10"/>
  <c r="A2953" i="10" s="1"/>
  <c r="D2954" i="10"/>
  <c r="A2954" i="10" s="1"/>
  <c r="D2955" i="10"/>
  <c r="A2955" i="10" s="1"/>
  <c r="D2956" i="10"/>
  <c r="A2956" i="10" s="1"/>
  <c r="D2957" i="10"/>
  <c r="A2957" i="10" s="1"/>
  <c r="D2958" i="10"/>
  <c r="A2958" i="10" s="1"/>
  <c r="D2959" i="10"/>
  <c r="A2959" i="10" s="1"/>
  <c r="D2960" i="10"/>
  <c r="A2960" i="10" s="1"/>
  <c r="D2961" i="10"/>
  <c r="A2961" i="10" s="1"/>
  <c r="D2962" i="10"/>
  <c r="A2962" i="10" s="1"/>
  <c r="D2963" i="10"/>
  <c r="A2963" i="10" s="1"/>
  <c r="D2964" i="10"/>
  <c r="A2964" i="10" s="1"/>
  <c r="D2965" i="10"/>
  <c r="A2965" i="10" s="1"/>
  <c r="D2966" i="10"/>
  <c r="A2966" i="10" s="1"/>
  <c r="D2967" i="10"/>
  <c r="A2967" i="10" s="1"/>
  <c r="D2968" i="10"/>
  <c r="A2968" i="10" s="1"/>
  <c r="D2969" i="10"/>
  <c r="A2969" i="10" s="1"/>
  <c r="D2970" i="10"/>
  <c r="A2970" i="10" s="1"/>
  <c r="D2971" i="10"/>
  <c r="A2971" i="10" s="1"/>
  <c r="D2972" i="10"/>
  <c r="A2972" i="10" s="1"/>
  <c r="D2973" i="10"/>
  <c r="A2973" i="10" s="1"/>
  <c r="D2974" i="10"/>
  <c r="A2974" i="10" s="1"/>
  <c r="D2975" i="10"/>
  <c r="A2975" i="10" s="1"/>
  <c r="D2976" i="10"/>
  <c r="A2976" i="10" s="1"/>
  <c r="D2977" i="10"/>
  <c r="A2977" i="10" s="1"/>
  <c r="D2978" i="10"/>
  <c r="A2978" i="10" s="1"/>
  <c r="D2979" i="10"/>
  <c r="A2979" i="10" s="1"/>
  <c r="D2980" i="10"/>
  <c r="A2980" i="10" s="1"/>
  <c r="D2981" i="10"/>
  <c r="A2981" i="10" s="1"/>
  <c r="D2982" i="10"/>
  <c r="A2982" i="10" s="1"/>
  <c r="D2983" i="10"/>
  <c r="A2983" i="10" s="1"/>
  <c r="D2984" i="10"/>
  <c r="A2984" i="10" s="1"/>
  <c r="D2985" i="10"/>
  <c r="A2985" i="10" s="1"/>
  <c r="D2986" i="10"/>
  <c r="A2986" i="10" s="1"/>
  <c r="D2987" i="10"/>
  <c r="A2987" i="10" s="1"/>
  <c r="D2988" i="10"/>
  <c r="A2988" i="10" s="1"/>
  <c r="D2989" i="10"/>
  <c r="A2989" i="10" s="1"/>
  <c r="D2990" i="10"/>
  <c r="A2990" i="10" s="1"/>
  <c r="D2991" i="10"/>
  <c r="A2991" i="10" s="1"/>
  <c r="D2992" i="10"/>
  <c r="A2992" i="10" s="1"/>
  <c r="D2993" i="10"/>
  <c r="A2993" i="10" s="1"/>
  <c r="D2994" i="10"/>
  <c r="A2994" i="10" s="1"/>
  <c r="D2995" i="10"/>
  <c r="A2995" i="10" s="1"/>
  <c r="D2996" i="10"/>
  <c r="A2996" i="10" s="1"/>
  <c r="D2997" i="10"/>
  <c r="A2997" i="10" s="1"/>
  <c r="D2998" i="10"/>
  <c r="A2998" i="10" s="1"/>
  <c r="D2999" i="10"/>
  <c r="A2999" i="10" s="1"/>
  <c r="D3000" i="10"/>
  <c r="A3000" i="10" s="1"/>
  <c r="D3001" i="10"/>
  <c r="A3001" i="10" s="1"/>
  <c r="D3002" i="10"/>
  <c r="A3002" i="10" s="1"/>
  <c r="D3003" i="10"/>
  <c r="A3003" i="10" s="1"/>
  <c r="D3004" i="10"/>
  <c r="A3004" i="10" s="1"/>
  <c r="D3005" i="10"/>
  <c r="A3005" i="10" s="1"/>
  <c r="D3006" i="10"/>
  <c r="A3006" i="10" s="1"/>
  <c r="D3007" i="10"/>
  <c r="A3007" i="10" s="1"/>
  <c r="D3008" i="10"/>
  <c r="A3008" i="10" s="1"/>
  <c r="D3009" i="10"/>
  <c r="A3009" i="10" s="1"/>
  <c r="D3010" i="10"/>
  <c r="A3010" i="10" s="1"/>
  <c r="D3011" i="10"/>
  <c r="A3011" i="10" s="1"/>
  <c r="D3012" i="10"/>
  <c r="A3012" i="10" s="1"/>
  <c r="D3013" i="10"/>
  <c r="A3013" i="10" s="1"/>
  <c r="D3014" i="10"/>
  <c r="A3014" i="10" s="1"/>
  <c r="D3015" i="10"/>
  <c r="A3015" i="10" s="1"/>
  <c r="D3016" i="10"/>
  <c r="A3016" i="10" s="1"/>
  <c r="D3017" i="10"/>
  <c r="A3017" i="10" s="1"/>
  <c r="D3018" i="10"/>
  <c r="A3018" i="10" s="1"/>
  <c r="D3019" i="10"/>
  <c r="A3019" i="10" s="1"/>
  <c r="D3020" i="10"/>
  <c r="A3020" i="10" s="1"/>
  <c r="D3021" i="10"/>
  <c r="A3021" i="10" s="1"/>
  <c r="D3022" i="10"/>
  <c r="A3022" i="10" s="1"/>
  <c r="D3023" i="10"/>
  <c r="A3023" i="10" s="1"/>
  <c r="D3024" i="10"/>
  <c r="A3024" i="10" s="1"/>
  <c r="D3025" i="10"/>
  <c r="A3025" i="10" s="1"/>
  <c r="D3026" i="10"/>
  <c r="A3026" i="10" s="1"/>
  <c r="D3027" i="10"/>
  <c r="A3027" i="10" s="1"/>
  <c r="D3028" i="10"/>
  <c r="A3028" i="10" s="1"/>
  <c r="D3029" i="10"/>
  <c r="A3029" i="10" s="1"/>
  <c r="D3030" i="10"/>
  <c r="A3030" i="10" s="1"/>
  <c r="D3031" i="10"/>
  <c r="A3031" i="10" s="1"/>
  <c r="D3032" i="10"/>
  <c r="A3032" i="10" s="1"/>
  <c r="D3033" i="10"/>
  <c r="A3033" i="10" s="1"/>
  <c r="D3034" i="10"/>
  <c r="A3034" i="10" s="1"/>
  <c r="D3035" i="10"/>
  <c r="A3035" i="10" s="1"/>
  <c r="D3036" i="10"/>
  <c r="A3036" i="10" s="1"/>
  <c r="D3037" i="10"/>
  <c r="A3037" i="10" s="1"/>
  <c r="D3038" i="10"/>
  <c r="A3038" i="10" s="1"/>
  <c r="D3039" i="10"/>
  <c r="A3039" i="10" s="1"/>
  <c r="D3040" i="10"/>
  <c r="A3040" i="10" s="1"/>
  <c r="D3041" i="10"/>
  <c r="A3041" i="10" s="1"/>
  <c r="D3042" i="10"/>
  <c r="A3042" i="10" s="1"/>
  <c r="D3043" i="10"/>
  <c r="A3043" i="10" s="1"/>
  <c r="D3044" i="10"/>
  <c r="A3044" i="10" s="1"/>
  <c r="D3045" i="10"/>
  <c r="A3045" i="10" s="1"/>
  <c r="D3046" i="10"/>
  <c r="A3046" i="10" s="1"/>
  <c r="D3047" i="10"/>
  <c r="A3047" i="10" s="1"/>
  <c r="D3048" i="10"/>
  <c r="A3048" i="10" s="1"/>
  <c r="D3049" i="10"/>
  <c r="A3049" i="10" s="1"/>
  <c r="D3050" i="10"/>
  <c r="A3050" i="10" s="1"/>
  <c r="D3051" i="10"/>
  <c r="A3051" i="10" s="1"/>
  <c r="D3052" i="10"/>
  <c r="A3052" i="10" s="1"/>
  <c r="D3053" i="10"/>
  <c r="A3053" i="10" s="1"/>
  <c r="D3054" i="10"/>
  <c r="A3054" i="10" s="1"/>
  <c r="D3055" i="10"/>
  <c r="A3055" i="10" s="1"/>
  <c r="D2" i="11"/>
  <c r="A2" i="11" s="1"/>
  <c r="D3" i="11"/>
  <c r="A3" i="11" s="1"/>
  <c r="D4" i="11"/>
  <c r="A4" i="11" s="1"/>
  <c r="D5" i="11"/>
  <c r="A5" i="11" s="1"/>
  <c r="D6" i="11"/>
  <c r="A6" i="11" s="1"/>
  <c r="D7" i="11"/>
  <c r="A7" i="11" s="1"/>
  <c r="D8" i="11"/>
  <c r="A8" i="11" s="1"/>
  <c r="D9" i="11"/>
  <c r="A9" i="11" s="1"/>
  <c r="D10" i="11"/>
  <c r="A10" i="11" s="1"/>
  <c r="D11" i="11"/>
  <c r="A11" i="11" s="1"/>
  <c r="D12" i="11"/>
  <c r="A12" i="11" s="1"/>
  <c r="D13" i="11"/>
  <c r="A13" i="11" s="1"/>
  <c r="D14" i="11"/>
  <c r="A14" i="11" s="1"/>
  <c r="D15" i="11"/>
  <c r="A15" i="11" s="1"/>
  <c r="D16" i="11"/>
  <c r="A16" i="11" s="1"/>
  <c r="D17" i="11"/>
  <c r="A17" i="11" s="1"/>
  <c r="D18" i="11"/>
  <c r="A18" i="11" s="1"/>
  <c r="D19" i="11"/>
  <c r="A19" i="11" s="1"/>
  <c r="D20" i="11"/>
  <c r="A20" i="11" s="1"/>
  <c r="D21" i="11"/>
  <c r="A21" i="11" s="1"/>
  <c r="D22" i="11"/>
  <c r="A22" i="11" s="1"/>
  <c r="D23" i="11"/>
  <c r="A23" i="11" s="1"/>
  <c r="D24" i="11"/>
  <c r="A24" i="11" s="1"/>
  <c r="D25" i="11"/>
  <c r="A25" i="11" s="1"/>
  <c r="D26" i="11"/>
  <c r="A26" i="11" s="1"/>
  <c r="D27" i="11"/>
  <c r="A27" i="11" s="1"/>
  <c r="D28" i="11"/>
  <c r="A28" i="11" s="1"/>
  <c r="D29" i="11"/>
  <c r="A29" i="11" s="1"/>
  <c r="D30" i="11"/>
  <c r="A30" i="11" s="1"/>
  <c r="D31" i="11"/>
  <c r="A31" i="11" s="1"/>
  <c r="D32" i="11"/>
  <c r="A32" i="11" s="1"/>
  <c r="D33" i="11"/>
  <c r="A33" i="11" s="1"/>
  <c r="D34" i="11"/>
  <c r="A34" i="11" s="1"/>
  <c r="D35" i="11"/>
  <c r="A35" i="11" s="1"/>
  <c r="D36" i="11"/>
  <c r="A36" i="11" s="1"/>
  <c r="D37" i="11"/>
  <c r="A37" i="11" s="1"/>
  <c r="D38" i="11"/>
  <c r="A38" i="11" s="1"/>
  <c r="D39" i="11"/>
  <c r="A39" i="11" s="1"/>
  <c r="D40" i="11"/>
  <c r="A40" i="11" s="1"/>
  <c r="D41" i="11"/>
  <c r="A41" i="11" s="1"/>
  <c r="D42" i="11"/>
  <c r="A42" i="11" s="1"/>
  <c r="D43" i="11"/>
  <c r="A43" i="11" s="1"/>
  <c r="D44" i="11"/>
  <c r="A44" i="11" s="1"/>
  <c r="D45" i="11"/>
  <c r="A45" i="11" s="1"/>
  <c r="D46" i="11"/>
  <c r="A46" i="11" s="1"/>
  <c r="D47" i="11"/>
  <c r="A47" i="11" s="1"/>
  <c r="D48" i="11"/>
  <c r="A48" i="11" s="1"/>
  <c r="D49" i="11"/>
  <c r="A49" i="11" s="1"/>
  <c r="D50" i="11"/>
  <c r="A50" i="11" s="1"/>
  <c r="D51" i="11"/>
  <c r="A51" i="11" s="1"/>
  <c r="D52" i="11"/>
  <c r="A52" i="11" s="1"/>
  <c r="D53" i="11"/>
  <c r="A53" i="11" s="1"/>
  <c r="D54" i="11"/>
  <c r="A54" i="11" s="1"/>
  <c r="D55" i="11"/>
  <c r="A55" i="11" s="1"/>
  <c r="D56" i="11"/>
  <c r="A56" i="11" s="1"/>
  <c r="D57" i="11"/>
  <c r="A57" i="11" s="1"/>
  <c r="D58" i="11"/>
  <c r="A58" i="11" s="1"/>
  <c r="D59" i="11"/>
  <c r="A59" i="11" s="1"/>
  <c r="D60" i="11"/>
  <c r="A60" i="11" s="1"/>
  <c r="D61" i="11"/>
  <c r="A61" i="11" s="1"/>
  <c r="D62" i="11"/>
  <c r="A62" i="11" s="1"/>
  <c r="D63" i="11"/>
  <c r="A63" i="11" s="1"/>
  <c r="D64" i="11"/>
  <c r="A64" i="11" s="1"/>
  <c r="D65" i="11"/>
  <c r="A65" i="11" s="1"/>
  <c r="D66" i="11"/>
  <c r="A66" i="11" s="1"/>
  <c r="D67" i="11"/>
  <c r="A67" i="11" s="1"/>
  <c r="D68" i="11"/>
  <c r="A68" i="11" s="1"/>
  <c r="D69" i="11"/>
  <c r="A69" i="11" s="1"/>
  <c r="D70" i="11"/>
  <c r="A70" i="11" s="1"/>
  <c r="D71" i="11"/>
  <c r="A71" i="11" s="1"/>
  <c r="D72" i="11"/>
  <c r="A72" i="11" s="1"/>
  <c r="D73" i="11"/>
  <c r="A73" i="11" s="1"/>
  <c r="D74" i="11"/>
  <c r="A74" i="11" s="1"/>
  <c r="D75" i="11"/>
  <c r="A75" i="11" s="1"/>
  <c r="D76" i="11"/>
  <c r="A76" i="11" s="1"/>
  <c r="D77" i="11"/>
  <c r="A77" i="11" s="1"/>
  <c r="D78" i="11"/>
  <c r="A78" i="11" s="1"/>
  <c r="D79" i="11"/>
  <c r="A79" i="11" s="1"/>
  <c r="D80" i="11"/>
  <c r="A80" i="11" s="1"/>
  <c r="D81" i="11"/>
  <c r="A81" i="11" s="1"/>
  <c r="D82" i="11"/>
  <c r="A82" i="11" s="1"/>
  <c r="D83" i="11"/>
  <c r="A83" i="11" s="1"/>
  <c r="D84" i="11"/>
  <c r="A84" i="11" s="1"/>
  <c r="D85" i="11"/>
  <c r="A85" i="11" s="1"/>
  <c r="D86" i="11"/>
  <c r="A86" i="11" s="1"/>
  <c r="D87" i="11"/>
  <c r="A87" i="11" s="1"/>
  <c r="D88" i="11"/>
  <c r="A88" i="11" s="1"/>
  <c r="D89" i="11"/>
  <c r="A89" i="11" s="1"/>
  <c r="D90" i="11"/>
  <c r="A90" i="11" s="1"/>
  <c r="D91" i="11"/>
  <c r="A91" i="11" s="1"/>
  <c r="D92" i="11"/>
  <c r="A92" i="11" s="1"/>
  <c r="D93" i="11"/>
  <c r="A93" i="11" s="1"/>
  <c r="D94" i="11"/>
  <c r="A94" i="11" s="1"/>
  <c r="D95" i="11"/>
  <c r="A95" i="11" s="1"/>
  <c r="D96" i="11"/>
  <c r="A96" i="11" s="1"/>
  <c r="D97" i="11"/>
  <c r="A97" i="11" s="1"/>
  <c r="D98" i="11"/>
  <c r="A98" i="11" s="1"/>
  <c r="D99" i="11"/>
  <c r="A99" i="11" s="1"/>
  <c r="D100" i="11"/>
  <c r="A100" i="11" s="1"/>
  <c r="D101" i="11"/>
  <c r="A101" i="11" s="1"/>
  <c r="D102" i="11"/>
  <c r="A102" i="11" s="1"/>
  <c r="D103" i="11"/>
  <c r="A103" i="11" s="1"/>
  <c r="D104" i="11"/>
  <c r="A104" i="11" s="1"/>
  <c r="D105" i="11"/>
  <c r="A105" i="11" s="1"/>
  <c r="D106" i="11"/>
  <c r="A106" i="11" s="1"/>
  <c r="D107" i="11"/>
  <c r="A107" i="11" s="1"/>
  <c r="D108" i="11"/>
  <c r="A108" i="11" s="1"/>
  <c r="D109" i="11"/>
  <c r="A109" i="11" s="1"/>
  <c r="D110" i="11"/>
  <c r="A110" i="11" s="1"/>
  <c r="D111" i="11"/>
  <c r="A111" i="11" s="1"/>
  <c r="D112" i="11"/>
  <c r="A112" i="11" s="1"/>
  <c r="D113" i="11"/>
  <c r="A113" i="11" s="1"/>
  <c r="D114" i="11"/>
  <c r="A114" i="11" s="1"/>
  <c r="D115" i="11"/>
  <c r="A115" i="11" s="1"/>
  <c r="D116" i="11"/>
  <c r="A116" i="11" s="1"/>
  <c r="D117" i="11"/>
  <c r="A117" i="11" s="1"/>
  <c r="D118" i="11"/>
  <c r="A118" i="11" s="1"/>
  <c r="D119" i="11"/>
  <c r="A119" i="11" s="1"/>
  <c r="D120" i="11"/>
  <c r="A120" i="11" s="1"/>
  <c r="D121" i="11"/>
  <c r="A121" i="11" s="1"/>
  <c r="D122" i="11"/>
  <c r="A122" i="11" s="1"/>
  <c r="D123" i="11"/>
  <c r="A123" i="11" s="1"/>
  <c r="D124" i="11"/>
  <c r="A124" i="11" s="1"/>
  <c r="D125" i="11"/>
  <c r="A125" i="11" s="1"/>
  <c r="D126" i="11"/>
  <c r="A126" i="11" s="1"/>
  <c r="D127" i="11"/>
  <c r="A127" i="11" s="1"/>
  <c r="D128" i="11"/>
  <c r="A128" i="11" s="1"/>
  <c r="D129" i="11"/>
  <c r="A129" i="11" s="1"/>
  <c r="D130" i="11"/>
  <c r="A130" i="11" s="1"/>
  <c r="D131" i="11"/>
  <c r="A131" i="11" s="1"/>
  <c r="D132" i="11"/>
  <c r="A132" i="11" s="1"/>
  <c r="D133" i="11"/>
  <c r="A133" i="11" s="1"/>
  <c r="D134" i="11"/>
  <c r="A134" i="11" s="1"/>
  <c r="D135" i="11"/>
  <c r="A135" i="11" s="1"/>
  <c r="D136" i="11"/>
  <c r="A136" i="11" s="1"/>
  <c r="D137" i="11"/>
  <c r="A137" i="11" s="1"/>
  <c r="D138" i="11"/>
  <c r="A138" i="11" s="1"/>
  <c r="D139" i="11"/>
  <c r="A139" i="11" s="1"/>
  <c r="D140" i="11"/>
  <c r="A140" i="11" s="1"/>
  <c r="D141" i="11"/>
  <c r="A141" i="11" s="1"/>
  <c r="D142" i="11"/>
  <c r="A142" i="11" s="1"/>
  <c r="D143" i="11"/>
  <c r="A143" i="11" s="1"/>
  <c r="D144" i="11"/>
  <c r="A144" i="11" s="1"/>
  <c r="D145" i="11"/>
  <c r="A145" i="11" s="1"/>
  <c r="D146" i="11"/>
  <c r="A146" i="11" s="1"/>
  <c r="D147" i="11"/>
  <c r="A147" i="11" s="1"/>
  <c r="D148" i="11"/>
  <c r="A148" i="11" s="1"/>
  <c r="D149" i="11"/>
  <c r="A149" i="11" s="1"/>
  <c r="D150" i="11"/>
  <c r="A150" i="11" s="1"/>
  <c r="D151" i="11"/>
  <c r="A151" i="11" s="1"/>
  <c r="D152" i="11"/>
  <c r="A152" i="11" s="1"/>
  <c r="D153" i="11"/>
  <c r="A153" i="11" s="1"/>
  <c r="D154" i="11"/>
  <c r="A154" i="11" s="1"/>
  <c r="D155" i="11"/>
  <c r="A155" i="11" s="1"/>
  <c r="D156" i="11"/>
  <c r="A156" i="11" s="1"/>
  <c r="D157" i="11"/>
  <c r="A157" i="11" s="1"/>
  <c r="D158" i="11"/>
  <c r="A158" i="11" s="1"/>
  <c r="D159" i="11"/>
  <c r="A159" i="11" s="1"/>
  <c r="D160" i="11"/>
  <c r="A160" i="11" s="1"/>
  <c r="D161" i="11"/>
  <c r="A161" i="11" s="1"/>
  <c r="D162" i="11"/>
  <c r="A162" i="11" s="1"/>
  <c r="D163" i="11"/>
  <c r="A163" i="11" s="1"/>
  <c r="D164" i="11"/>
  <c r="A164" i="11" s="1"/>
  <c r="D165" i="11"/>
  <c r="A165" i="11" s="1"/>
  <c r="D166" i="11"/>
  <c r="A166" i="11" s="1"/>
  <c r="D167" i="11"/>
  <c r="A167" i="11" s="1"/>
  <c r="D168" i="11"/>
  <c r="A168" i="11" s="1"/>
  <c r="D169" i="11"/>
  <c r="A169" i="11" s="1"/>
  <c r="D170" i="11"/>
  <c r="A170" i="11" s="1"/>
  <c r="D171" i="11"/>
  <c r="A171" i="11" s="1"/>
  <c r="D172" i="11"/>
  <c r="A172" i="11" s="1"/>
  <c r="D173" i="11"/>
  <c r="A173" i="11" s="1"/>
  <c r="D174" i="11"/>
  <c r="A174" i="11" s="1"/>
  <c r="D175" i="11"/>
  <c r="A175" i="11" s="1"/>
  <c r="D176" i="11"/>
  <c r="A176" i="11" s="1"/>
  <c r="D177" i="11"/>
  <c r="A177" i="11" s="1"/>
  <c r="D178" i="11"/>
  <c r="A178" i="11" s="1"/>
  <c r="D179" i="11"/>
  <c r="A179" i="11" s="1"/>
  <c r="D180" i="11"/>
  <c r="A180" i="11" s="1"/>
  <c r="D181" i="11"/>
  <c r="A181" i="11" s="1"/>
  <c r="D182" i="11"/>
  <c r="A182" i="11" s="1"/>
  <c r="D183" i="11"/>
  <c r="A183" i="11" s="1"/>
  <c r="D184" i="11"/>
  <c r="A184" i="11" s="1"/>
  <c r="D185" i="11"/>
  <c r="A185" i="11" s="1"/>
  <c r="D186" i="11"/>
  <c r="A186" i="11" s="1"/>
  <c r="D187" i="11"/>
  <c r="A187" i="11" s="1"/>
  <c r="D188" i="11"/>
  <c r="A188" i="11" s="1"/>
  <c r="D189" i="11"/>
  <c r="A189" i="11" s="1"/>
  <c r="D190" i="11"/>
  <c r="A190" i="11" s="1"/>
  <c r="D191" i="11"/>
  <c r="A191" i="11" s="1"/>
  <c r="D192" i="11"/>
  <c r="A192" i="11" s="1"/>
  <c r="D193" i="11"/>
  <c r="A193" i="11" s="1"/>
  <c r="D194" i="11"/>
  <c r="A194" i="11" s="1"/>
  <c r="D195" i="11"/>
  <c r="A195" i="11" s="1"/>
  <c r="D196" i="11"/>
  <c r="A196" i="11" s="1"/>
  <c r="D197" i="11"/>
  <c r="A197" i="11" s="1"/>
  <c r="D198" i="11"/>
  <c r="A198" i="11" s="1"/>
  <c r="D199" i="11"/>
  <c r="A199" i="11" s="1"/>
  <c r="D200" i="11"/>
  <c r="A200" i="11" s="1"/>
  <c r="D201" i="11"/>
  <c r="A201" i="11" s="1"/>
  <c r="D202" i="11"/>
  <c r="A202" i="11" s="1"/>
  <c r="D203" i="11"/>
  <c r="A203" i="11" s="1"/>
  <c r="D204" i="11"/>
  <c r="A204" i="11" s="1"/>
  <c r="D205" i="11"/>
  <c r="A205" i="11" s="1"/>
  <c r="D206" i="11"/>
  <c r="A206" i="11" s="1"/>
  <c r="D207" i="11"/>
  <c r="A207" i="11" s="1"/>
  <c r="D208" i="11"/>
  <c r="A208" i="11" s="1"/>
  <c r="D209" i="11"/>
  <c r="A209" i="11" s="1"/>
  <c r="D210" i="11"/>
  <c r="A210" i="11" s="1"/>
  <c r="D211" i="11"/>
  <c r="A211" i="11" s="1"/>
  <c r="D212" i="11"/>
  <c r="A212" i="11" s="1"/>
  <c r="D213" i="11"/>
  <c r="A213" i="11" s="1"/>
  <c r="D214" i="11"/>
  <c r="A214" i="11" s="1"/>
  <c r="D215" i="11"/>
  <c r="A215" i="11" s="1"/>
  <c r="D216" i="11"/>
  <c r="A216" i="11" s="1"/>
  <c r="D217" i="11"/>
  <c r="A217" i="11" s="1"/>
  <c r="D218" i="11"/>
  <c r="A218" i="11" s="1"/>
  <c r="D219" i="11"/>
  <c r="A219" i="11" s="1"/>
  <c r="D220" i="11"/>
  <c r="A220" i="11" s="1"/>
  <c r="D221" i="11"/>
  <c r="A221" i="11" s="1"/>
  <c r="D222" i="11"/>
  <c r="A222" i="11" s="1"/>
  <c r="D223" i="11"/>
  <c r="A223" i="11" s="1"/>
  <c r="D224" i="11"/>
  <c r="A224" i="11" s="1"/>
  <c r="D225" i="11"/>
  <c r="A225" i="11" s="1"/>
  <c r="D226" i="11"/>
  <c r="A226" i="11" s="1"/>
  <c r="D227" i="11"/>
  <c r="A227" i="11" s="1"/>
  <c r="D228" i="11"/>
  <c r="A228" i="11" s="1"/>
  <c r="D229" i="11"/>
  <c r="A229" i="11" s="1"/>
  <c r="D230" i="11"/>
  <c r="A230" i="11" s="1"/>
  <c r="D231" i="11"/>
  <c r="A231" i="11" s="1"/>
  <c r="D232" i="11"/>
  <c r="A232" i="11" s="1"/>
  <c r="D233" i="11"/>
  <c r="A233" i="11" s="1"/>
  <c r="D234" i="11"/>
  <c r="A234" i="11" s="1"/>
  <c r="D235" i="11"/>
  <c r="A235" i="11" s="1"/>
  <c r="D236" i="11"/>
  <c r="A236" i="11" s="1"/>
  <c r="D237" i="11"/>
  <c r="A237" i="11" s="1"/>
  <c r="D238" i="11"/>
  <c r="A238" i="11" s="1"/>
  <c r="D239" i="11"/>
  <c r="A239" i="11" s="1"/>
  <c r="D240" i="11"/>
  <c r="A240" i="11" s="1"/>
  <c r="D241" i="11"/>
  <c r="A241" i="11" s="1"/>
  <c r="D242" i="11"/>
  <c r="A242" i="11" s="1"/>
  <c r="D243" i="11"/>
  <c r="A243" i="11" s="1"/>
  <c r="D244" i="11"/>
  <c r="A244" i="11" s="1"/>
  <c r="D245" i="11"/>
  <c r="A245" i="11" s="1"/>
  <c r="D246" i="11"/>
  <c r="A246" i="11" s="1"/>
  <c r="D247" i="11"/>
  <c r="A247" i="11" s="1"/>
  <c r="D248" i="11"/>
  <c r="A248" i="11" s="1"/>
  <c r="D249" i="11"/>
  <c r="A249" i="11" s="1"/>
  <c r="D250" i="11"/>
  <c r="A250" i="11" s="1"/>
  <c r="D251" i="11"/>
  <c r="A251" i="11" s="1"/>
  <c r="D252" i="11"/>
  <c r="A252" i="11" s="1"/>
  <c r="D253" i="11"/>
  <c r="A253" i="11" s="1"/>
  <c r="D254" i="11"/>
  <c r="A254" i="11" s="1"/>
  <c r="D255" i="11"/>
  <c r="A255" i="11" s="1"/>
  <c r="D256" i="11"/>
  <c r="A256" i="11" s="1"/>
  <c r="D257" i="11"/>
  <c r="A257" i="11" s="1"/>
  <c r="D258" i="11"/>
  <c r="A258" i="11" s="1"/>
  <c r="D259" i="11"/>
  <c r="A259" i="11" s="1"/>
  <c r="D260" i="11"/>
  <c r="A260" i="11" s="1"/>
  <c r="D261" i="11"/>
  <c r="A261" i="11" s="1"/>
  <c r="D262" i="11"/>
  <c r="A262" i="11" s="1"/>
  <c r="D263" i="11"/>
  <c r="A263" i="11" s="1"/>
  <c r="D264" i="11"/>
  <c r="A264" i="11" s="1"/>
  <c r="D265" i="11"/>
  <c r="A265" i="11" s="1"/>
  <c r="D266" i="11"/>
  <c r="A266" i="11" s="1"/>
  <c r="D267" i="11"/>
  <c r="A267" i="11" s="1"/>
  <c r="D268" i="11"/>
  <c r="A268" i="11" s="1"/>
  <c r="D269" i="11"/>
  <c r="A269" i="11" s="1"/>
  <c r="D270" i="11"/>
  <c r="A270" i="11" s="1"/>
  <c r="D271" i="11"/>
  <c r="A271" i="11" s="1"/>
  <c r="D272" i="11"/>
  <c r="A272" i="11" s="1"/>
  <c r="D273" i="11"/>
  <c r="A273" i="11" s="1"/>
  <c r="D274" i="11"/>
  <c r="A274" i="11" s="1"/>
  <c r="D275" i="11"/>
  <c r="A275" i="11" s="1"/>
  <c r="D276" i="11"/>
  <c r="A276" i="11" s="1"/>
  <c r="D277" i="11"/>
  <c r="A277" i="11" s="1"/>
  <c r="D278" i="11"/>
  <c r="A278" i="11" s="1"/>
  <c r="D279" i="11"/>
  <c r="A279" i="11" s="1"/>
  <c r="D280" i="11"/>
  <c r="A280" i="11" s="1"/>
  <c r="D281" i="11"/>
  <c r="A281" i="11" s="1"/>
  <c r="D282" i="11"/>
  <c r="A282" i="11" s="1"/>
  <c r="D283" i="11"/>
  <c r="A283" i="11" s="1"/>
  <c r="D284" i="11"/>
  <c r="A284" i="11" s="1"/>
  <c r="D285" i="11"/>
  <c r="A285" i="11" s="1"/>
  <c r="D286" i="11"/>
  <c r="A286" i="11" s="1"/>
  <c r="D287" i="11"/>
  <c r="A287" i="11" s="1"/>
  <c r="D288" i="11"/>
  <c r="A288" i="11" s="1"/>
  <c r="D289" i="11"/>
  <c r="A289" i="11" s="1"/>
  <c r="D290" i="11"/>
  <c r="A290" i="11" s="1"/>
  <c r="D291" i="11"/>
  <c r="A291" i="11" s="1"/>
  <c r="D292" i="11"/>
  <c r="A292" i="11" s="1"/>
  <c r="D293" i="11"/>
  <c r="A293" i="11" s="1"/>
  <c r="D294" i="11"/>
  <c r="A294" i="11" s="1"/>
  <c r="D295" i="11"/>
  <c r="A295" i="11" s="1"/>
  <c r="D296" i="11"/>
  <c r="A296" i="11" s="1"/>
  <c r="D297" i="11"/>
  <c r="A297" i="11" s="1"/>
  <c r="D298" i="11"/>
  <c r="A298" i="11" s="1"/>
  <c r="D299" i="11"/>
  <c r="A299" i="11" s="1"/>
  <c r="D300" i="11"/>
  <c r="A300" i="11" s="1"/>
  <c r="D301" i="11"/>
  <c r="A301" i="11" s="1"/>
  <c r="D302" i="11"/>
  <c r="A302" i="11" s="1"/>
  <c r="D303" i="11"/>
  <c r="A303" i="11" s="1"/>
  <c r="D304" i="11"/>
  <c r="A304" i="11" s="1"/>
  <c r="D305" i="11"/>
  <c r="A305" i="11" s="1"/>
  <c r="D306" i="11"/>
  <c r="A306" i="11" s="1"/>
  <c r="D307" i="11"/>
  <c r="A307" i="11" s="1"/>
  <c r="D308" i="11"/>
  <c r="A308" i="11" s="1"/>
  <c r="D309" i="11"/>
  <c r="A309" i="11" s="1"/>
  <c r="D310" i="11"/>
  <c r="A310" i="11" s="1"/>
  <c r="D311" i="11"/>
  <c r="A311" i="11" s="1"/>
  <c r="D312" i="11"/>
  <c r="A312" i="11" s="1"/>
  <c r="D313" i="11"/>
  <c r="A313" i="11" s="1"/>
  <c r="D314" i="11"/>
  <c r="A314" i="11" s="1"/>
  <c r="D315" i="11"/>
  <c r="A315" i="11" s="1"/>
  <c r="D316" i="11"/>
  <c r="A316" i="11" s="1"/>
  <c r="D317" i="11"/>
  <c r="A317" i="11" s="1"/>
  <c r="D318" i="11"/>
  <c r="A318" i="11" s="1"/>
  <c r="D319" i="11"/>
  <c r="A319" i="11" s="1"/>
  <c r="D320" i="11"/>
  <c r="A320" i="11" s="1"/>
  <c r="D321" i="11"/>
  <c r="A321" i="11" s="1"/>
  <c r="D322" i="11"/>
  <c r="A322" i="11" s="1"/>
  <c r="D323" i="11"/>
  <c r="A323" i="11" s="1"/>
  <c r="D324" i="11"/>
  <c r="A324" i="11" s="1"/>
  <c r="D325" i="11"/>
  <c r="A325" i="11" s="1"/>
  <c r="D326" i="11"/>
  <c r="A326" i="11" s="1"/>
  <c r="D327" i="11"/>
  <c r="A327" i="11" s="1"/>
  <c r="D328" i="11"/>
  <c r="A328" i="11" s="1"/>
  <c r="D329" i="11"/>
  <c r="A329" i="11" s="1"/>
  <c r="D330" i="11"/>
  <c r="A330" i="11" s="1"/>
  <c r="D331" i="11"/>
  <c r="A331" i="11" s="1"/>
  <c r="D332" i="11"/>
  <c r="A332" i="11" s="1"/>
  <c r="D333" i="11"/>
  <c r="A333" i="11" s="1"/>
  <c r="D334" i="11"/>
  <c r="A334" i="11" s="1"/>
  <c r="D335" i="11"/>
  <c r="A335" i="11" s="1"/>
  <c r="D336" i="11"/>
  <c r="A336" i="11" s="1"/>
  <c r="D337" i="11"/>
  <c r="A337" i="11" s="1"/>
  <c r="D338" i="11"/>
  <c r="A338" i="11" s="1"/>
  <c r="D339" i="11"/>
  <c r="A339" i="11" s="1"/>
  <c r="D340" i="11"/>
  <c r="A340" i="11" s="1"/>
  <c r="D341" i="11"/>
  <c r="A341" i="11" s="1"/>
  <c r="D342" i="11"/>
  <c r="A342" i="11" s="1"/>
  <c r="D343" i="11"/>
  <c r="A343" i="11" s="1"/>
  <c r="D344" i="11"/>
  <c r="A344" i="11" s="1"/>
  <c r="D345" i="11"/>
  <c r="A345" i="11" s="1"/>
  <c r="D346" i="11"/>
  <c r="A346" i="11" s="1"/>
  <c r="D347" i="11"/>
  <c r="A347" i="11" s="1"/>
  <c r="D348" i="11"/>
  <c r="A348" i="11" s="1"/>
  <c r="D349" i="11"/>
  <c r="A349" i="11" s="1"/>
  <c r="D350" i="11"/>
  <c r="A350" i="11" s="1"/>
  <c r="D351" i="11"/>
  <c r="A351" i="11" s="1"/>
  <c r="D352" i="11"/>
  <c r="A352" i="11" s="1"/>
  <c r="D353" i="11"/>
  <c r="A353" i="11" s="1"/>
  <c r="D354" i="11"/>
  <c r="A354" i="11" s="1"/>
  <c r="D355" i="11"/>
  <c r="A355" i="11" s="1"/>
  <c r="D356" i="11"/>
  <c r="A356" i="11" s="1"/>
  <c r="D357" i="11"/>
  <c r="A357" i="11" s="1"/>
  <c r="D358" i="11"/>
  <c r="A358" i="11" s="1"/>
  <c r="D359" i="11"/>
  <c r="A359" i="11" s="1"/>
  <c r="D360" i="11"/>
  <c r="A360" i="11" s="1"/>
  <c r="D361" i="11"/>
  <c r="A361" i="11" s="1"/>
  <c r="D362" i="11"/>
  <c r="A362" i="11" s="1"/>
  <c r="D363" i="11"/>
  <c r="A363" i="11" s="1"/>
  <c r="D364" i="11"/>
  <c r="A364" i="11" s="1"/>
  <c r="D365" i="11"/>
  <c r="A365" i="11" s="1"/>
  <c r="D366" i="11"/>
  <c r="A366" i="11" s="1"/>
  <c r="D367" i="11"/>
  <c r="A367" i="11" s="1"/>
  <c r="D368" i="11"/>
  <c r="A368" i="11" s="1"/>
  <c r="D369" i="11"/>
  <c r="A369" i="11" s="1"/>
  <c r="D370" i="11"/>
  <c r="A370" i="11" s="1"/>
  <c r="D371" i="11"/>
  <c r="A371" i="11" s="1"/>
  <c r="D372" i="11"/>
  <c r="A372" i="11" s="1"/>
  <c r="D373" i="11"/>
  <c r="A373" i="11" s="1"/>
  <c r="D374" i="11"/>
  <c r="A374" i="11" s="1"/>
  <c r="D375" i="11"/>
  <c r="A375" i="11" s="1"/>
  <c r="D376" i="11"/>
  <c r="A376" i="11" s="1"/>
  <c r="D377" i="11"/>
  <c r="A377" i="11" s="1"/>
  <c r="D378" i="11"/>
  <c r="A378" i="11" s="1"/>
  <c r="D379" i="11"/>
  <c r="A379" i="11" s="1"/>
  <c r="D380" i="11"/>
  <c r="A380" i="11" s="1"/>
  <c r="D381" i="11"/>
  <c r="A381" i="11" s="1"/>
  <c r="D382" i="11"/>
  <c r="A382" i="11" s="1"/>
  <c r="D383" i="11"/>
  <c r="A383" i="11" s="1"/>
  <c r="D384" i="11"/>
  <c r="A384" i="11" s="1"/>
  <c r="D385" i="11"/>
  <c r="A385" i="11" s="1"/>
  <c r="D386" i="11"/>
  <c r="A386" i="11" s="1"/>
  <c r="D387" i="11"/>
  <c r="A387" i="11" s="1"/>
  <c r="D388" i="11"/>
  <c r="A388" i="11" s="1"/>
  <c r="D389" i="11"/>
  <c r="A389" i="11" s="1"/>
  <c r="D390" i="11"/>
  <c r="A390" i="11" s="1"/>
  <c r="D391" i="11"/>
  <c r="A391" i="11" s="1"/>
  <c r="D392" i="11"/>
  <c r="A392" i="11" s="1"/>
  <c r="D393" i="11"/>
  <c r="A393" i="11" s="1"/>
  <c r="D394" i="11"/>
  <c r="A394" i="11" s="1"/>
  <c r="D395" i="11"/>
  <c r="A395" i="11" s="1"/>
  <c r="D396" i="11"/>
  <c r="A396" i="11" s="1"/>
  <c r="D397" i="11"/>
  <c r="A397" i="11" s="1"/>
  <c r="D398" i="11"/>
  <c r="A398" i="11" s="1"/>
  <c r="D399" i="11"/>
  <c r="A399" i="11" s="1"/>
  <c r="D400" i="11"/>
  <c r="A400" i="11" s="1"/>
  <c r="D401" i="11"/>
  <c r="A401" i="11" s="1"/>
  <c r="D402" i="11"/>
  <c r="A402" i="11" s="1"/>
  <c r="D403" i="11"/>
  <c r="A403" i="11" s="1"/>
  <c r="D404" i="11"/>
  <c r="A404" i="11" s="1"/>
  <c r="D405" i="11"/>
  <c r="A405" i="11" s="1"/>
  <c r="D406" i="11"/>
  <c r="A406" i="11" s="1"/>
  <c r="D407" i="11"/>
  <c r="A407" i="11" s="1"/>
  <c r="D408" i="11"/>
  <c r="A408" i="11" s="1"/>
  <c r="D409" i="11"/>
  <c r="A409" i="11" s="1"/>
  <c r="D410" i="11"/>
  <c r="A410" i="11" s="1"/>
  <c r="D411" i="11"/>
  <c r="A411" i="11" s="1"/>
  <c r="D412" i="11"/>
  <c r="A412" i="11" s="1"/>
  <c r="D413" i="11"/>
  <c r="A413" i="11" s="1"/>
  <c r="D414" i="11"/>
  <c r="A414" i="11" s="1"/>
  <c r="D415" i="11"/>
  <c r="A415" i="11" s="1"/>
  <c r="D416" i="11"/>
  <c r="A416" i="11" s="1"/>
  <c r="D417" i="11"/>
  <c r="A417" i="11" s="1"/>
  <c r="D418" i="11"/>
  <c r="A418" i="11" s="1"/>
  <c r="D419" i="11"/>
  <c r="A419" i="11" s="1"/>
  <c r="D420" i="11"/>
  <c r="A420" i="11" s="1"/>
  <c r="D421" i="11"/>
  <c r="A421" i="11" s="1"/>
  <c r="D422" i="11"/>
  <c r="A422" i="11" s="1"/>
  <c r="D423" i="11"/>
  <c r="A423" i="11" s="1"/>
  <c r="D424" i="11"/>
  <c r="A424" i="11" s="1"/>
  <c r="D425" i="11"/>
  <c r="A425" i="11" s="1"/>
  <c r="D426" i="11"/>
  <c r="A426" i="11" s="1"/>
  <c r="D427" i="11"/>
  <c r="A427" i="11" s="1"/>
  <c r="D428" i="11"/>
  <c r="A428" i="11" s="1"/>
  <c r="D429" i="11"/>
  <c r="A429" i="11" s="1"/>
  <c r="D430" i="11"/>
  <c r="A430" i="11" s="1"/>
  <c r="D431" i="11"/>
  <c r="A431" i="11" s="1"/>
  <c r="D432" i="11"/>
  <c r="A432" i="11" s="1"/>
  <c r="D433" i="11"/>
  <c r="A433" i="11" s="1"/>
  <c r="D434" i="11"/>
  <c r="A434" i="11" s="1"/>
  <c r="D435" i="11"/>
  <c r="A435" i="11" s="1"/>
  <c r="D436" i="11"/>
  <c r="A436" i="11" s="1"/>
  <c r="D437" i="11"/>
  <c r="A437" i="11" s="1"/>
  <c r="D438" i="11"/>
  <c r="A438" i="11" s="1"/>
  <c r="D439" i="11"/>
  <c r="A439" i="11" s="1"/>
  <c r="D440" i="11"/>
  <c r="A440" i="11" s="1"/>
  <c r="D441" i="11"/>
  <c r="A441" i="11" s="1"/>
  <c r="D442" i="11"/>
  <c r="A442" i="11" s="1"/>
  <c r="D443" i="11"/>
  <c r="A443" i="11" s="1"/>
  <c r="D444" i="11"/>
  <c r="A444" i="11" s="1"/>
  <c r="D445" i="11"/>
  <c r="A445" i="11" s="1"/>
  <c r="D446" i="11"/>
  <c r="A446" i="11" s="1"/>
  <c r="D447" i="11"/>
  <c r="A447" i="11" s="1"/>
  <c r="D448" i="11"/>
  <c r="A448" i="11" s="1"/>
  <c r="D449" i="11"/>
  <c r="A449" i="11" s="1"/>
  <c r="D450" i="11"/>
  <c r="A450" i="11" s="1"/>
  <c r="D451" i="11"/>
  <c r="A451" i="11" s="1"/>
  <c r="D452" i="11"/>
  <c r="A452" i="11" s="1"/>
  <c r="D453" i="11"/>
  <c r="A453" i="11" s="1"/>
  <c r="D454" i="11"/>
  <c r="A454" i="11" s="1"/>
  <c r="D455" i="11"/>
  <c r="A455" i="11" s="1"/>
  <c r="D456" i="11"/>
  <c r="A456" i="11" s="1"/>
  <c r="D457" i="11"/>
  <c r="A457" i="11" s="1"/>
  <c r="D458" i="11"/>
  <c r="A458" i="11" s="1"/>
  <c r="D459" i="11"/>
  <c r="A459" i="11" s="1"/>
  <c r="D460" i="11"/>
  <c r="A460" i="11" s="1"/>
  <c r="D461" i="11"/>
  <c r="A461" i="11" s="1"/>
  <c r="D462" i="11"/>
  <c r="A462" i="11" s="1"/>
  <c r="D463" i="11"/>
  <c r="A463" i="11" s="1"/>
  <c r="D464" i="11"/>
  <c r="A464" i="11" s="1"/>
  <c r="D465" i="11"/>
  <c r="A465" i="11" s="1"/>
  <c r="D466" i="11"/>
  <c r="A466" i="11" s="1"/>
  <c r="D467" i="11"/>
  <c r="A467" i="11" s="1"/>
  <c r="D468" i="11"/>
  <c r="A468" i="11" s="1"/>
  <c r="D469" i="11"/>
  <c r="A469" i="11" s="1"/>
  <c r="D470" i="11"/>
  <c r="A470" i="11" s="1"/>
  <c r="D471" i="11"/>
  <c r="A471" i="11" s="1"/>
  <c r="D472" i="11"/>
  <c r="A472" i="11" s="1"/>
  <c r="D473" i="11"/>
  <c r="A473" i="11" s="1"/>
  <c r="D474" i="11"/>
  <c r="A474" i="11" s="1"/>
  <c r="D475" i="11"/>
  <c r="A475" i="11" s="1"/>
  <c r="D476" i="11"/>
  <c r="A476" i="11" s="1"/>
  <c r="D477" i="11"/>
  <c r="A477" i="11" s="1"/>
  <c r="D478" i="11"/>
  <c r="A478" i="11" s="1"/>
  <c r="D479" i="11"/>
  <c r="A479" i="11" s="1"/>
  <c r="D480" i="11"/>
  <c r="A480" i="11" s="1"/>
  <c r="D481" i="11"/>
  <c r="A481" i="11" s="1"/>
  <c r="D482" i="11"/>
  <c r="A482" i="11" s="1"/>
  <c r="D483" i="11"/>
  <c r="A483" i="11" s="1"/>
  <c r="D484" i="11"/>
  <c r="A484" i="11" s="1"/>
  <c r="D485" i="11"/>
  <c r="A485" i="11" s="1"/>
  <c r="D486" i="11"/>
  <c r="A486" i="11" s="1"/>
  <c r="D487" i="11"/>
  <c r="A487" i="11" s="1"/>
  <c r="D488" i="11"/>
  <c r="A488" i="11" s="1"/>
  <c r="D489" i="11"/>
  <c r="A489" i="11" s="1"/>
  <c r="D490" i="11"/>
  <c r="A490" i="11" s="1"/>
  <c r="D491" i="11"/>
  <c r="A491" i="11" s="1"/>
  <c r="D492" i="11"/>
  <c r="A492" i="11" s="1"/>
  <c r="D493" i="11"/>
  <c r="A493" i="11" s="1"/>
  <c r="D494" i="11"/>
  <c r="A494" i="11" s="1"/>
  <c r="D495" i="11"/>
  <c r="A495" i="11" s="1"/>
  <c r="D496" i="11"/>
  <c r="A496" i="11" s="1"/>
  <c r="D497" i="11"/>
  <c r="A497" i="11" s="1"/>
  <c r="D498" i="11"/>
  <c r="A498" i="11" s="1"/>
  <c r="D499" i="11"/>
  <c r="A499" i="11" s="1"/>
  <c r="D500" i="11"/>
  <c r="A500" i="11" s="1"/>
  <c r="D501" i="11"/>
  <c r="A501" i="11" s="1"/>
  <c r="D502" i="11"/>
  <c r="A502" i="11" s="1"/>
  <c r="D503" i="11"/>
  <c r="A503" i="11" s="1"/>
  <c r="D504" i="11"/>
  <c r="A504" i="11" s="1"/>
  <c r="D505" i="11"/>
  <c r="A505" i="11" s="1"/>
  <c r="D506" i="11"/>
  <c r="A506" i="11" s="1"/>
  <c r="D507" i="11"/>
  <c r="A507" i="11" s="1"/>
  <c r="D508" i="11"/>
  <c r="A508" i="11" s="1"/>
  <c r="D509" i="11"/>
  <c r="A509" i="11" s="1"/>
  <c r="D510" i="11"/>
  <c r="A510" i="11" s="1"/>
  <c r="D511" i="11"/>
  <c r="A511" i="11" s="1"/>
  <c r="D512" i="11"/>
  <c r="A512" i="11" s="1"/>
  <c r="D513" i="11"/>
  <c r="A513" i="11" s="1"/>
  <c r="D514" i="11"/>
  <c r="A514" i="11" s="1"/>
  <c r="D515" i="11"/>
  <c r="A515" i="11" s="1"/>
  <c r="D516" i="11"/>
  <c r="A516" i="11" s="1"/>
  <c r="D517" i="11"/>
  <c r="A517" i="11" s="1"/>
  <c r="D518" i="11"/>
  <c r="A518" i="11" s="1"/>
  <c r="D519" i="11"/>
  <c r="A519" i="11" s="1"/>
  <c r="D520" i="11"/>
  <c r="A520" i="11" s="1"/>
  <c r="D521" i="11"/>
  <c r="A521" i="11" s="1"/>
  <c r="D522" i="11"/>
  <c r="A522" i="11" s="1"/>
  <c r="D523" i="11"/>
  <c r="A523" i="11" s="1"/>
  <c r="D524" i="11"/>
  <c r="A524" i="11" s="1"/>
  <c r="D525" i="11"/>
  <c r="A525" i="11" s="1"/>
  <c r="D526" i="11"/>
  <c r="A526" i="11" s="1"/>
  <c r="D527" i="11"/>
  <c r="A527" i="11" s="1"/>
  <c r="D528" i="11"/>
  <c r="A528" i="11" s="1"/>
  <c r="D529" i="11"/>
  <c r="A529" i="11" s="1"/>
  <c r="D530" i="11"/>
  <c r="A530" i="11" s="1"/>
  <c r="D531" i="11"/>
  <c r="A531" i="11" s="1"/>
  <c r="D532" i="11"/>
  <c r="A532" i="11" s="1"/>
  <c r="D533" i="11"/>
  <c r="A533" i="11" s="1"/>
  <c r="D534" i="11"/>
  <c r="A534" i="11" s="1"/>
  <c r="D535" i="11"/>
  <c r="A535" i="11" s="1"/>
  <c r="D536" i="11"/>
  <c r="A536" i="11" s="1"/>
  <c r="D537" i="11"/>
  <c r="A537" i="11" s="1"/>
  <c r="D538" i="11"/>
  <c r="A538" i="11" s="1"/>
  <c r="D539" i="11"/>
  <c r="A539" i="11" s="1"/>
  <c r="D540" i="11"/>
  <c r="A540" i="11" s="1"/>
  <c r="D541" i="11"/>
  <c r="A541" i="11" s="1"/>
  <c r="D542" i="11"/>
  <c r="A542" i="11" s="1"/>
  <c r="D543" i="11"/>
  <c r="A543" i="11" s="1"/>
  <c r="D544" i="11"/>
  <c r="A544" i="11" s="1"/>
  <c r="D545" i="11"/>
  <c r="A545" i="11" s="1"/>
  <c r="D546" i="11"/>
  <c r="A546" i="11" s="1"/>
  <c r="D547" i="11"/>
  <c r="A547" i="11" s="1"/>
  <c r="D548" i="11"/>
  <c r="A548" i="11" s="1"/>
  <c r="D549" i="11"/>
  <c r="A549" i="11" s="1"/>
  <c r="D550" i="11"/>
  <c r="A550" i="11" s="1"/>
  <c r="D551" i="11"/>
  <c r="A551" i="11" s="1"/>
  <c r="D552" i="11"/>
  <c r="A552" i="11" s="1"/>
  <c r="D553" i="11"/>
  <c r="A553" i="11" s="1"/>
  <c r="D554" i="11"/>
  <c r="A554" i="11" s="1"/>
  <c r="D555" i="11"/>
  <c r="A555" i="11" s="1"/>
  <c r="D556" i="11"/>
  <c r="A556" i="11" s="1"/>
  <c r="D557" i="11"/>
  <c r="A557" i="11" s="1"/>
  <c r="D558" i="11"/>
  <c r="A558" i="11" s="1"/>
  <c r="D559" i="11"/>
  <c r="A559" i="11" s="1"/>
  <c r="D560" i="11"/>
  <c r="A560" i="11" s="1"/>
  <c r="D561" i="11"/>
  <c r="A561" i="11" s="1"/>
  <c r="D562" i="11"/>
  <c r="A562" i="11" s="1"/>
  <c r="D563" i="11"/>
  <c r="A563" i="11" s="1"/>
  <c r="D564" i="11"/>
  <c r="A564" i="11" s="1"/>
  <c r="D565" i="11"/>
  <c r="A565" i="11" s="1"/>
  <c r="D566" i="11"/>
  <c r="A566" i="11" s="1"/>
  <c r="D567" i="11"/>
  <c r="A567" i="11" s="1"/>
  <c r="D568" i="11"/>
  <c r="A568" i="11" s="1"/>
  <c r="D569" i="11"/>
  <c r="A569" i="11" s="1"/>
  <c r="D570" i="11"/>
  <c r="A570" i="11" s="1"/>
  <c r="D571" i="11"/>
  <c r="A571" i="11" s="1"/>
  <c r="D572" i="11"/>
  <c r="A572" i="11" s="1"/>
  <c r="D573" i="11"/>
  <c r="A573" i="11" s="1"/>
  <c r="D574" i="11"/>
  <c r="A574" i="11" s="1"/>
  <c r="D575" i="11"/>
  <c r="A575" i="11" s="1"/>
  <c r="D576" i="11"/>
  <c r="A576" i="11" s="1"/>
  <c r="D577" i="11"/>
  <c r="A577" i="11" s="1"/>
  <c r="D578" i="11"/>
  <c r="A578" i="11" s="1"/>
  <c r="D579" i="11"/>
  <c r="A579" i="11" s="1"/>
  <c r="D580" i="11"/>
  <c r="A580" i="11" s="1"/>
  <c r="D581" i="11"/>
  <c r="A581" i="11" s="1"/>
  <c r="D582" i="11"/>
  <c r="A582" i="11" s="1"/>
  <c r="D583" i="11"/>
  <c r="A583" i="11" s="1"/>
  <c r="D584" i="11"/>
  <c r="A584" i="11" s="1"/>
  <c r="D585" i="11"/>
  <c r="A585" i="11" s="1"/>
  <c r="D586" i="11"/>
  <c r="A586" i="11" s="1"/>
  <c r="D587" i="11"/>
  <c r="A587" i="11" s="1"/>
  <c r="D588" i="11"/>
  <c r="A588" i="11" s="1"/>
  <c r="D589" i="11"/>
  <c r="A589" i="11" s="1"/>
  <c r="D590" i="11"/>
  <c r="A590" i="11" s="1"/>
  <c r="D591" i="11"/>
  <c r="A591" i="11" s="1"/>
  <c r="D592" i="11"/>
  <c r="A592" i="11" s="1"/>
  <c r="D593" i="11"/>
  <c r="A593" i="11" s="1"/>
  <c r="D594" i="11"/>
  <c r="A594" i="11" s="1"/>
  <c r="D595" i="11"/>
  <c r="A595" i="11" s="1"/>
  <c r="D596" i="11"/>
  <c r="A596" i="11" s="1"/>
  <c r="D597" i="11"/>
  <c r="A597" i="11" s="1"/>
  <c r="D598" i="11"/>
  <c r="A598" i="11" s="1"/>
  <c r="D599" i="11"/>
  <c r="A599" i="11" s="1"/>
  <c r="D600" i="11"/>
  <c r="A600" i="11" s="1"/>
  <c r="D601" i="11"/>
  <c r="A601" i="11" s="1"/>
  <c r="D602" i="11"/>
  <c r="A602" i="11" s="1"/>
  <c r="D603" i="11"/>
  <c r="A603" i="11" s="1"/>
  <c r="D604" i="11"/>
  <c r="A604" i="11" s="1"/>
  <c r="D605" i="11"/>
  <c r="A605" i="11" s="1"/>
  <c r="D606" i="11"/>
  <c r="A606" i="11" s="1"/>
  <c r="D607" i="11"/>
  <c r="A607" i="11" s="1"/>
  <c r="D608" i="11"/>
  <c r="A608" i="11" s="1"/>
  <c r="D609" i="11"/>
  <c r="A609" i="11" s="1"/>
  <c r="D610" i="11"/>
  <c r="A610" i="11" s="1"/>
  <c r="D611" i="11"/>
  <c r="A611" i="11" s="1"/>
  <c r="D612" i="11"/>
  <c r="A612" i="11" s="1"/>
  <c r="D613" i="11"/>
  <c r="A613" i="11" s="1"/>
  <c r="D614" i="11"/>
  <c r="A614" i="11" s="1"/>
  <c r="D615" i="11"/>
  <c r="A615" i="11" s="1"/>
  <c r="D616" i="11"/>
  <c r="A616" i="11" s="1"/>
  <c r="D617" i="11"/>
  <c r="A617" i="11" s="1"/>
  <c r="D618" i="11"/>
  <c r="A618" i="11" s="1"/>
  <c r="D619" i="11"/>
  <c r="A619" i="11" s="1"/>
  <c r="D620" i="11"/>
  <c r="A620" i="11" s="1"/>
  <c r="D621" i="11"/>
  <c r="A621" i="11" s="1"/>
  <c r="D622" i="11"/>
  <c r="A622" i="11" s="1"/>
  <c r="D623" i="11"/>
  <c r="A623" i="11" s="1"/>
  <c r="D624" i="11"/>
  <c r="A624" i="11" s="1"/>
  <c r="D625" i="11"/>
  <c r="A625" i="11" s="1"/>
  <c r="D626" i="11"/>
  <c r="A626" i="11" s="1"/>
  <c r="D627" i="11"/>
  <c r="A627" i="11" s="1"/>
  <c r="D628" i="11"/>
  <c r="A628" i="11" s="1"/>
  <c r="D629" i="11"/>
  <c r="A629" i="11" s="1"/>
  <c r="D630" i="11"/>
  <c r="A630" i="11" s="1"/>
  <c r="D631" i="11"/>
  <c r="A631" i="11" s="1"/>
  <c r="D632" i="11"/>
  <c r="A632" i="11" s="1"/>
  <c r="D633" i="11"/>
  <c r="A633" i="11" s="1"/>
  <c r="D634" i="11"/>
  <c r="A634" i="11" s="1"/>
  <c r="D635" i="11"/>
  <c r="A635" i="11" s="1"/>
  <c r="D636" i="11"/>
  <c r="A636" i="11" s="1"/>
  <c r="D637" i="11"/>
  <c r="A637" i="11" s="1"/>
  <c r="D638" i="11"/>
  <c r="A638" i="11" s="1"/>
  <c r="D639" i="11"/>
  <c r="A639" i="11" s="1"/>
  <c r="D640" i="11"/>
  <c r="A640" i="11" s="1"/>
  <c r="D641" i="11"/>
  <c r="A641" i="11" s="1"/>
  <c r="D642" i="11"/>
  <c r="A642" i="11" s="1"/>
  <c r="D643" i="11"/>
  <c r="A643" i="11" s="1"/>
  <c r="D644" i="11"/>
  <c r="A644" i="11" s="1"/>
  <c r="D645" i="11"/>
  <c r="A645" i="11" s="1"/>
  <c r="D646" i="11"/>
  <c r="A646" i="11" s="1"/>
  <c r="D647" i="11"/>
  <c r="A647" i="11" s="1"/>
  <c r="D648" i="11"/>
  <c r="A648" i="11" s="1"/>
  <c r="D649" i="11"/>
  <c r="A649" i="11" s="1"/>
  <c r="D650" i="11"/>
  <c r="A650" i="11" s="1"/>
  <c r="D651" i="11"/>
  <c r="A651" i="11" s="1"/>
  <c r="D652" i="11"/>
  <c r="A652" i="11" s="1"/>
  <c r="D653" i="11"/>
  <c r="A653" i="11" s="1"/>
  <c r="D654" i="11"/>
  <c r="A654" i="11" s="1"/>
  <c r="D655" i="11"/>
  <c r="A655" i="11" s="1"/>
  <c r="D656" i="11"/>
  <c r="A656" i="11" s="1"/>
  <c r="D657" i="11"/>
  <c r="A657" i="11" s="1"/>
  <c r="D658" i="11"/>
  <c r="A658" i="11" s="1"/>
  <c r="D659" i="11"/>
  <c r="A659" i="11" s="1"/>
  <c r="D660" i="11"/>
  <c r="A660" i="11" s="1"/>
  <c r="D661" i="11"/>
  <c r="A661" i="11" s="1"/>
  <c r="D662" i="11"/>
  <c r="A662" i="11" s="1"/>
  <c r="D663" i="11"/>
  <c r="A663" i="11" s="1"/>
  <c r="D664" i="11"/>
  <c r="A664" i="11" s="1"/>
  <c r="D665" i="11"/>
  <c r="A665" i="11" s="1"/>
  <c r="D666" i="11"/>
  <c r="A666" i="11" s="1"/>
  <c r="D667" i="11"/>
  <c r="A667" i="11" s="1"/>
  <c r="D668" i="11"/>
  <c r="A668" i="11" s="1"/>
  <c r="D669" i="11"/>
  <c r="A669" i="11" s="1"/>
  <c r="D670" i="11"/>
  <c r="A670" i="11" s="1"/>
  <c r="D671" i="11"/>
  <c r="A671" i="11" s="1"/>
  <c r="D672" i="11"/>
  <c r="A672" i="11" s="1"/>
  <c r="D673" i="11"/>
  <c r="A673" i="11" s="1"/>
  <c r="D674" i="11"/>
  <c r="A674" i="11" s="1"/>
  <c r="D675" i="11"/>
  <c r="A675" i="11" s="1"/>
  <c r="D676" i="11"/>
  <c r="A676" i="11" s="1"/>
  <c r="D677" i="11"/>
  <c r="A677" i="11" s="1"/>
  <c r="D678" i="11"/>
  <c r="A678" i="11" s="1"/>
  <c r="D679" i="11"/>
  <c r="A679" i="11" s="1"/>
  <c r="D680" i="11"/>
  <c r="A680" i="11" s="1"/>
  <c r="D681" i="11"/>
  <c r="A681" i="11" s="1"/>
  <c r="D682" i="11"/>
  <c r="A682" i="11" s="1"/>
  <c r="D683" i="11"/>
  <c r="A683" i="11" s="1"/>
  <c r="D684" i="11"/>
  <c r="A684" i="11" s="1"/>
  <c r="D685" i="11"/>
  <c r="A685" i="11" s="1"/>
  <c r="D686" i="11"/>
  <c r="A686" i="11" s="1"/>
  <c r="D687" i="11"/>
  <c r="A687" i="11" s="1"/>
  <c r="D688" i="11"/>
  <c r="A688" i="11" s="1"/>
  <c r="D689" i="11"/>
  <c r="A689" i="11" s="1"/>
  <c r="D690" i="11"/>
  <c r="A690" i="11" s="1"/>
  <c r="D691" i="11"/>
  <c r="A691" i="11" s="1"/>
  <c r="D692" i="11"/>
  <c r="A692" i="11" s="1"/>
  <c r="D693" i="11"/>
  <c r="A693" i="11" s="1"/>
  <c r="D694" i="11"/>
  <c r="A694" i="11" s="1"/>
  <c r="D695" i="11"/>
  <c r="A695" i="11" s="1"/>
  <c r="D696" i="11"/>
  <c r="A696" i="11" s="1"/>
  <c r="D697" i="11"/>
  <c r="A697" i="11" s="1"/>
  <c r="D698" i="11"/>
  <c r="A698" i="11" s="1"/>
  <c r="D699" i="11"/>
  <c r="A699" i="11" s="1"/>
  <c r="D700" i="11"/>
  <c r="A700" i="11" s="1"/>
  <c r="D701" i="11"/>
  <c r="A701" i="11" s="1"/>
  <c r="D702" i="11"/>
  <c r="A702" i="11" s="1"/>
  <c r="D703" i="11"/>
  <c r="A703" i="11" s="1"/>
  <c r="D704" i="11"/>
  <c r="A704" i="11" s="1"/>
  <c r="D705" i="11"/>
  <c r="A705" i="11" s="1"/>
  <c r="D706" i="11"/>
  <c r="A706" i="11" s="1"/>
  <c r="D707" i="11"/>
  <c r="A707" i="11" s="1"/>
  <c r="D708" i="11"/>
  <c r="A708" i="11" s="1"/>
  <c r="D709" i="11"/>
  <c r="A709" i="11" s="1"/>
  <c r="D710" i="11"/>
  <c r="A710" i="11" s="1"/>
  <c r="D711" i="11"/>
  <c r="A711" i="11" s="1"/>
  <c r="D712" i="11"/>
  <c r="A712" i="11" s="1"/>
  <c r="D713" i="11"/>
  <c r="A713" i="11" s="1"/>
  <c r="D714" i="11"/>
  <c r="A714" i="11" s="1"/>
  <c r="D715" i="11"/>
  <c r="A715" i="11" s="1"/>
  <c r="D716" i="11"/>
  <c r="A716" i="11" s="1"/>
  <c r="D717" i="11"/>
  <c r="A717" i="11" s="1"/>
  <c r="D718" i="11"/>
  <c r="A718" i="11" s="1"/>
  <c r="D719" i="11"/>
  <c r="A719" i="11" s="1"/>
  <c r="D720" i="11"/>
  <c r="A720" i="11" s="1"/>
  <c r="D721" i="11"/>
  <c r="A721" i="11" s="1"/>
  <c r="D722" i="11"/>
  <c r="A722" i="11" s="1"/>
  <c r="D723" i="11"/>
  <c r="A723" i="11" s="1"/>
  <c r="D724" i="11"/>
  <c r="A724" i="11" s="1"/>
  <c r="D725" i="11"/>
  <c r="A725" i="11" s="1"/>
  <c r="D726" i="11"/>
  <c r="A726" i="11" s="1"/>
  <c r="D727" i="11"/>
  <c r="A727" i="11" s="1"/>
  <c r="D728" i="11"/>
  <c r="A728" i="11" s="1"/>
  <c r="D729" i="11"/>
  <c r="A729" i="11" s="1"/>
  <c r="D730" i="11"/>
  <c r="A730" i="11" s="1"/>
  <c r="D731" i="11"/>
  <c r="A731" i="11" s="1"/>
  <c r="D732" i="11"/>
  <c r="A732" i="11" s="1"/>
  <c r="D733" i="11"/>
  <c r="A733" i="11" s="1"/>
  <c r="D734" i="11"/>
  <c r="A734" i="11" s="1"/>
  <c r="D735" i="11"/>
  <c r="A735" i="11" s="1"/>
  <c r="D736" i="11"/>
  <c r="A736" i="11" s="1"/>
  <c r="D737" i="11"/>
  <c r="A737" i="11" s="1"/>
  <c r="D738" i="11"/>
  <c r="A738" i="11" s="1"/>
  <c r="D739" i="11"/>
  <c r="A739" i="11" s="1"/>
  <c r="D740" i="11"/>
  <c r="A740" i="11" s="1"/>
  <c r="D741" i="11"/>
  <c r="A741" i="11" s="1"/>
  <c r="D742" i="11"/>
  <c r="A742" i="11" s="1"/>
  <c r="D743" i="11"/>
  <c r="A743" i="11" s="1"/>
  <c r="D744" i="11"/>
  <c r="A744" i="11" s="1"/>
  <c r="D745" i="11"/>
  <c r="A745" i="11" s="1"/>
  <c r="D746" i="11"/>
  <c r="A746" i="11" s="1"/>
  <c r="D747" i="11"/>
  <c r="A747" i="11" s="1"/>
  <c r="D748" i="11"/>
  <c r="A748" i="11" s="1"/>
  <c r="D749" i="11"/>
  <c r="A749" i="11" s="1"/>
  <c r="D750" i="11"/>
  <c r="A750" i="11" s="1"/>
  <c r="D751" i="11"/>
  <c r="A751" i="11" s="1"/>
  <c r="D752" i="11"/>
  <c r="A752" i="11" s="1"/>
  <c r="D753" i="11"/>
  <c r="A753" i="11" s="1"/>
  <c r="D754" i="11"/>
  <c r="A754" i="11" s="1"/>
  <c r="D755" i="11"/>
  <c r="A755" i="11" s="1"/>
  <c r="D756" i="11"/>
  <c r="A756" i="11" s="1"/>
  <c r="D757" i="11"/>
  <c r="A757" i="11" s="1"/>
  <c r="D758" i="11"/>
  <c r="A758" i="11" s="1"/>
  <c r="D759" i="11"/>
  <c r="A759" i="11" s="1"/>
  <c r="D760" i="11"/>
  <c r="A760" i="11" s="1"/>
  <c r="D761" i="11"/>
  <c r="A761" i="11" s="1"/>
  <c r="D762" i="11"/>
  <c r="A762" i="11" s="1"/>
  <c r="D763" i="11"/>
  <c r="A763" i="11" s="1"/>
  <c r="D764" i="11"/>
  <c r="A764" i="11" s="1"/>
  <c r="D765" i="11"/>
  <c r="A765" i="11" s="1"/>
  <c r="D766" i="11"/>
  <c r="A766" i="11" s="1"/>
  <c r="D767" i="11"/>
  <c r="A767" i="11" s="1"/>
  <c r="D768" i="11"/>
  <c r="A768" i="11" s="1"/>
  <c r="D769" i="11"/>
  <c r="A769" i="11" s="1"/>
  <c r="D770" i="11"/>
  <c r="A770" i="11" s="1"/>
  <c r="D771" i="11"/>
  <c r="A771" i="11" s="1"/>
  <c r="D772" i="11"/>
  <c r="A772" i="11" s="1"/>
  <c r="D773" i="11"/>
  <c r="A773" i="11" s="1"/>
  <c r="D774" i="11"/>
  <c r="A774" i="11" s="1"/>
  <c r="D775" i="11"/>
  <c r="A775" i="11" s="1"/>
  <c r="D776" i="11"/>
  <c r="A776" i="11" s="1"/>
  <c r="D777" i="11"/>
  <c r="A777" i="11" s="1"/>
  <c r="D778" i="11"/>
  <c r="A778" i="11" s="1"/>
  <c r="D779" i="11"/>
  <c r="A779" i="11" s="1"/>
  <c r="D780" i="11"/>
  <c r="A780" i="11" s="1"/>
  <c r="D781" i="11"/>
  <c r="A781" i="11" s="1"/>
  <c r="D782" i="11"/>
  <c r="A782" i="11" s="1"/>
  <c r="D783" i="11"/>
  <c r="A783" i="11" s="1"/>
  <c r="D784" i="11"/>
  <c r="A784" i="11" s="1"/>
  <c r="D785" i="11"/>
  <c r="A785" i="11" s="1"/>
  <c r="D786" i="11"/>
  <c r="A786" i="11" s="1"/>
  <c r="D787" i="11"/>
  <c r="A787" i="11" s="1"/>
  <c r="D788" i="11"/>
  <c r="A788" i="11" s="1"/>
  <c r="D789" i="11"/>
  <c r="A789" i="11" s="1"/>
  <c r="D790" i="11"/>
  <c r="A790" i="11" s="1"/>
  <c r="D791" i="11"/>
  <c r="A791" i="11" s="1"/>
  <c r="D792" i="11"/>
  <c r="A792" i="11" s="1"/>
  <c r="D793" i="11"/>
  <c r="A793" i="11" s="1"/>
  <c r="D794" i="11"/>
  <c r="A794" i="11" s="1"/>
  <c r="D795" i="11"/>
  <c r="A795" i="11" s="1"/>
  <c r="D796" i="11"/>
  <c r="A796" i="11" s="1"/>
  <c r="D797" i="11"/>
  <c r="A797" i="11" s="1"/>
  <c r="D798" i="11"/>
  <c r="A798" i="11" s="1"/>
  <c r="D799" i="11"/>
  <c r="A799" i="11" s="1"/>
  <c r="D800" i="11"/>
  <c r="A800" i="11" s="1"/>
  <c r="D801" i="11"/>
  <c r="A801" i="11" s="1"/>
  <c r="D802" i="11"/>
  <c r="A802" i="11" s="1"/>
  <c r="D803" i="11"/>
  <c r="A803" i="11" s="1"/>
  <c r="D804" i="11"/>
  <c r="A804" i="11" s="1"/>
  <c r="D805" i="11"/>
  <c r="A805" i="11" s="1"/>
  <c r="D806" i="11"/>
  <c r="A806" i="11" s="1"/>
  <c r="D807" i="11"/>
  <c r="A807" i="11" s="1"/>
  <c r="D808" i="11"/>
  <c r="A808" i="11" s="1"/>
  <c r="D809" i="11"/>
  <c r="A809" i="11" s="1"/>
  <c r="D810" i="11"/>
  <c r="A810" i="11" s="1"/>
  <c r="D811" i="11"/>
  <c r="A811" i="11" s="1"/>
  <c r="D812" i="11"/>
  <c r="A812" i="11" s="1"/>
  <c r="D813" i="11"/>
  <c r="A813" i="11" s="1"/>
  <c r="D814" i="11"/>
  <c r="A814" i="11" s="1"/>
  <c r="D815" i="11"/>
  <c r="A815" i="11" s="1"/>
  <c r="D816" i="11"/>
  <c r="A816" i="11" s="1"/>
  <c r="D817" i="11"/>
  <c r="A817" i="11" s="1"/>
  <c r="D818" i="11"/>
  <c r="A818" i="11" s="1"/>
  <c r="D819" i="11"/>
  <c r="A819" i="11" s="1"/>
  <c r="D820" i="11"/>
  <c r="A820" i="11" s="1"/>
  <c r="D821" i="11"/>
  <c r="A821" i="11" s="1"/>
  <c r="D822" i="11"/>
  <c r="A822" i="11" s="1"/>
  <c r="D823" i="11"/>
  <c r="A823" i="11" s="1"/>
  <c r="D824" i="11"/>
  <c r="A824" i="11" s="1"/>
  <c r="D825" i="11"/>
  <c r="A825" i="11" s="1"/>
  <c r="D826" i="11"/>
  <c r="A826" i="11" s="1"/>
  <c r="D827" i="11"/>
  <c r="A827" i="11" s="1"/>
  <c r="D828" i="11"/>
  <c r="A828" i="11" s="1"/>
  <c r="D829" i="11"/>
  <c r="A829" i="11" s="1"/>
  <c r="D830" i="11"/>
  <c r="A830" i="11" s="1"/>
  <c r="D831" i="11"/>
  <c r="A831" i="11" s="1"/>
  <c r="D832" i="11"/>
  <c r="A832" i="11" s="1"/>
  <c r="D833" i="11"/>
  <c r="A833" i="11" s="1"/>
  <c r="D834" i="11"/>
  <c r="A834" i="11" s="1"/>
  <c r="D835" i="11"/>
  <c r="A835" i="11" s="1"/>
  <c r="D836" i="11"/>
  <c r="A836" i="11" s="1"/>
  <c r="D837" i="11"/>
  <c r="A837" i="11" s="1"/>
  <c r="D838" i="11"/>
  <c r="A838" i="11" s="1"/>
  <c r="D839" i="11"/>
  <c r="A839" i="11" s="1"/>
  <c r="D840" i="11"/>
  <c r="A840" i="11" s="1"/>
  <c r="D841" i="11"/>
  <c r="A841" i="11" s="1"/>
  <c r="D842" i="11"/>
  <c r="A842" i="11" s="1"/>
  <c r="D843" i="11"/>
  <c r="A843" i="11" s="1"/>
  <c r="D844" i="11"/>
  <c r="A844" i="11" s="1"/>
  <c r="D845" i="11"/>
  <c r="A845" i="11" s="1"/>
  <c r="D846" i="11"/>
  <c r="A846" i="11" s="1"/>
  <c r="D847" i="11"/>
  <c r="A847" i="11" s="1"/>
  <c r="D848" i="11"/>
  <c r="A848" i="11" s="1"/>
  <c r="D849" i="11"/>
  <c r="A849" i="11" s="1"/>
  <c r="D850" i="11"/>
  <c r="A850" i="11" s="1"/>
  <c r="D851" i="11"/>
  <c r="A851" i="11" s="1"/>
  <c r="D852" i="11"/>
  <c r="A852" i="11" s="1"/>
  <c r="D853" i="11"/>
  <c r="A853" i="11" s="1"/>
  <c r="D854" i="11"/>
  <c r="A854" i="11" s="1"/>
  <c r="D855" i="11"/>
  <c r="A855" i="11" s="1"/>
  <c r="D856" i="11"/>
  <c r="A856" i="11" s="1"/>
  <c r="D857" i="11"/>
  <c r="A857" i="11" s="1"/>
  <c r="D858" i="11"/>
  <c r="A858" i="11" s="1"/>
  <c r="D859" i="11"/>
  <c r="A859" i="11" s="1"/>
  <c r="D860" i="11"/>
  <c r="A860" i="11" s="1"/>
  <c r="D861" i="11"/>
  <c r="A861" i="11" s="1"/>
  <c r="D862" i="11"/>
  <c r="A862" i="11" s="1"/>
  <c r="D863" i="11"/>
  <c r="A863" i="11" s="1"/>
  <c r="D864" i="11"/>
  <c r="A864" i="11" s="1"/>
  <c r="D865" i="11"/>
  <c r="A865" i="11" s="1"/>
  <c r="D866" i="11"/>
  <c r="A866" i="11" s="1"/>
  <c r="D867" i="11"/>
  <c r="A867" i="11" s="1"/>
  <c r="D868" i="11"/>
  <c r="A868" i="11" s="1"/>
  <c r="D869" i="11"/>
  <c r="A869" i="11" s="1"/>
  <c r="D870" i="11"/>
  <c r="A870" i="11" s="1"/>
  <c r="D871" i="11"/>
  <c r="A871" i="11" s="1"/>
  <c r="D872" i="11"/>
  <c r="A872" i="11" s="1"/>
  <c r="D873" i="11"/>
  <c r="A873" i="11" s="1"/>
  <c r="D874" i="11"/>
  <c r="A874" i="11" s="1"/>
  <c r="D875" i="11"/>
  <c r="A875" i="11" s="1"/>
  <c r="D876" i="11"/>
  <c r="A876" i="11" s="1"/>
  <c r="D877" i="11"/>
  <c r="A877" i="11" s="1"/>
  <c r="D878" i="11"/>
  <c r="A878" i="11" s="1"/>
  <c r="D879" i="11"/>
  <c r="A879" i="11" s="1"/>
  <c r="D880" i="11"/>
  <c r="A880" i="11" s="1"/>
  <c r="D881" i="11"/>
  <c r="A881" i="11" s="1"/>
  <c r="D882" i="11"/>
  <c r="A882" i="11" s="1"/>
  <c r="D883" i="11"/>
  <c r="A883" i="11" s="1"/>
  <c r="D884" i="11"/>
  <c r="A884" i="11" s="1"/>
  <c r="D885" i="11"/>
  <c r="A885" i="11" s="1"/>
  <c r="D886" i="11"/>
  <c r="A886" i="11" s="1"/>
  <c r="D887" i="11"/>
  <c r="A887" i="11" s="1"/>
  <c r="D888" i="11"/>
  <c r="A888" i="11" s="1"/>
  <c r="D889" i="11"/>
  <c r="A889" i="11" s="1"/>
  <c r="D890" i="11"/>
  <c r="A890" i="11" s="1"/>
  <c r="D891" i="11"/>
  <c r="A891" i="11" s="1"/>
  <c r="D892" i="11"/>
  <c r="A892" i="11" s="1"/>
  <c r="D893" i="11"/>
  <c r="A893" i="11" s="1"/>
  <c r="D894" i="11"/>
  <c r="A894" i="11" s="1"/>
  <c r="D895" i="11"/>
  <c r="A895" i="11" s="1"/>
  <c r="D896" i="11"/>
  <c r="A896" i="11" s="1"/>
  <c r="D897" i="11"/>
  <c r="A897" i="11" s="1"/>
  <c r="D898" i="11"/>
  <c r="A898" i="11" s="1"/>
  <c r="D899" i="11"/>
  <c r="A899" i="11" s="1"/>
  <c r="D900" i="11"/>
  <c r="A900" i="11" s="1"/>
  <c r="D901" i="11"/>
  <c r="A901" i="11" s="1"/>
  <c r="D902" i="11"/>
  <c r="A902" i="11" s="1"/>
  <c r="D903" i="11"/>
  <c r="A903" i="11" s="1"/>
  <c r="D904" i="11"/>
  <c r="A904" i="11" s="1"/>
  <c r="D905" i="11"/>
  <c r="A905" i="11" s="1"/>
  <c r="D906" i="11"/>
  <c r="A906" i="11" s="1"/>
  <c r="D907" i="11"/>
  <c r="A907" i="11" s="1"/>
  <c r="D908" i="11"/>
  <c r="A908" i="11" s="1"/>
  <c r="D909" i="11"/>
  <c r="A909" i="11" s="1"/>
  <c r="D910" i="11"/>
  <c r="A910" i="11" s="1"/>
  <c r="D911" i="11"/>
  <c r="A911" i="11" s="1"/>
  <c r="D912" i="11"/>
  <c r="A912" i="11" s="1"/>
  <c r="D913" i="11"/>
  <c r="A913" i="11" s="1"/>
  <c r="D914" i="11"/>
  <c r="A914" i="11" s="1"/>
  <c r="D915" i="11"/>
  <c r="A915" i="11" s="1"/>
  <c r="D916" i="11"/>
  <c r="A916" i="11" s="1"/>
  <c r="D917" i="11"/>
  <c r="A917" i="11" s="1"/>
  <c r="D918" i="11"/>
  <c r="A918" i="11" s="1"/>
  <c r="D919" i="11"/>
  <c r="A919" i="11" s="1"/>
  <c r="D920" i="11"/>
  <c r="A920" i="11" s="1"/>
  <c r="D921" i="11"/>
  <c r="A921" i="11" s="1"/>
  <c r="D922" i="11"/>
  <c r="A922" i="11" s="1"/>
  <c r="D923" i="11"/>
  <c r="A923" i="11" s="1"/>
  <c r="D924" i="11"/>
  <c r="A924" i="11" s="1"/>
  <c r="D925" i="11"/>
  <c r="A925" i="11" s="1"/>
  <c r="D926" i="11"/>
  <c r="A926" i="11" s="1"/>
  <c r="D927" i="11"/>
  <c r="A927" i="11" s="1"/>
  <c r="D928" i="11"/>
  <c r="A928" i="11" s="1"/>
  <c r="D929" i="11"/>
  <c r="A929" i="11" s="1"/>
  <c r="D930" i="11"/>
  <c r="A930" i="11" s="1"/>
  <c r="D931" i="11"/>
  <c r="A931" i="11" s="1"/>
  <c r="D932" i="11"/>
  <c r="A932" i="11" s="1"/>
  <c r="D933" i="11"/>
  <c r="A933" i="11" s="1"/>
  <c r="D934" i="11"/>
  <c r="A934" i="11" s="1"/>
  <c r="D935" i="11"/>
  <c r="A935" i="11" s="1"/>
  <c r="D936" i="11"/>
  <c r="A936" i="11" s="1"/>
  <c r="D937" i="11"/>
  <c r="A937" i="11" s="1"/>
  <c r="D938" i="11"/>
  <c r="A938" i="11" s="1"/>
  <c r="D939" i="11"/>
  <c r="A939" i="11" s="1"/>
  <c r="D940" i="11"/>
  <c r="A940" i="11" s="1"/>
  <c r="D941" i="11"/>
  <c r="A941" i="11" s="1"/>
  <c r="D942" i="11"/>
  <c r="A942" i="11" s="1"/>
  <c r="D943" i="11"/>
  <c r="A943" i="11" s="1"/>
  <c r="D944" i="11"/>
  <c r="A944" i="11" s="1"/>
  <c r="D945" i="11"/>
  <c r="A945" i="11" s="1"/>
  <c r="D946" i="11"/>
  <c r="A946" i="11" s="1"/>
  <c r="D947" i="11"/>
  <c r="A947" i="11" s="1"/>
  <c r="D948" i="11"/>
  <c r="A948" i="11" s="1"/>
  <c r="D949" i="11"/>
  <c r="A949" i="11" s="1"/>
  <c r="D950" i="11"/>
  <c r="A950" i="11" s="1"/>
  <c r="D951" i="11"/>
  <c r="A951" i="11" s="1"/>
  <c r="D952" i="11"/>
  <c r="A952" i="11" s="1"/>
  <c r="D953" i="11"/>
  <c r="A953" i="11" s="1"/>
  <c r="D954" i="11"/>
  <c r="A954" i="11" s="1"/>
  <c r="D955" i="11"/>
  <c r="A955" i="11" s="1"/>
  <c r="D956" i="11"/>
  <c r="A956" i="11" s="1"/>
  <c r="D957" i="11"/>
  <c r="A957" i="11" s="1"/>
  <c r="D958" i="11"/>
  <c r="A958" i="11" s="1"/>
  <c r="D959" i="11"/>
  <c r="A959" i="11" s="1"/>
  <c r="D960" i="11"/>
  <c r="A960" i="11" s="1"/>
  <c r="D961" i="11"/>
  <c r="A961" i="11" s="1"/>
  <c r="D962" i="11"/>
  <c r="A962" i="11" s="1"/>
  <c r="D963" i="11"/>
  <c r="A963" i="11" s="1"/>
  <c r="D964" i="11"/>
  <c r="A964" i="11" s="1"/>
  <c r="D965" i="11"/>
  <c r="A965" i="11" s="1"/>
  <c r="D966" i="11"/>
  <c r="A966" i="11" s="1"/>
  <c r="D967" i="11"/>
  <c r="A967" i="11" s="1"/>
  <c r="D968" i="11"/>
  <c r="A968" i="11" s="1"/>
  <c r="D969" i="11"/>
  <c r="A969" i="11" s="1"/>
  <c r="D970" i="11"/>
  <c r="A970" i="11" s="1"/>
  <c r="D971" i="11"/>
  <c r="A971" i="11" s="1"/>
  <c r="D972" i="11"/>
  <c r="A972" i="11" s="1"/>
  <c r="D973" i="11"/>
  <c r="A973" i="11" s="1"/>
  <c r="D974" i="11"/>
  <c r="A974" i="11" s="1"/>
  <c r="D975" i="11"/>
  <c r="A975" i="11" s="1"/>
  <c r="D976" i="11"/>
  <c r="A976" i="11" s="1"/>
  <c r="D977" i="11"/>
  <c r="A977" i="11" s="1"/>
  <c r="D978" i="11"/>
  <c r="A978" i="11" s="1"/>
  <c r="D979" i="11"/>
  <c r="A979" i="11" s="1"/>
  <c r="D980" i="11"/>
  <c r="A980" i="11" s="1"/>
  <c r="D981" i="11"/>
  <c r="A981" i="11" s="1"/>
  <c r="D982" i="11"/>
  <c r="A982" i="11" s="1"/>
  <c r="D983" i="11"/>
  <c r="A983" i="11" s="1"/>
  <c r="D984" i="11"/>
  <c r="A984" i="11" s="1"/>
  <c r="D985" i="11"/>
  <c r="A985" i="11" s="1"/>
  <c r="D986" i="11"/>
  <c r="A986" i="11" s="1"/>
  <c r="D987" i="11"/>
  <c r="A987" i="11" s="1"/>
  <c r="D988" i="11"/>
  <c r="A988" i="11" s="1"/>
  <c r="D989" i="11"/>
  <c r="A989" i="11" s="1"/>
  <c r="D990" i="11"/>
  <c r="A990" i="11" s="1"/>
  <c r="D991" i="11"/>
  <c r="A991" i="11" s="1"/>
  <c r="D992" i="11"/>
  <c r="A992" i="11" s="1"/>
  <c r="D993" i="11"/>
  <c r="A993" i="11" s="1"/>
  <c r="D994" i="11"/>
  <c r="A994" i="11" s="1"/>
  <c r="D995" i="11"/>
  <c r="A995" i="11" s="1"/>
  <c r="D996" i="11"/>
  <c r="A996" i="11" s="1"/>
  <c r="D997" i="11"/>
  <c r="A997" i="11" s="1"/>
  <c r="D998" i="11"/>
  <c r="A998" i="11" s="1"/>
  <c r="D999" i="11"/>
  <c r="A999" i="11" s="1"/>
  <c r="D1000" i="11"/>
  <c r="A1000" i="11" s="1"/>
  <c r="D1001" i="11"/>
  <c r="A1001" i="11" s="1"/>
  <c r="D1002" i="11"/>
  <c r="A1002" i="11" s="1"/>
  <c r="D1003" i="11"/>
  <c r="A1003" i="11" s="1"/>
  <c r="D1004" i="11"/>
  <c r="A1004" i="11" s="1"/>
  <c r="D1005" i="11"/>
  <c r="A1005" i="11" s="1"/>
  <c r="D1006" i="11"/>
  <c r="A1006" i="11" s="1"/>
  <c r="D1007" i="11"/>
  <c r="A1007" i="11" s="1"/>
  <c r="D1008" i="11"/>
  <c r="A1008" i="11" s="1"/>
  <c r="D1009" i="11"/>
  <c r="A1009" i="11" s="1"/>
  <c r="D1010" i="11"/>
  <c r="A1010" i="11" s="1"/>
  <c r="D1011" i="11"/>
  <c r="A1011" i="11" s="1"/>
  <c r="D1012" i="11"/>
  <c r="A1012" i="11" s="1"/>
  <c r="D1013" i="11"/>
  <c r="A1013" i="11" s="1"/>
  <c r="D1014" i="11"/>
  <c r="A1014" i="11" s="1"/>
  <c r="D1015" i="11"/>
  <c r="A1015" i="11" s="1"/>
  <c r="D1016" i="11"/>
  <c r="A1016" i="11" s="1"/>
  <c r="D1017" i="11"/>
  <c r="A1017" i="11" s="1"/>
  <c r="D1018" i="11"/>
  <c r="A1018" i="11" s="1"/>
  <c r="D1019" i="11"/>
  <c r="A1019" i="11" s="1"/>
  <c r="D1020" i="11"/>
  <c r="A1020" i="11" s="1"/>
  <c r="D1021" i="11"/>
  <c r="A1021" i="11" s="1"/>
  <c r="D1022" i="11"/>
  <c r="A1022" i="11" s="1"/>
  <c r="D1023" i="11"/>
  <c r="A1023" i="11" s="1"/>
  <c r="D1024" i="11"/>
  <c r="A1024" i="11" s="1"/>
  <c r="D1025" i="11"/>
  <c r="A1025" i="11" s="1"/>
  <c r="D1026" i="11"/>
  <c r="A1026" i="11" s="1"/>
  <c r="D1027" i="11"/>
  <c r="A1027" i="11" s="1"/>
  <c r="D1028" i="11"/>
  <c r="A1028" i="11" s="1"/>
  <c r="D1029" i="11"/>
  <c r="A1029" i="11" s="1"/>
  <c r="D1030" i="11"/>
  <c r="A1030" i="11" s="1"/>
  <c r="D1031" i="11"/>
  <c r="A1031" i="11" s="1"/>
  <c r="D1032" i="11"/>
  <c r="A1032" i="11" s="1"/>
  <c r="D1033" i="11"/>
  <c r="A1033" i="11" s="1"/>
  <c r="D1034" i="11"/>
  <c r="A1034" i="11" s="1"/>
  <c r="D1035" i="11"/>
  <c r="A1035" i="11" s="1"/>
  <c r="D1036" i="11"/>
  <c r="A1036" i="11" s="1"/>
  <c r="D1037" i="11"/>
  <c r="A1037" i="11" s="1"/>
  <c r="D1038" i="11"/>
  <c r="A1038" i="11" s="1"/>
  <c r="D1039" i="11"/>
  <c r="A1039" i="11" s="1"/>
  <c r="D1040" i="11"/>
  <c r="A1040" i="11" s="1"/>
  <c r="D1041" i="11"/>
  <c r="A1041" i="11" s="1"/>
  <c r="D1042" i="11"/>
  <c r="A1042" i="11" s="1"/>
  <c r="D1043" i="11"/>
  <c r="A1043" i="11" s="1"/>
  <c r="D1044" i="11"/>
  <c r="A1044" i="11" s="1"/>
  <c r="D1045" i="11"/>
  <c r="A1045" i="11" s="1"/>
  <c r="D1046" i="11"/>
  <c r="A1046" i="11" s="1"/>
  <c r="D1047" i="11"/>
  <c r="A1047" i="11" s="1"/>
  <c r="D1048" i="11"/>
  <c r="A1048" i="11" s="1"/>
  <c r="D1049" i="11"/>
  <c r="A1049" i="11" s="1"/>
  <c r="D1050" i="11"/>
  <c r="A1050" i="11" s="1"/>
  <c r="D1051" i="11"/>
  <c r="A1051" i="11" s="1"/>
  <c r="D1052" i="11"/>
  <c r="A1052" i="11" s="1"/>
  <c r="D1053" i="11"/>
  <c r="A1053" i="11" s="1"/>
  <c r="D1054" i="11"/>
  <c r="A1054" i="11" s="1"/>
  <c r="D1055" i="11"/>
  <c r="A1055" i="11" s="1"/>
  <c r="D1056" i="11"/>
  <c r="A1056" i="11" s="1"/>
  <c r="D1057" i="11"/>
  <c r="A1057" i="11" s="1"/>
  <c r="D1058" i="11"/>
  <c r="A1058" i="11" s="1"/>
  <c r="D1059" i="11"/>
  <c r="A1059" i="11" s="1"/>
  <c r="D1060" i="11"/>
  <c r="A1060" i="11" s="1"/>
  <c r="D1061" i="11"/>
  <c r="A1061" i="11" s="1"/>
  <c r="D1062" i="11"/>
  <c r="A1062" i="11" s="1"/>
  <c r="D1063" i="11"/>
  <c r="A1063" i="11" s="1"/>
  <c r="D1064" i="11"/>
  <c r="A1064" i="11" s="1"/>
  <c r="D1065" i="11"/>
  <c r="A1065" i="11" s="1"/>
  <c r="D1066" i="11"/>
  <c r="A1066" i="11" s="1"/>
  <c r="D1067" i="11"/>
  <c r="A1067" i="11" s="1"/>
  <c r="D1068" i="11"/>
  <c r="A1068" i="11" s="1"/>
  <c r="D1069" i="11"/>
  <c r="A1069" i="11" s="1"/>
  <c r="D1070" i="11"/>
  <c r="A1070" i="11" s="1"/>
  <c r="D1071" i="11"/>
  <c r="A1071" i="11" s="1"/>
  <c r="D1072" i="11"/>
  <c r="A1072" i="11" s="1"/>
  <c r="D1073" i="11"/>
  <c r="A1073" i="11" s="1"/>
  <c r="D1074" i="11"/>
  <c r="A1074" i="11" s="1"/>
  <c r="D1075" i="11"/>
  <c r="A1075" i="11" s="1"/>
  <c r="D1076" i="11"/>
  <c r="A1076" i="11" s="1"/>
  <c r="D1077" i="11"/>
  <c r="A1077" i="11" s="1"/>
  <c r="D1078" i="11"/>
  <c r="A1078" i="11" s="1"/>
  <c r="D1079" i="11"/>
  <c r="A1079" i="11" s="1"/>
  <c r="D1080" i="11"/>
  <c r="A1080" i="11" s="1"/>
  <c r="D1081" i="11"/>
  <c r="A1081" i="11" s="1"/>
  <c r="D1082" i="11"/>
  <c r="A1082" i="11" s="1"/>
  <c r="D1083" i="11"/>
  <c r="A1083" i="11" s="1"/>
  <c r="D1084" i="11"/>
  <c r="A1084" i="11" s="1"/>
  <c r="D1085" i="11"/>
  <c r="A1085" i="11" s="1"/>
  <c r="D1086" i="11"/>
  <c r="A1086" i="11" s="1"/>
  <c r="D1087" i="11"/>
  <c r="A1087" i="11" s="1"/>
  <c r="D1088" i="11"/>
  <c r="A1088" i="11" s="1"/>
  <c r="D1089" i="11"/>
  <c r="A1089" i="11" s="1"/>
  <c r="D1090" i="11"/>
  <c r="A1090" i="11" s="1"/>
  <c r="D1091" i="11"/>
  <c r="A1091" i="11" s="1"/>
  <c r="D1092" i="11"/>
  <c r="A1092" i="11" s="1"/>
  <c r="D1093" i="11"/>
  <c r="A1093" i="11" s="1"/>
  <c r="D1094" i="11"/>
  <c r="A1094" i="11" s="1"/>
  <c r="D1095" i="11"/>
  <c r="A1095" i="11" s="1"/>
  <c r="D1096" i="11"/>
  <c r="A1096" i="11" s="1"/>
  <c r="D1097" i="11"/>
  <c r="A1097" i="11" s="1"/>
  <c r="D1098" i="11"/>
  <c r="A1098" i="11" s="1"/>
  <c r="D1099" i="11"/>
  <c r="A1099" i="11" s="1"/>
  <c r="D1100" i="11"/>
  <c r="A1100" i="11" s="1"/>
  <c r="D1101" i="11"/>
  <c r="A1101" i="11" s="1"/>
  <c r="D1102" i="11"/>
  <c r="A1102" i="11" s="1"/>
  <c r="D1103" i="11"/>
  <c r="A1103" i="11" s="1"/>
  <c r="D1104" i="11"/>
  <c r="A1104" i="11" s="1"/>
  <c r="D1105" i="11"/>
  <c r="A1105" i="11" s="1"/>
  <c r="D1106" i="11"/>
  <c r="A1106" i="11" s="1"/>
  <c r="D1107" i="11"/>
  <c r="A1107" i="11" s="1"/>
  <c r="D1108" i="11"/>
  <c r="A1108" i="11" s="1"/>
  <c r="D1109" i="11"/>
  <c r="A1109" i="11" s="1"/>
  <c r="D1110" i="11"/>
  <c r="A1110" i="11" s="1"/>
  <c r="D1111" i="11"/>
  <c r="A1111" i="11" s="1"/>
  <c r="D1112" i="11"/>
  <c r="A1112" i="11" s="1"/>
  <c r="D1113" i="11"/>
  <c r="A1113" i="11" s="1"/>
  <c r="D1114" i="11"/>
  <c r="A1114" i="11" s="1"/>
  <c r="D1115" i="11"/>
  <c r="A1115" i="11" s="1"/>
  <c r="D1116" i="11"/>
  <c r="A1116" i="11" s="1"/>
  <c r="D1117" i="11"/>
  <c r="A1117" i="11" s="1"/>
  <c r="D1118" i="11"/>
  <c r="A1118" i="11" s="1"/>
  <c r="D1119" i="11"/>
  <c r="A1119" i="11" s="1"/>
  <c r="D1120" i="11"/>
  <c r="A1120" i="11" s="1"/>
  <c r="D1121" i="11"/>
  <c r="A1121" i="11" s="1"/>
  <c r="D1122" i="11"/>
  <c r="A1122" i="11" s="1"/>
  <c r="D1123" i="11"/>
  <c r="A1123" i="11" s="1"/>
  <c r="D1124" i="11"/>
  <c r="A1124" i="11" s="1"/>
  <c r="D1125" i="11"/>
  <c r="A1125" i="11" s="1"/>
  <c r="D1126" i="11"/>
  <c r="A1126" i="11" s="1"/>
  <c r="D1127" i="11"/>
  <c r="A1127" i="11" s="1"/>
  <c r="D1128" i="11"/>
  <c r="A1128" i="11" s="1"/>
  <c r="D1129" i="11"/>
  <c r="A1129" i="11" s="1"/>
  <c r="D1130" i="11"/>
  <c r="A1130" i="11" s="1"/>
  <c r="D1131" i="11"/>
  <c r="A1131" i="11" s="1"/>
  <c r="D1132" i="11"/>
  <c r="A1132" i="11" s="1"/>
  <c r="D1133" i="11"/>
  <c r="A1133" i="11" s="1"/>
  <c r="D1134" i="11"/>
  <c r="A1134" i="11" s="1"/>
  <c r="D1135" i="11"/>
  <c r="A1135" i="11" s="1"/>
  <c r="D1136" i="11"/>
  <c r="A1136" i="11" s="1"/>
  <c r="D1137" i="11"/>
  <c r="A1137" i="11" s="1"/>
  <c r="D1138" i="11"/>
  <c r="A1138" i="11" s="1"/>
  <c r="D1139" i="11"/>
  <c r="A1139" i="11" s="1"/>
  <c r="D1140" i="11"/>
  <c r="A1140" i="11" s="1"/>
  <c r="D1141" i="11"/>
  <c r="A1141" i="11" s="1"/>
  <c r="D1142" i="11"/>
  <c r="A1142" i="11" s="1"/>
  <c r="D1143" i="11"/>
  <c r="A1143" i="11" s="1"/>
  <c r="D1144" i="11"/>
  <c r="A1144" i="11" s="1"/>
  <c r="D1145" i="11"/>
  <c r="A1145" i="11" s="1"/>
  <c r="D1146" i="11"/>
  <c r="A1146" i="11" s="1"/>
  <c r="D1147" i="11"/>
  <c r="A1147" i="11" s="1"/>
  <c r="D1148" i="11"/>
  <c r="A1148" i="11" s="1"/>
  <c r="D1149" i="11"/>
  <c r="A1149" i="11" s="1"/>
  <c r="D1150" i="11"/>
  <c r="A1150" i="11" s="1"/>
  <c r="D1151" i="11"/>
  <c r="A1151" i="11" s="1"/>
  <c r="D1152" i="11"/>
  <c r="A1152" i="11" s="1"/>
  <c r="D1153" i="11"/>
  <c r="A1153" i="11" s="1"/>
  <c r="D1154" i="11"/>
  <c r="A1154" i="11" s="1"/>
  <c r="D1155" i="11"/>
  <c r="A1155" i="11" s="1"/>
  <c r="D1156" i="11"/>
  <c r="A1156" i="11" s="1"/>
  <c r="D1157" i="11"/>
  <c r="A1157" i="11" s="1"/>
  <c r="D1158" i="11"/>
  <c r="A1158" i="11" s="1"/>
  <c r="D1159" i="11"/>
  <c r="A1159" i="11" s="1"/>
  <c r="D1160" i="11"/>
  <c r="A1160" i="11" s="1"/>
  <c r="D1161" i="11"/>
  <c r="A1161" i="11" s="1"/>
  <c r="D1162" i="11"/>
  <c r="A1162" i="11" s="1"/>
  <c r="D1163" i="11"/>
  <c r="A1163" i="11" s="1"/>
  <c r="D1164" i="11"/>
  <c r="A1164" i="11" s="1"/>
  <c r="D1165" i="11"/>
  <c r="A1165" i="11" s="1"/>
  <c r="D1166" i="11"/>
  <c r="A1166" i="11" s="1"/>
  <c r="D1167" i="11"/>
  <c r="A1167" i="11" s="1"/>
  <c r="D1168" i="11"/>
  <c r="A1168" i="11" s="1"/>
  <c r="D1169" i="11"/>
  <c r="A1169" i="11" s="1"/>
  <c r="D1170" i="11"/>
  <c r="A1170" i="11" s="1"/>
  <c r="D1171" i="11"/>
  <c r="A1171" i="11" s="1"/>
  <c r="D1172" i="11"/>
  <c r="A1172" i="11" s="1"/>
  <c r="D1173" i="11"/>
  <c r="A1173" i="11" s="1"/>
  <c r="D1174" i="11"/>
  <c r="A1174" i="11" s="1"/>
  <c r="D1175" i="11"/>
  <c r="A1175" i="11" s="1"/>
  <c r="D1176" i="11"/>
  <c r="A1176" i="11" s="1"/>
  <c r="D1177" i="11"/>
  <c r="A1177" i="11" s="1"/>
  <c r="D1178" i="11"/>
  <c r="A1178" i="11" s="1"/>
  <c r="D1179" i="11"/>
  <c r="A1179" i="11" s="1"/>
  <c r="D1180" i="11"/>
  <c r="A1180" i="11" s="1"/>
  <c r="D1181" i="11"/>
  <c r="A1181" i="11" s="1"/>
  <c r="D1182" i="11"/>
  <c r="A1182" i="11" s="1"/>
  <c r="D1183" i="11"/>
  <c r="A1183" i="11" s="1"/>
  <c r="D1184" i="11"/>
  <c r="A1184" i="11" s="1"/>
  <c r="D1185" i="11"/>
  <c r="A1185" i="11" s="1"/>
  <c r="D1186" i="11"/>
  <c r="A1186" i="11" s="1"/>
  <c r="D1187" i="11"/>
  <c r="A1187" i="11" s="1"/>
  <c r="D1188" i="11"/>
  <c r="A1188" i="11" s="1"/>
  <c r="D1189" i="11"/>
  <c r="A1189" i="11" s="1"/>
  <c r="D1190" i="11"/>
  <c r="A1190" i="11" s="1"/>
  <c r="D1191" i="11"/>
  <c r="A1191" i="11" s="1"/>
  <c r="D1192" i="11"/>
  <c r="A1192" i="11" s="1"/>
  <c r="D1193" i="11"/>
  <c r="A1193" i="11" s="1"/>
  <c r="D1194" i="11"/>
  <c r="A1194" i="11" s="1"/>
  <c r="D1195" i="11"/>
  <c r="A1195" i="11" s="1"/>
  <c r="D1196" i="11"/>
  <c r="A1196" i="11" s="1"/>
  <c r="D1197" i="11"/>
  <c r="A1197" i="11" s="1"/>
  <c r="D1198" i="11"/>
  <c r="A1198" i="11" s="1"/>
  <c r="D1199" i="11"/>
  <c r="A1199" i="11" s="1"/>
  <c r="D1200" i="11"/>
  <c r="A1200" i="11" s="1"/>
  <c r="D1201" i="11"/>
  <c r="A1201" i="11" s="1"/>
  <c r="D1202" i="11"/>
  <c r="A1202" i="11" s="1"/>
  <c r="D1203" i="11"/>
  <c r="A1203" i="11" s="1"/>
  <c r="D1204" i="11"/>
  <c r="A1204" i="11" s="1"/>
  <c r="D1205" i="11"/>
  <c r="A1205" i="11" s="1"/>
  <c r="D1206" i="11"/>
  <c r="A1206" i="11" s="1"/>
  <c r="D1207" i="11"/>
  <c r="A1207" i="11" s="1"/>
  <c r="D1208" i="11"/>
  <c r="A1208" i="11" s="1"/>
  <c r="D1209" i="11"/>
  <c r="A1209" i="11" s="1"/>
  <c r="D1210" i="11"/>
  <c r="A1210" i="11" s="1"/>
  <c r="D1211" i="11"/>
  <c r="A1211" i="11" s="1"/>
  <c r="D1212" i="11"/>
  <c r="A1212" i="11" s="1"/>
  <c r="D1213" i="11"/>
  <c r="A1213" i="11" s="1"/>
  <c r="D1214" i="11"/>
  <c r="A1214" i="11" s="1"/>
  <c r="D1215" i="11"/>
  <c r="A1215" i="11" s="1"/>
  <c r="D1216" i="11"/>
  <c r="A1216" i="11" s="1"/>
  <c r="D1217" i="11"/>
  <c r="A1217" i="11" s="1"/>
  <c r="D1218" i="11"/>
  <c r="A1218" i="11" s="1"/>
  <c r="D1219" i="11"/>
  <c r="A1219" i="11" s="1"/>
  <c r="D1220" i="11"/>
  <c r="A1220" i="11" s="1"/>
  <c r="D1221" i="11"/>
  <c r="A1221" i="11" s="1"/>
  <c r="D1222" i="11"/>
  <c r="A1222" i="11" s="1"/>
  <c r="D1223" i="11"/>
  <c r="A1223" i="11" s="1"/>
  <c r="D1224" i="11"/>
  <c r="A1224" i="11" s="1"/>
  <c r="D1225" i="11"/>
  <c r="A1225" i="11" s="1"/>
  <c r="D1226" i="11"/>
  <c r="A1226" i="11" s="1"/>
  <c r="D1227" i="11"/>
  <c r="A1227" i="11" s="1"/>
  <c r="D1228" i="11"/>
  <c r="A1228" i="11" s="1"/>
  <c r="D1229" i="11"/>
  <c r="A1229" i="11" s="1"/>
  <c r="D1230" i="11"/>
  <c r="A1230" i="11" s="1"/>
  <c r="D1231" i="11"/>
  <c r="A1231" i="11" s="1"/>
  <c r="D1232" i="11"/>
  <c r="A1232" i="11" s="1"/>
  <c r="D1233" i="11"/>
  <c r="A1233" i="11" s="1"/>
  <c r="D1234" i="11"/>
  <c r="A1234" i="11" s="1"/>
  <c r="D1235" i="11"/>
  <c r="A1235" i="11" s="1"/>
  <c r="D1236" i="11"/>
  <c r="A1236" i="11" s="1"/>
  <c r="D1237" i="11"/>
  <c r="A1237" i="11" s="1"/>
  <c r="D1238" i="11"/>
  <c r="A1238" i="11" s="1"/>
  <c r="D1239" i="11"/>
  <c r="A1239" i="11" s="1"/>
  <c r="D1240" i="11"/>
  <c r="A1240" i="11" s="1"/>
  <c r="D1241" i="11"/>
  <c r="A1241" i="11" s="1"/>
  <c r="D1242" i="11"/>
  <c r="A1242" i="11" s="1"/>
  <c r="D1243" i="11"/>
  <c r="A1243" i="11" s="1"/>
  <c r="D1244" i="11"/>
  <c r="A1244" i="11" s="1"/>
  <c r="D1245" i="11"/>
  <c r="A1245" i="11" s="1"/>
  <c r="D1246" i="11"/>
  <c r="A1246" i="11" s="1"/>
  <c r="D1247" i="11"/>
  <c r="A1247" i="11" s="1"/>
  <c r="D1248" i="11"/>
  <c r="A1248" i="11" s="1"/>
  <c r="D1249" i="11"/>
  <c r="A1249" i="11" s="1"/>
  <c r="D1250" i="11"/>
  <c r="A1250" i="11" s="1"/>
  <c r="D1251" i="11"/>
  <c r="A1251" i="11" s="1"/>
  <c r="D1252" i="11"/>
  <c r="A1252" i="11" s="1"/>
  <c r="D1253" i="11"/>
  <c r="A1253" i="11" s="1"/>
  <c r="D1254" i="11"/>
  <c r="A1254" i="11" s="1"/>
  <c r="D1255" i="11"/>
  <c r="A1255" i="11" s="1"/>
  <c r="D1256" i="11"/>
  <c r="A1256" i="11" s="1"/>
  <c r="D1257" i="11"/>
  <c r="A1257" i="11" s="1"/>
  <c r="D1258" i="11"/>
  <c r="A1258" i="11" s="1"/>
  <c r="D1259" i="11"/>
  <c r="A1259" i="11" s="1"/>
  <c r="D1260" i="11"/>
  <c r="A1260" i="11" s="1"/>
  <c r="D1261" i="11"/>
  <c r="A1261" i="11" s="1"/>
  <c r="D1262" i="11"/>
  <c r="A1262" i="11" s="1"/>
  <c r="D1263" i="11"/>
  <c r="A1263" i="11" s="1"/>
  <c r="D1264" i="11"/>
  <c r="A1264" i="11" s="1"/>
  <c r="D1265" i="11"/>
  <c r="A1265" i="11" s="1"/>
  <c r="D1266" i="11"/>
  <c r="A1266" i="11" s="1"/>
  <c r="D1267" i="11"/>
  <c r="A1267" i="11" s="1"/>
  <c r="D1268" i="11"/>
  <c r="A1268" i="11" s="1"/>
  <c r="D1269" i="11"/>
  <c r="A1269" i="11" s="1"/>
  <c r="D1270" i="11"/>
  <c r="A1270" i="11" s="1"/>
  <c r="D1271" i="11"/>
  <c r="A1271" i="11" s="1"/>
  <c r="D1272" i="11"/>
  <c r="A1272" i="11" s="1"/>
  <c r="D1273" i="11"/>
  <c r="A1273" i="11" s="1"/>
  <c r="D1274" i="11"/>
  <c r="A1274" i="11" s="1"/>
  <c r="D1275" i="11"/>
  <c r="A1275" i="11" s="1"/>
  <c r="D1276" i="11"/>
  <c r="A1276" i="11" s="1"/>
  <c r="D1277" i="11"/>
  <c r="A1277" i="11" s="1"/>
  <c r="D1278" i="11"/>
  <c r="A1278" i="11" s="1"/>
  <c r="D1279" i="11"/>
  <c r="A1279" i="11" s="1"/>
  <c r="D1280" i="11"/>
  <c r="A1280" i="11" s="1"/>
  <c r="D1281" i="11"/>
  <c r="A1281" i="11" s="1"/>
  <c r="D1282" i="11"/>
  <c r="A1282" i="11" s="1"/>
  <c r="D1283" i="11"/>
  <c r="A1283" i="11" s="1"/>
  <c r="D1284" i="11"/>
  <c r="A1284" i="11" s="1"/>
  <c r="D1285" i="11"/>
  <c r="A1285" i="11" s="1"/>
  <c r="D1286" i="11"/>
  <c r="A1286" i="11" s="1"/>
  <c r="D1287" i="11"/>
  <c r="A1287" i="11" s="1"/>
  <c r="D1288" i="11"/>
  <c r="A1288" i="11" s="1"/>
  <c r="D1289" i="11"/>
  <c r="A1289" i="11" s="1"/>
  <c r="D1290" i="11"/>
  <c r="A1290" i="11" s="1"/>
  <c r="D1291" i="11"/>
  <c r="A1291" i="11" s="1"/>
  <c r="D1292" i="11"/>
  <c r="A1292" i="11" s="1"/>
  <c r="D1293" i="11"/>
  <c r="A1293" i="11" s="1"/>
  <c r="D1294" i="11"/>
  <c r="A1294" i="11" s="1"/>
  <c r="D1295" i="11"/>
  <c r="A1295" i="11" s="1"/>
  <c r="D1296" i="11"/>
  <c r="A1296" i="11" s="1"/>
  <c r="D1297" i="11"/>
  <c r="A1297" i="11" s="1"/>
  <c r="D1298" i="11"/>
  <c r="A1298" i="11" s="1"/>
  <c r="D1299" i="11"/>
  <c r="A1299" i="11" s="1"/>
  <c r="D1300" i="11"/>
  <c r="A1300" i="11" s="1"/>
  <c r="D1301" i="11"/>
  <c r="A1301" i="11" s="1"/>
  <c r="D1302" i="11"/>
  <c r="A1302" i="11" s="1"/>
  <c r="D1303" i="11"/>
  <c r="A1303" i="11" s="1"/>
  <c r="D1304" i="11"/>
  <c r="A1304" i="11" s="1"/>
  <c r="D1305" i="11"/>
  <c r="A1305" i="11" s="1"/>
  <c r="D1306" i="11"/>
  <c r="A1306" i="11" s="1"/>
  <c r="D1307" i="11"/>
  <c r="A1307" i="11" s="1"/>
  <c r="D1308" i="11"/>
  <c r="A1308" i="11" s="1"/>
  <c r="D1309" i="11"/>
  <c r="A1309" i="11" s="1"/>
  <c r="D1310" i="11"/>
  <c r="A1310" i="11" s="1"/>
  <c r="D1311" i="11"/>
  <c r="A1311" i="11" s="1"/>
  <c r="D1312" i="11"/>
  <c r="A1312" i="11" s="1"/>
  <c r="D1313" i="11"/>
  <c r="A1313" i="11" s="1"/>
  <c r="D1314" i="11"/>
  <c r="A1314" i="11" s="1"/>
  <c r="D1315" i="11"/>
  <c r="A1315" i="11" s="1"/>
  <c r="D1316" i="11"/>
  <c r="A1316" i="11" s="1"/>
  <c r="D1317" i="11"/>
  <c r="A1317" i="11" s="1"/>
  <c r="D1318" i="11"/>
  <c r="A1318" i="11" s="1"/>
  <c r="D1319" i="11"/>
  <c r="A1319" i="11" s="1"/>
  <c r="D1320" i="11"/>
  <c r="A1320" i="11" s="1"/>
  <c r="D1321" i="11"/>
  <c r="A1321" i="11" s="1"/>
  <c r="D1322" i="11"/>
  <c r="A1322" i="11" s="1"/>
  <c r="D1323" i="11"/>
  <c r="A1323" i="11" s="1"/>
  <c r="D1324" i="11"/>
  <c r="A1324" i="11" s="1"/>
  <c r="D1325" i="11"/>
  <c r="A1325" i="11" s="1"/>
  <c r="D1326" i="11"/>
  <c r="A1326" i="11" s="1"/>
  <c r="D1327" i="11"/>
  <c r="A1327" i="11" s="1"/>
  <c r="D1328" i="11"/>
  <c r="A1328" i="11" s="1"/>
  <c r="D1329" i="11"/>
  <c r="A1329" i="11" s="1"/>
  <c r="D1330" i="11"/>
  <c r="A1330" i="11" s="1"/>
  <c r="D1331" i="11"/>
  <c r="A1331" i="11" s="1"/>
  <c r="D1332" i="11"/>
  <c r="A1332" i="11" s="1"/>
  <c r="D1333" i="11"/>
  <c r="A1333" i="11" s="1"/>
  <c r="D1334" i="11"/>
  <c r="A1334" i="11" s="1"/>
  <c r="D1335" i="11"/>
  <c r="A1335" i="11" s="1"/>
  <c r="D1336" i="11"/>
  <c r="A1336" i="11" s="1"/>
  <c r="D1337" i="11"/>
  <c r="A1337" i="11" s="1"/>
  <c r="D1338" i="11"/>
  <c r="A1338" i="11" s="1"/>
  <c r="D1339" i="11"/>
  <c r="A1339" i="11" s="1"/>
  <c r="D1340" i="11"/>
  <c r="A1340" i="11" s="1"/>
  <c r="D1341" i="11"/>
  <c r="A1341" i="11" s="1"/>
  <c r="D1342" i="11"/>
  <c r="A1342" i="11" s="1"/>
  <c r="D1343" i="11"/>
  <c r="A1343" i="11" s="1"/>
  <c r="D1344" i="11"/>
  <c r="A1344" i="11" s="1"/>
  <c r="D1345" i="11"/>
  <c r="A1345" i="11" s="1"/>
  <c r="D1346" i="11"/>
  <c r="A1346" i="11" s="1"/>
  <c r="D1347" i="11"/>
  <c r="A1347" i="11" s="1"/>
  <c r="D1348" i="11"/>
  <c r="A1348" i="11" s="1"/>
  <c r="D1349" i="11"/>
  <c r="A1349" i="11" s="1"/>
  <c r="D1350" i="11"/>
  <c r="A1350" i="11" s="1"/>
  <c r="D1351" i="11"/>
  <c r="A1351" i="11" s="1"/>
  <c r="D1352" i="11"/>
  <c r="A1352" i="11" s="1"/>
  <c r="D1353" i="11"/>
  <c r="A1353" i="11" s="1"/>
  <c r="D1354" i="11"/>
  <c r="A1354" i="11" s="1"/>
  <c r="D1355" i="11"/>
  <c r="A1355" i="11" s="1"/>
  <c r="D1356" i="11"/>
  <c r="A1356" i="11" s="1"/>
  <c r="D1357" i="11"/>
  <c r="A1357" i="11" s="1"/>
  <c r="D1358" i="11"/>
  <c r="A1358" i="11" s="1"/>
  <c r="D1359" i="11"/>
  <c r="A1359" i="11" s="1"/>
  <c r="D1360" i="11"/>
  <c r="A1360" i="11" s="1"/>
  <c r="D1361" i="11"/>
  <c r="A1361" i="11" s="1"/>
  <c r="D1362" i="11"/>
  <c r="A1362" i="11" s="1"/>
  <c r="D1363" i="11"/>
  <c r="A1363" i="11" s="1"/>
  <c r="D1364" i="11"/>
  <c r="A1364" i="11" s="1"/>
  <c r="D1365" i="11"/>
  <c r="A1365" i="11" s="1"/>
  <c r="D1366" i="11"/>
  <c r="A1366" i="11" s="1"/>
  <c r="D1367" i="11"/>
  <c r="A1367" i="11" s="1"/>
  <c r="D1368" i="11"/>
  <c r="A1368" i="11" s="1"/>
  <c r="D1369" i="11"/>
  <c r="A1369" i="11" s="1"/>
  <c r="D1370" i="11"/>
  <c r="A1370" i="11" s="1"/>
  <c r="D1371" i="11"/>
  <c r="A1371" i="11" s="1"/>
  <c r="D1372" i="11"/>
  <c r="A1372" i="11" s="1"/>
  <c r="D1373" i="11"/>
  <c r="A1373" i="11" s="1"/>
  <c r="D1374" i="11"/>
  <c r="A1374" i="11" s="1"/>
  <c r="D1375" i="11"/>
  <c r="A1375" i="11" s="1"/>
  <c r="D1376" i="11"/>
  <c r="A1376" i="11" s="1"/>
  <c r="D1377" i="11"/>
  <c r="A1377" i="11" s="1"/>
  <c r="D1378" i="11"/>
  <c r="A1378" i="11" s="1"/>
  <c r="D1379" i="11"/>
  <c r="A1379" i="11" s="1"/>
  <c r="D1380" i="11"/>
  <c r="A1380" i="11" s="1"/>
  <c r="D1381" i="11"/>
  <c r="A1381" i="11" s="1"/>
  <c r="D1382" i="11"/>
  <c r="A1382" i="11" s="1"/>
  <c r="D1383" i="11"/>
  <c r="A1383" i="11" s="1"/>
  <c r="D1384" i="11"/>
  <c r="A1384" i="11" s="1"/>
  <c r="D1385" i="11"/>
  <c r="A1385" i="11" s="1"/>
  <c r="D1386" i="11"/>
  <c r="A1386" i="11" s="1"/>
  <c r="D1387" i="11"/>
  <c r="A1387" i="11" s="1"/>
  <c r="D1388" i="11"/>
  <c r="A1388" i="11" s="1"/>
  <c r="D1389" i="11"/>
  <c r="A1389" i="11" s="1"/>
  <c r="D1390" i="11"/>
  <c r="A1390" i="11" s="1"/>
  <c r="D1391" i="11"/>
  <c r="A1391" i="11" s="1"/>
  <c r="D1392" i="11"/>
  <c r="A1392" i="11" s="1"/>
  <c r="D1393" i="11"/>
  <c r="A1393" i="11" s="1"/>
  <c r="D1394" i="11"/>
  <c r="A1394" i="11" s="1"/>
  <c r="D1395" i="11"/>
  <c r="A1395" i="11" s="1"/>
  <c r="D1396" i="11"/>
  <c r="A1396" i="11" s="1"/>
  <c r="D1397" i="11"/>
  <c r="A1397" i="11" s="1"/>
  <c r="D1398" i="11"/>
  <c r="A1398" i="11" s="1"/>
  <c r="D1399" i="11"/>
  <c r="A1399" i="11" s="1"/>
  <c r="D1400" i="11"/>
  <c r="A1400" i="11" s="1"/>
  <c r="D1401" i="11"/>
  <c r="A1401" i="11" s="1"/>
  <c r="D1402" i="11"/>
  <c r="A1402" i="11" s="1"/>
  <c r="D1403" i="11"/>
  <c r="A1403" i="11" s="1"/>
  <c r="D1404" i="11"/>
  <c r="A1404" i="11" s="1"/>
  <c r="D1405" i="11"/>
  <c r="A1405" i="11" s="1"/>
  <c r="D1406" i="11"/>
  <c r="A1406" i="11" s="1"/>
  <c r="D1407" i="11"/>
  <c r="A1407" i="11" s="1"/>
  <c r="D1408" i="11"/>
  <c r="A1408" i="11" s="1"/>
  <c r="D1409" i="11"/>
  <c r="A1409" i="11" s="1"/>
  <c r="D1410" i="11"/>
  <c r="A1410" i="11" s="1"/>
  <c r="D1411" i="11"/>
  <c r="A1411" i="11" s="1"/>
  <c r="D1412" i="11"/>
  <c r="A1412" i="11" s="1"/>
  <c r="D1413" i="11"/>
  <c r="A1413" i="11" s="1"/>
  <c r="D1414" i="11"/>
  <c r="A1414" i="11" s="1"/>
  <c r="D1415" i="11"/>
  <c r="A1415" i="11" s="1"/>
  <c r="D1416" i="11"/>
  <c r="A1416" i="11" s="1"/>
  <c r="D1417" i="11"/>
  <c r="A1417" i="11" s="1"/>
  <c r="D1418" i="11"/>
  <c r="A1418" i="11" s="1"/>
  <c r="D1419" i="11"/>
  <c r="A1419" i="11" s="1"/>
  <c r="D1420" i="11"/>
  <c r="A1420" i="11" s="1"/>
  <c r="D1421" i="11"/>
  <c r="A1421" i="11" s="1"/>
  <c r="D1422" i="11"/>
  <c r="A1422" i="11" s="1"/>
  <c r="D1423" i="11"/>
  <c r="A1423" i="11" s="1"/>
  <c r="D1424" i="11"/>
  <c r="A1424" i="11" s="1"/>
  <c r="D1425" i="11"/>
  <c r="A1425" i="11" s="1"/>
  <c r="D1426" i="11"/>
  <c r="A1426" i="11" s="1"/>
  <c r="D1427" i="11"/>
  <c r="A1427" i="11" s="1"/>
  <c r="D1428" i="11"/>
  <c r="A1428" i="11" s="1"/>
  <c r="D1429" i="11"/>
  <c r="A1429" i="11" s="1"/>
  <c r="D1430" i="11"/>
  <c r="A1430" i="11" s="1"/>
  <c r="D1431" i="11"/>
  <c r="A1431" i="11" s="1"/>
  <c r="D1432" i="11"/>
  <c r="A1432" i="11" s="1"/>
  <c r="D1433" i="11"/>
  <c r="A1433" i="11" s="1"/>
  <c r="D1434" i="11"/>
  <c r="A1434" i="11" s="1"/>
  <c r="D1435" i="11"/>
  <c r="A1435" i="11" s="1"/>
  <c r="D1436" i="11"/>
  <c r="A1436" i="11" s="1"/>
  <c r="D1437" i="11"/>
  <c r="A1437" i="11" s="1"/>
  <c r="D1438" i="11"/>
  <c r="A1438" i="11" s="1"/>
  <c r="D1439" i="11"/>
  <c r="A1439" i="11" s="1"/>
  <c r="D1440" i="11"/>
  <c r="A1440" i="11" s="1"/>
  <c r="D1441" i="11"/>
  <c r="A1441" i="11" s="1"/>
  <c r="D1442" i="11"/>
  <c r="A1442" i="11" s="1"/>
  <c r="D1443" i="11"/>
  <c r="A1443" i="11" s="1"/>
  <c r="D1444" i="11"/>
  <c r="A1444" i="11" s="1"/>
  <c r="D1445" i="11"/>
  <c r="A1445" i="11" s="1"/>
  <c r="D1446" i="11"/>
  <c r="A1446" i="11" s="1"/>
  <c r="D1447" i="11"/>
  <c r="A1447" i="11" s="1"/>
  <c r="D1448" i="11"/>
  <c r="A1448" i="11" s="1"/>
  <c r="D1449" i="11"/>
  <c r="A1449" i="11" s="1"/>
  <c r="D1450" i="11"/>
  <c r="A1450" i="11" s="1"/>
  <c r="D1451" i="11"/>
  <c r="A1451" i="11" s="1"/>
  <c r="D1452" i="11"/>
  <c r="A1452" i="11" s="1"/>
  <c r="D1453" i="11"/>
  <c r="A1453" i="11" s="1"/>
  <c r="D1454" i="11"/>
  <c r="A1454" i="11" s="1"/>
  <c r="D1455" i="11"/>
  <c r="A1455" i="11" s="1"/>
  <c r="D1456" i="11"/>
  <c r="A1456" i="11" s="1"/>
  <c r="D1457" i="11"/>
  <c r="A1457" i="11" s="1"/>
  <c r="D1458" i="11"/>
  <c r="A1458" i="11" s="1"/>
  <c r="D1459" i="11"/>
  <c r="A1459" i="11" s="1"/>
  <c r="D1460" i="11"/>
  <c r="A1460" i="11" s="1"/>
  <c r="D1461" i="11"/>
  <c r="A1461" i="11" s="1"/>
  <c r="D1462" i="11"/>
  <c r="A1462" i="11" s="1"/>
  <c r="D1463" i="11"/>
  <c r="A1463" i="11" s="1"/>
  <c r="D1464" i="11"/>
  <c r="A1464" i="11" s="1"/>
  <c r="D1465" i="11"/>
  <c r="A1465" i="11" s="1"/>
  <c r="D1466" i="11"/>
  <c r="A1466" i="11" s="1"/>
  <c r="D1467" i="11"/>
  <c r="A1467" i="11" s="1"/>
  <c r="D1468" i="11"/>
  <c r="A1468" i="11" s="1"/>
  <c r="D1469" i="11"/>
  <c r="A1469" i="11" s="1"/>
  <c r="D1470" i="11"/>
  <c r="A1470" i="11" s="1"/>
  <c r="D1471" i="11"/>
  <c r="A1471" i="11" s="1"/>
  <c r="D1472" i="11"/>
  <c r="A1472" i="11" s="1"/>
  <c r="D1473" i="11"/>
  <c r="A1473" i="11" s="1"/>
  <c r="D1474" i="11"/>
  <c r="A1474" i="11" s="1"/>
  <c r="D1475" i="11"/>
  <c r="A1475" i="11" s="1"/>
  <c r="D1476" i="11"/>
  <c r="A1476" i="11" s="1"/>
  <c r="D1477" i="11"/>
  <c r="A1477" i="11" s="1"/>
  <c r="D1478" i="11"/>
  <c r="A1478" i="11" s="1"/>
  <c r="D1479" i="11"/>
  <c r="A1479" i="11" s="1"/>
  <c r="D1480" i="11"/>
  <c r="A1480" i="11" s="1"/>
  <c r="D1481" i="11"/>
  <c r="A1481" i="11" s="1"/>
  <c r="D1482" i="11"/>
  <c r="A1482" i="11" s="1"/>
  <c r="D1483" i="11"/>
  <c r="A1483" i="11" s="1"/>
  <c r="D1484" i="11"/>
  <c r="A1484" i="11" s="1"/>
  <c r="D1485" i="11"/>
  <c r="A1485" i="11" s="1"/>
  <c r="D1486" i="11"/>
  <c r="A1486" i="11" s="1"/>
  <c r="D1487" i="11"/>
  <c r="A1487" i="11" s="1"/>
  <c r="D1488" i="11"/>
  <c r="A1488" i="11" s="1"/>
  <c r="D1489" i="11"/>
  <c r="A1489" i="11" s="1"/>
  <c r="D1490" i="11"/>
  <c r="A1490" i="11" s="1"/>
  <c r="D1491" i="11"/>
  <c r="A1491" i="11" s="1"/>
  <c r="D1492" i="11"/>
  <c r="A1492" i="11" s="1"/>
  <c r="D1493" i="11"/>
  <c r="A1493" i="11" s="1"/>
  <c r="D1494" i="11"/>
  <c r="A1494" i="11" s="1"/>
  <c r="D1495" i="11"/>
  <c r="A1495" i="11" s="1"/>
  <c r="D1496" i="11"/>
  <c r="A1496" i="11" s="1"/>
  <c r="D1497" i="11"/>
  <c r="A1497" i="11" s="1"/>
  <c r="D1498" i="11"/>
  <c r="A1498" i="11" s="1"/>
  <c r="D1499" i="11"/>
  <c r="A1499" i="11" s="1"/>
  <c r="D1500" i="11"/>
  <c r="A1500" i="11" s="1"/>
  <c r="D1501" i="11"/>
  <c r="A1501" i="11" s="1"/>
  <c r="D1502" i="11"/>
  <c r="A1502" i="11" s="1"/>
  <c r="D1503" i="11"/>
  <c r="A1503" i="11" s="1"/>
  <c r="D1504" i="11"/>
  <c r="A1504" i="11" s="1"/>
  <c r="D1505" i="11"/>
  <c r="A1505" i="11" s="1"/>
  <c r="D1506" i="11"/>
  <c r="A1506" i="11" s="1"/>
  <c r="D1507" i="11"/>
  <c r="A1507" i="11" s="1"/>
  <c r="D1508" i="11"/>
  <c r="A1508" i="11" s="1"/>
  <c r="D1509" i="11"/>
  <c r="A1509" i="11" s="1"/>
  <c r="D1510" i="11"/>
  <c r="A1510" i="11" s="1"/>
  <c r="D1511" i="11"/>
  <c r="A1511" i="11" s="1"/>
  <c r="D1512" i="11"/>
  <c r="A1512" i="11" s="1"/>
  <c r="D1513" i="11"/>
  <c r="A1513" i="11" s="1"/>
  <c r="D1514" i="11"/>
  <c r="A1514" i="11" s="1"/>
  <c r="D1515" i="11"/>
  <c r="A1515" i="11" s="1"/>
  <c r="D1516" i="11"/>
  <c r="A1516" i="11" s="1"/>
  <c r="D1517" i="11"/>
  <c r="A1517" i="11" s="1"/>
  <c r="D1518" i="11"/>
  <c r="A1518" i="11" s="1"/>
  <c r="D1519" i="11"/>
  <c r="A1519" i="11" s="1"/>
  <c r="D1520" i="11"/>
  <c r="A1520" i="11" s="1"/>
  <c r="D1521" i="11"/>
  <c r="A1521" i="11" s="1"/>
  <c r="D1522" i="11"/>
  <c r="A1522" i="11" s="1"/>
  <c r="D1523" i="11"/>
  <c r="A1523" i="11" s="1"/>
  <c r="D1524" i="11"/>
  <c r="A1524" i="11" s="1"/>
  <c r="D1525" i="11"/>
  <c r="A1525" i="11" s="1"/>
  <c r="D1526" i="11"/>
  <c r="A1526" i="11" s="1"/>
  <c r="D1527" i="11"/>
  <c r="A1527" i="11" s="1"/>
  <c r="D1528" i="11"/>
  <c r="A1528" i="11" s="1"/>
  <c r="D1529" i="11"/>
  <c r="A1529" i="11" s="1"/>
  <c r="D1530" i="11"/>
  <c r="A1530" i="11" s="1"/>
  <c r="D1531" i="11"/>
  <c r="A1531" i="11" s="1"/>
  <c r="D1532" i="11"/>
  <c r="A1532" i="11" s="1"/>
  <c r="D1533" i="11"/>
  <c r="A1533" i="11" s="1"/>
  <c r="D1534" i="11"/>
  <c r="A1534" i="11" s="1"/>
  <c r="D1535" i="11"/>
  <c r="A1535" i="11" s="1"/>
  <c r="D1536" i="11"/>
  <c r="A1536" i="11" s="1"/>
  <c r="D1537" i="11"/>
  <c r="A1537" i="11" s="1"/>
  <c r="D1538" i="11"/>
  <c r="A1538" i="11" s="1"/>
  <c r="D1539" i="11"/>
  <c r="A1539" i="11" s="1"/>
  <c r="D1540" i="11"/>
  <c r="A1540" i="11" s="1"/>
  <c r="D1541" i="11"/>
  <c r="A1541" i="11" s="1"/>
  <c r="D1542" i="11"/>
  <c r="A1542" i="11" s="1"/>
  <c r="D1543" i="11"/>
  <c r="A1543" i="11" s="1"/>
  <c r="D1544" i="11"/>
  <c r="A1544" i="11" s="1"/>
  <c r="D1545" i="11"/>
  <c r="A1545" i="11" s="1"/>
  <c r="D1546" i="11"/>
  <c r="A1546" i="11" s="1"/>
  <c r="D1547" i="11"/>
  <c r="A1547" i="11" s="1"/>
  <c r="D1548" i="11"/>
  <c r="A1548" i="11" s="1"/>
  <c r="D1549" i="11"/>
  <c r="A1549" i="11" s="1"/>
  <c r="D1550" i="11"/>
  <c r="A1550" i="11" s="1"/>
  <c r="D1551" i="11"/>
  <c r="A1551" i="11" s="1"/>
  <c r="D1552" i="11"/>
  <c r="A1552" i="11" s="1"/>
  <c r="D1553" i="11"/>
  <c r="A1553" i="11" s="1"/>
  <c r="D1554" i="11"/>
  <c r="A1554" i="11" s="1"/>
  <c r="D1555" i="11"/>
  <c r="A1555" i="11" s="1"/>
  <c r="D1556" i="11"/>
  <c r="A1556" i="11" s="1"/>
  <c r="D1557" i="11"/>
  <c r="A1557" i="11" s="1"/>
  <c r="D1558" i="11"/>
  <c r="A1558" i="11" s="1"/>
  <c r="D1559" i="11"/>
  <c r="A1559" i="11" s="1"/>
  <c r="D1560" i="11"/>
  <c r="A1560" i="11" s="1"/>
  <c r="D1561" i="11"/>
  <c r="A1561" i="11" s="1"/>
  <c r="D1562" i="11"/>
  <c r="A1562" i="11" s="1"/>
  <c r="D1563" i="11"/>
  <c r="A1563" i="11" s="1"/>
  <c r="D1564" i="11"/>
  <c r="A1564" i="11" s="1"/>
  <c r="D1565" i="11"/>
  <c r="A1565" i="11" s="1"/>
  <c r="D1566" i="11"/>
  <c r="A1566" i="11" s="1"/>
  <c r="D1567" i="11"/>
  <c r="A1567" i="11" s="1"/>
  <c r="D1568" i="11"/>
  <c r="A1568" i="11" s="1"/>
  <c r="D1569" i="11"/>
  <c r="A1569" i="11" s="1"/>
  <c r="D1570" i="11"/>
  <c r="A1570" i="11" s="1"/>
  <c r="D1571" i="11"/>
  <c r="A1571" i="11" s="1"/>
  <c r="D1572" i="11"/>
  <c r="A1572" i="11" s="1"/>
  <c r="D1573" i="11"/>
  <c r="A1573" i="11" s="1"/>
  <c r="D1574" i="11"/>
  <c r="A1574" i="11" s="1"/>
  <c r="D1575" i="11"/>
  <c r="A1575" i="11" s="1"/>
  <c r="D1576" i="11"/>
  <c r="A1576" i="11" s="1"/>
  <c r="D1577" i="11"/>
  <c r="A1577" i="11" s="1"/>
  <c r="D1578" i="11"/>
  <c r="A1578" i="11" s="1"/>
  <c r="D1579" i="11"/>
  <c r="A1579" i="11" s="1"/>
  <c r="D1580" i="11"/>
  <c r="A1580" i="11" s="1"/>
  <c r="D1581" i="11"/>
  <c r="A1581" i="11" s="1"/>
  <c r="D1582" i="11"/>
  <c r="A1582" i="11" s="1"/>
  <c r="D1583" i="11"/>
  <c r="A1583" i="11" s="1"/>
  <c r="D1584" i="11"/>
  <c r="A1584" i="11" s="1"/>
  <c r="D1585" i="11"/>
  <c r="A1585" i="11" s="1"/>
  <c r="D1586" i="11"/>
  <c r="A1586" i="11" s="1"/>
  <c r="D1587" i="11"/>
  <c r="A1587" i="11" s="1"/>
  <c r="D1588" i="11"/>
  <c r="A1588" i="11" s="1"/>
  <c r="D1589" i="11"/>
  <c r="A1589" i="11" s="1"/>
  <c r="D1590" i="11"/>
  <c r="A1590" i="11" s="1"/>
  <c r="D1591" i="11"/>
  <c r="A1591" i="11" s="1"/>
  <c r="D1592" i="11"/>
  <c r="A1592" i="11" s="1"/>
  <c r="D1593" i="11"/>
  <c r="A1593" i="11" s="1"/>
  <c r="D1594" i="11"/>
  <c r="A1594" i="11" s="1"/>
  <c r="D1595" i="11"/>
  <c r="A1595" i="11" s="1"/>
  <c r="D1596" i="11"/>
  <c r="A1596" i="11" s="1"/>
  <c r="D1597" i="11"/>
  <c r="A1597" i="11" s="1"/>
  <c r="D1598" i="11"/>
  <c r="A1598" i="11" s="1"/>
  <c r="D1599" i="11"/>
  <c r="A1599" i="11" s="1"/>
  <c r="D1600" i="11"/>
  <c r="A1600" i="11" s="1"/>
  <c r="D1601" i="11"/>
  <c r="A1601" i="11" s="1"/>
  <c r="D1602" i="11"/>
  <c r="A1602" i="11" s="1"/>
  <c r="D1603" i="11"/>
  <c r="A1603" i="11" s="1"/>
  <c r="D1604" i="11"/>
  <c r="A1604" i="11" s="1"/>
  <c r="D1605" i="11"/>
  <c r="A1605" i="11" s="1"/>
  <c r="D1606" i="11"/>
  <c r="A1606" i="11" s="1"/>
  <c r="D1607" i="11"/>
  <c r="A1607" i="11" s="1"/>
  <c r="D1608" i="11"/>
  <c r="A1608" i="11" s="1"/>
  <c r="D1609" i="11"/>
  <c r="A1609" i="11" s="1"/>
  <c r="D1610" i="11"/>
  <c r="A1610" i="11" s="1"/>
  <c r="D1611" i="11"/>
  <c r="A1611" i="11" s="1"/>
  <c r="D1612" i="11"/>
  <c r="A1612" i="11" s="1"/>
  <c r="D1613" i="11"/>
  <c r="A1613" i="11" s="1"/>
  <c r="D1614" i="11"/>
  <c r="A1614" i="11" s="1"/>
  <c r="D1615" i="11"/>
  <c r="A1615" i="11" s="1"/>
  <c r="D1616" i="11"/>
  <c r="A1616" i="11" s="1"/>
  <c r="D1617" i="11"/>
  <c r="A1617" i="11" s="1"/>
  <c r="D1618" i="11"/>
  <c r="A1618" i="11" s="1"/>
  <c r="D1619" i="11"/>
  <c r="A1619" i="11" s="1"/>
  <c r="D1620" i="11"/>
  <c r="A1620" i="11" s="1"/>
  <c r="D1621" i="11"/>
  <c r="A1621" i="11" s="1"/>
  <c r="D1622" i="11"/>
  <c r="A1622" i="11" s="1"/>
  <c r="D1623" i="11"/>
  <c r="A1623" i="11" s="1"/>
  <c r="D1624" i="11"/>
  <c r="A1624" i="11" s="1"/>
  <c r="D1625" i="11"/>
  <c r="A1625" i="11" s="1"/>
  <c r="D1626" i="11"/>
  <c r="A1626" i="11" s="1"/>
  <c r="D1627" i="11"/>
  <c r="A1627" i="11" s="1"/>
  <c r="D1628" i="11"/>
  <c r="A1628" i="11" s="1"/>
  <c r="D1629" i="11"/>
  <c r="A1629" i="11" s="1"/>
  <c r="D1630" i="11"/>
  <c r="A1630" i="11" s="1"/>
  <c r="D1631" i="11"/>
  <c r="A1631" i="11" s="1"/>
  <c r="D1632" i="11"/>
  <c r="A1632" i="11" s="1"/>
  <c r="D1633" i="11"/>
  <c r="A1633" i="11" s="1"/>
  <c r="D1634" i="11"/>
  <c r="A1634" i="11" s="1"/>
  <c r="D1635" i="11"/>
  <c r="A1635" i="11" s="1"/>
  <c r="D1636" i="11"/>
  <c r="A1636" i="11" s="1"/>
  <c r="D1637" i="11"/>
  <c r="A1637" i="11" s="1"/>
  <c r="D1638" i="11"/>
  <c r="A1638" i="11" s="1"/>
  <c r="D1639" i="11"/>
  <c r="A1639" i="11" s="1"/>
  <c r="D1640" i="11"/>
  <c r="A1640" i="11" s="1"/>
  <c r="D1641" i="11"/>
  <c r="A1641" i="11" s="1"/>
  <c r="D1642" i="11"/>
  <c r="A1642" i="11" s="1"/>
  <c r="D1643" i="11"/>
  <c r="A1643" i="11" s="1"/>
  <c r="D1644" i="11"/>
  <c r="A1644" i="11" s="1"/>
  <c r="D1645" i="11"/>
  <c r="A1645" i="11" s="1"/>
  <c r="D1646" i="11"/>
  <c r="A1646" i="11" s="1"/>
  <c r="D1647" i="11"/>
  <c r="A1647" i="11" s="1"/>
  <c r="D1648" i="11"/>
  <c r="A1648" i="11" s="1"/>
  <c r="D1649" i="11"/>
  <c r="A1649" i="11" s="1"/>
  <c r="D1650" i="11"/>
  <c r="A1650" i="11" s="1"/>
  <c r="D1651" i="11"/>
  <c r="A1651" i="11" s="1"/>
  <c r="D1652" i="11"/>
  <c r="A1652" i="11" s="1"/>
  <c r="D1653" i="11"/>
  <c r="A1653" i="11" s="1"/>
  <c r="D1654" i="11"/>
  <c r="A1654" i="11" s="1"/>
  <c r="D1655" i="11"/>
  <c r="A1655" i="11" s="1"/>
  <c r="D1656" i="11"/>
  <c r="A1656" i="11" s="1"/>
  <c r="D1657" i="11"/>
  <c r="A1657" i="11" s="1"/>
  <c r="D1658" i="11"/>
  <c r="A1658" i="11" s="1"/>
  <c r="D1659" i="11"/>
  <c r="A1659" i="11" s="1"/>
  <c r="D1660" i="11"/>
  <c r="A1660" i="11" s="1"/>
  <c r="D1661" i="11"/>
  <c r="A1661" i="11" s="1"/>
  <c r="D1662" i="11"/>
  <c r="A1662" i="11" s="1"/>
  <c r="D1663" i="11"/>
  <c r="A1663" i="11" s="1"/>
  <c r="D1664" i="11"/>
  <c r="A1664" i="11" s="1"/>
  <c r="D1665" i="11"/>
  <c r="A1665" i="11" s="1"/>
  <c r="D1666" i="11"/>
  <c r="A1666" i="11" s="1"/>
  <c r="D1667" i="11"/>
  <c r="A1667" i="11" s="1"/>
  <c r="D1668" i="11"/>
  <c r="A1668" i="11" s="1"/>
  <c r="D1669" i="11"/>
  <c r="A1669" i="11" s="1"/>
  <c r="D1670" i="11"/>
  <c r="A1670" i="11" s="1"/>
  <c r="D1671" i="11"/>
  <c r="A1671" i="11" s="1"/>
  <c r="D1672" i="11"/>
  <c r="A1672" i="11" s="1"/>
  <c r="D1673" i="11"/>
  <c r="A1673" i="11" s="1"/>
  <c r="D1674" i="11"/>
  <c r="A1674" i="11" s="1"/>
  <c r="D1675" i="11"/>
  <c r="A1675" i="11" s="1"/>
  <c r="D1676" i="11"/>
  <c r="A1676" i="11" s="1"/>
  <c r="D1677" i="11"/>
  <c r="A1677" i="11" s="1"/>
  <c r="D1678" i="11"/>
  <c r="A1678" i="11" s="1"/>
  <c r="D1679" i="11"/>
  <c r="A1679" i="11" s="1"/>
  <c r="D1680" i="11"/>
  <c r="A1680" i="11" s="1"/>
  <c r="D1681" i="11"/>
  <c r="A1681" i="11" s="1"/>
  <c r="D1682" i="11"/>
  <c r="A1682" i="11" s="1"/>
  <c r="D1683" i="11"/>
  <c r="A1683" i="11" s="1"/>
  <c r="D1684" i="11"/>
  <c r="A1684" i="11" s="1"/>
  <c r="D1685" i="11"/>
  <c r="A1685" i="11" s="1"/>
  <c r="D1686" i="11"/>
  <c r="A1686" i="11" s="1"/>
  <c r="D1687" i="11"/>
  <c r="A1687" i="11" s="1"/>
  <c r="D1688" i="11"/>
  <c r="A1688" i="11" s="1"/>
  <c r="D1689" i="11"/>
  <c r="A1689" i="11" s="1"/>
  <c r="D1690" i="11"/>
  <c r="A1690" i="11" s="1"/>
  <c r="D1691" i="11"/>
  <c r="A1691" i="11" s="1"/>
  <c r="D1692" i="11"/>
  <c r="A1692" i="11" s="1"/>
  <c r="D1693" i="11"/>
  <c r="A1693" i="11" s="1"/>
  <c r="D1694" i="11"/>
  <c r="A1694" i="11" s="1"/>
  <c r="D1695" i="11"/>
  <c r="A1695" i="11" s="1"/>
  <c r="D1696" i="11"/>
  <c r="A1696" i="11" s="1"/>
  <c r="D1697" i="11"/>
  <c r="A1697" i="11" s="1"/>
  <c r="D1698" i="11"/>
  <c r="A1698" i="11" s="1"/>
  <c r="D1699" i="11"/>
  <c r="A1699" i="11" s="1"/>
  <c r="D1700" i="11"/>
  <c r="A1700" i="11" s="1"/>
  <c r="D1701" i="11"/>
  <c r="A1701" i="11" s="1"/>
  <c r="D1702" i="11"/>
  <c r="A1702" i="11" s="1"/>
  <c r="D1703" i="11"/>
  <c r="A1703" i="11" s="1"/>
  <c r="D1704" i="11"/>
  <c r="A1704" i="11" s="1"/>
  <c r="D1705" i="11"/>
  <c r="A1705" i="11" s="1"/>
  <c r="D1706" i="11"/>
  <c r="A1706" i="11" s="1"/>
  <c r="D1707" i="11"/>
  <c r="A1707" i="11" s="1"/>
  <c r="D1708" i="11"/>
  <c r="A1708" i="11" s="1"/>
  <c r="D1709" i="11"/>
  <c r="A1709" i="11" s="1"/>
  <c r="D1710" i="11"/>
  <c r="A1710" i="11" s="1"/>
  <c r="D1711" i="11"/>
  <c r="A1711" i="11" s="1"/>
  <c r="D1712" i="11"/>
  <c r="A1712" i="11" s="1"/>
  <c r="D1713" i="11"/>
  <c r="A1713" i="11" s="1"/>
  <c r="D1714" i="11"/>
  <c r="A1714" i="11" s="1"/>
  <c r="D1715" i="11"/>
  <c r="A1715" i="11" s="1"/>
  <c r="D1716" i="11"/>
  <c r="A1716" i="11" s="1"/>
  <c r="D1717" i="11"/>
  <c r="A1717" i="11" s="1"/>
  <c r="D1718" i="11"/>
  <c r="A1718" i="11" s="1"/>
  <c r="D1719" i="11"/>
  <c r="A1719" i="11" s="1"/>
  <c r="D1720" i="11"/>
  <c r="A1720" i="11" s="1"/>
  <c r="D1721" i="11"/>
  <c r="A1721" i="11" s="1"/>
  <c r="D1722" i="11"/>
  <c r="A1722" i="11" s="1"/>
  <c r="D1723" i="11"/>
  <c r="A1723" i="11" s="1"/>
  <c r="D1724" i="11"/>
  <c r="A1724" i="11" s="1"/>
  <c r="D1725" i="11"/>
  <c r="A1725" i="11" s="1"/>
  <c r="D1726" i="11"/>
  <c r="A1726" i="11" s="1"/>
  <c r="D1727" i="11"/>
  <c r="A1727" i="11" s="1"/>
  <c r="D1728" i="11"/>
  <c r="A1728" i="11" s="1"/>
  <c r="D1729" i="11"/>
  <c r="A1729" i="11" s="1"/>
  <c r="D1730" i="11"/>
  <c r="A1730" i="11" s="1"/>
  <c r="D1731" i="11"/>
  <c r="A1731" i="11" s="1"/>
  <c r="D1732" i="11"/>
  <c r="A1732" i="11" s="1"/>
  <c r="D1733" i="11"/>
  <c r="A1733" i="11" s="1"/>
  <c r="D1734" i="11"/>
  <c r="A1734" i="11" s="1"/>
  <c r="D1735" i="11"/>
  <c r="A1735" i="11" s="1"/>
  <c r="D1736" i="11"/>
  <c r="A1736" i="11" s="1"/>
  <c r="D1737" i="11"/>
  <c r="A1737" i="11" s="1"/>
  <c r="D1738" i="11"/>
  <c r="A1738" i="11" s="1"/>
  <c r="D1739" i="11"/>
  <c r="A1739" i="11" s="1"/>
  <c r="D1740" i="11"/>
  <c r="A1740" i="11" s="1"/>
  <c r="D1741" i="11"/>
  <c r="A1741" i="11" s="1"/>
  <c r="D1742" i="11"/>
  <c r="A1742" i="11" s="1"/>
  <c r="D1743" i="11"/>
  <c r="A1743" i="11" s="1"/>
  <c r="D1744" i="11"/>
  <c r="A1744" i="11" s="1"/>
  <c r="D1745" i="11"/>
  <c r="A1745" i="11" s="1"/>
  <c r="D1746" i="11"/>
  <c r="A1746" i="11" s="1"/>
  <c r="D1747" i="11"/>
  <c r="A1747" i="11" s="1"/>
  <c r="D1748" i="11"/>
  <c r="A1748" i="11" s="1"/>
  <c r="D1749" i="11"/>
  <c r="A1749" i="11" s="1"/>
  <c r="D1750" i="11"/>
  <c r="A1750" i="11" s="1"/>
  <c r="D1751" i="11"/>
  <c r="A1751" i="11" s="1"/>
  <c r="D1752" i="11"/>
  <c r="A1752" i="11" s="1"/>
  <c r="D1753" i="11"/>
  <c r="A1753" i="11" s="1"/>
  <c r="D1754" i="11"/>
  <c r="A1754" i="11" s="1"/>
  <c r="D1755" i="11"/>
  <c r="A1755" i="11" s="1"/>
  <c r="D1756" i="11"/>
  <c r="A1756" i="11" s="1"/>
  <c r="D1757" i="11"/>
  <c r="A1757" i="11" s="1"/>
  <c r="D1758" i="11"/>
  <c r="A1758" i="11" s="1"/>
  <c r="D1759" i="11"/>
  <c r="A1759" i="11" s="1"/>
  <c r="D1760" i="11"/>
  <c r="A1760" i="11" s="1"/>
  <c r="D1761" i="11"/>
  <c r="A1761" i="11" s="1"/>
  <c r="D1762" i="11"/>
  <c r="A1762" i="11" s="1"/>
  <c r="D1763" i="11"/>
  <c r="A1763" i="11" s="1"/>
  <c r="D1764" i="11"/>
  <c r="A1764" i="11" s="1"/>
  <c r="D1765" i="11"/>
  <c r="A1765" i="11" s="1"/>
  <c r="D1766" i="11"/>
  <c r="A1766" i="11" s="1"/>
  <c r="D1767" i="11"/>
  <c r="A1767" i="11" s="1"/>
  <c r="D1768" i="11"/>
  <c r="A1768" i="11" s="1"/>
  <c r="D1769" i="11"/>
  <c r="A1769" i="11" s="1"/>
  <c r="D1770" i="11"/>
  <c r="A1770" i="11" s="1"/>
  <c r="D1771" i="11"/>
  <c r="A1771" i="11" s="1"/>
  <c r="D1772" i="11"/>
  <c r="A1772" i="11" s="1"/>
  <c r="D1773" i="11"/>
  <c r="A1773" i="11" s="1"/>
  <c r="D1774" i="11"/>
  <c r="A1774" i="11" s="1"/>
  <c r="D1775" i="11"/>
  <c r="A1775" i="11" s="1"/>
  <c r="D1776" i="11"/>
  <c r="A1776" i="11" s="1"/>
  <c r="D1777" i="11"/>
  <c r="A1777" i="11" s="1"/>
  <c r="D1778" i="11"/>
  <c r="A1778" i="11" s="1"/>
  <c r="D1779" i="11"/>
  <c r="A1779" i="11" s="1"/>
  <c r="D1780" i="11"/>
  <c r="A1780" i="11" s="1"/>
  <c r="D1781" i="11"/>
  <c r="A1781" i="11" s="1"/>
  <c r="D1782" i="11"/>
  <c r="A1782" i="11" s="1"/>
  <c r="D1783" i="11"/>
  <c r="A1783" i="11" s="1"/>
  <c r="D1784" i="11"/>
  <c r="A1784" i="11" s="1"/>
  <c r="D1785" i="11"/>
  <c r="A1785" i="11" s="1"/>
  <c r="D1786" i="11"/>
  <c r="A1786" i="11" s="1"/>
  <c r="D1787" i="11"/>
  <c r="A1787" i="11" s="1"/>
  <c r="D1788" i="11"/>
  <c r="A1788" i="11" s="1"/>
  <c r="D1789" i="11"/>
  <c r="A1789" i="11" s="1"/>
  <c r="D1790" i="11"/>
  <c r="A1790" i="11" s="1"/>
  <c r="D1791" i="11"/>
  <c r="A1791" i="11" s="1"/>
  <c r="D1792" i="11"/>
  <c r="A1792" i="11" s="1"/>
  <c r="D1793" i="11"/>
  <c r="A1793" i="11" s="1"/>
  <c r="D1794" i="11"/>
  <c r="A1794" i="11" s="1"/>
  <c r="D1795" i="11"/>
  <c r="A1795" i="11" s="1"/>
  <c r="D1796" i="11"/>
  <c r="A1796" i="11" s="1"/>
  <c r="D1797" i="11"/>
  <c r="A1797" i="11" s="1"/>
  <c r="D1798" i="11"/>
  <c r="A1798" i="11" s="1"/>
  <c r="D1799" i="11"/>
  <c r="A1799" i="11" s="1"/>
  <c r="D1800" i="11"/>
  <c r="A1800" i="11" s="1"/>
  <c r="D1801" i="11"/>
  <c r="A1801" i="11" s="1"/>
  <c r="D1802" i="11"/>
  <c r="A1802" i="11" s="1"/>
  <c r="D1803" i="11"/>
  <c r="A1803" i="11" s="1"/>
  <c r="D1804" i="11"/>
  <c r="A1804" i="11" s="1"/>
  <c r="D1805" i="11"/>
  <c r="A1805" i="11" s="1"/>
  <c r="D1806" i="11"/>
  <c r="A1806" i="11" s="1"/>
  <c r="D1807" i="11"/>
  <c r="A1807" i="11" s="1"/>
  <c r="D1808" i="11"/>
  <c r="A1808" i="11" s="1"/>
  <c r="D1809" i="11"/>
  <c r="A1809" i="11" s="1"/>
  <c r="D1810" i="11"/>
  <c r="A1810" i="11" s="1"/>
  <c r="D1811" i="11"/>
  <c r="A1811" i="11" s="1"/>
  <c r="D1812" i="11"/>
  <c r="A1812" i="11" s="1"/>
  <c r="D1813" i="11"/>
  <c r="A1813" i="11" s="1"/>
  <c r="D1814" i="11"/>
  <c r="A1814" i="11" s="1"/>
  <c r="D1815" i="11"/>
  <c r="A1815" i="11" s="1"/>
  <c r="D1816" i="11"/>
  <c r="A1816" i="11" s="1"/>
  <c r="D1817" i="11"/>
  <c r="A1817" i="11" s="1"/>
  <c r="D1818" i="11"/>
  <c r="A1818" i="11" s="1"/>
  <c r="D1819" i="11"/>
  <c r="A1819" i="11" s="1"/>
  <c r="D1820" i="11"/>
  <c r="A1820" i="11" s="1"/>
  <c r="D1821" i="11"/>
  <c r="A1821" i="11" s="1"/>
  <c r="D1822" i="11"/>
  <c r="A1822" i="11" s="1"/>
  <c r="D1823" i="11"/>
  <c r="A1823" i="11" s="1"/>
  <c r="D1824" i="11"/>
  <c r="A1824" i="11" s="1"/>
  <c r="D1825" i="11"/>
  <c r="A1825" i="11" s="1"/>
  <c r="D1826" i="11"/>
  <c r="A1826" i="11" s="1"/>
  <c r="D1827" i="11"/>
  <c r="A1827" i="11" s="1"/>
  <c r="D1828" i="11"/>
  <c r="A1828" i="11" s="1"/>
  <c r="D1829" i="11"/>
  <c r="A1829" i="11" s="1"/>
  <c r="D1830" i="11"/>
  <c r="A1830" i="11" s="1"/>
  <c r="D1831" i="11"/>
  <c r="A1831" i="11" s="1"/>
  <c r="D1832" i="11"/>
  <c r="A1832" i="11" s="1"/>
  <c r="D1833" i="11"/>
  <c r="A1833" i="11" s="1"/>
  <c r="D1834" i="11"/>
  <c r="A1834" i="11" s="1"/>
  <c r="D1835" i="11"/>
  <c r="A1835" i="11" s="1"/>
  <c r="D1836" i="11"/>
  <c r="A1836" i="11" s="1"/>
  <c r="D1837" i="11"/>
  <c r="A1837" i="11" s="1"/>
  <c r="D1838" i="11"/>
  <c r="A1838" i="11" s="1"/>
  <c r="D1839" i="11"/>
  <c r="A1839" i="11" s="1"/>
  <c r="D1840" i="11"/>
  <c r="A1840" i="11" s="1"/>
  <c r="D1841" i="11"/>
  <c r="A1841" i="11" s="1"/>
  <c r="D1842" i="11"/>
  <c r="A1842" i="11" s="1"/>
  <c r="D1843" i="11"/>
  <c r="A1843" i="11" s="1"/>
  <c r="D1844" i="11"/>
  <c r="A1844" i="11" s="1"/>
  <c r="D1845" i="11"/>
  <c r="A1845" i="11" s="1"/>
  <c r="D1846" i="11"/>
  <c r="A1846" i="11" s="1"/>
  <c r="D1847" i="11"/>
  <c r="A1847" i="11" s="1"/>
  <c r="D1848" i="11"/>
  <c r="A1848" i="11" s="1"/>
  <c r="D1849" i="11"/>
  <c r="A1849" i="11" s="1"/>
  <c r="D1850" i="11"/>
  <c r="A1850" i="11" s="1"/>
  <c r="D1851" i="11"/>
  <c r="A1851" i="11" s="1"/>
  <c r="D1852" i="11"/>
  <c r="A1852" i="11" s="1"/>
  <c r="D1853" i="11"/>
  <c r="A1853" i="11" s="1"/>
  <c r="D1854" i="11"/>
  <c r="A1854" i="11" s="1"/>
  <c r="D1855" i="11"/>
  <c r="A1855" i="11" s="1"/>
  <c r="D1856" i="11"/>
  <c r="A1856" i="11" s="1"/>
  <c r="D1857" i="11"/>
  <c r="A1857" i="11" s="1"/>
  <c r="D1858" i="11"/>
  <c r="A1858" i="11" s="1"/>
  <c r="D1859" i="11"/>
  <c r="A1859" i="11" s="1"/>
  <c r="D1860" i="11"/>
  <c r="A1860" i="11" s="1"/>
  <c r="D1861" i="11"/>
  <c r="A1861" i="11" s="1"/>
  <c r="D1862" i="11"/>
  <c r="A1862" i="11" s="1"/>
  <c r="D1863" i="11"/>
  <c r="A1863" i="11" s="1"/>
  <c r="D1864" i="11"/>
  <c r="A1864" i="11" s="1"/>
  <c r="D1865" i="11"/>
  <c r="A1865" i="11" s="1"/>
  <c r="D1866" i="11"/>
  <c r="A1866" i="11" s="1"/>
  <c r="D1867" i="11"/>
  <c r="A1867" i="11" s="1"/>
  <c r="D1868" i="11"/>
  <c r="A1868" i="11" s="1"/>
  <c r="D1869" i="11"/>
  <c r="A1869" i="11" s="1"/>
  <c r="D1870" i="11"/>
  <c r="A1870" i="11" s="1"/>
  <c r="D1871" i="11"/>
  <c r="A1871" i="11" s="1"/>
  <c r="D1872" i="11"/>
  <c r="A1872" i="11" s="1"/>
  <c r="D1873" i="11"/>
  <c r="A1873" i="11" s="1"/>
  <c r="D1874" i="11"/>
  <c r="A1874" i="11" s="1"/>
  <c r="D1875" i="11"/>
  <c r="A1875" i="11" s="1"/>
  <c r="D1876" i="11"/>
  <c r="A1876" i="11" s="1"/>
  <c r="D1877" i="11"/>
  <c r="A1877" i="11" s="1"/>
  <c r="D1878" i="11"/>
  <c r="A1878" i="11" s="1"/>
  <c r="D1879" i="11"/>
  <c r="A1879" i="11" s="1"/>
  <c r="D1880" i="11"/>
  <c r="A1880" i="11" s="1"/>
  <c r="D1881" i="11"/>
  <c r="A1881" i="11" s="1"/>
  <c r="D1882" i="11"/>
  <c r="A1882" i="11" s="1"/>
  <c r="D1883" i="11"/>
  <c r="A1883" i="11" s="1"/>
  <c r="D1884" i="11"/>
  <c r="A1884" i="11" s="1"/>
  <c r="D1885" i="11"/>
  <c r="A1885" i="11" s="1"/>
  <c r="D1886" i="11"/>
  <c r="A1886" i="11" s="1"/>
  <c r="D1887" i="11"/>
  <c r="A1887" i="11" s="1"/>
  <c r="D1888" i="11"/>
  <c r="A1888" i="11" s="1"/>
  <c r="D1889" i="11"/>
  <c r="A1889" i="11" s="1"/>
  <c r="D1890" i="11"/>
  <c r="A1890" i="11" s="1"/>
  <c r="D1891" i="11"/>
  <c r="A1891" i="11" s="1"/>
  <c r="D1892" i="11"/>
  <c r="A1892" i="11" s="1"/>
  <c r="D1893" i="11"/>
  <c r="A1893" i="11" s="1"/>
  <c r="D1894" i="11"/>
  <c r="A1894" i="11" s="1"/>
  <c r="D1895" i="11"/>
  <c r="A1895" i="11" s="1"/>
  <c r="D1896" i="11"/>
  <c r="A1896" i="11" s="1"/>
  <c r="D1897" i="11"/>
  <c r="A1897" i="11" s="1"/>
  <c r="D1898" i="11"/>
  <c r="A1898" i="11" s="1"/>
  <c r="D1899" i="11"/>
  <c r="A1899" i="11" s="1"/>
  <c r="D1900" i="11"/>
  <c r="A1900" i="11" s="1"/>
  <c r="D1901" i="11"/>
  <c r="A1901" i="11" s="1"/>
  <c r="D1902" i="11"/>
  <c r="A1902" i="11" s="1"/>
  <c r="D1903" i="11"/>
  <c r="A1903" i="11" s="1"/>
  <c r="D1904" i="11"/>
  <c r="A1904" i="11" s="1"/>
  <c r="D1905" i="11"/>
  <c r="A1905" i="11" s="1"/>
  <c r="D1906" i="11"/>
  <c r="A1906" i="11" s="1"/>
  <c r="D1907" i="11"/>
  <c r="A1907" i="11" s="1"/>
  <c r="D1908" i="11"/>
  <c r="A1908" i="11" s="1"/>
  <c r="D1909" i="11"/>
  <c r="A1909" i="11" s="1"/>
  <c r="D1910" i="11"/>
  <c r="A1910" i="11" s="1"/>
  <c r="D1911" i="11"/>
  <c r="A1911" i="11" s="1"/>
  <c r="D1912" i="11"/>
  <c r="A1912" i="11" s="1"/>
  <c r="D1913" i="11"/>
  <c r="A1913" i="11" s="1"/>
  <c r="D1914" i="11"/>
  <c r="A1914" i="11" s="1"/>
  <c r="D1915" i="11"/>
  <c r="A1915" i="11" s="1"/>
  <c r="D1916" i="11"/>
  <c r="A1916" i="11" s="1"/>
  <c r="D1917" i="11"/>
  <c r="A1917" i="11" s="1"/>
  <c r="D1918" i="11"/>
  <c r="A1918" i="11" s="1"/>
  <c r="D1919" i="11"/>
  <c r="A1919" i="11" s="1"/>
  <c r="D1920" i="11"/>
  <c r="A1920" i="11" s="1"/>
  <c r="D1921" i="11"/>
  <c r="A1921" i="11" s="1"/>
  <c r="D1922" i="11"/>
  <c r="A1922" i="11" s="1"/>
  <c r="D1923" i="11"/>
  <c r="A1923" i="11" s="1"/>
  <c r="D1924" i="11"/>
  <c r="A1924" i="11" s="1"/>
  <c r="D1925" i="11"/>
  <c r="A1925" i="11" s="1"/>
  <c r="D1926" i="11"/>
  <c r="A1926" i="11" s="1"/>
  <c r="D1927" i="11"/>
  <c r="A1927" i="11" s="1"/>
  <c r="D1928" i="11"/>
  <c r="A1928" i="11" s="1"/>
  <c r="D1929" i="11"/>
  <c r="A1929" i="11" s="1"/>
  <c r="D1930" i="11"/>
  <c r="A1930" i="11" s="1"/>
  <c r="D1931" i="11"/>
  <c r="A1931" i="11" s="1"/>
  <c r="D1932" i="11"/>
  <c r="A1932" i="11" s="1"/>
  <c r="D1933" i="11"/>
  <c r="A1933" i="11" s="1"/>
  <c r="D1934" i="11"/>
  <c r="A1934" i="11" s="1"/>
  <c r="D1935" i="11"/>
  <c r="A1935" i="11" s="1"/>
  <c r="D1936" i="11"/>
  <c r="A1936" i="11" s="1"/>
  <c r="D1937" i="11"/>
  <c r="A1937" i="11" s="1"/>
  <c r="D1938" i="11"/>
  <c r="A1938" i="11" s="1"/>
  <c r="D1939" i="11"/>
  <c r="A1939" i="11" s="1"/>
  <c r="D1940" i="11"/>
  <c r="A1940" i="11" s="1"/>
  <c r="D1941" i="11"/>
  <c r="A1941" i="11" s="1"/>
  <c r="D1942" i="11"/>
  <c r="A1942" i="11" s="1"/>
  <c r="D1943" i="11"/>
  <c r="A1943" i="11" s="1"/>
  <c r="D1944" i="11"/>
  <c r="A1944" i="11" s="1"/>
  <c r="D1945" i="11"/>
  <c r="A1945" i="11" s="1"/>
  <c r="D1946" i="11"/>
  <c r="A1946" i="11" s="1"/>
  <c r="D1947" i="11"/>
  <c r="A1947" i="11" s="1"/>
  <c r="D1948" i="11"/>
  <c r="A1948" i="11" s="1"/>
  <c r="D1949" i="11"/>
  <c r="A1949" i="11" s="1"/>
  <c r="D1950" i="11"/>
  <c r="A1950" i="11" s="1"/>
  <c r="D1951" i="11"/>
  <c r="A1951" i="11" s="1"/>
  <c r="D1952" i="11"/>
  <c r="A1952" i="11" s="1"/>
  <c r="D1953" i="11"/>
  <c r="A1953" i="11" s="1"/>
  <c r="D1954" i="11"/>
  <c r="A1954" i="11" s="1"/>
  <c r="D1955" i="11"/>
  <c r="A1955" i="11" s="1"/>
  <c r="D1956" i="11"/>
  <c r="A1956" i="11" s="1"/>
  <c r="D1957" i="11"/>
  <c r="A1957" i="11" s="1"/>
  <c r="D1958" i="11"/>
  <c r="A1958" i="11" s="1"/>
  <c r="D1959" i="11"/>
  <c r="A1959" i="11" s="1"/>
  <c r="D1960" i="11"/>
  <c r="A1960" i="11" s="1"/>
  <c r="D1961" i="11"/>
  <c r="A1961" i="11" s="1"/>
  <c r="D1962" i="11"/>
  <c r="A1962" i="11" s="1"/>
  <c r="D1963" i="11"/>
  <c r="A1963" i="11" s="1"/>
  <c r="D1964" i="11"/>
  <c r="A1964" i="11" s="1"/>
  <c r="D1965" i="11"/>
  <c r="A1965" i="11" s="1"/>
  <c r="D1966" i="11"/>
  <c r="A1966" i="11" s="1"/>
  <c r="D1967" i="11"/>
  <c r="A1967" i="11" s="1"/>
  <c r="D1968" i="11"/>
  <c r="A1968" i="11" s="1"/>
  <c r="D1969" i="11"/>
  <c r="A1969" i="11" s="1"/>
  <c r="D1970" i="11"/>
  <c r="A1970" i="11" s="1"/>
  <c r="D1971" i="11"/>
  <c r="A1971" i="11" s="1"/>
  <c r="D1972" i="11"/>
  <c r="A1972" i="11" s="1"/>
  <c r="D1973" i="11"/>
  <c r="A1973" i="11" s="1"/>
  <c r="D1974" i="11"/>
  <c r="A1974" i="11" s="1"/>
  <c r="D1975" i="11"/>
  <c r="A1975" i="11" s="1"/>
  <c r="D1976" i="11"/>
  <c r="A1976" i="11" s="1"/>
  <c r="D1977" i="11"/>
  <c r="A1977" i="11" s="1"/>
  <c r="D1978" i="11"/>
  <c r="A1978" i="11" s="1"/>
  <c r="D1979" i="11"/>
  <c r="A1979" i="11" s="1"/>
  <c r="D1980" i="11"/>
  <c r="A1980" i="11" s="1"/>
  <c r="D1981" i="11"/>
  <c r="A1981" i="11" s="1"/>
  <c r="D1982" i="11"/>
  <c r="A1982" i="11" s="1"/>
  <c r="D1983" i="11"/>
  <c r="A1983" i="11" s="1"/>
  <c r="D1984" i="11"/>
  <c r="A1984" i="11" s="1"/>
  <c r="D1985" i="11"/>
  <c r="A1985" i="11" s="1"/>
  <c r="D1986" i="11"/>
  <c r="A1986" i="11" s="1"/>
  <c r="D1987" i="11"/>
  <c r="A1987" i="11" s="1"/>
  <c r="D1988" i="11"/>
  <c r="A1988" i="11" s="1"/>
  <c r="D1989" i="11"/>
  <c r="A1989" i="11" s="1"/>
  <c r="D1990" i="11"/>
  <c r="A1990" i="11" s="1"/>
  <c r="D1991" i="11"/>
  <c r="A1991" i="11" s="1"/>
  <c r="D1992" i="11"/>
  <c r="A1992" i="11" s="1"/>
  <c r="D1993" i="11"/>
  <c r="A1993" i="11" s="1"/>
  <c r="D1994" i="11"/>
  <c r="A1994" i="11" s="1"/>
  <c r="D1995" i="11"/>
  <c r="A1995" i="11" s="1"/>
  <c r="D1996" i="11"/>
  <c r="A1996" i="11" s="1"/>
  <c r="D1997" i="11"/>
  <c r="A1997" i="11" s="1"/>
  <c r="D1998" i="11"/>
  <c r="A1998" i="11" s="1"/>
  <c r="D1999" i="11"/>
  <c r="A1999" i="11" s="1"/>
  <c r="D2000" i="11"/>
  <c r="A2000" i="11" s="1"/>
  <c r="D2001" i="11"/>
  <c r="A2001" i="11" s="1"/>
  <c r="D2002" i="11"/>
  <c r="A2002" i="11" s="1"/>
  <c r="D2003" i="11"/>
  <c r="A2003" i="11" s="1"/>
  <c r="D2004" i="11"/>
  <c r="A2004" i="11" s="1"/>
  <c r="D2005" i="11"/>
  <c r="A2005" i="11" s="1"/>
  <c r="D2006" i="11"/>
  <c r="A2006" i="11" s="1"/>
  <c r="D2007" i="11"/>
  <c r="A2007" i="11" s="1"/>
  <c r="D2008" i="11"/>
  <c r="A2008" i="11" s="1"/>
  <c r="D2009" i="11"/>
  <c r="A2009" i="11" s="1"/>
  <c r="D2010" i="11"/>
  <c r="A2010" i="11" s="1"/>
  <c r="D2011" i="11"/>
  <c r="A2011" i="11" s="1"/>
  <c r="D2012" i="11"/>
  <c r="A2012" i="11" s="1"/>
  <c r="D2013" i="11"/>
  <c r="A2013" i="11" s="1"/>
  <c r="D2014" i="11"/>
  <c r="A2014" i="11" s="1"/>
  <c r="D2015" i="11"/>
  <c r="A2015" i="11" s="1"/>
  <c r="D2016" i="11"/>
  <c r="A2016" i="11" s="1"/>
  <c r="D2017" i="11"/>
  <c r="A2017" i="11" s="1"/>
  <c r="D2018" i="11"/>
  <c r="A2018" i="11" s="1"/>
  <c r="D2019" i="11"/>
  <c r="A2019" i="11" s="1"/>
  <c r="D2020" i="11"/>
  <c r="A2020" i="11" s="1"/>
  <c r="D2021" i="11"/>
  <c r="A2021" i="11" s="1"/>
  <c r="D2022" i="11"/>
  <c r="A2022" i="11" s="1"/>
  <c r="D2023" i="11"/>
  <c r="A2023" i="11" s="1"/>
  <c r="D2024" i="11"/>
  <c r="A2024" i="11" s="1"/>
  <c r="D2025" i="11"/>
  <c r="A2025" i="11" s="1"/>
  <c r="D2026" i="11"/>
  <c r="A2026" i="11" s="1"/>
  <c r="D2027" i="11"/>
  <c r="A2027" i="11" s="1"/>
  <c r="D2028" i="11"/>
  <c r="A2028" i="11" s="1"/>
  <c r="D2029" i="11"/>
  <c r="A2029" i="11" s="1"/>
  <c r="D2030" i="11"/>
  <c r="A2030" i="11" s="1"/>
  <c r="D2031" i="11"/>
  <c r="A2031" i="11" s="1"/>
  <c r="D2032" i="11"/>
  <c r="A2032" i="11" s="1"/>
  <c r="D2033" i="11"/>
  <c r="A2033" i="11" s="1"/>
  <c r="D2034" i="11"/>
  <c r="A2034" i="11" s="1"/>
  <c r="D2035" i="11"/>
  <c r="A2035" i="11" s="1"/>
  <c r="D2036" i="11"/>
  <c r="A2036" i="11" s="1"/>
  <c r="D2037" i="11"/>
  <c r="A2037" i="11" s="1"/>
  <c r="D2038" i="11"/>
  <c r="A2038" i="11" s="1"/>
  <c r="D2039" i="11"/>
  <c r="A2039" i="11" s="1"/>
  <c r="D2040" i="11"/>
  <c r="A2040" i="11" s="1"/>
  <c r="D2041" i="11"/>
  <c r="A2041" i="11" s="1"/>
  <c r="D2042" i="11"/>
  <c r="A2042" i="11" s="1"/>
  <c r="D2043" i="11"/>
  <c r="A2043" i="11" s="1"/>
  <c r="D2044" i="11"/>
  <c r="A2044" i="11" s="1"/>
  <c r="D2045" i="11"/>
  <c r="A2045" i="11" s="1"/>
  <c r="D2046" i="11"/>
  <c r="A2046" i="11" s="1"/>
  <c r="D2047" i="11"/>
  <c r="A2047" i="11" s="1"/>
  <c r="D2048" i="11"/>
  <c r="A2048" i="11" s="1"/>
  <c r="D2049" i="11"/>
  <c r="A2049" i="11" s="1"/>
  <c r="D2050" i="11"/>
  <c r="A2050" i="11" s="1"/>
  <c r="D2051" i="11"/>
  <c r="A2051" i="11" s="1"/>
  <c r="D2052" i="11"/>
  <c r="A2052" i="11" s="1"/>
  <c r="D2053" i="11"/>
  <c r="A2053" i="11" s="1"/>
  <c r="D2054" i="11"/>
  <c r="A2054" i="11" s="1"/>
  <c r="D2055" i="11"/>
  <c r="A2055" i="11" s="1"/>
  <c r="D2056" i="11"/>
  <c r="A2056" i="11" s="1"/>
  <c r="D2057" i="11"/>
  <c r="A2057" i="11" s="1"/>
  <c r="D2058" i="11"/>
  <c r="A2058" i="11" s="1"/>
  <c r="D2059" i="11"/>
  <c r="A2059" i="11" s="1"/>
  <c r="D2060" i="11"/>
  <c r="A2060" i="11" s="1"/>
  <c r="D2061" i="11"/>
  <c r="A2061" i="11" s="1"/>
  <c r="D2062" i="11"/>
  <c r="A2062" i="11" s="1"/>
  <c r="D2063" i="11"/>
  <c r="A2063" i="11" s="1"/>
  <c r="D2064" i="11"/>
  <c r="A2064" i="11" s="1"/>
  <c r="D2065" i="11"/>
  <c r="A2065" i="11" s="1"/>
  <c r="D2066" i="11"/>
  <c r="A2066" i="11" s="1"/>
  <c r="D2067" i="11"/>
  <c r="A2067" i="11" s="1"/>
  <c r="D2068" i="11"/>
  <c r="A2068" i="11" s="1"/>
  <c r="D2069" i="11"/>
  <c r="A2069" i="11" s="1"/>
  <c r="D2070" i="11"/>
  <c r="A2070" i="11" s="1"/>
  <c r="D2071" i="11"/>
  <c r="A2071" i="11" s="1"/>
  <c r="D2072" i="11"/>
  <c r="A2072" i="11" s="1"/>
  <c r="D2073" i="11"/>
  <c r="A2073" i="11" s="1"/>
  <c r="D2074" i="11"/>
  <c r="A2074" i="11" s="1"/>
  <c r="D2075" i="11"/>
  <c r="A2075" i="11" s="1"/>
  <c r="D2076" i="11"/>
  <c r="A2076" i="11" s="1"/>
  <c r="D2077" i="11"/>
  <c r="A2077" i="11" s="1"/>
  <c r="D2078" i="11"/>
  <c r="A2078" i="11" s="1"/>
  <c r="D2079" i="11"/>
  <c r="A2079" i="11" s="1"/>
  <c r="D2080" i="11"/>
  <c r="A2080" i="11" s="1"/>
  <c r="D2081" i="11"/>
  <c r="A2081" i="11" s="1"/>
  <c r="D2082" i="11"/>
  <c r="A2082" i="11" s="1"/>
  <c r="D2083" i="11"/>
  <c r="A2083" i="11" s="1"/>
  <c r="D2084" i="11"/>
  <c r="A2084" i="11" s="1"/>
  <c r="D2085" i="11"/>
  <c r="A2085" i="11" s="1"/>
  <c r="D2086" i="11"/>
  <c r="A2086" i="11" s="1"/>
  <c r="D2087" i="11"/>
  <c r="A2087" i="11" s="1"/>
  <c r="D2088" i="11"/>
  <c r="A2088" i="11" s="1"/>
  <c r="D2089" i="11"/>
  <c r="A2089" i="11" s="1"/>
  <c r="D2090" i="11"/>
  <c r="A2090" i="11" s="1"/>
  <c r="D2091" i="11"/>
  <c r="A2091" i="11" s="1"/>
  <c r="D2092" i="11"/>
  <c r="A2092" i="11" s="1"/>
  <c r="D2093" i="11"/>
  <c r="A2093" i="11" s="1"/>
  <c r="D2094" i="11"/>
  <c r="A2094" i="11" s="1"/>
  <c r="D2095" i="11"/>
  <c r="A2095" i="11" s="1"/>
  <c r="D2096" i="11"/>
  <c r="A2096" i="11" s="1"/>
  <c r="D2097" i="11"/>
  <c r="A2097" i="11" s="1"/>
  <c r="D2098" i="11"/>
  <c r="A2098" i="11" s="1"/>
  <c r="D2099" i="11"/>
  <c r="A2099" i="11" s="1"/>
  <c r="D2100" i="11"/>
  <c r="A2100" i="11" s="1"/>
  <c r="D2101" i="11"/>
  <c r="A2101" i="11" s="1"/>
  <c r="D2102" i="11"/>
  <c r="A2102" i="11" s="1"/>
  <c r="D2103" i="11"/>
  <c r="A2103" i="11" s="1"/>
  <c r="D2104" i="11"/>
  <c r="A2104" i="11" s="1"/>
  <c r="D2105" i="11"/>
  <c r="A2105" i="11" s="1"/>
  <c r="D2106" i="11"/>
  <c r="A2106" i="11" s="1"/>
  <c r="D2107" i="11"/>
  <c r="A2107" i="11" s="1"/>
  <c r="D2108" i="11"/>
  <c r="A2108" i="11" s="1"/>
  <c r="D2109" i="11"/>
  <c r="A2109" i="11" s="1"/>
  <c r="D2110" i="11"/>
  <c r="A2110" i="11" s="1"/>
  <c r="D2111" i="11"/>
  <c r="A2111" i="11" s="1"/>
  <c r="D2112" i="11"/>
  <c r="A2112" i="11" s="1"/>
  <c r="D2113" i="11"/>
  <c r="A2113" i="11" s="1"/>
  <c r="D2114" i="11"/>
  <c r="A2114" i="11" s="1"/>
  <c r="D2115" i="11"/>
  <c r="A2115" i="11" s="1"/>
  <c r="D2116" i="11"/>
  <c r="A2116" i="11" s="1"/>
  <c r="D2117" i="11"/>
  <c r="A2117" i="11" s="1"/>
  <c r="D2118" i="11"/>
  <c r="A2118" i="11" s="1"/>
  <c r="D2119" i="11"/>
  <c r="A2119" i="11" s="1"/>
  <c r="D2120" i="11"/>
  <c r="A2120" i="11" s="1"/>
  <c r="D2121" i="11"/>
  <c r="A2121" i="11" s="1"/>
  <c r="D2122" i="11"/>
  <c r="A2122" i="11" s="1"/>
  <c r="D2123" i="11"/>
  <c r="A2123" i="11" s="1"/>
  <c r="D2124" i="11"/>
  <c r="A2124" i="11" s="1"/>
  <c r="D2125" i="11"/>
  <c r="A2125" i="11" s="1"/>
  <c r="D2126" i="11"/>
  <c r="A2126" i="11" s="1"/>
  <c r="D2127" i="11"/>
  <c r="A2127" i="11" s="1"/>
  <c r="D2128" i="11"/>
  <c r="A2128" i="11" s="1"/>
  <c r="D2129" i="11"/>
  <c r="A2129" i="11" s="1"/>
  <c r="D2130" i="11"/>
  <c r="A2130" i="11" s="1"/>
  <c r="D2131" i="11"/>
  <c r="A2131" i="11" s="1"/>
  <c r="D2132" i="11"/>
  <c r="A2132" i="11" s="1"/>
  <c r="D2133" i="11"/>
  <c r="A2133" i="11" s="1"/>
  <c r="D2134" i="11"/>
  <c r="A2134" i="11" s="1"/>
  <c r="D2135" i="11"/>
  <c r="A2135" i="11" s="1"/>
  <c r="D2136" i="11"/>
  <c r="A2136" i="11" s="1"/>
  <c r="D2137" i="11"/>
  <c r="A2137" i="11" s="1"/>
  <c r="D2138" i="11"/>
  <c r="A2138" i="11" s="1"/>
  <c r="D2139" i="11"/>
  <c r="A2139" i="11" s="1"/>
  <c r="D2140" i="11"/>
  <c r="A2140" i="11" s="1"/>
  <c r="D2141" i="11"/>
  <c r="A2141" i="11" s="1"/>
  <c r="D2142" i="11"/>
  <c r="A2142" i="11" s="1"/>
  <c r="D2143" i="11"/>
  <c r="A2143" i="11" s="1"/>
  <c r="D2144" i="11"/>
  <c r="A2144" i="11" s="1"/>
  <c r="D2145" i="11"/>
  <c r="A2145" i="11" s="1"/>
  <c r="D2146" i="11"/>
  <c r="A2146" i="11" s="1"/>
  <c r="D2147" i="11"/>
  <c r="A2147" i="11" s="1"/>
  <c r="D2148" i="11"/>
  <c r="A2148" i="11" s="1"/>
  <c r="D2149" i="11"/>
  <c r="A2149" i="11" s="1"/>
  <c r="D2150" i="11"/>
  <c r="A2150" i="11" s="1"/>
  <c r="D2151" i="11"/>
  <c r="A2151" i="11" s="1"/>
  <c r="D2152" i="11"/>
  <c r="A2152" i="11" s="1"/>
  <c r="D2153" i="11"/>
  <c r="A2153" i="11" s="1"/>
  <c r="D2154" i="11"/>
  <c r="A2154" i="11" s="1"/>
  <c r="D2155" i="11"/>
  <c r="A2155" i="11" s="1"/>
  <c r="D2156" i="11"/>
  <c r="A2156" i="11" s="1"/>
  <c r="D2157" i="11"/>
  <c r="A2157" i="11" s="1"/>
  <c r="D2158" i="11"/>
  <c r="A2158" i="11" s="1"/>
  <c r="D2159" i="11"/>
  <c r="A2159" i="11" s="1"/>
  <c r="D2160" i="11"/>
  <c r="A2160" i="11" s="1"/>
  <c r="D2161" i="11"/>
  <c r="A2161" i="11" s="1"/>
  <c r="D2162" i="11"/>
  <c r="A2162" i="11" s="1"/>
  <c r="D2163" i="11"/>
  <c r="A2163" i="11" s="1"/>
  <c r="D2164" i="11"/>
  <c r="A2164" i="11" s="1"/>
  <c r="D2165" i="11"/>
  <c r="A2165" i="11" s="1"/>
  <c r="D2166" i="11"/>
  <c r="A2166" i="11" s="1"/>
  <c r="D2167" i="11"/>
  <c r="A2167" i="11" s="1"/>
  <c r="D2168" i="11"/>
  <c r="A2168" i="11" s="1"/>
  <c r="D2169" i="11"/>
  <c r="A2169" i="11" s="1"/>
  <c r="D2170" i="11"/>
  <c r="A2170" i="11" s="1"/>
  <c r="D2171" i="11"/>
  <c r="A2171" i="11" s="1"/>
  <c r="D2172" i="11"/>
  <c r="A2172" i="11" s="1"/>
  <c r="D2173" i="11"/>
  <c r="A2173" i="11" s="1"/>
  <c r="D2174" i="11"/>
  <c r="A2174" i="11" s="1"/>
  <c r="D2175" i="11"/>
  <c r="A2175" i="11" s="1"/>
  <c r="D2176" i="11"/>
  <c r="A2176" i="11" s="1"/>
  <c r="D2177" i="11"/>
  <c r="A2177" i="11" s="1"/>
  <c r="D2178" i="11"/>
  <c r="A2178" i="11" s="1"/>
  <c r="D2179" i="11"/>
  <c r="A2179" i="11" s="1"/>
  <c r="D2180" i="11"/>
  <c r="A2180" i="11" s="1"/>
  <c r="D2181" i="11"/>
  <c r="A2181" i="11" s="1"/>
  <c r="D2182" i="11"/>
  <c r="A2182" i="11" s="1"/>
  <c r="D2183" i="11"/>
  <c r="A2183" i="11" s="1"/>
  <c r="D2184" i="11"/>
  <c r="A2184" i="11" s="1"/>
  <c r="D2185" i="11"/>
  <c r="A2185" i="11" s="1"/>
  <c r="D2186" i="11"/>
  <c r="A2186" i="11" s="1"/>
  <c r="D2187" i="11"/>
  <c r="A2187" i="11" s="1"/>
  <c r="D2188" i="11"/>
  <c r="A2188" i="11" s="1"/>
  <c r="D2189" i="11"/>
  <c r="A2189" i="11" s="1"/>
  <c r="D2190" i="11"/>
  <c r="A2190" i="11" s="1"/>
  <c r="D2191" i="11"/>
  <c r="A2191" i="11" s="1"/>
  <c r="D2192" i="11"/>
  <c r="A2192" i="11" s="1"/>
  <c r="D2193" i="11"/>
  <c r="A2193" i="11" s="1"/>
  <c r="D2194" i="11"/>
  <c r="A2194" i="11" s="1"/>
  <c r="D2195" i="11"/>
  <c r="A2195" i="11" s="1"/>
  <c r="D2196" i="11"/>
  <c r="A2196" i="11" s="1"/>
  <c r="D2197" i="11"/>
  <c r="A2197" i="11" s="1"/>
  <c r="D2198" i="11"/>
  <c r="A2198" i="11" s="1"/>
  <c r="D2199" i="11"/>
  <c r="A2199" i="11" s="1"/>
  <c r="D2200" i="11"/>
  <c r="A2200" i="11" s="1"/>
  <c r="D2201" i="11"/>
  <c r="A2201" i="11" s="1"/>
  <c r="D2202" i="11"/>
  <c r="A2202" i="11" s="1"/>
  <c r="D2203" i="11"/>
  <c r="A2203" i="11" s="1"/>
  <c r="D2204" i="11"/>
  <c r="A2204" i="11" s="1"/>
  <c r="D2205" i="11"/>
  <c r="A2205" i="11" s="1"/>
  <c r="D2206" i="11"/>
  <c r="A2206" i="11" s="1"/>
  <c r="D2207" i="11"/>
  <c r="A2207" i="11" s="1"/>
  <c r="D2208" i="11"/>
  <c r="A2208" i="11" s="1"/>
  <c r="D2209" i="11"/>
  <c r="A2209" i="11" s="1"/>
  <c r="D2210" i="11"/>
  <c r="A2210" i="11" s="1"/>
  <c r="D2211" i="11"/>
  <c r="A2211" i="11" s="1"/>
  <c r="D2212" i="11"/>
  <c r="A2212" i="11" s="1"/>
  <c r="D2213" i="11"/>
  <c r="A2213" i="11" s="1"/>
  <c r="D2214" i="11"/>
  <c r="A2214" i="11" s="1"/>
  <c r="D2215" i="11"/>
  <c r="A2215" i="11" s="1"/>
  <c r="D2216" i="11"/>
  <c r="A2216" i="11" s="1"/>
  <c r="D2217" i="11"/>
  <c r="A2217" i="11" s="1"/>
  <c r="D2218" i="11"/>
  <c r="A2218" i="11" s="1"/>
  <c r="D2219" i="11"/>
  <c r="A2219" i="11" s="1"/>
  <c r="D2220" i="11"/>
  <c r="A2220" i="11" s="1"/>
  <c r="D2221" i="11"/>
  <c r="A2221" i="11" s="1"/>
  <c r="D2222" i="11"/>
  <c r="A2222" i="11" s="1"/>
  <c r="D2223" i="11"/>
  <c r="A2223" i="11" s="1"/>
  <c r="D2224" i="11"/>
  <c r="A2224" i="11" s="1"/>
  <c r="D2225" i="11"/>
  <c r="A2225" i="11" s="1"/>
  <c r="D2226" i="11"/>
  <c r="A2226" i="11" s="1"/>
  <c r="D2227" i="11"/>
  <c r="A2227" i="11" s="1"/>
  <c r="D2228" i="11"/>
  <c r="A2228" i="11" s="1"/>
  <c r="D2229" i="11"/>
  <c r="A2229" i="11" s="1"/>
  <c r="D2230" i="11"/>
  <c r="A2230" i="11" s="1"/>
  <c r="D2231" i="11"/>
  <c r="A2231" i="11" s="1"/>
  <c r="D2232" i="11"/>
  <c r="A2232" i="11" s="1"/>
  <c r="D2233" i="11"/>
  <c r="A2233" i="11" s="1"/>
  <c r="D2234" i="11"/>
  <c r="A2234" i="11" s="1"/>
  <c r="D2235" i="11"/>
  <c r="A2235" i="11" s="1"/>
  <c r="D2236" i="11"/>
  <c r="A2236" i="11" s="1"/>
  <c r="D2237" i="11"/>
  <c r="A2237" i="11" s="1"/>
  <c r="D2238" i="11"/>
  <c r="A2238" i="11" s="1"/>
  <c r="D2239" i="11"/>
  <c r="A2239" i="11" s="1"/>
  <c r="D2240" i="11"/>
  <c r="A2240" i="11" s="1"/>
  <c r="D2241" i="11"/>
  <c r="A2241" i="11" s="1"/>
  <c r="D2242" i="11"/>
  <c r="A2242" i="11" s="1"/>
  <c r="D2243" i="11"/>
  <c r="A2243" i="11" s="1"/>
  <c r="D2244" i="11"/>
  <c r="A2244" i="11" s="1"/>
  <c r="D2245" i="11"/>
  <c r="A2245" i="11" s="1"/>
  <c r="D2246" i="11"/>
  <c r="A2246" i="11" s="1"/>
  <c r="D2247" i="11"/>
  <c r="A2247" i="11" s="1"/>
  <c r="D2248" i="11"/>
  <c r="A2248" i="11" s="1"/>
  <c r="D2249" i="11"/>
  <c r="A2249" i="11" s="1"/>
  <c r="D2250" i="11"/>
  <c r="A2250" i="11" s="1"/>
  <c r="D2251" i="11"/>
  <c r="A2251" i="11" s="1"/>
  <c r="D2252" i="11"/>
  <c r="A2252" i="11" s="1"/>
  <c r="D2253" i="11"/>
  <c r="A2253" i="11" s="1"/>
  <c r="D2254" i="11"/>
  <c r="A2254" i="11" s="1"/>
  <c r="D2255" i="11"/>
  <c r="A2255" i="11" s="1"/>
  <c r="D2256" i="11"/>
  <c r="A2256" i="11" s="1"/>
  <c r="D2257" i="11"/>
  <c r="A2257" i="11" s="1"/>
  <c r="D2258" i="11"/>
  <c r="A2258" i="11" s="1"/>
  <c r="D2259" i="11"/>
  <c r="A2259" i="11" s="1"/>
  <c r="D2260" i="11"/>
  <c r="A2260" i="11" s="1"/>
  <c r="D2261" i="11"/>
  <c r="A2261" i="11" s="1"/>
  <c r="D2262" i="11"/>
  <c r="A2262" i="11" s="1"/>
  <c r="D2263" i="11"/>
  <c r="A2263" i="11" s="1"/>
  <c r="D2264" i="11"/>
  <c r="A2264" i="11" s="1"/>
  <c r="D2265" i="11"/>
  <c r="A2265" i="11" s="1"/>
  <c r="D2266" i="11"/>
  <c r="A2266" i="11" s="1"/>
  <c r="D2267" i="11"/>
  <c r="A2267" i="11" s="1"/>
  <c r="D2268" i="11"/>
  <c r="A2268" i="11" s="1"/>
  <c r="D2269" i="11"/>
  <c r="A2269" i="11" s="1"/>
  <c r="D2270" i="11"/>
  <c r="A2270" i="11" s="1"/>
  <c r="D2271" i="11"/>
  <c r="A2271" i="11" s="1"/>
  <c r="D2272" i="11"/>
  <c r="A2272" i="11" s="1"/>
  <c r="D2273" i="11"/>
  <c r="A2273" i="11" s="1"/>
  <c r="D2274" i="11"/>
  <c r="A2274" i="11" s="1"/>
  <c r="D2275" i="11"/>
  <c r="A2275" i="11" s="1"/>
  <c r="D2276" i="11"/>
  <c r="A2276" i="11" s="1"/>
  <c r="D2277" i="11"/>
  <c r="A2277" i="11" s="1"/>
  <c r="D2278" i="11"/>
  <c r="A2278" i="11" s="1"/>
  <c r="D2279" i="11"/>
  <c r="A2279" i="11" s="1"/>
  <c r="D2280" i="11"/>
  <c r="A2280" i="11" s="1"/>
  <c r="D2281" i="11"/>
  <c r="A2281" i="11" s="1"/>
  <c r="D2282" i="11"/>
  <c r="A2282" i="11" s="1"/>
  <c r="D2283" i="11"/>
  <c r="A2283" i="11" s="1"/>
  <c r="D2284" i="11"/>
  <c r="A2284" i="11" s="1"/>
  <c r="D2285" i="11"/>
  <c r="A2285" i="11" s="1"/>
  <c r="D2286" i="11"/>
  <c r="A2286" i="11" s="1"/>
  <c r="D2287" i="11"/>
  <c r="A2287" i="11" s="1"/>
  <c r="D2288" i="11"/>
  <c r="A2288" i="11" s="1"/>
  <c r="D2289" i="11"/>
  <c r="A2289" i="11" s="1"/>
  <c r="D2290" i="11"/>
  <c r="A2290" i="11" s="1"/>
  <c r="D2291" i="11"/>
  <c r="A2291" i="11" s="1"/>
  <c r="D2292" i="11"/>
  <c r="A2292" i="11" s="1"/>
  <c r="D2293" i="11"/>
  <c r="A2293" i="11" s="1"/>
  <c r="D2294" i="11"/>
  <c r="A2294" i="11" s="1"/>
  <c r="D2295" i="11"/>
  <c r="A2295" i="11" s="1"/>
  <c r="D2296" i="11"/>
  <c r="A2296" i="11" s="1"/>
  <c r="D2297" i="11"/>
  <c r="A2297" i="11" s="1"/>
  <c r="D2298" i="11"/>
  <c r="A2298" i="11" s="1"/>
  <c r="D2299" i="11"/>
  <c r="A2299" i="11" s="1"/>
  <c r="D2300" i="11"/>
  <c r="A2300" i="11" s="1"/>
  <c r="D2301" i="11"/>
  <c r="A2301" i="11" s="1"/>
  <c r="D2302" i="11"/>
  <c r="A2302" i="11" s="1"/>
  <c r="D2303" i="11"/>
  <c r="A2303" i="11" s="1"/>
  <c r="D2304" i="11"/>
  <c r="A2304" i="11" s="1"/>
  <c r="D2305" i="11"/>
  <c r="A2305" i="11" s="1"/>
  <c r="D2306" i="11"/>
  <c r="A2306" i="11" s="1"/>
  <c r="D2307" i="11"/>
  <c r="A2307" i="11" s="1"/>
  <c r="D2308" i="11"/>
  <c r="A2308" i="11" s="1"/>
  <c r="D2309" i="11"/>
  <c r="A2309" i="11" s="1"/>
  <c r="D2310" i="11"/>
  <c r="A2310" i="11" s="1"/>
  <c r="D2311" i="11"/>
  <c r="A2311" i="11" s="1"/>
  <c r="D2312" i="11"/>
  <c r="A2312" i="11" s="1"/>
  <c r="D2313" i="11"/>
  <c r="A2313" i="11" s="1"/>
  <c r="D2314" i="11"/>
  <c r="A2314" i="11" s="1"/>
  <c r="D2315" i="11"/>
  <c r="A2315" i="11" s="1"/>
  <c r="D2316" i="11"/>
  <c r="A2316" i="11" s="1"/>
  <c r="D2317" i="11"/>
  <c r="A2317" i="11" s="1"/>
  <c r="D2318" i="11"/>
  <c r="A2318" i="11" s="1"/>
  <c r="D2319" i="11"/>
  <c r="A2319" i="11" s="1"/>
  <c r="D2320" i="11"/>
  <c r="A2320" i="11" s="1"/>
  <c r="D2321" i="11"/>
  <c r="A2321" i="11" s="1"/>
  <c r="D2322" i="11"/>
  <c r="A2322" i="11" s="1"/>
  <c r="D2323" i="11"/>
  <c r="A2323" i="11" s="1"/>
  <c r="D2324" i="11"/>
  <c r="A2324" i="11" s="1"/>
  <c r="D2325" i="11"/>
  <c r="A2325" i="11" s="1"/>
  <c r="D2326" i="11"/>
  <c r="A2326" i="11" s="1"/>
  <c r="D2327" i="11"/>
  <c r="A2327" i="11" s="1"/>
  <c r="D2328" i="11"/>
  <c r="A2328" i="11" s="1"/>
  <c r="D2329" i="11"/>
  <c r="A2329" i="11" s="1"/>
  <c r="D2330" i="11"/>
  <c r="A2330" i="11" s="1"/>
  <c r="D2331" i="11"/>
  <c r="A2331" i="11" s="1"/>
  <c r="D2332" i="11"/>
  <c r="A2332" i="11" s="1"/>
  <c r="D2333" i="11"/>
  <c r="A2333" i="11" s="1"/>
  <c r="D2334" i="11"/>
  <c r="A2334" i="11" s="1"/>
  <c r="D2335" i="11"/>
  <c r="A2335" i="11" s="1"/>
  <c r="D2336" i="11"/>
  <c r="A2336" i="11" s="1"/>
  <c r="D2337" i="11"/>
  <c r="A2337" i="11" s="1"/>
  <c r="D2338" i="11"/>
  <c r="A2338" i="11" s="1"/>
  <c r="D2339" i="11"/>
  <c r="A2339" i="11" s="1"/>
  <c r="D2340" i="11"/>
  <c r="A2340" i="11" s="1"/>
  <c r="D2341" i="11"/>
  <c r="A2341" i="11" s="1"/>
  <c r="D2342" i="11"/>
  <c r="A2342" i="11" s="1"/>
  <c r="D2343" i="11"/>
  <c r="A2343" i="11" s="1"/>
  <c r="D2344" i="11"/>
  <c r="A2344" i="11" s="1"/>
  <c r="D2345" i="11"/>
  <c r="A2345" i="11" s="1"/>
  <c r="D2346" i="11"/>
  <c r="A2346" i="11" s="1"/>
  <c r="D2347" i="11"/>
  <c r="A2347" i="11" s="1"/>
  <c r="D2348" i="11"/>
  <c r="A2348" i="11" s="1"/>
  <c r="D2349" i="11"/>
  <c r="A2349" i="11" s="1"/>
  <c r="D2350" i="11"/>
  <c r="A2350" i="11" s="1"/>
  <c r="D2351" i="11"/>
  <c r="A2351" i="11" s="1"/>
  <c r="D2352" i="11"/>
  <c r="A2352" i="11" s="1"/>
  <c r="D2353" i="11"/>
  <c r="A2353" i="11" s="1"/>
  <c r="D2354" i="11"/>
  <c r="A2354" i="11" s="1"/>
  <c r="D2355" i="11"/>
  <c r="A2355" i="11" s="1"/>
  <c r="D2356" i="11"/>
  <c r="A2356" i="11" s="1"/>
  <c r="D2357" i="11"/>
  <c r="A2357" i="11" s="1"/>
  <c r="D2358" i="11"/>
  <c r="A2358" i="11" s="1"/>
  <c r="D2359" i="11"/>
  <c r="A2359" i="11" s="1"/>
  <c r="D2360" i="11"/>
  <c r="A2360" i="11" s="1"/>
  <c r="D2361" i="11"/>
  <c r="A2361" i="11" s="1"/>
  <c r="D2362" i="11"/>
  <c r="A2362" i="11" s="1"/>
  <c r="D2363" i="11"/>
  <c r="A2363" i="11" s="1"/>
  <c r="D2364" i="11"/>
  <c r="A2364" i="11" s="1"/>
  <c r="D2365" i="11"/>
  <c r="A2365" i="11" s="1"/>
  <c r="D2366" i="11"/>
  <c r="A2366" i="11" s="1"/>
  <c r="D2367" i="11"/>
  <c r="A2367" i="11" s="1"/>
  <c r="D2368" i="11"/>
  <c r="A2368" i="11" s="1"/>
  <c r="D2369" i="11"/>
  <c r="A2369" i="11" s="1"/>
  <c r="D2370" i="11"/>
  <c r="A2370" i="11" s="1"/>
  <c r="D2371" i="11"/>
  <c r="A2371" i="11" s="1"/>
  <c r="D2372" i="11"/>
  <c r="A2372" i="11" s="1"/>
  <c r="D2373" i="11"/>
  <c r="A2373" i="11" s="1"/>
  <c r="D2374" i="11"/>
  <c r="A2374" i="11" s="1"/>
  <c r="D2375" i="11"/>
  <c r="A2375" i="11" s="1"/>
  <c r="D2376" i="11"/>
  <c r="A2376" i="11" s="1"/>
  <c r="D2377" i="11"/>
  <c r="A2377" i="11" s="1"/>
  <c r="D2378" i="11"/>
  <c r="A2378" i="11" s="1"/>
  <c r="D2379" i="11"/>
  <c r="A2379" i="11" s="1"/>
  <c r="D2380" i="11"/>
  <c r="A2380" i="11" s="1"/>
  <c r="D2381" i="11"/>
  <c r="A2381" i="11" s="1"/>
  <c r="D2382" i="11"/>
  <c r="A2382" i="11" s="1"/>
  <c r="D2383" i="11"/>
  <c r="A2383" i="11" s="1"/>
  <c r="D2384" i="11"/>
  <c r="A2384" i="11" s="1"/>
  <c r="D2385" i="11"/>
  <c r="A2385" i="11" s="1"/>
  <c r="D2386" i="11"/>
  <c r="A2386" i="11" s="1"/>
  <c r="D2387" i="11"/>
  <c r="A2387" i="11" s="1"/>
  <c r="D2388" i="11"/>
  <c r="A2388" i="11" s="1"/>
  <c r="D2389" i="11"/>
  <c r="A2389" i="11" s="1"/>
  <c r="D2390" i="11"/>
  <c r="A2390" i="11" s="1"/>
  <c r="D2391" i="11"/>
  <c r="A2391" i="11" s="1"/>
  <c r="D2392" i="11"/>
  <c r="A2392" i="11" s="1"/>
  <c r="D2393" i="11"/>
  <c r="A2393" i="11" s="1"/>
  <c r="D2394" i="11"/>
  <c r="A2394" i="11" s="1"/>
  <c r="D2395" i="11"/>
  <c r="A2395" i="11" s="1"/>
  <c r="D2396" i="11"/>
  <c r="A2396" i="11" s="1"/>
  <c r="D2397" i="11"/>
  <c r="A2397" i="11" s="1"/>
  <c r="D2398" i="11"/>
  <c r="A2398" i="11" s="1"/>
  <c r="D2399" i="11"/>
  <c r="A2399" i="11" s="1"/>
  <c r="D2400" i="11"/>
  <c r="A2400" i="11" s="1"/>
  <c r="D2401" i="11"/>
  <c r="A2401" i="11" s="1"/>
  <c r="D2402" i="11"/>
  <c r="A2402" i="11" s="1"/>
  <c r="D2403" i="11"/>
  <c r="A2403" i="11" s="1"/>
  <c r="D2404" i="11"/>
  <c r="A2404" i="11" s="1"/>
  <c r="D2405" i="11"/>
  <c r="A2405" i="11" s="1"/>
  <c r="D2406" i="11"/>
  <c r="A2406" i="11" s="1"/>
  <c r="D2407" i="11"/>
  <c r="A2407" i="11" s="1"/>
  <c r="D2408" i="11"/>
  <c r="A2408" i="11" s="1"/>
  <c r="D2409" i="11"/>
  <c r="A2409" i="11" s="1"/>
  <c r="D2410" i="11"/>
  <c r="A2410" i="11" s="1"/>
  <c r="D2411" i="11"/>
  <c r="A2411" i="11" s="1"/>
  <c r="D2412" i="11"/>
  <c r="A2412" i="11" s="1"/>
  <c r="D2413" i="11"/>
  <c r="A2413" i="11" s="1"/>
  <c r="D2414" i="11"/>
  <c r="A2414" i="11" s="1"/>
  <c r="D2415" i="11"/>
  <c r="A2415" i="11" s="1"/>
  <c r="D2416" i="11"/>
  <c r="A2416" i="11" s="1"/>
  <c r="D2417" i="11"/>
  <c r="A2417" i="11" s="1"/>
  <c r="D2418" i="11"/>
  <c r="A2418" i="11" s="1"/>
  <c r="D2419" i="11"/>
  <c r="A2419" i="11" s="1"/>
  <c r="D2420" i="11"/>
  <c r="A2420" i="11" s="1"/>
  <c r="D2421" i="11"/>
  <c r="A2421" i="11" s="1"/>
  <c r="D2422" i="11"/>
  <c r="A2422" i="11" s="1"/>
  <c r="D2423" i="11"/>
  <c r="A2423" i="11" s="1"/>
  <c r="D2424" i="11"/>
  <c r="A2424" i="11" s="1"/>
  <c r="D2425" i="11"/>
  <c r="A2425" i="11" s="1"/>
  <c r="D2426" i="11"/>
  <c r="A2426" i="11" s="1"/>
  <c r="D2427" i="11"/>
  <c r="A2427" i="11" s="1"/>
  <c r="D2428" i="11"/>
  <c r="A2428" i="11" s="1"/>
  <c r="D2429" i="11"/>
  <c r="A2429" i="11" s="1"/>
  <c r="D2430" i="11"/>
  <c r="A2430" i="11" s="1"/>
  <c r="D2431" i="11"/>
  <c r="A2431" i="11" s="1"/>
  <c r="D2432" i="11"/>
  <c r="A2432" i="11" s="1"/>
  <c r="D2433" i="11"/>
  <c r="A2433" i="11" s="1"/>
  <c r="D2434" i="11"/>
  <c r="A2434" i="11" s="1"/>
  <c r="D2435" i="11"/>
  <c r="A2435" i="11" s="1"/>
  <c r="D2436" i="11"/>
  <c r="A2436" i="11" s="1"/>
  <c r="D2437" i="11"/>
  <c r="A2437" i="11" s="1"/>
  <c r="D2438" i="11"/>
  <c r="A2438" i="11" s="1"/>
  <c r="D2439" i="11"/>
  <c r="A2439" i="11" s="1"/>
  <c r="D2440" i="11"/>
  <c r="A2440" i="11" s="1"/>
  <c r="D2441" i="11"/>
  <c r="A2441" i="11" s="1"/>
  <c r="D2442" i="11"/>
  <c r="A2442" i="11" s="1"/>
  <c r="D2443" i="11"/>
  <c r="A2443" i="11" s="1"/>
  <c r="D2444" i="11"/>
  <c r="A2444" i="11" s="1"/>
  <c r="D2445" i="11"/>
  <c r="A2445" i="11" s="1"/>
  <c r="D2446" i="11"/>
  <c r="A2446" i="11" s="1"/>
  <c r="D2447" i="11"/>
  <c r="A2447" i="11" s="1"/>
  <c r="D2448" i="11"/>
  <c r="A2448" i="11" s="1"/>
  <c r="D2449" i="11"/>
  <c r="A2449" i="11" s="1"/>
  <c r="D2450" i="11"/>
  <c r="A2450" i="11" s="1"/>
  <c r="D2451" i="11"/>
  <c r="A2451" i="11" s="1"/>
  <c r="D2452" i="11"/>
  <c r="A2452" i="11" s="1"/>
  <c r="D2453" i="11"/>
  <c r="A2453" i="11" s="1"/>
  <c r="D2454" i="11"/>
  <c r="A2454" i="11" s="1"/>
  <c r="D2455" i="11"/>
  <c r="A2455" i="11" s="1"/>
  <c r="D2456" i="11"/>
  <c r="A2456" i="11" s="1"/>
  <c r="D2457" i="11"/>
  <c r="A2457" i="11" s="1"/>
  <c r="D2458" i="11"/>
  <c r="A2458" i="11" s="1"/>
  <c r="D2459" i="11"/>
  <c r="A2459" i="11" s="1"/>
  <c r="D2460" i="11"/>
  <c r="A2460" i="11" s="1"/>
  <c r="D2461" i="11"/>
  <c r="A2461" i="11" s="1"/>
  <c r="D2462" i="11"/>
  <c r="A2462" i="11" s="1"/>
  <c r="D2463" i="11"/>
  <c r="A2463" i="11" s="1"/>
  <c r="D2464" i="11"/>
  <c r="A2464" i="11" s="1"/>
  <c r="D2465" i="11"/>
  <c r="A2465" i="11" s="1"/>
  <c r="D2466" i="11"/>
  <c r="A2466" i="11" s="1"/>
  <c r="D2467" i="11"/>
  <c r="A2467" i="11" s="1"/>
  <c r="D2468" i="11"/>
  <c r="A2468" i="11" s="1"/>
  <c r="D2469" i="11"/>
  <c r="A2469" i="11" s="1"/>
  <c r="D2470" i="11"/>
  <c r="A2470" i="11" s="1"/>
  <c r="D2471" i="11"/>
  <c r="A2471" i="11" s="1"/>
  <c r="D2472" i="11"/>
  <c r="A2472" i="11" s="1"/>
  <c r="D2473" i="11"/>
  <c r="A2473" i="11" s="1"/>
  <c r="D2474" i="11"/>
  <c r="A2474" i="11" s="1"/>
  <c r="D2475" i="11"/>
  <c r="A2475" i="11" s="1"/>
  <c r="D2476" i="11"/>
  <c r="A2476" i="11" s="1"/>
  <c r="D2477" i="11"/>
  <c r="A2477" i="11" s="1"/>
  <c r="D2478" i="11"/>
  <c r="A2478" i="11" s="1"/>
  <c r="D2479" i="11"/>
  <c r="A2479" i="11" s="1"/>
  <c r="D2480" i="11"/>
  <c r="A2480" i="11" s="1"/>
  <c r="D2481" i="11"/>
  <c r="A2481" i="11" s="1"/>
  <c r="D2482" i="11"/>
  <c r="A2482" i="11" s="1"/>
  <c r="D2483" i="11"/>
  <c r="A2483" i="11" s="1"/>
  <c r="D2484" i="11"/>
  <c r="A2484" i="11" s="1"/>
  <c r="D2485" i="11"/>
  <c r="A2485" i="11" s="1"/>
  <c r="D2486" i="11"/>
  <c r="A2486" i="11" s="1"/>
  <c r="D2487" i="11"/>
  <c r="A2487" i="11" s="1"/>
  <c r="D2488" i="11"/>
  <c r="A2488" i="11" s="1"/>
  <c r="D2489" i="11"/>
  <c r="A2489" i="11" s="1"/>
  <c r="D2490" i="11"/>
  <c r="A2490" i="11" s="1"/>
  <c r="D2491" i="11"/>
  <c r="A2491" i="11" s="1"/>
  <c r="D2492" i="11"/>
  <c r="A2492" i="11" s="1"/>
  <c r="D2493" i="11"/>
  <c r="A2493" i="11" s="1"/>
  <c r="D2494" i="11"/>
  <c r="A2494" i="11" s="1"/>
  <c r="D2495" i="11"/>
  <c r="A2495" i="11" s="1"/>
  <c r="D2496" i="11"/>
  <c r="A2496" i="11" s="1"/>
  <c r="D2497" i="11"/>
  <c r="A2497" i="11" s="1"/>
  <c r="D2498" i="11"/>
  <c r="A2498" i="11" s="1"/>
  <c r="D2499" i="11"/>
  <c r="A2499" i="11" s="1"/>
  <c r="D2500" i="11"/>
  <c r="A2500" i="11" s="1"/>
  <c r="D2501" i="11"/>
  <c r="A2501" i="11" s="1"/>
  <c r="D2502" i="11"/>
  <c r="A2502" i="11" s="1"/>
  <c r="D2503" i="11"/>
  <c r="A2503" i="11" s="1"/>
  <c r="D2504" i="11"/>
  <c r="A2504" i="11" s="1"/>
  <c r="D2505" i="11"/>
  <c r="A2505" i="11" s="1"/>
  <c r="D2506" i="11"/>
  <c r="A2506" i="11" s="1"/>
  <c r="D2507" i="11"/>
  <c r="A2507" i="11" s="1"/>
  <c r="D2508" i="11"/>
  <c r="A2508" i="11" s="1"/>
  <c r="D2509" i="11"/>
  <c r="A2509" i="11" s="1"/>
  <c r="D2510" i="11"/>
  <c r="A2510" i="11" s="1"/>
  <c r="D2511" i="11"/>
  <c r="A2511" i="11" s="1"/>
  <c r="D2512" i="11"/>
  <c r="A2512" i="11" s="1"/>
  <c r="D2513" i="11"/>
  <c r="A2513" i="11" s="1"/>
  <c r="D2514" i="11"/>
  <c r="A2514" i="11" s="1"/>
  <c r="D2515" i="11"/>
  <c r="A2515" i="11" s="1"/>
  <c r="D2516" i="11"/>
  <c r="A2516" i="11" s="1"/>
  <c r="D2517" i="11"/>
  <c r="A2517" i="11" s="1"/>
  <c r="D2518" i="11"/>
  <c r="A2518" i="11" s="1"/>
  <c r="D2519" i="11"/>
  <c r="A2519" i="11" s="1"/>
  <c r="D2520" i="11"/>
  <c r="A2520" i="11" s="1"/>
  <c r="D2521" i="11"/>
  <c r="A2521" i="11" s="1"/>
  <c r="D2522" i="11"/>
  <c r="A2522" i="11" s="1"/>
  <c r="D2523" i="11"/>
  <c r="A2523" i="11" s="1"/>
  <c r="D2524" i="11"/>
  <c r="A2524" i="11" s="1"/>
  <c r="D2525" i="11"/>
  <c r="A2525" i="11" s="1"/>
  <c r="D2526" i="11"/>
  <c r="A2526" i="11" s="1"/>
  <c r="D2527" i="11"/>
  <c r="A2527" i="11" s="1"/>
  <c r="D2528" i="11"/>
  <c r="A2528" i="11" s="1"/>
  <c r="D2529" i="11"/>
  <c r="A2529" i="11" s="1"/>
  <c r="D2530" i="11"/>
  <c r="A2530" i="11" s="1"/>
  <c r="D2531" i="11"/>
  <c r="A2531" i="11" s="1"/>
  <c r="D2532" i="11"/>
  <c r="A2532" i="11" s="1"/>
  <c r="D2533" i="11"/>
  <c r="A2533" i="11" s="1"/>
  <c r="D2534" i="11"/>
  <c r="A2534" i="11" s="1"/>
  <c r="D2535" i="11"/>
  <c r="A2535" i="11" s="1"/>
  <c r="D2536" i="11"/>
  <c r="A2536" i="11" s="1"/>
  <c r="D2537" i="11"/>
  <c r="A2537" i="11" s="1"/>
  <c r="D2538" i="11"/>
  <c r="A2538" i="11" s="1"/>
  <c r="D2539" i="11"/>
  <c r="A2539" i="11" s="1"/>
  <c r="D2540" i="11"/>
  <c r="A2540" i="11" s="1"/>
  <c r="D2541" i="11"/>
  <c r="A2541" i="11" s="1"/>
  <c r="D2542" i="11"/>
  <c r="A2542" i="11" s="1"/>
  <c r="D2543" i="11"/>
  <c r="A2543" i="11" s="1"/>
  <c r="D2544" i="11"/>
  <c r="A2544" i="11" s="1"/>
  <c r="D2545" i="11"/>
  <c r="A2545" i="11" s="1"/>
  <c r="D2546" i="11"/>
  <c r="A2546" i="11" s="1"/>
  <c r="D2547" i="11"/>
  <c r="A2547" i="11" s="1"/>
  <c r="D2548" i="11"/>
  <c r="A2548" i="11" s="1"/>
  <c r="D2549" i="11"/>
  <c r="A2549" i="11" s="1"/>
  <c r="D2550" i="11"/>
  <c r="A2550" i="11" s="1"/>
  <c r="D2551" i="11"/>
  <c r="A2551" i="11" s="1"/>
  <c r="D2552" i="11"/>
  <c r="A2552" i="11" s="1"/>
  <c r="D2553" i="11"/>
  <c r="A2553" i="11" s="1"/>
  <c r="D2554" i="11"/>
  <c r="A2554" i="11" s="1"/>
  <c r="D2555" i="11"/>
  <c r="A2555" i="11" s="1"/>
  <c r="D2556" i="11"/>
  <c r="A2556" i="11" s="1"/>
  <c r="D2557" i="11"/>
  <c r="A2557" i="11" s="1"/>
  <c r="D2558" i="11"/>
  <c r="A2558" i="11" s="1"/>
  <c r="D2559" i="11"/>
  <c r="A2559" i="11" s="1"/>
  <c r="D2560" i="11"/>
  <c r="A2560" i="11" s="1"/>
  <c r="D2561" i="11"/>
  <c r="A2561" i="11" s="1"/>
  <c r="D2562" i="11"/>
  <c r="A2562" i="11" s="1"/>
  <c r="D2563" i="11"/>
  <c r="A2563" i="11" s="1"/>
  <c r="D2564" i="11"/>
  <c r="A2564" i="11" s="1"/>
  <c r="D2565" i="11"/>
  <c r="A2565" i="11" s="1"/>
  <c r="D2566" i="11"/>
  <c r="A2566" i="11" s="1"/>
  <c r="D2567" i="11"/>
  <c r="A2567" i="11" s="1"/>
  <c r="D2568" i="11"/>
  <c r="A2568" i="11" s="1"/>
  <c r="D2569" i="11"/>
  <c r="A2569" i="11" s="1"/>
  <c r="D2570" i="11"/>
  <c r="A2570" i="11" s="1"/>
  <c r="D2571" i="11"/>
  <c r="A2571" i="11" s="1"/>
  <c r="D2572" i="11"/>
  <c r="A2572" i="11" s="1"/>
  <c r="D2573" i="11"/>
  <c r="A2573" i="11" s="1"/>
  <c r="D2574" i="11"/>
  <c r="A2574" i="11" s="1"/>
  <c r="D2575" i="11"/>
  <c r="A2575" i="11" s="1"/>
  <c r="D2576" i="11"/>
  <c r="A2576" i="11" s="1"/>
  <c r="D2577" i="11"/>
  <c r="A2577" i="11" s="1"/>
  <c r="D2578" i="11"/>
  <c r="A2578" i="11" s="1"/>
  <c r="D2579" i="11"/>
  <c r="A2579" i="11" s="1"/>
  <c r="D2580" i="11"/>
  <c r="A2580" i="11" s="1"/>
  <c r="D2581" i="11"/>
  <c r="A2581" i="11" s="1"/>
  <c r="D2582" i="11"/>
  <c r="A2582" i="11" s="1"/>
  <c r="D2583" i="11"/>
  <c r="A2583" i="11" s="1"/>
  <c r="D2584" i="11"/>
  <c r="A2584" i="11" s="1"/>
  <c r="D2585" i="11"/>
  <c r="A2585" i="11" s="1"/>
  <c r="D2586" i="11"/>
  <c r="A2586" i="11" s="1"/>
  <c r="D2587" i="11"/>
  <c r="A2587" i="11" s="1"/>
  <c r="D2588" i="11"/>
  <c r="A2588" i="11" s="1"/>
  <c r="D2589" i="11"/>
  <c r="A2589" i="11" s="1"/>
  <c r="D2590" i="11"/>
  <c r="A2590" i="11" s="1"/>
  <c r="D2591" i="11"/>
  <c r="A2591" i="11" s="1"/>
  <c r="D2592" i="11"/>
  <c r="A2592" i="11" s="1"/>
  <c r="D2593" i="11"/>
  <c r="A2593" i="11" s="1"/>
  <c r="D2594" i="11"/>
  <c r="A2594" i="11" s="1"/>
  <c r="D2595" i="11"/>
  <c r="A2595" i="11" s="1"/>
  <c r="D2596" i="11"/>
  <c r="A2596" i="11" s="1"/>
  <c r="D2597" i="11"/>
  <c r="A2597" i="11" s="1"/>
  <c r="D2598" i="11"/>
  <c r="A2598" i="11" s="1"/>
  <c r="D2599" i="11"/>
  <c r="A2599" i="11" s="1"/>
  <c r="D2600" i="11"/>
  <c r="A2600" i="11" s="1"/>
  <c r="D2601" i="11"/>
  <c r="A2601" i="11" s="1"/>
  <c r="D2602" i="11"/>
  <c r="A2602" i="11" s="1"/>
  <c r="D2603" i="11"/>
  <c r="A2603" i="11" s="1"/>
  <c r="D2604" i="11"/>
  <c r="A2604" i="11" s="1"/>
  <c r="D2605" i="11"/>
  <c r="A2605" i="11" s="1"/>
  <c r="D2606" i="11"/>
  <c r="A2606" i="11" s="1"/>
  <c r="D2607" i="11"/>
  <c r="A2607" i="11" s="1"/>
  <c r="D2608" i="11"/>
  <c r="A2608" i="11" s="1"/>
  <c r="D2609" i="11"/>
  <c r="A2609" i="11" s="1"/>
  <c r="D2610" i="11"/>
  <c r="A2610" i="11" s="1"/>
  <c r="D2611" i="11"/>
  <c r="A2611" i="11" s="1"/>
  <c r="D2612" i="11"/>
  <c r="A2612" i="11" s="1"/>
  <c r="D2613" i="11"/>
  <c r="A2613" i="11" s="1"/>
  <c r="D2614" i="11"/>
  <c r="A2614" i="11" s="1"/>
  <c r="D2615" i="11"/>
  <c r="A2615" i="11" s="1"/>
  <c r="D2616" i="11"/>
  <c r="A2616" i="11" s="1"/>
  <c r="D2617" i="11"/>
  <c r="A2617" i="11" s="1"/>
  <c r="D2618" i="11"/>
  <c r="A2618" i="11" s="1"/>
  <c r="D2619" i="11"/>
  <c r="A2619" i="11" s="1"/>
  <c r="D2620" i="11"/>
  <c r="A2620" i="11" s="1"/>
  <c r="D2621" i="11"/>
  <c r="A2621" i="11" s="1"/>
  <c r="D2622" i="11"/>
  <c r="A2622" i="11" s="1"/>
  <c r="D2623" i="11"/>
  <c r="A2623" i="11" s="1"/>
  <c r="D2624" i="11"/>
  <c r="A2624" i="11" s="1"/>
  <c r="D2625" i="11"/>
  <c r="A2625" i="11" s="1"/>
  <c r="D2626" i="11"/>
  <c r="A2626" i="11" s="1"/>
  <c r="D2627" i="11"/>
  <c r="A2627" i="11" s="1"/>
  <c r="D2628" i="11"/>
  <c r="A2628" i="11" s="1"/>
  <c r="D2629" i="11"/>
  <c r="A2629" i="11" s="1"/>
  <c r="D2630" i="11"/>
  <c r="A2630" i="11" s="1"/>
  <c r="D2631" i="11"/>
  <c r="A2631" i="11" s="1"/>
  <c r="D2632" i="11"/>
  <c r="A2632" i="11" s="1"/>
  <c r="D2633" i="11"/>
  <c r="A2633" i="11" s="1"/>
  <c r="D2634" i="11"/>
  <c r="A2634" i="11" s="1"/>
  <c r="D2635" i="11"/>
  <c r="A2635" i="11" s="1"/>
  <c r="D2636" i="11"/>
  <c r="A2636" i="11" s="1"/>
  <c r="D2637" i="11"/>
  <c r="A2637" i="11" s="1"/>
  <c r="D2638" i="11"/>
  <c r="A2638" i="11" s="1"/>
  <c r="D2639" i="11"/>
  <c r="A2639" i="11" s="1"/>
  <c r="D2640" i="11"/>
  <c r="A2640" i="11" s="1"/>
  <c r="D2641" i="11"/>
  <c r="A2641" i="11" s="1"/>
  <c r="D2642" i="11"/>
  <c r="A2642" i="11" s="1"/>
  <c r="D2643" i="11"/>
  <c r="A2643" i="11" s="1"/>
  <c r="D2644" i="11"/>
  <c r="A2644" i="11" s="1"/>
  <c r="D2645" i="11"/>
  <c r="A2645" i="11" s="1"/>
  <c r="D2646" i="11"/>
  <c r="A2646" i="11" s="1"/>
  <c r="D2647" i="11"/>
  <c r="A2647" i="11" s="1"/>
  <c r="D2648" i="11"/>
  <c r="A2648" i="11" s="1"/>
  <c r="D2649" i="11"/>
  <c r="A2649" i="11" s="1"/>
  <c r="D2650" i="11"/>
  <c r="A2650" i="11" s="1"/>
  <c r="D2651" i="11"/>
  <c r="A2651" i="11" s="1"/>
  <c r="D2652" i="11"/>
  <c r="A2652" i="11" s="1"/>
  <c r="D2653" i="11"/>
  <c r="A2653" i="11" s="1"/>
  <c r="D2654" i="11"/>
  <c r="A2654" i="11" s="1"/>
  <c r="D2655" i="11"/>
  <c r="A2655" i="11" s="1"/>
  <c r="D2656" i="11"/>
  <c r="A2656" i="11" s="1"/>
  <c r="D2657" i="11"/>
  <c r="A2657" i="11" s="1"/>
  <c r="D2658" i="11"/>
  <c r="A2658" i="11" s="1"/>
  <c r="D2659" i="11"/>
  <c r="A2659" i="11" s="1"/>
  <c r="D2660" i="11"/>
  <c r="A2660" i="11" s="1"/>
  <c r="D2661" i="11"/>
  <c r="A2661" i="11" s="1"/>
  <c r="D2662" i="11"/>
  <c r="A2662" i="11" s="1"/>
  <c r="D2663" i="11"/>
  <c r="A2663" i="11" s="1"/>
  <c r="D2664" i="11"/>
  <c r="A2664" i="11" s="1"/>
  <c r="D2665" i="11"/>
  <c r="A2665" i="11" s="1"/>
  <c r="D2666" i="11"/>
  <c r="A2666" i="11" s="1"/>
  <c r="D2667" i="11"/>
  <c r="A2667" i="11" s="1"/>
  <c r="D2668" i="11"/>
  <c r="A2668" i="11" s="1"/>
  <c r="D2669" i="11"/>
  <c r="A2669" i="11" s="1"/>
  <c r="D2670" i="11"/>
  <c r="A2670" i="11" s="1"/>
  <c r="D2671" i="11"/>
  <c r="A2671" i="11" s="1"/>
  <c r="D2672" i="11"/>
  <c r="A2672" i="11" s="1"/>
  <c r="D2673" i="11"/>
  <c r="A2673" i="11" s="1"/>
  <c r="D2674" i="11"/>
  <c r="A2674" i="11" s="1"/>
  <c r="D2675" i="11"/>
  <c r="A2675" i="11" s="1"/>
  <c r="D2676" i="11"/>
  <c r="A2676" i="11" s="1"/>
  <c r="D2677" i="11"/>
  <c r="A2677" i="11" s="1"/>
  <c r="D2678" i="11"/>
  <c r="A2678" i="11" s="1"/>
  <c r="D2679" i="11"/>
  <c r="A2679" i="11" s="1"/>
  <c r="D2680" i="11"/>
  <c r="A2680" i="11" s="1"/>
  <c r="D2681" i="11"/>
  <c r="A2681" i="11" s="1"/>
  <c r="D2682" i="11"/>
  <c r="A2682" i="11" s="1"/>
  <c r="D2683" i="11"/>
  <c r="A2683" i="11" s="1"/>
  <c r="D2684" i="11"/>
  <c r="A2684" i="11" s="1"/>
  <c r="D2685" i="11"/>
  <c r="A2685" i="11" s="1"/>
  <c r="D2686" i="11"/>
  <c r="A2686" i="11" s="1"/>
  <c r="D2687" i="11"/>
  <c r="A2687" i="11" s="1"/>
  <c r="D2688" i="11"/>
  <c r="A2688" i="11" s="1"/>
  <c r="D2689" i="11"/>
  <c r="A2689" i="11" s="1"/>
  <c r="D2690" i="11"/>
  <c r="A2690" i="11" s="1"/>
  <c r="D2691" i="11"/>
  <c r="A2691" i="11" s="1"/>
  <c r="D2692" i="11"/>
  <c r="A2692" i="11" s="1"/>
  <c r="D2693" i="11"/>
  <c r="A2693" i="11" s="1"/>
  <c r="D2694" i="11"/>
  <c r="A2694" i="11" s="1"/>
  <c r="D2695" i="11"/>
  <c r="A2695" i="11" s="1"/>
  <c r="D2696" i="11"/>
  <c r="A2696" i="11" s="1"/>
  <c r="D2697" i="11"/>
  <c r="A2697" i="11" s="1"/>
  <c r="D2698" i="11"/>
  <c r="A2698" i="11" s="1"/>
  <c r="D2699" i="11"/>
  <c r="A2699" i="11" s="1"/>
  <c r="D2700" i="11"/>
  <c r="A2700" i="11" s="1"/>
  <c r="D2701" i="11"/>
  <c r="A2701" i="11" s="1"/>
  <c r="D2702" i="11"/>
  <c r="A2702" i="11" s="1"/>
  <c r="D2703" i="11"/>
  <c r="A2703" i="11" s="1"/>
  <c r="D2704" i="11"/>
  <c r="A2704" i="11" s="1"/>
  <c r="D2705" i="11"/>
  <c r="A2705" i="11" s="1"/>
  <c r="D2706" i="11"/>
  <c r="A2706" i="11" s="1"/>
  <c r="D2707" i="11"/>
  <c r="A2707" i="11" s="1"/>
  <c r="D2708" i="11"/>
  <c r="A2708" i="11" s="1"/>
  <c r="D2709" i="11"/>
  <c r="A2709" i="11" s="1"/>
  <c r="D2710" i="11"/>
  <c r="A2710" i="11" s="1"/>
  <c r="D2711" i="11"/>
  <c r="A2711" i="11" s="1"/>
  <c r="D2712" i="11"/>
  <c r="A2712" i="11" s="1"/>
  <c r="D2713" i="11"/>
  <c r="A2713" i="11" s="1"/>
  <c r="D2714" i="11"/>
  <c r="A2714" i="11" s="1"/>
  <c r="D2715" i="11"/>
  <c r="A2715" i="11" s="1"/>
  <c r="D2716" i="11"/>
  <c r="A2716" i="11" s="1"/>
  <c r="D2717" i="11"/>
  <c r="A2717" i="11" s="1"/>
  <c r="D2718" i="11"/>
  <c r="A2718" i="11" s="1"/>
  <c r="D2719" i="11"/>
  <c r="A2719" i="11" s="1"/>
  <c r="D2720" i="11"/>
  <c r="A2720" i="11" s="1"/>
  <c r="D2721" i="11"/>
  <c r="A2721" i="11" s="1"/>
  <c r="D2722" i="11"/>
  <c r="A2722" i="11" s="1"/>
  <c r="D2723" i="11"/>
  <c r="A2723" i="11" s="1"/>
  <c r="D2724" i="11"/>
  <c r="A2724" i="11" s="1"/>
  <c r="D2725" i="11"/>
  <c r="A2725" i="11" s="1"/>
  <c r="D2726" i="11"/>
  <c r="A2726" i="11" s="1"/>
  <c r="D2727" i="11"/>
  <c r="A2727" i="11" s="1"/>
  <c r="D2728" i="11"/>
  <c r="A2728" i="11" s="1"/>
  <c r="D2729" i="11"/>
  <c r="A2729" i="11" s="1"/>
  <c r="D2730" i="11"/>
  <c r="A2730" i="11" s="1"/>
  <c r="D2731" i="11"/>
  <c r="A2731" i="11" s="1"/>
  <c r="D2732" i="11"/>
  <c r="A2732" i="11" s="1"/>
  <c r="D2733" i="11"/>
  <c r="A2733" i="11" s="1"/>
  <c r="D2734" i="11"/>
  <c r="A2734" i="11" s="1"/>
  <c r="D2735" i="11"/>
  <c r="A2735" i="11" s="1"/>
  <c r="D2736" i="11"/>
  <c r="A2736" i="11" s="1"/>
  <c r="D2737" i="11"/>
  <c r="A2737" i="11" s="1"/>
  <c r="D2738" i="11"/>
  <c r="A2738" i="11" s="1"/>
  <c r="D2739" i="11"/>
  <c r="A2739" i="11" s="1"/>
  <c r="D2740" i="11"/>
  <c r="A2740" i="11" s="1"/>
  <c r="D2741" i="11"/>
  <c r="A2741" i="11" s="1"/>
  <c r="D2742" i="11"/>
  <c r="A2742" i="11" s="1"/>
  <c r="D2743" i="11"/>
  <c r="A2743" i="11" s="1"/>
  <c r="D2744" i="11"/>
  <c r="A2744" i="11" s="1"/>
  <c r="D2745" i="11"/>
  <c r="A2745" i="11" s="1"/>
  <c r="D2746" i="11"/>
  <c r="A2746" i="11" s="1"/>
  <c r="D2747" i="11"/>
  <c r="A2747" i="11" s="1"/>
  <c r="D2748" i="11"/>
  <c r="A2748" i="11" s="1"/>
  <c r="D2749" i="11"/>
  <c r="A2749" i="11" s="1"/>
  <c r="D2750" i="11"/>
  <c r="A2750" i="11" s="1"/>
  <c r="D2751" i="11"/>
  <c r="A2751" i="11" s="1"/>
  <c r="D2752" i="11"/>
  <c r="A2752" i="11" s="1"/>
  <c r="D2753" i="11"/>
  <c r="A2753" i="11" s="1"/>
  <c r="D2754" i="11"/>
  <c r="A2754" i="11" s="1"/>
  <c r="D2755" i="11"/>
  <c r="A2755" i="11" s="1"/>
  <c r="D2756" i="11"/>
  <c r="A2756" i="11" s="1"/>
  <c r="D2757" i="11"/>
  <c r="A2757" i="11" s="1"/>
  <c r="D2758" i="11"/>
  <c r="A2758" i="11" s="1"/>
  <c r="D2759" i="11"/>
  <c r="A2759" i="11" s="1"/>
  <c r="D2760" i="11"/>
  <c r="A2760" i="11" s="1"/>
  <c r="D2761" i="11"/>
  <c r="A2761" i="11" s="1"/>
  <c r="D2762" i="11"/>
  <c r="A2762" i="11" s="1"/>
  <c r="D2763" i="11"/>
  <c r="A2763" i="11" s="1"/>
  <c r="D2764" i="11"/>
  <c r="A2764" i="11" s="1"/>
  <c r="D2765" i="11"/>
  <c r="A2765" i="11" s="1"/>
  <c r="D2766" i="11"/>
  <c r="A2766" i="11" s="1"/>
  <c r="D2767" i="11"/>
  <c r="A2767" i="11" s="1"/>
  <c r="D2768" i="11"/>
  <c r="A2768" i="11" s="1"/>
  <c r="D2769" i="11"/>
  <c r="A2769" i="11" s="1"/>
  <c r="D2770" i="11"/>
  <c r="A2770" i="11" s="1"/>
  <c r="D2771" i="11"/>
  <c r="A2771" i="11" s="1"/>
  <c r="D2772" i="11"/>
  <c r="A2772" i="11" s="1"/>
  <c r="D2773" i="11"/>
  <c r="A2773" i="11" s="1"/>
  <c r="D2774" i="11"/>
  <c r="A2774" i="11" s="1"/>
  <c r="D2775" i="11"/>
  <c r="A2775" i="11" s="1"/>
  <c r="D2776" i="11"/>
  <c r="A2776" i="11" s="1"/>
  <c r="D2777" i="11"/>
  <c r="A2777" i="11" s="1"/>
  <c r="D2778" i="11"/>
  <c r="A2778" i="11" s="1"/>
  <c r="D2779" i="11"/>
  <c r="A2779" i="11" s="1"/>
  <c r="D2780" i="11"/>
  <c r="A2780" i="11" s="1"/>
  <c r="D2781" i="11"/>
  <c r="A2781" i="11" s="1"/>
  <c r="D2782" i="11"/>
  <c r="A2782" i="11" s="1"/>
  <c r="D2783" i="11"/>
  <c r="A2783" i="11" s="1"/>
  <c r="D2784" i="11"/>
  <c r="A2784" i="11" s="1"/>
  <c r="D2785" i="11"/>
  <c r="A2785" i="11" s="1"/>
  <c r="D2786" i="11"/>
  <c r="A2786" i="11" s="1"/>
  <c r="D2787" i="11"/>
  <c r="A2787" i="11" s="1"/>
  <c r="D2788" i="11"/>
  <c r="A2788" i="11" s="1"/>
  <c r="D2789" i="11"/>
  <c r="A2789" i="11" s="1"/>
  <c r="D2790" i="11"/>
  <c r="A2790" i="11" s="1"/>
  <c r="D2791" i="11"/>
  <c r="A2791" i="11" s="1"/>
  <c r="D2792" i="11"/>
  <c r="A2792" i="11" s="1"/>
  <c r="D2793" i="11"/>
  <c r="A2793" i="11" s="1"/>
  <c r="D2794" i="11"/>
  <c r="A2794" i="11" s="1"/>
  <c r="D2795" i="11"/>
  <c r="A2795" i="11" s="1"/>
  <c r="D2796" i="11"/>
  <c r="A2796" i="11" s="1"/>
  <c r="D2797" i="11"/>
  <c r="A2797" i="11" s="1"/>
  <c r="D2798" i="11"/>
  <c r="A2798" i="11" s="1"/>
  <c r="D2799" i="11"/>
  <c r="A2799" i="11" s="1"/>
  <c r="D2800" i="11"/>
  <c r="A2800" i="11" s="1"/>
  <c r="D2801" i="11"/>
  <c r="A2801" i="11" s="1"/>
  <c r="D2802" i="11"/>
  <c r="A2802" i="11" s="1"/>
  <c r="D2803" i="11"/>
  <c r="A2803" i="11" s="1"/>
  <c r="D2804" i="11"/>
  <c r="A2804" i="11" s="1"/>
  <c r="D2805" i="11"/>
  <c r="A2805" i="11" s="1"/>
  <c r="D2806" i="11"/>
  <c r="A2806" i="11" s="1"/>
  <c r="D2807" i="11"/>
  <c r="A2807" i="11" s="1"/>
  <c r="D2808" i="11"/>
  <c r="A2808" i="11" s="1"/>
  <c r="D2809" i="11"/>
  <c r="A2809" i="11" s="1"/>
  <c r="D2810" i="11"/>
  <c r="A2810" i="11" s="1"/>
  <c r="D2811" i="11"/>
  <c r="A2811" i="11" s="1"/>
  <c r="D2812" i="11"/>
  <c r="A2812" i="11" s="1"/>
  <c r="D2813" i="11"/>
  <c r="A2813" i="11" s="1"/>
  <c r="D2814" i="11"/>
  <c r="A2814" i="11" s="1"/>
  <c r="D2815" i="11"/>
  <c r="A2815" i="11" s="1"/>
  <c r="D2816" i="11"/>
  <c r="A2816" i="11" s="1"/>
  <c r="D2817" i="11"/>
  <c r="A2817" i="11" s="1"/>
  <c r="D2818" i="11"/>
  <c r="A2818" i="11" s="1"/>
  <c r="D2819" i="11"/>
  <c r="A2819" i="11" s="1"/>
  <c r="D2820" i="11"/>
  <c r="A2820" i="11" s="1"/>
  <c r="D2821" i="11"/>
  <c r="A2821" i="11" s="1"/>
  <c r="D2822" i="11"/>
  <c r="A2822" i="11" s="1"/>
  <c r="D2823" i="11"/>
  <c r="A2823" i="11" s="1"/>
  <c r="D2824" i="11"/>
  <c r="A2824" i="11" s="1"/>
  <c r="D2825" i="11"/>
  <c r="A2825" i="11" s="1"/>
  <c r="D2826" i="11"/>
  <c r="A2826" i="11" s="1"/>
  <c r="D2827" i="11"/>
  <c r="A2827" i="11" s="1"/>
  <c r="D2828" i="11"/>
  <c r="A2828" i="11" s="1"/>
  <c r="D2829" i="11"/>
  <c r="A2829" i="11" s="1"/>
  <c r="D2830" i="11"/>
  <c r="A2830" i="11" s="1"/>
  <c r="D2831" i="11"/>
  <c r="A2831" i="11" s="1"/>
  <c r="D2832" i="11"/>
  <c r="A2832" i="11" s="1"/>
  <c r="D2833" i="11"/>
  <c r="A2833" i="11" s="1"/>
  <c r="D2834" i="11"/>
  <c r="A2834" i="11" s="1"/>
  <c r="D2835" i="11"/>
  <c r="A2835" i="11" s="1"/>
  <c r="D2836" i="11"/>
  <c r="A2836" i="11" s="1"/>
  <c r="D2837" i="11"/>
  <c r="A2837" i="11" s="1"/>
  <c r="D2838" i="11"/>
  <c r="A2838" i="11" s="1"/>
  <c r="D2839" i="11"/>
  <c r="A2839" i="11" s="1"/>
  <c r="D2840" i="11"/>
  <c r="A2840" i="11" s="1"/>
  <c r="D2841" i="11"/>
  <c r="A2841" i="11" s="1"/>
  <c r="D2842" i="11"/>
  <c r="A2842" i="11" s="1"/>
  <c r="D2843" i="11"/>
  <c r="A2843" i="11" s="1"/>
  <c r="D2844" i="11"/>
  <c r="A2844" i="11" s="1"/>
  <c r="D2845" i="11"/>
  <c r="A2845" i="11" s="1"/>
  <c r="D2846" i="11"/>
  <c r="A2846" i="11" s="1"/>
  <c r="D2847" i="11"/>
  <c r="A2847" i="11" s="1"/>
  <c r="D2848" i="11"/>
  <c r="A2848" i="11" s="1"/>
  <c r="D2849" i="11"/>
  <c r="A2849" i="11" s="1"/>
  <c r="D2850" i="11"/>
  <c r="A2850" i="11" s="1"/>
  <c r="D2851" i="11"/>
  <c r="A2851" i="11" s="1"/>
  <c r="D2852" i="11"/>
  <c r="A2852" i="11" s="1"/>
  <c r="D2853" i="11"/>
  <c r="A2853" i="11" s="1"/>
  <c r="D2854" i="11"/>
  <c r="A2854" i="11" s="1"/>
  <c r="D2855" i="11"/>
  <c r="A2855" i="11" s="1"/>
  <c r="D2856" i="11"/>
  <c r="A2856" i="11" s="1"/>
  <c r="D2857" i="11"/>
  <c r="A2857" i="11" s="1"/>
  <c r="D2858" i="11"/>
  <c r="A2858" i="11" s="1"/>
  <c r="D2859" i="11"/>
  <c r="A2859" i="11" s="1"/>
  <c r="D2860" i="11"/>
  <c r="A2860" i="11" s="1"/>
  <c r="D2861" i="11"/>
  <c r="A2861" i="11" s="1"/>
  <c r="D2862" i="11"/>
  <c r="A2862" i="11" s="1"/>
  <c r="D2863" i="11"/>
  <c r="A2863" i="11" s="1"/>
  <c r="D2864" i="11"/>
  <c r="A2864" i="11" s="1"/>
  <c r="D2865" i="11"/>
  <c r="A2865" i="11" s="1"/>
  <c r="D2866" i="11"/>
  <c r="A2866" i="11" s="1"/>
  <c r="D2867" i="11"/>
  <c r="A2867" i="11" s="1"/>
  <c r="D2868" i="11"/>
  <c r="A2868" i="11" s="1"/>
  <c r="D2869" i="11"/>
  <c r="A2869" i="11" s="1"/>
  <c r="D2870" i="11"/>
  <c r="A2870" i="11" s="1"/>
  <c r="D2871" i="11"/>
  <c r="A2871" i="11" s="1"/>
  <c r="D2872" i="11"/>
  <c r="A2872" i="11" s="1"/>
  <c r="D2873" i="11"/>
  <c r="A2873" i="11" s="1"/>
  <c r="D2874" i="11"/>
  <c r="A2874" i="11" s="1"/>
  <c r="D2875" i="11"/>
  <c r="A2875" i="11" s="1"/>
  <c r="D2876" i="11"/>
  <c r="A2876" i="11" s="1"/>
  <c r="D2877" i="11"/>
  <c r="A2877" i="11" s="1"/>
  <c r="D2878" i="11"/>
  <c r="A2878" i="11" s="1"/>
  <c r="D2879" i="11"/>
  <c r="A2879" i="11" s="1"/>
  <c r="D2880" i="11"/>
  <c r="A2880" i="11" s="1"/>
  <c r="D2881" i="11"/>
  <c r="A2881" i="11" s="1"/>
  <c r="D2882" i="11"/>
  <c r="A2882" i="11" s="1"/>
  <c r="D2883" i="11"/>
  <c r="A2883" i="11" s="1"/>
  <c r="D2884" i="11"/>
  <c r="A2884" i="11" s="1"/>
  <c r="D2885" i="11"/>
  <c r="A2885" i="11" s="1"/>
  <c r="D2886" i="11"/>
  <c r="A2886" i="11" s="1"/>
  <c r="D2887" i="11"/>
  <c r="A2887" i="11" s="1"/>
  <c r="D2888" i="11"/>
  <c r="A2888" i="11" s="1"/>
  <c r="D2889" i="11"/>
  <c r="A2889" i="11" s="1"/>
  <c r="D2890" i="11"/>
  <c r="A2890" i="11" s="1"/>
  <c r="D2891" i="11"/>
  <c r="A2891" i="11" s="1"/>
  <c r="D2892" i="11"/>
  <c r="A2892" i="11" s="1"/>
  <c r="D2893" i="11"/>
  <c r="A2893" i="11" s="1"/>
  <c r="D2894" i="11"/>
  <c r="A2894" i="11" s="1"/>
  <c r="D2895" i="11"/>
  <c r="A2895" i="11" s="1"/>
  <c r="D2896" i="11"/>
  <c r="A2896" i="11" s="1"/>
  <c r="D2897" i="11"/>
  <c r="A2897" i="11" s="1"/>
  <c r="D2898" i="11"/>
  <c r="A2898" i="11" s="1"/>
  <c r="D2899" i="11"/>
  <c r="A2899" i="11" s="1"/>
  <c r="D2900" i="11"/>
  <c r="A2900" i="11" s="1"/>
  <c r="D2901" i="11"/>
  <c r="A2901" i="11" s="1"/>
  <c r="D2902" i="11"/>
  <c r="A2902" i="11" s="1"/>
  <c r="D2903" i="11"/>
  <c r="A2903" i="11" s="1"/>
  <c r="D2904" i="11"/>
  <c r="A2904" i="11" s="1"/>
  <c r="D2905" i="11"/>
  <c r="A2905" i="11" s="1"/>
  <c r="D2906" i="11"/>
  <c r="A2906" i="11" s="1"/>
  <c r="D2907" i="11"/>
  <c r="A2907" i="11" s="1"/>
  <c r="D2908" i="11"/>
  <c r="A2908" i="11" s="1"/>
  <c r="D2909" i="11"/>
  <c r="A2909" i="11" s="1"/>
  <c r="D2910" i="11"/>
  <c r="A2910" i="11" s="1"/>
  <c r="D2911" i="11"/>
  <c r="A2911" i="11" s="1"/>
  <c r="D2912" i="11"/>
  <c r="A2912" i="11" s="1"/>
  <c r="D2913" i="11"/>
  <c r="A2913" i="11" s="1"/>
  <c r="D2914" i="11"/>
  <c r="A2914" i="11" s="1"/>
  <c r="D2915" i="11"/>
  <c r="A2915" i="11" s="1"/>
  <c r="D2916" i="11"/>
  <c r="A2916" i="11" s="1"/>
  <c r="D2917" i="11"/>
  <c r="A2917" i="11" s="1"/>
  <c r="D2918" i="11"/>
  <c r="A2918" i="11" s="1"/>
  <c r="D2919" i="11"/>
  <c r="A2919" i="11" s="1"/>
  <c r="D2920" i="11"/>
  <c r="A2920" i="11" s="1"/>
  <c r="D2921" i="11"/>
  <c r="A2921" i="11" s="1"/>
  <c r="D2922" i="11"/>
  <c r="A2922" i="11" s="1"/>
  <c r="D2923" i="11"/>
  <c r="A2923" i="11" s="1"/>
  <c r="D2924" i="11"/>
  <c r="A2924" i="11" s="1"/>
  <c r="D2925" i="11"/>
  <c r="A2925" i="11" s="1"/>
  <c r="D2926" i="11"/>
  <c r="A2926" i="11" s="1"/>
  <c r="D2927" i="11"/>
  <c r="A2927" i="11" s="1"/>
  <c r="D2928" i="11"/>
  <c r="A2928" i="11" s="1"/>
  <c r="D2929" i="11"/>
  <c r="A2929" i="11" s="1"/>
  <c r="D2930" i="11"/>
  <c r="A2930" i="11" s="1"/>
  <c r="D2931" i="11"/>
  <c r="A2931" i="11" s="1"/>
  <c r="D2932" i="11"/>
  <c r="A2932" i="11" s="1"/>
  <c r="D2933" i="11"/>
  <c r="A2933" i="11" s="1"/>
  <c r="D2934" i="11"/>
  <c r="A2934" i="11" s="1"/>
  <c r="D2935" i="11"/>
  <c r="A2935" i="11" s="1"/>
  <c r="D2936" i="11"/>
  <c r="A2936" i="11" s="1"/>
  <c r="D2937" i="11"/>
  <c r="A2937" i="11" s="1"/>
  <c r="D2938" i="11"/>
  <c r="A2938" i="11" s="1"/>
  <c r="D2939" i="11"/>
  <c r="A2939" i="11" s="1"/>
  <c r="D2940" i="11"/>
  <c r="A2940" i="11" s="1"/>
  <c r="D2941" i="11"/>
  <c r="A2941" i="11" s="1"/>
  <c r="D2942" i="11"/>
  <c r="A2942" i="11" s="1"/>
  <c r="D2943" i="11"/>
  <c r="A2943" i="11" s="1"/>
  <c r="D2944" i="11"/>
  <c r="A2944" i="11" s="1"/>
  <c r="D2945" i="11"/>
  <c r="A2945" i="11" s="1"/>
  <c r="D2946" i="11"/>
  <c r="A2946" i="11" s="1"/>
  <c r="D2947" i="11"/>
  <c r="A2947" i="11" s="1"/>
  <c r="D2948" i="11"/>
  <c r="A2948" i="11" s="1"/>
  <c r="D2949" i="11"/>
  <c r="A2949" i="11" s="1"/>
  <c r="D2950" i="11"/>
  <c r="A2950" i="11" s="1"/>
  <c r="D2951" i="11"/>
  <c r="A2951" i="11" s="1"/>
  <c r="D2952" i="11"/>
  <c r="A2952" i="11" s="1"/>
  <c r="D2953" i="11"/>
  <c r="A2953" i="11" s="1"/>
  <c r="D2954" i="11"/>
  <c r="A2954" i="11" s="1"/>
  <c r="D2955" i="11"/>
  <c r="A2955" i="11" s="1"/>
  <c r="D2956" i="11"/>
  <c r="A2956" i="11" s="1"/>
  <c r="D2957" i="11"/>
  <c r="A2957" i="11" s="1"/>
  <c r="D2958" i="11"/>
  <c r="A2958" i="11" s="1"/>
  <c r="D2959" i="11"/>
  <c r="A2959" i="11" s="1"/>
  <c r="D2960" i="11"/>
  <c r="A2960" i="11" s="1"/>
  <c r="D2961" i="11"/>
  <c r="A2961" i="11" s="1"/>
  <c r="D2962" i="11"/>
  <c r="A2962" i="11" s="1"/>
  <c r="D2963" i="11"/>
  <c r="A2963" i="11" s="1"/>
  <c r="D2964" i="11"/>
  <c r="A2964" i="11" s="1"/>
  <c r="D2965" i="11"/>
  <c r="A2965" i="11" s="1"/>
  <c r="D2966" i="11"/>
  <c r="A2966" i="11" s="1"/>
  <c r="D2967" i="11"/>
  <c r="A2967" i="11" s="1"/>
  <c r="D2968" i="11"/>
  <c r="A2968" i="11" s="1"/>
  <c r="D2969" i="11"/>
  <c r="A2969" i="11" s="1"/>
  <c r="D2970" i="11"/>
  <c r="A2970" i="11" s="1"/>
  <c r="D2971" i="11"/>
  <c r="A2971" i="11" s="1"/>
  <c r="D2972" i="11"/>
  <c r="A2972" i="11" s="1"/>
  <c r="D2973" i="11"/>
  <c r="A2973" i="11" s="1"/>
  <c r="D2974" i="11"/>
  <c r="A2974" i="11" s="1"/>
  <c r="D2975" i="11"/>
  <c r="A2975" i="11" s="1"/>
  <c r="D2976" i="11"/>
  <c r="A2976" i="11" s="1"/>
  <c r="D2977" i="11"/>
  <c r="A2977" i="11" s="1"/>
  <c r="D2978" i="11"/>
  <c r="A2978" i="11" s="1"/>
  <c r="D2979" i="11"/>
  <c r="A2979" i="11" s="1"/>
  <c r="D2980" i="11"/>
  <c r="A2980" i="11" s="1"/>
  <c r="D2981" i="11"/>
  <c r="A2981" i="11" s="1"/>
  <c r="D2982" i="11"/>
  <c r="A2982" i="11" s="1"/>
  <c r="D2983" i="11"/>
  <c r="A2983" i="11" s="1"/>
  <c r="D2984" i="11"/>
  <c r="A2984" i="11" s="1"/>
  <c r="D2985" i="11"/>
  <c r="A2985" i="11" s="1"/>
  <c r="D2986" i="11"/>
  <c r="A2986" i="11" s="1"/>
  <c r="D2987" i="11"/>
  <c r="A2987" i="11" s="1"/>
  <c r="D2988" i="11"/>
  <c r="A2988" i="11" s="1"/>
  <c r="D2989" i="11"/>
  <c r="A2989" i="11" s="1"/>
  <c r="D2990" i="11"/>
  <c r="A2990" i="11" s="1"/>
  <c r="D2991" i="11"/>
  <c r="A2991" i="11" s="1"/>
  <c r="D2992" i="11"/>
  <c r="A2992" i="11" s="1"/>
  <c r="D2993" i="11"/>
  <c r="A2993" i="11" s="1"/>
  <c r="D2994" i="11"/>
  <c r="A2994" i="11" s="1"/>
  <c r="D2995" i="11"/>
  <c r="A2995" i="11" s="1"/>
  <c r="D2996" i="11"/>
  <c r="A2996" i="11" s="1"/>
  <c r="D2997" i="11"/>
  <c r="A2997" i="11" s="1"/>
  <c r="D2998" i="11"/>
  <c r="A2998" i="11" s="1"/>
  <c r="D2999" i="11"/>
  <c r="A2999" i="11" s="1"/>
  <c r="D3000" i="11"/>
  <c r="A3000" i="11" s="1"/>
  <c r="D3001" i="11"/>
  <c r="A3001" i="11" s="1"/>
  <c r="D3002" i="11"/>
  <c r="A3002" i="11" s="1"/>
  <c r="D3003" i="11"/>
  <c r="A3003" i="11" s="1"/>
  <c r="D3004" i="11"/>
  <c r="A3004" i="11" s="1"/>
  <c r="D3005" i="11"/>
  <c r="A3005" i="11" s="1"/>
  <c r="D3006" i="11"/>
  <c r="A3006" i="11" s="1"/>
  <c r="D3007" i="11"/>
  <c r="A3007" i="11" s="1"/>
  <c r="D3008" i="11"/>
  <c r="A3008" i="11" s="1"/>
  <c r="D3009" i="11"/>
  <c r="A3009" i="11" s="1"/>
  <c r="D3010" i="11"/>
  <c r="A3010" i="11" s="1"/>
  <c r="D3011" i="11"/>
  <c r="A3011" i="11" s="1"/>
  <c r="D3012" i="11"/>
  <c r="A3012" i="11" s="1"/>
  <c r="D3013" i="11"/>
  <c r="A3013" i="11" s="1"/>
  <c r="D3014" i="11"/>
  <c r="A3014" i="11" s="1"/>
  <c r="D3015" i="11"/>
  <c r="A3015" i="11" s="1"/>
  <c r="D3016" i="11"/>
  <c r="A3016" i="11" s="1"/>
  <c r="D3017" i="11"/>
  <c r="A3017" i="11" s="1"/>
  <c r="D3018" i="11"/>
  <c r="A3018" i="11" s="1"/>
  <c r="D3019" i="11"/>
  <c r="A3019" i="11" s="1"/>
  <c r="D3020" i="11"/>
  <c r="A3020" i="11" s="1"/>
  <c r="D3021" i="11"/>
  <c r="A3021" i="11" s="1"/>
  <c r="D3022" i="11"/>
  <c r="A3022" i="11" s="1"/>
  <c r="D3023" i="11"/>
  <c r="A3023" i="11" s="1"/>
  <c r="D3024" i="11"/>
  <c r="A3024" i="11" s="1"/>
  <c r="D3025" i="11"/>
  <c r="A3025" i="11" s="1"/>
  <c r="D3026" i="11"/>
  <c r="A3026" i="11" s="1"/>
  <c r="D3027" i="11"/>
  <c r="A3027" i="11" s="1"/>
  <c r="D3028" i="11"/>
  <c r="A3028" i="11" s="1"/>
  <c r="D3029" i="11"/>
  <c r="A3029" i="11" s="1"/>
  <c r="D3030" i="11"/>
  <c r="A3030" i="11" s="1"/>
  <c r="D3031" i="11"/>
  <c r="A3031" i="11" s="1"/>
  <c r="D3032" i="11"/>
  <c r="A3032" i="11" s="1"/>
  <c r="D3033" i="11"/>
  <c r="A3033" i="11" s="1"/>
  <c r="D3034" i="11"/>
  <c r="A3034" i="11" s="1"/>
  <c r="D3035" i="11"/>
  <c r="A3035" i="11" s="1"/>
  <c r="D3036" i="11"/>
  <c r="A3036" i="11" s="1"/>
  <c r="D3037" i="11"/>
  <c r="A3037" i="11" s="1"/>
  <c r="D3038" i="11"/>
  <c r="A3038" i="11" s="1"/>
  <c r="D3039" i="11"/>
  <c r="A3039" i="11" s="1"/>
  <c r="D3040" i="11"/>
  <c r="A3040" i="11" s="1"/>
  <c r="D3041" i="11"/>
  <c r="A3041" i="11" s="1"/>
  <c r="D3042" i="11"/>
  <c r="A3042" i="11" s="1"/>
  <c r="D3043" i="11"/>
  <c r="A3043" i="11" s="1"/>
  <c r="D3044" i="11"/>
  <c r="A3044" i="11" s="1"/>
  <c r="D3045" i="11"/>
  <c r="A3045" i="11" s="1"/>
  <c r="D3046" i="11"/>
  <c r="A3046" i="11" s="1"/>
  <c r="D3047" i="11"/>
  <c r="A3047" i="11" s="1"/>
  <c r="D3048" i="11"/>
  <c r="A3048" i="11" s="1"/>
  <c r="D3049" i="11"/>
  <c r="A3049" i="11" s="1"/>
  <c r="D3050" i="11"/>
  <c r="A3050" i="11" s="1"/>
  <c r="D3051" i="11"/>
  <c r="A3051" i="11" s="1"/>
  <c r="D3052" i="11"/>
  <c r="A3052" i="11" s="1"/>
  <c r="D3053" i="11"/>
  <c r="A3053" i="11" s="1"/>
  <c r="D3054" i="11"/>
  <c r="A3054" i="11" s="1"/>
  <c r="D3055" i="11"/>
  <c r="A3055" i="11" s="1"/>
  <c r="D3056" i="11"/>
  <c r="A3056" i="11" s="1"/>
  <c r="D3057" i="11"/>
  <c r="A3057" i="11" s="1"/>
  <c r="D3058" i="11"/>
  <c r="A3058" i="11" s="1"/>
  <c r="D3059" i="11"/>
  <c r="A3059" i="11" s="1"/>
  <c r="D3060" i="11"/>
  <c r="A3060" i="11" s="1"/>
  <c r="D3061" i="11"/>
  <c r="A3061" i="11" s="1"/>
  <c r="D3062" i="11"/>
  <c r="A3062" i="11" s="1"/>
  <c r="D3063" i="11"/>
  <c r="A3063" i="11" s="1"/>
  <c r="D3064" i="11"/>
  <c r="A3064" i="11" s="1"/>
  <c r="D3065" i="11"/>
  <c r="A3065" i="11" s="1"/>
  <c r="D3066" i="11"/>
  <c r="A3066" i="11" s="1"/>
  <c r="D3067" i="11"/>
  <c r="A3067" i="11" s="1"/>
  <c r="D3068" i="11"/>
  <c r="A3068" i="11" s="1"/>
  <c r="D3069" i="11"/>
  <c r="A3069" i="11" s="1"/>
  <c r="D3070" i="11"/>
  <c r="A3070" i="11" s="1"/>
  <c r="D3071" i="11"/>
  <c r="A3071" i="11" s="1"/>
  <c r="D3072" i="11"/>
  <c r="A3072" i="11" s="1"/>
  <c r="D3073" i="11"/>
  <c r="A3073" i="11" s="1"/>
  <c r="D3074" i="11"/>
  <c r="A3074" i="11" s="1"/>
  <c r="D3075" i="11"/>
  <c r="A3075" i="11" s="1"/>
  <c r="D3076" i="11"/>
  <c r="A3076" i="11" s="1"/>
  <c r="D3077" i="11"/>
  <c r="A3077" i="11" s="1"/>
  <c r="D3078" i="11"/>
  <c r="A3078" i="11" s="1"/>
  <c r="D3079" i="11"/>
  <c r="A3079" i="11" s="1"/>
  <c r="D3080" i="11"/>
  <c r="A3080" i="11" s="1"/>
  <c r="D3081" i="11"/>
  <c r="A3081" i="11" s="1"/>
  <c r="D3082" i="11"/>
  <c r="A3082" i="11" s="1"/>
  <c r="D3083" i="11"/>
  <c r="A3083" i="11" s="1"/>
  <c r="D3084" i="11"/>
  <c r="A3084" i="11" s="1"/>
  <c r="D3085" i="11"/>
  <c r="A3085" i="11" s="1"/>
  <c r="D3086" i="11"/>
  <c r="A3086" i="11" s="1"/>
  <c r="D3087" i="11"/>
  <c r="A3087" i="11" s="1"/>
  <c r="D3088" i="11"/>
  <c r="A3088" i="11" s="1"/>
  <c r="D3089" i="11"/>
  <c r="A3089" i="11" s="1"/>
  <c r="D3090" i="11"/>
  <c r="A3090" i="11" s="1"/>
  <c r="D3091" i="11"/>
  <c r="A3091" i="11" s="1"/>
  <c r="D3092" i="11"/>
  <c r="A3092" i="11" s="1"/>
  <c r="D3093" i="11"/>
  <c r="A3093" i="11" s="1"/>
  <c r="D3094" i="11"/>
  <c r="A3094" i="11" s="1"/>
  <c r="D3095" i="11"/>
  <c r="A3095" i="11" s="1"/>
  <c r="D3096" i="11"/>
  <c r="A3096" i="11" s="1"/>
  <c r="D3097" i="11"/>
  <c r="A3097" i="11" s="1"/>
  <c r="D3098" i="11"/>
  <c r="A3098" i="11" s="1"/>
  <c r="D3099" i="11"/>
  <c r="A3099" i="11" s="1"/>
  <c r="D3100" i="11"/>
  <c r="A3100" i="11" s="1"/>
  <c r="D3101" i="11"/>
  <c r="A3101" i="11" s="1"/>
  <c r="D3102" i="11"/>
  <c r="A3102" i="11" s="1"/>
  <c r="D3103" i="11"/>
  <c r="A3103" i="11" s="1"/>
  <c r="D3104" i="11"/>
  <c r="A3104" i="11" s="1"/>
  <c r="D3105" i="11"/>
  <c r="A3105" i="11" s="1"/>
  <c r="D3106" i="11"/>
  <c r="A3106" i="11" s="1"/>
  <c r="D3107" i="11"/>
  <c r="A3107" i="11" s="1"/>
  <c r="D3108" i="11"/>
  <c r="A3108" i="11" s="1"/>
  <c r="D3109" i="11"/>
  <c r="A3109" i="11" s="1"/>
  <c r="D3110" i="11"/>
  <c r="A3110" i="11" s="1"/>
  <c r="D3111" i="11"/>
  <c r="A3111" i="11" s="1"/>
  <c r="D3112" i="11"/>
  <c r="A3112" i="11" s="1"/>
  <c r="D3113" i="11"/>
  <c r="A3113" i="11" s="1"/>
  <c r="D3114" i="11"/>
  <c r="A3114" i="11" s="1"/>
  <c r="D3115" i="11"/>
  <c r="A3115" i="11" s="1"/>
  <c r="D3116" i="11"/>
  <c r="A3116" i="11" s="1"/>
  <c r="D3117" i="11"/>
  <c r="A3117" i="11" s="1"/>
  <c r="D3118" i="11"/>
  <c r="A3118" i="11" s="1"/>
  <c r="D3119" i="11"/>
  <c r="A3119" i="11" s="1"/>
  <c r="D3120" i="11"/>
  <c r="A3120" i="11" s="1"/>
  <c r="D3121" i="11"/>
  <c r="A3121" i="11" s="1"/>
  <c r="D3122" i="11"/>
  <c r="A3122" i="11" s="1"/>
  <c r="D3123" i="11"/>
  <c r="A3123" i="11" s="1"/>
  <c r="D3124" i="11"/>
  <c r="A3124" i="11" s="1"/>
  <c r="D3125" i="11"/>
  <c r="A3125" i="11" s="1"/>
  <c r="D3126" i="11"/>
  <c r="A3126" i="11" s="1"/>
  <c r="D3127" i="11"/>
  <c r="A3127" i="11" s="1"/>
  <c r="D3128" i="11"/>
  <c r="A3128" i="11" s="1"/>
  <c r="D3129" i="11"/>
  <c r="A3129" i="11" s="1"/>
  <c r="D3130" i="11"/>
  <c r="A3130" i="11" s="1"/>
  <c r="D3131" i="11"/>
  <c r="A3131" i="11" s="1"/>
  <c r="D3132" i="11"/>
  <c r="A3132" i="11" s="1"/>
  <c r="D3133" i="11"/>
  <c r="A3133" i="11" s="1"/>
  <c r="D3134" i="11"/>
  <c r="A3134" i="11" s="1"/>
  <c r="D3135" i="11"/>
  <c r="A3135" i="11" s="1"/>
  <c r="D3136" i="11"/>
  <c r="A3136" i="11" s="1"/>
  <c r="D3137" i="11"/>
  <c r="A3137" i="11" s="1"/>
  <c r="D3138" i="11"/>
  <c r="A3138" i="11" s="1"/>
  <c r="D3139" i="11"/>
  <c r="A3139" i="11" s="1"/>
  <c r="D3140" i="11"/>
  <c r="A3140" i="11" s="1"/>
  <c r="D3141" i="11"/>
  <c r="A3141" i="11" s="1"/>
  <c r="D3142" i="11"/>
  <c r="A3142" i="11" s="1"/>
  <c r="D3143" i="11"/>
  <c r="A3143" i="11" s="1"/>
  <c r="D3144" i="11"/>
  <c r="A3144" i="11" s="1"/>
  <c r="D3145" i="11"/>
  <c r="A3145" i="11" s="1"/>
  <c r="D3146" i="11"/>
  <c r="A3146" i="11" s="1"/>
  <c r="D3147" i="11"/>
  <c r="A3147" i="11" s="1"/>
  <c r="D3148" i="11"/>
  <c r="A3148" i="11" s="1"/>
  <c r="D3149" i="11"/>
  <c r="A3149" i="11" s="1"/>
  <c r="D3150" i="11"/>
  <c r="A3150" i="11" s="1"/>
  <c r="D3151" i="11"/>
  <c r="A3151" i="11" s="1"/>
  <c r="D3152" i="11"/>
  <c r="A3152" i="11" s="1"/>
  <c r="D3153" i="11"/>
  <c r="A3153" i="11" s="1"/>
  <c r="D3154" i="11"/>
  <c r="A3154" i="11" s="1"/>
  <c r="D3155" i="11"/>
  <c r="A3155" i="11" s="1"/>
  <c r="D3156" i="11"/>
  <c r="A3156" i="11" s="1"/>
  <c r="D3157" i="11"/>
  <c r="A3157" i="11" s="1"/>
  <c r="D3158" i="11"/>
  <c r="A3158" i="11" s="1"/>
  <c r="D3159" i="11"/>
  <c r="A3159" i="11" s="1"/>
  <c r="D3160" i="11"/>
  <c r="A3160" i="11" s="1"/>
  <c r="D3161" i="11"/>
  <c r="A3161" i="11" s="1"/>
  <c r="D3162" i="11"/>
  <c r="A3162" i="11" s="1"/>
  <c r="D3163" i="11"/>
  <c r="A3163" i="11" s="1"/>
  <c r="D3164" i="11"/>
  <c r="A3164" i="11" s="1"/>
  <c r="D3165" i="11"/>
  <c r="A3165" i="11" s="1"/>
  <c r="D3166" i="11"/>
  <c r="A3166" i="11" s="1"/>
  <c r="D3167" i="11"/>
  <c r="A3167" i="11" s="1"/>
  <c r="D3168" i="11"/>
  <c r="A3168" i="11" s="1"/>
  <c r="D3169" i="11"/>
  <c r="A3169" i="11" s="1"/>
  <c r="D3170" i="11"/>
  <c r="A3170" i="11" s="1"/>
  <c r="D3171" i="11"/>
  <c r="A3171" i="11" s="1"/>
  <c r="D3172" i="11"/>
  <c r="A3172" i="11" s="1"/>
  <c r="D3173" i="11"/>
  <c r="A3173" i="11" s="1"/>
  <c r="D3174" i="11"/>
  <c r="A3174" i="11" s="1"/>
  <c r="D3175" i="11"/>
  <c r="A3175" i="11" s="1"/>
  <c r="D3176" i="11"/>
  <c r="A3176" i="11" s="1"/>
  <c r="D3177" i="11"/>
  <c r="A3177" i="11" s="1"/>
  <c r="D3178" i="11"/>
  <c r="A3178" i="11" s="1"/>
  <c r="D3179" i="11"/>
  <c r="A3179" i="11" s="1"/>
  <c r="D3180" i="11"/>
  <c r="A3180" i="11" s="1"/>
  <c r="D3181" i="11"/>
  <c r="A3181" i="11" s="1"/>
  <c r="D3182" i="11"/>
  <c r="A3182" i="11" s="1"/>
  <c r="D3183" i="11"/>
  <c r="A3183" i="11" s="1"/>
  <c r="D3184" i="11"/>
  <c r="A3184" i="11" s="1"/>
  <c r="D3185" i="11"/>
  <c r="A3185" i="11" s="1"/>
  <c r="D3186" i="11"/>
  <c r="A3186" i="11" s="1"/>
  <c r="D3187" i="11"/>
  <c r="A3187" i="11" s="1"/>
  <c r="D3188" i="11"/>
  <c r="A3188" i="11" s="1"/>
  <c r="D3189" i="11"/>
  <c r="A3189" i="11" s="1"/>
  <c r="D3190" i="11"/>
  <c r="A3190" i="11" s="1"/>
  <c r="D3191" i="11"/>
  <c r="A3191" i="11" s="1"/>
  <c r="D3192" i="11"/>
  <c r="A3192" i="11" s="1"/>
  <c r="D3193" i="11"/>
  <c r="A3193" i="11" s="1"/>
  <c r="D3194" i="11"/>
  <c r="A3194" i="11" s="1"/>
  <c r="D3195" i="11"/>
  <c r="A3195" i="11" s="1"/>
  <c r="D3196" i="11"/>
  <c r="A3196" i="11" s="1"/>
  <c r="D3197" i="11"/>
  <c r="A3197" i="11" s="1"/>
  <c r="D3198" i="11"/>
  <c r="A3198" i="11" s="1"/>
  <c r="D3199" i="11"/>
  <c r="A3199" i="11" s="1"/>
  <c r="D3200" i="11"/>
  <c r="A3200" i="11" s="1"/>
  <c r="D3201" i="11"/>
  <c r="A3201" i="11" s="1"/>
  <c r="D3202" i="11"/>
  <c r="A3202" i="11" s="1"/>
  <c r="D3203" i="11"/>
  <c r="A3203" i="11" s="1"/>
  <c r="D3204" i="11"/>
  <c r="A3204" i="11" s="1"/>
  <c r="D3205" i="11"/>
  <c r="A3205" i="11" s="1"/>
  <c r="D3206" i="11"/>
  <c r="A3206" i="11" s="1"/>
  <c r="D3207" i="11"/>
  <c r="A3207" i="11" s="1"/>
  <c r="D3208" i="11"/>
  <c r="A3208" i="11" s="1"/>
  <c r="D3209" i="11"/>
  <c r="A3209" i="11" s="1"/>
  <c r="D3210" i="11"/>
  <c r="A3210" i="11" s="1"/>
  <c r="D3211" i="11"/>
  <c r="A3211" i="11" s="1"/>
  <c r="D3212" i="11"/>
  <c r="A3212" i="11" s="1"/>
  <c r="D3213" i="11"/>
  <c r="A3213" i="11" s="1"/>
  <c r="D3214" i="11"/>
  <c r="A3214" i="11" s="1"/>
  <c r="D3215" i="11"/>
  <c r="A3215" i="11" s="1"/>
  <c r="D3216" i="11"/>
  <c r="A3216" i="11" s="1"/>
  <c r="D3217" i="11"/>
  <c r="A3217" i="11" s="1"/>
  <c r="D3218" i="11"/>
  <c r="A3218" i="11" s="1"/>
  <c r="D3219" i="11"/>
  <c r="A3219" i="11" s="1"/>
  <c r="D3220" i="11"/>
  <c r="A3220" i="11" s="1"/>
  <c r="D3221" i="11"/>
  <c r="A3221" i="11" s="1"/>
  <c r="D3222" i="11"/>
  <c r="A3222" i="11" s="1"/>
  <c r="D3223" i="11"/>
  <c r="A3223" i="11" s="1"/>
  <c r="D3224" i="11"/>
  <c r="A3224" i="11" s="1"/>
  <c r="D3225" i="11"/>
  <c r="A3225" i="11" s="1"/>
  <c r="D3226" i="11"/>
  <c r="A3226" i="11" s="1"/>
  <c r="D3227" i="11"/>
  <c r="A3227" i="11" s="1"/>
  <c r="D3228" i="11"/>
  <c r="A3228" i="11" s="1"/>
  <c r="D3229" i="11"/>
  <c r="A3229" i="11" s="1"/>
  <c r="D3230" i="11"/>
  <c r="A3230" i="11" s="1"/>
  <c r="D3231" i="11"/>
  <c r="A3231" i="11" s="1"/>
  <c r="D3232" i="11"/>
  <c r="A3232" i="11" s="1"/>
  <c r="D3233" i="11"/>
  <c r="A3233" i="11" s="1"/>
  <c r="D3234" i="11"/>
  <c r="A3234" i="11" s="1"/>
  <c r="D3235" i="11"/>
  <c r="A3235" i="11" s="1"/>
  <c r="D3236" i="11"/>
  <c r="A3236" i="11" s="1"/>
  <c r="D3237" i="11"/>
  <c r="A3237" i="11" s="1"/>
  <c r="D3238" i="11"/>
  <c r="A3238" i="11" s="1"/>
  <c r="D3239" i="11"/>
  <c r="A3239" i="11" s="1"/>
  <c r="D3240" i="11"/>
  <c r="A3240" i="11" s="1"/>
  <c r="D3241" i="11"/>
  <c r="A3241" i="11" s="1"/>
  <c r="D3242" i="11"/>
  <c r="A3242" i="11" s="1"/>
  <c r="D3243" i="11"/>
  <c r="A3243" i="11" s="1"/>
  <c r="D3244" i="11"/>
  <c r="A3244" i="11" s="1"/>
  <c r="D3245" i="11"/>
  <c r="A3245" i="11" s="1"/>
  <c r="D3246" i="11"/>
  <c r="A3246" i="11" s="1"/>
  <c r="D3247" i="11"/>
  <c r="A3247" i="11" s="1"/>
  <c r="D3248" i="11"/>
  <c r="A3248" i="11" s="1"/>
  <c r="D3249" i="11"/>
  <c r="A3249" i="11" s="1"/>
  <c r="D3250" i="11"/>
  <c r="A3250" i="11" s="1"/>
  <c r="D3251" i="11"/>
  <c r="A3251" i="11" s="1"/>
  <c r="D3252" i="11"/>
  <c r="A3252" i="11" s="1"/>
  <c r="D3253" i="11"/>
  <c r="A3253" i="11" s="1"/>
  <c r="D3254" i="11"/>
  <c r="A3254" i="11" s="1"/>
  <c r="D3255" i="11"/>
  <c r="A3255" i="11" s="1"/>
  <c r="D3256" i="11"/>
  <c r="A3256" i="11" s="1"/>
  <c r="D3257" i="11"/>
  <c r="A3257" i="11" s="1"/>
  <c r="D3258" i="11"/>
  <c r="A3258" i="11" s="1"/>
  <c r="D3259" i="11"/>
  <c r="A3259" i="11" s="1"/>
  <c r="D3260" i="11"/>
  <c r="A3260" i="11" s="1"/>
  <c r="D3261" i="11"/>
  <c r="A3261" i="11" s="1"/>
  <c r="D3262" i="11"/>
  <c r="A3262" i="11" s="1"/>
  <c r="D3263" i="11"/>
  <c r="A3263" i="11" s="1"/>
  <c r="D3264" i="11"/>
  <c r="A3264" i="11" s="1"/>
  <c r="D3265" i="11"/>
  <c r="A3265" i="11" s="1"/>
  <c r="D3266" i="11"/>
  <c r="A3266" i="11" s="1"/>
  <c r="D3267" i="11"/>
  <c r="A3267" i="11" s="1"/>
  <c r="D3268" i="11"/>
  <c r="A3268" i="11" s="1"/>
  <c r="D3269" i="11"/>
  <c r="A3269" i="11" s="1"/>
  <c r="D3270" i="11"/>
  <c r="A3270" i="11" s="1"/>
  <c r="D3271" i="11"/>
  <c r="A3271" i="11" s="1"/>
  <c r="D3272" i="11"/>
  <c r="A3272" i="11" s="1"/>
  <c r="D3273" i="11"/>
  <c r="A3273" i="11" s="1"/>
  <c r="D3274" i="11"/>
  <c r="A3274" i="11" s="1"/>
  <c r="D3275" i="11"/>
  <c r="A3275" i="11" s="1"/>
  <c r="D3276" i="11"/>
  <c r="A3276" i="11" s="1"/>
  <c r="D3277" i="11"/>
  <c r="A3277" i="11" s="1"/>
  <c r="D3278" i="11"/>
  <c r="A3278" i="11" s="1"/>
  <c r="D3279" i="11"/>
  <c r="A3279" i="11" s="1"/>
  <c r="D3280" i="11"/>
  <c r="A3280" i="11" s="1"/>
  <c r="D3281" i="11"/>
  <c r="A3281" i="11" s="1"/>
  <c r="D3282" i="11"/>
  <c r="A3282" i="11" s="1"/>
  <c r="D3283" i="11"/>
  <c r="A3283" i="11" s="1"/>
  <c r="A1" i="2"/>
  <c r="C9" i="2" l="1"/>
  <c r="C8" i="2" s="1"/>
  <c r="C15" i="2" l="1"/>
  <c r="C13" i="2"/>
  <c r="C11" i="2"/>
  <c r="C14" i="2"/>
  <c r="C10" i="2"/>
  <c r="I6" i="2"/>
  <c r="G6" i="2" l="1"/>
  <c r="J6" i="2"/>
  <c r="A2" i="2" l="1"/>
  <c r="D9" i="2" l="1"/>
  <c r="D8" i="2" s="1"/>
  <c r="D14" i="2" l="1"/>
  <c r="D10" i="2"/>
  <c r="F9" i="2"/>
  <c r="I9" i="2"/>
  <c r="I8" i="2" s="1"/>
  <c r="H9" i="2"/>
  <c r="H8" i="2" s="1"/>
  <c r="G9" i="2"/>
  <c r="E9" i="2"/>
  <c r="E8" i="2" s="1"/>
  <c r="I10" i="2" l="1"/>
  <c r="I11" i="2"/>
  <c r="E13" i="2"/>
  <c r="E14" i="2"/>
  <c r="E10" i="2"/>
  <c r="E11" i="2"/>
  <c r="E15" i="2"/>
  <c r="I14" i="2"/>
  <c r="I13" i="2"/>
  <c r="I15" i="2"/>
  <c r="H11" i="2"/>
  <c r="G8" i="2"/>
  <c r="D15" i="2" l="1"/>
  <c r="D13" i="2"/>
  <c r="D11" i="2"/>
  <c r="G10" i="2"/>
  <c r="G15" i="2"/>
  <c r="G13" i="2"/>
  <c r="G11" i="2"/>
  <c r="G14" i="2"/>
  <c r="H15" i="2"/>
  <c r="H13" i="2"/>
  <c r="H10" i="2"/>
  <c r="H14" i="2"/>
  <c r="A5" i="2"/>
  <c r="F8" i="2"/>
  <c r="F10" i="2" l="1"/>
  <c r="K10" i="2" s="1"/>
  <c r="F15" i="2"/>
  <c r="K15" i="2" s="1"/>
  <c r="F13" i="2"/>
  <c r="K13" i="2" s="1"/>
  <c r="F11" i="2"/>
  <c r="K11" i="2" s="1"/>
  <c r="F14" i="2"/>
  <c r="K14" i="2" s="1"/>
  <c r="H6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E797834-44A6-4B9B-BBB2-78EBDD7151EA}" keepAlive="1" name="Consulta - LANCES" description="Conexão com a consulta 'LANCES' na pasta de trabalho." type="5" refreshedVersion="8" background="1" saveData="1">
    <dbPr connection="Provider=Microsoft.Mashup.OleDb.1;Data Source=$Workbook$;Location=LANCES;Extended Properties=&quot;&quot;" command="SELECT * FROM [LANCES]"/>
  </connection>
  <connection id="2" xr16:uid="{DB530C05-E7A1-4B31-815B-42A19C564E81}" keepAlive="1" name="Consulta - Prazos Grupos" description="Conexão com a consulta 'Prazos Grupos' na pasta de trabalho." type="5" refreshedVersion="8" background="1" saveData="1">
    <dbPr connection="Provider=Microsoft.Mashup.OleDb.1;Data Source=$Workbook$;Location=&quot;Prazos Grupos&quot;;Extended Properties=&quot;&quot;" command="SELECT * FROM [Prazos Grupos]"/>
  </connection>
  <connection id="3" xr16:uid="{EB286405-9389-49BD-B9D5-9C1920C49349}" keepAlive="1" name="Consulta - SORTEIOS" description="Conexão com a consulta 'SORTEIOS' na pasta de trabalho." type="5" refreshedVersion="8" background="1" saveData="1">
    <dbPr connection="Provider=Microsoft.Mashup.OleDb.1;Data Source=$Workbook$;Location=SORTEIOS;Extended Properties=&quot;&quot;" command="SELECT * FROM [SORTEIOS]"/>
  </connection>
</connections>
</file>

<file path=xl/sharedStrings.xml><?xml version="1.0" encoding="utf-8"?>
<sst xmlns="http://schemas.openxmlformats.org/spreadsheetml/2006/main" count="1466" uniqueCount="136">
  <si>
    <t>Modalidade</t>
  </si>
  <si>
    <t xml:space="preserve">CONTEMPLAÇÕES </t>
  </si>
  <si>
    <t>Qtde. Sorteio</t>
  </si>
  <si>
    <t>Qtde. Lance</t>
  </si>
  <si>
    <t>% Maior Lance</t>
  </si>
  <si>
    <t>%  Médio Lance</t>
  </si>
  <si>
    <t>% Menor Lance</t>
  </si>
  <si>
    <t>GRUPO</t>
  </si>
  <si>
    <t>AUTO</t>
  </si>
  <si>
    <t>IMOVEL</t>
  </si>
  <si>
    <t>MAIOR_LANCE</t>
  </si>
  <si>
    <t>MENOR_LANCE</t>
  </si>
  <si>
    <t>CHAVE</t>
  </si>
  <si>
    <r>
      <t xml:space="preserve">% Médio Lance
</t>
    </r>
    <r>
      <rPr>
        <b/>
        <sz val="8"/>
        <color theme="1"/>
        <rFont val="Calibri"/>
        <family val="2"/>
        <scheme val="minor"/>
      </rPr>
      <t>(últimos 6 meses)</t>
    </r>
  </si>
  <si>
    <t>VENCIMENTO</t>
  </si>
  <si>
    <t>Prazo</t>
  </si>
  <si>
    <t>Capacidade
do grupo</t>
  </si>
  <si>
    <r>
      <t xml:space="preserve">MÉDIA
</t>
    </r>
    <r>
      <rPr>
        <b/>
        <sz val="9"/>
        <color theme="0"/>
        <rFont val="Calibri"/>
        <family val="2"/>
        <scheme val="minor"/>
      </rPr>
      <t>(últimos 6 meses)</t>
    </r>
  </si>
  <si>
    <t>ELETRO</t>
  </si>
  <si>
    <t>CD_GRUPO</t>
  </si>
  <si>
    <t>CD_PRODUTO</t>
  </si>
  <si>
    <t>NM_SITU_GRUPO</t>
  </si>
  <si>
    <t>ANDAMENTO</t>
  </si>
  <si>
    <t>QTDE_CONTMP</t>
  </si>
  <si>
    <t>DT_CONTMP</t>
  </si>
  <si>
    <t>MES_ANO</t>
  </si>
  <si>
    <t>MOTO</t>
  </si>
  <si>
    <t>PZ_RESTANTE_GRUPO</t>
  </si>
  <si>
    <t>FORMACAO</t>
  </si>
  <si>
    <t>CAMIN</t>
  </si>
  <si>
    <t>MEDIO_LANCE</t>
  </si>
  <si>
    <t>NR_MAX_COTAS_GRUPO</t>
  </si>
  <si>
    <t>CPDADE</t>
  </si>
  <si>
    <t>PZ_CORRIDO</t>
  </si>
  <si>
    <t>PZ_TOTAL</t>
  </si>
  <si>
    <t>MES_INAUG_GRUPO</t>
  </si>
  <si>
    <t>MES_FIM_GRUPO</t>
  </si>
  <si>
    <t>QT_ATV</t>
  </si>
  <si>
    <t>QT_NCT</t>
  </si>
  <si>
    <t>QT_CTM</t>
  </si>
  <si>
    <t>QT_NCC</t>
  </si>
  <si>
    <t>QT_CTC</t>
  </si>
  <si>
    <t>QT_QUI</t>
  </si>
  <si>
    <t>QT_JUR</t>
  </si>
  <si>
    <t>QT_VAG</t>
  </si>
  <si>
    <t>QT_EXC</t>
  </si>
  <si>
    <t>NCT_1PC</t>
  </si>
  <si>
    <t>NCT_2PC</t>
  </si>
  <si>
    <t>NCT_3PC</t>
  </si>
  <si>
    <t>CTM_1PC</t>
  </si>
  <si>
    <t>CTM_2PC</t>
  </si>
  <si>
    <t>CTM_3PC</t>
  </si>
  <si>
    <t>PZ_RESTANTE</t>
  </si>
  <si>
    <t>Andamento</t>
  </si>
  <si>
    <t>Formação</t>
  </si>
  <si>
    <t>Não Inaugurado</t>
  </si>
  <si>
    <t xml:space="preserve">04/2021 </t>
  </si>
  <si>
    <t xml:space="preserve">05/2021 </t>
  </si>
  <si>
    <t xml:space="preserve">06/2021 </t>
  </si>
  <si>
    <t xml:space="preserve">07/2021 </t>
  </si>
  <si>
    <t xml:space="preserve">08/2021 </t>
  </si>
  <si>
    <t xml:space="preserve">09/2021 </t>
  </si>
  <si>
    <t xml:space="preserve">10/2021 </t>
  </si>
  <si>
    <t xml:space="preserve">11/2021 </t>
  </si>
  <si>
    <t xml:space="preserve">12/2021 </t>
  </si>
  <si>
    <t xml:space="preserve">03/2022 </t>
  </si>
  <si>
    <t xml:space="preserve">07/2022 </t>
  </si>
  <si>
    <t xml:space="preserve">09/2022 </t>
  </si>
  <si>
    <t xml:space="preserve">12/2022 </t>
  </si>
  <si>
    <t xml:space="preserve">02/2023 </t>
  </si>
  <si>
    <t xml:space="preserve">04/2023 </t>
  </si>
  <si>
    <t xml:space="preserve">09/2023 </t>
  </si>
  <si>
    <t xml:space="preserve">06/2023 </t>
  </si>
  <si>
    <t xml:space="preserve">08/2023 </t>
  </si>
  <si>
    <t xml:space="preserve">10/2023 </t>
  </si>
  <si>
    <t xml:space="preserve">12/2023 </t>
  </si>
  <si>
    <t xml:space="preserve">05/2024 </t>
  </si>
  <si>
    <t xml:space="preserve">04/2024 </t>
  </si>
  <si>
    <t xml:space="preserve">06/2024 </t>
  </si>
  <si>
    <t xml:space="preserve">11/2024 </t>
  </si>
  <si>
    <t xml:space="preserve">10/2024 </t>
  </si>
  <si>
    <t xml:space="preserve">12/2024 </t>
  </si>
  <si>
    <t xml:space="preserve">11/2016 </t>
  </si>
  <si>
    <t xml:space="preserve">12/2016 </t>
  </si>
  <si>
    <t xml:space="preserve">01/2017 </t>
  </si>
  <si>
    <t xml:space="preserve">02/2017 </t>
  </si>
  <si>
    <t xml:space="preserve">03/2017 </t>
  </si>
  <si>
    <t xml:space="preserve">04/2017 </t>
  </si>
  <si>
    <t xml:space="preserve">05/2017 </t>
  </si>
  <si>
    <t xml:space="preserve">06/2017 </t>
  </si>
  <si>
    <t xml:space="preserve">08/2017 </t>
  </si>
  <si>
    <t xml:space="preserve">02/2018 </t>
  </si>
  <si>
    <t xml:space="preserve">10/2018 </t>
  </si>
  <si>
    <t xml:space="preserve">11/2018 </t>
  </si>
  <si>
    <t xml:space="preserve">12/2018 </t>
  </si>
  <si>
    <t xml:space="preserve">02/2019 </t>
  </si>
  <si>
    <t xml:space="preserve">12/2019 </t>
  </si>
  <si>
    <t xml:space="preserve">05/2020 </t>
  </si>
  <si>
    <t xml:space="preserve">07/2020 </t>
  </si>
  <si>
    <t xml:space="preserve">08/2020 </t>
  </si>
  <si>
    <t xml:space="preserve">09/2020 </t>
  </si>
  <si>
    <t xml:space="preserve">10/2020 </t>
  </si>
  <si>
    <t xml:space="preserve">11/2020 </t>
  </si>
  <si>
    <t xml:space="preserve">01/2021 </t>
  </si>
  <si>
    <t xml:space="preserve">12/2020 </t>
  </si>
  <si>
    <t xml:space="preserve">02/2021 </t>
  </si>
  <si>
    <t xml:space="preserve">03/2021 </t>
  </si>
  <si>
    <t xml:space="preserve">08/2022 </t>
  </si>
  <si>
    <t xml:space="preserve">10/2022 </t>
  </si>
  <si>
    <t xml:space="preserve">11/2022 </t>
  </si>
  <si>
    <t xml:space="preserve">01/2023 </t>
  </si>
  <si>
    <t xml:space="preserve">07/2023 </t>
  </si>
  <si>
    <t xml:space="preserve">11/2023 </t>
  </si>
  <si>
    <t xml:space="preserve">01/2025 </t>
  </si>
  <si>
    <t xml:space="preserve">07/2017 </t>
  </si>
  <si>
    <t xml:space="preserve">10/2017 </t>
  </si>
  <si>
    <t xml:space="preserve">12/2017 </t>
  </si>
  <si>
    <t xml:space="preserve">01/2019 </t>
  </si>
  <si>
    <t xml:space="preserve">07/2019 </t>
  </si>
  <si>
    <t xml:space="preserve">02/2020 </t>
  </si>
  <si>
    <t xml:space="preserve">04/2022 </t>
  </si>
  <si>
    <t xml:space="preserve">06/2022 </t>
  </si>
  <si>
    <t xml:space="preserve">11/2019 </t>
  </si>
  <si>
    <t xml:space="preserve">01/2020 </t>
  </si>
  <si>
    <t xml:space="preserve">03/2020 </t>
  </si>
  <si>
    <t xml:space="preserve">04/2020 </t>
  </si>
  <si>
    <t xml:space="preserve">06/2020 </t>
  </si>
  <si>
    <t xml:space="preserve">02/2025 </t>
  </si>
  <si>
    <t xml:space="preserve">03/2025 </t>
  </si>
  <si>
    <t xml:space="preserve">04/2025 </t>
  </si>
  <si>
    <t xml:space="preserve">05/2025 </t>
  </si>
  <si>
    <t xml:space="preserve">06/2025 </t>
  </si>
  <si>
    <t xml:space="preserve">07/2025 </t>
  </si>
  <si>
    <t xml:space="preserve">08/2025 </t>
  </si>
  <si>
    <t>MES_CONTMP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</si>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</sst>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entury Gothic"/>
      <family val="2"/>
    </font>
    <font>
      <b/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8"/>
      <name val="Calibri"/>
      <family val="2"/>
      <scheme val="minor"/>
    </font>
    <font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14" fontId="9" fillId="3" borderId="21" xfId="0" applyNumberFormat="1" applyFont="1" applyFill="1" applyBorder="1" applyAlignment="1">
      <alignment horizontal="center" vertical="center"/>
    </xf>
    <xf numFmtId="14" fontId="9" fillId="3" borderId="2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0" fontId="10" fillId="0" borderId="10" xfId="1" applyNumberFormat="1" applyFont="1" applyBorder="1" applyAlignment="1" applyProtection="1">
      <alignment horizontal="center" vertical="center"/>
    </xf>
    <xf numFmtId="10" fontId="10" fillId="0" borderId="11" xfId="1" applyNumberFormat="1" applyFont="1" applyBorder="1" applyAlignment="1" applyProtection="1">
      <alignment horizontal="center" vertical="center"/>
    </xf>
    <xf numFmtId="0" fontId="4" fillId="0" borderId="12" xfId="0" applyFont="1" applyBorder="1" applyAlignment="1">
      <alignment horizontal="center" vertical="center"/>
    </xf>
    <xf numFmtId="10" fontId="10" fillId="0" borderId="8" xfId="1" applyNumberFormat="1" applyFont="1" applyBorder="1" applyAlignment="1" applyProtection="1">
      <alignment horizontal="center" vertical="center"/>
    </xf>
    <xf numFmtId="10" fontId="10" fillId="0" borderId="13" xfId="1" applyNumberFormat="1" applyFont="1" applyBorder="1" applyAlignment="1" applyProtection="1">
      <alignment horizontal="center" vertical="center"/>
    </xf>
    <xf numFmtId="10" fontId="10" fillId="0" borderId="15" xfId="1" applyNumberFormat="1" applyFont="1" applyBorder="1" applyAlignment="1" applyProtection="1">
      <alignment horizontal="center" vertical="center"/>
    </xf>
    <xf numFmtId="10" fontId="10" fillId="0" borderId="16" xfId="1" applyNumberFormat="1" applyFont="1" applyBorder="1" applyAlignment="1" applyProtection="1">
      <alignment horizontal="center" vertical="center"/>
    </xf>
    <xf numFmtId="1" fontId="2" fillId="0" borderId="0" xfId="0" applyNumberFormat="1" applyFont="1"/>
    <xf numFmtId="10" fontId="0" fillId="0" borderId="0" xfId="1" applyNumberFormat="1" applyFont="1" applyAlignment="1">
      <alignment horizontal="center" vertical="center"/>
    </xf>
    <xf numFmtId="14" fontId="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 vertical="center"/>
    </xf>
    <xf numFmtId="10" fontId="4" fillId="0" borderId="25" xfId="1" applyNumberFormat="1" applyFont="1" applyBorder="1" applyAlignment="1" applyProtection="1">
      <alignment horizontal="center" vertical="center"/>
    </xf>
    <xf numFmtId="14" fontId="9" fillId="4" borderId="26" xfId="0" applyNumberFormat="1" applyFont="1" applyFill="1" applyBorder="1" applyAlignment="1">
      <alignment horizontal="center" vertical="center" wrapText="1"/>
    </xf>
    <xf numFmtId="9" fontId="13" fillId="5" borderId="0" xfId="1" applyFont="1" applyFill="1" applyBorder="1" applyAlignment="1">
      <alignment vertical="center"/>
    </xf>
    <xf numFmtId="9" fontId="13" fillId="5" borderId="24" xfId="1" applyFont="1" applyFill="1" applyBorder="1" applyAlignment="1">
      <alignment vertical="center"/>
    </xf>
    <xf numFmtId="1" fontId="4" fillId="0" borderId="27" xfId="0" applyNumberFormat="1" applyFont="1" applyBorder="1" applyAlignment="1">
      <alignment horizontal="center" vertical="center"/>
    </xf>
    <xf numFmtId="14" fontId="9" fillId="5" borderId="24" xfId="0" applyNumberFormat="1" applyFont="1" applyFill="1" applyBorder="1" applyAlignment="1">
      <alignment horizontal="center" vertical="center"/>
    </xf>
    <xf numFmtId="10" fontId="4" fillId="0" borderId="28" xfId="1" applyNumberFormat="1" applyFont="1" applyBorder="1" applyAlignment="1" applyProtection="1">
      <alignment horizontal="center" vertical="center"/>
    </xf>
    <xf numFmtId="14" fontId="0" fillId="0" borderId="0" xfId="0" applyNumberFormat="1"/>
    <xf numFmtId="1" fontId="13" fillId="5" borderId="24" xfId="1" applyNumberFormat="1" applyFont="1" applyFill="1" applyBorder="1" applyAlignment="1">
      <alignment vertical="center"/>
    </xf>
    <xf numFmtId="1" fontId="13" fillId="5" borderId="0" xfId="2" applyNumberFormat="1" applyFont="1" applyFill="1" applyBorder="1" applyAlignment="1">
      <alignment vertical="center"/>
    </xf>
    <xf numFmtId="164" fontId="13" fillId="5" borderId="0" xfId="1" applyNumberFormat="1" applyFont="1" applyFill="1" applyBorder="1" applyAlignment="1">
      <alignment vertical="center"/>
    </xf>
    <xf numFmtId="0" fontId="14" fillId="0" borderId="0" xfId="0" applyFont="1"/>
    <xf numFmtId="0" fontId="12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14" fontId="5" fillId="0" borderId="2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9" formatCode="dd/mm/yyyy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A50021"/>
      <color rgb="FFCC0000"/>
      <color rgb="FFE43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139516375109296E-2"/>
          <c:y val="0.1343434082822835"/>
          <c:w val="0.91430195282846105"/>
          <c:h val="0.7876378946682312"/>
        </c:manualLayout>
      </c:layout>
      <c:barChart>
        <c:barDir val="col"/>
        <c:grouping val="stacked"/>
        <c:varyColors val="0"/>
        <c:ser>
          <c:idx val="4"/>
          <c:order val="3"/>
          <c:tx>
            <c:v>Contemplações Lance</c:v>
          </c:tx>
          <c:spPr>
            <a:solidFill>
              <a:srgbClr val="FFC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effectLst>
                      <a:outerShdw blurRad="50800" dist="38100" dir="18900000" algn="bl" rotWithShape="0">
                        <a:prstClr val="black">
                          <a:alpha val="40000"/>
                        </a:prstClr>
                      </a:outerShdw>
                    </a:effectLst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'PESQUISA DE GRUPO'!$D$11:$I$11</c:f>
              <c:numCache>
                <c:formatCode>General</c:formatCode>
                <c:ptCount val="6"/>
                <c:pt idx="0">
                  <c:v>25</c:v>
                </c:pt>
                <c:pt idx="1">
                  <c:v>10</c:v>
                </c:pt>
                <c:pt idx="2">
                  <c:v>13</c:v>
                </c:pt>
                <c:pt idx="3">
                  <c:v>7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1E-4E24-B29D-042616792730}"/>
            </c:ext>
          </c:extLst>
        </c:ser>
        <c:ser>
          <c:idx val="3"/>
          <c:order val="4"/>
          <c:tx>
            <c:v>Contemplações Sorteio</c:v>
          </c:tx>
          <c:spPr>
            <a:solidFill>
              <a:srgbClr val="00B05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effectLst>
                      <a:outerShdw blurRad="50800" dist="38100" dir="18900000" algn="bl" rotWithShape="0">
                        <a:prstClr val="black">
                          <a:alpha val="40000"/>
                        </a:prstClr>
                      </a:outerShdw>
                    </a:effectLst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'PESQUISA DE GRUPO'!$D$10:$I$10</c:f>
              <c:numCache>
                <c:formatCode>General</c:formatCode>
                <c:ptCount val="6"/>
                <c:pt idx="0">
                  <c:v>32</c:v>
                </c:pt>
                <c:pt idx="1">
                  <c:v>50</c:v>
                </c:pt>
                <c:pt idx="2">
                  <c:v>53</c:v>
                </c:pt>
                <c:pt idx="3">
                  <c:v>48</c:v>
                </c:pt>
                <c:pt idx="4">
                  <c:v>63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1E-4E24-B29D-042616792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6812136"/>
        <c:axId val="736810824"/>
      </c:barChart>
      <c:lineChart>
        <c:grouping val="standard"/>
        <c:varyColors val="0"/>
        <c:ser>
          <c:idx val="0"/>
          <c:order val="0"/>
          <c:tx>
            <c:v>Maior Lance</c:v>
          </c:tx>
          <c:spPr>
            <a:ln w="19050" cap="rnd">
              <a:solidFill>
                <a:srgbClr val="7030A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7030A0"/>
              </a:solidFill>
              <a:ln w="9525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effectLst>
                      <a:outerShdw blurRad="50800" dist="38100" dir="18900000" algn="bl" rotWithShape="0">
                        <a:prstClr val="black">
                          <a:alpha val="40000"/>
                        </a:prstClr>
                      </a:outerShdw>
                    </a:effectLst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'PESQUISA DE GRUPO'!$D$9:$I$9</c:f>
              <c:strCache>
                <c:ptCount val="6"/>
                <c:pt idx="0">
                  <c:v>JUNHO-25</c:v>
                </c:pt>
                <c:pt idx="1">
                  <c:v>JULHO-25</c:v>
                </c:pt>
                <c:pt idx="2">
                  <c:v>AGOSTO-25</c:v>
                </c:pt>
                <c:pt idx="3">
                  <c:v>SETEMBRO-25</c:v>
                </c:pt>
                <c:pt idx="4">
                  <c:v>OUTUBRO-25</c:v>
                </c:pt>
                <c:pt idx="5">
                  <c:v>NOVEMBRO-25</c:v>
                </c:pt>
              </c:strCache>
            </c:strRef>
          </c:cat>
          <c:val>
            <c:numRef>
              <c:f>'PESQUISA DE GRUPO'!$D$13:$I$13</c:f>
              <c:numCache>
                <c:formatCode>0.00%</c:formatCode>
                <c:ptCount val="6"/>
                <c:pt idx="0">
                  <c:v>0.26555000000000001</c:v>
                </c:pt>
                <c:pt idx="1">
                  <c:v>0.56126100000000001</c:v>
                </c:pt>
                <c:pt idx="2">
                  <c:v>0.4</c:v>
                </c:pt>
                <c:pt idx="3">
                  <c:v>0.363431</c:v>
                </c:pt>
                <c:pt idx="4">
                  <c:v>0</c:v>
                </c:pt>
                <c:pt idx="5">
                  <c:v>0.37180999999999997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81E-4E24-B29D-042616792730}"/>
            </c:ext>
          </c:extLst>
        </c:ser>
        <c:ser>
          <c:idx val="1"/>
          <c:order val="1"/>
          <c:tx>
            <c:v>Médio Lance</c:v>
          </c:tx>
          <c:spPr>
            <a:ln w="19050" cap="rnd">
              <a:solidFill>
                <a:srgbClr val="E43AD8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E43AD8"/>
              </a:solidFill>
              <a:ln w="9525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effectLst>
                      <a:outerShdw blurRad="50800" dist="38100" dir="18900000" algn="bl" rotWithShape="0">
                        <a:prstClr val="black">
                          <a:alpha val="40000"/>
                        </a:prstClr>
                      </a:outerShdw>
                    </a:effectLst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'PESQUISA DE GRUPO'!$D$9:$I$9</c:f>
              <c:strCache>
                <c:ptCount val="6"/>
                <c:pt idx="0">
                  <c:v>JUNHO-25</c:v>
                </c:pt>
                <c:pt idx="1">
                  <c:v>JULHO-25</c:v>
                </c:pt>
                <c:pt idx="2">
                  <c:v>AGOSTO-25</c:v>
                </c:pt>
                <c:pt idx="3">
                  <c:v>SETEMBRO-25</c:v>
                </c:pt>
                <c:pt idx="4">
                  <c:v>OUTUBRO-25</c:v>
                </c:pt>
                <c:pt idx="5">
                  <c:v>NOVEMBRO-25</c:v>
                </c:pt>
              </c:strCache>
            </c:strRef>
          </c:cat>
          <c:val>
            <c:numRef>
              <c:f>'PESQUISA DE GRUPO'!$D$14:$I$14</c:f>
              <c:numCache>
                <c:formatCode>0.00%</c:formatCode>
                <c:ptCount val="6"/>
                <c:pt idx="0">
                  <c:v>0.15817796000000001</c:v>
                </c:pt>
                <c:pt idx="1">
                  <c:v>0.21241670000000001</c:v>
                </c:pt>
                <c:pt idx="2">
                  <c:v>0.22636592307692308</c:v>
                </c:pt>
                <c:pt idx="3">
                  <c:v>0.18385057142857142</c:v>
                </c:pt>
                <c:pt idx="4">
                  <c:v>0</c:v>
                </c:pt>
                <c:pt idx="5">
                  <c:v>0.37180999999999997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81E-4E24-B29D-042616792730}"/>
            </c:ext>
          </c:extLst>
        </c:ser>
        <c:ser>
          <c:idx val="2"/>
          <c:order val="2"/>
          <c:tx>
            <c:v>Menor Lance</c:v>
          </c:tx>
          <c:spPr>
            <a:ln w="19050" cap="rnd">
              <a:solidFill>
                <a:srgbClr val="00B0F0">
                  <a:alpha val="99000"/>
                </a:srgb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00B0F0"/>
              </a:solidFill>
              <a:ln w="9525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effectLst>
                      <a:outerShdw blurRad="50800" dist="38100" dir="18900000" algn="bl" rotWithShape="0">
                        <a:prstClr val="black">
                          <a:alpha val="40000"/>
                        </a:prstClr>
                      </a:outerShdw>
                    </a:effectLst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'PESQUISA DE GRUPO'!$D$9:$I$9</c:f>
              <c:strCache>
                <c:ptCount val="6"/>
                <c:pt idx="0">
                  <c:v>JUNHO-25</c:v>
                </c:pt>
                <c:pt idx="1">
                  <c:v>JULHO-25</c:v>
                </c:pt>
                <c:pt idx="2">
                  <c:v>AGOSTO-25</c:v>
                </c:pt>
                <c:pt idx="3">
                  <c:v>SETEMBRO-25</c:v>
                </c:pt>
                <c:pt idx="4">
                  <c:v>OUTUBRO-25</c:v>
                </c:pt>
                <c:pt idx="5">
                  <c:v>NOVEMBRO-25</c:v>
                </c:pt>
              </c:strCache>
            </c:strRef>
          </c:cat>
          <c:val>
            <c:numRef>
              <c:f>'PESQUISA DE GRUPO'!$D$15:$I$15</c:f>
              <c:numCache>
                <c:formatCode>0.00%</c:formatCode>
                <c:ptCount val="6"/>
                <c:pt idx="0">
                  <c:v>9.7200000000000009E-2</c:v>
                </c:pt>
                <c:pt idx="1">
                  <c:v>0.1</c:v>
                </c:pt>
                <c:pt idx="2">
                  <c:v>0.101202</c:v>
                </c:pt>
                <c:pt idx="3">
                  <c:v>2.3E-5</c:v>
                </c:pt>
                <c:pt idx="4">
                  <c:v>0</c:v>
                </c:pt>
                <c:pt idx="5">
                  <c:v>0.37180999999999997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81E-4E24-B29D-042616792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61456"/>
        <c:axId val="733758504"/>
      </c:lineChart>
      <c:catAx>
        <c:axId val="73376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lt1">
                    <a:lumMod val="85000"/>
                  </a:schemeClr>
                </a:solidFill>
                <a:effectLst>
                  <a:outerShdw blurRad="50800" dist="38100" dir="18900000" algn="bl" rotWithShape="0">
                    <a:prstClr val="black">
                      <a:alpha val="40000"/>
                    </a:prstClr>
                  </a:outerShdw>
                </a:effectLst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733758504"/>
        <c:crosses val="autoZero"/>
        <c:auto val="1"/>
        <c:lblAlgn val="ctr"/>
        <c:lblOffset val="100"/>
        <c:noMultiLvlLbl val="0"/>
      </c:catAx>
      <c:valAx>
        <c:axId val="7337585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3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effectLst>
                      <a:outerShdw blurRad="50800" dist="38100" dir="18900000" algn="bl" rotWithShape="0">
                        <a:prstClr val="black">
                          <a:alpha val="40000"/>
                        </a:prstClr>
                      </a:outerShdw>
                    </a:effectLst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pt-BR" sz="1000" baseline="0">
                    <a:effectLst>
                      <a:outerShdw blurRad="50800" dist="38100" dir="18900000" algn="bl" rotWithShape="0">
                        <a:prstClr val="black">
                          <a:alpha val="40000"/>
                        </a:prstClr>
                      </a:outerShdw>
                    </a:effectLst>
                    <a:latin typeface="Century Gothic" panose="020B0502020202020204" pitchFamily="34" charset="0"/>
                  </a:rPr>
                  <a:t>lance</a:t>
                </a:r>
                <a:endParaRPr lang="pt-BR" sz="1000">
                  <a:effectLst>
                    <a:outerShdw blurRad="50800" dist="38100" dir="18900000" algn="bl" rotWithShape="0">
                      <a:prstClr val="black">
                        <a:alpha val="40000"/>
                      </a:prstClr>
                    </a:outerShdw>
                  </a:effectLst>
                  <a:latin typeface="Century Gothic" panose="020B0502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effectLst>
                    <a:outerShdw blurRad="50800" dist="38100" dir="18900000" algn="bl" rotWithShape="0">
                      <a:prstClr val="black">
                        <a:alpha val="40000"/>
                      </a:prstClr>
                    </a:outerShdw>
                  </a:effectLst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effectLst>
                  <a:outerShdw blurRad="50800" dist="38100" dir="18900000" algn="bl" rotWithShape="0">
                    <a:prstClr val="black">
                      <a:alpha val="40000"/>
                    </a:prstClr>
                  </a:outerShdw>
                </a:effectLst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733761456"/>
        <c:crosses val="autoZero"/>
        <c:crossBetween val="between"/>
      </c:valAx>
      <c:valAx>
        <c:axId val="736810824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pt-BR" sz="1000">
                    <a:latin typeface="Century Gothic" panose="020B0502020202020204" pitchFamily="34" charset="0"/>
                  </a:rPr>
                  <a:t>contemplações</a:t>
                </a:r>
              </a:p>
            </c:rich>
          </c:tx>
          <c:layout>
            <c:manualLayout>
              <c:xMode val="edge"/>
              <c:yMode val="edge"/>
              <c:x val="0.98048601198362295"/>
              <c:y val="0.447256731013766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effectLst>
                  <a:outerShdw blurRad="50800" dist="38100" dir="18900000" algn="bl" rotWithShape="0">
                    <a:prstClr val="black">
                      <a:alpha val="40000"/>
                    </a:prstClr>
                  </a:outerShdw>
                </a:effectLst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736812136"/>
        <c:crosses val="max"/>
        <c:crossBetween val="between"/>
      </c:valAx>
      <c:catAx>
        <c:axId val="736812136"/>
        <c:scaling>
          <c:orientation val="minMax"/>
        </c:scaling>
        <c:delete val="1"/>
        <c:axPos val="b"/>
        <c:majorTickMark val="out"/>
        <c:minorTickMark val="none"/>
        <c:tickLblPos val="nextTo"/>
        <c:crossAx val="736810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468931906729604"/>
          <c:y val="0.96581491863256885"/>
          <c:w val="0.53062136186540787"/>
          <c:h val="3.41850813674311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lt1">
                  <a:lumMod val="8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  <a:latin typeface="Century Gothic" panose="020B0502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LANCES!A1"/><Relationship Id="rId5" Type="http://schemas.openxmlformats.org/officeDocument/2006/relationships/hyperlink" Target="#SORTEIOS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PESQUISA DE GRUPO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PESQUISA DE GRUPO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PESQUISA DE GRUP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1162050</xdr:colOff>
      <xdr:row>0</xdr:row>
      <xdr:rowOff>0</xdr:rowOff>
    </xdr:from>
    <xdr:to>
      <xdr:col>11</xdr:col>
      <xdr:colOff>16525</xdr:colOff>
      <xdr:row>2</xdr:row>
      <xdr:rowOff>231000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275" y="0"/>
          <a:ext cx="3062621" cy="612000"/>
        </a:xfrm>
        <a:prstGeom prst="rect">
          <a:avLst/>
        </a:prstGeom>
      </xdr:spPr>
    </xdr:pic>
    <xdr:clientData/>
  </xdr:twoCellAnchor>
  <xdr:twoCellAnchor>
    <xdr:from>
      <xdr:col>0</xdr:col>
      <xdr:colOff>438152</xdr:colOff>
      <xdr:row>2</xdr:row>
      <xdr:rowOff>9525</xdr:rowOff>
    </xdr:from>
    <xdr:to>
      <xdr:col>3</xdr:col>
      <xdr:colOff>2</xdr:colOff>
      <xdr:row>2</xdr:row>
      <xdr:rowOff>621525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 noChangeAspect="1"/>
        </xdr:cNvGrpSpPr>
      </xdr:nvGrpSpPr>
      <xdr:grpSpPr>
        <a:xfrm>
          <a:off x="438152" y="383841"/>
          <a:ext cx="6125745" cy="612000"/>
          <a:chOff x="4050441" y="3114675"/>
          <a:chExt cx="3712435" cy="628650"/>
        </a:xfrm>
      </xdr:grpSpPr>
      <xdr:pic>
        <xdr:nvPicPr>
          <xdr:cNvPr id="9" name="Imagem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50441" y="3114675"/>
            <a:ext cx="3712435" cy="628650"/>
          </a:xfrm>
          <a:prstGeom prst="rect">
            <a:avLst/>
          </a:prstGeom>
        </xdr:spPr>
      </xdr:pic>
      <xdr:sp macro="" textlink="">
        <xdr:nvSpPr>
          <xdr:cNvPr id="10" name="CaixaDeTexto 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4357482" y="3241930"/>
            <a:ext cx="2917547" cy="38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BR" sz="1800" b="1" baseline="0">
                <a:solidFill>
                  <a:schemeClr val="bg1"/>
                </a:solidFill>
              </a:rPr>
              <a:t>Selecione o Grupo -&gt;</a:t>
            </a:r>
            <a:endParaRPr lang="pt-BR" sz="18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0</xdr:col>
      <xdr:colOff>684892</xdr:colOff>
      <xdr:row>16</xdr:row>
      <xdr:rowOff>46262</xdr:rowOff>
    </xdr:from>
    <xdr:to>
      <xdr:col>13</xdr:col>
      <xdr:colOff>60597</xdr:colOff>
      <xdr:row>44</xdr:row>
      <xdr:rowOff>57239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EE916F-E61D-4CEA-8A48-A94B6D74B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1247776</xdr:colOff>
      <xdr:row>15</xdr:row>
      <xdr:rowOff>209549</xdr:rowOff>
    </xdr:from>
    <xdr:to>
      <xdr:col>6</xdr:col>
      <xdr:colOff>781051</xdr:colOff>
      <xdr:row>18</xdr:row>
      <xdr:rowOff>95250</xdr:rowOff>
    </xdr:to>
    <xdr:sp macro="" textlink="$A$2">
      <xdr:nvSpPr>
        <xdr:cNvPr id="11" name="CaixaDeTexto 10">
          <a:extLst>
            <a:ext uri="{FF2B5EF4-FFF2-40B4-BE49-F238E27FC236}">
              <a16:creationId xmlns:a16="http://schemas.microsoft.com/office/drawing/2014/main" id="{746FC961-985D-4C49-A1D6-304E7B27C25D}"/>
            </a:ext>
          </a:extLst>
        </xdr:cNvPr>
        <xdr:cNvSpPr txBox="1"/>
      </xdr:nvSpPr>
      <xdr:spPr>
        <a:xfrm>
          <a:off x="6524626" y="4781549"/>
          <a:ext cx="2295525" cy="495301"/>
        </a:xfrm>
        <a:prstGeom prst="rect">
          <a:avLst/>
        </a:prstGeom>
        <a:noFill/>
        <a:ln>
          <a:noFill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/>
        <a:p>
          <a:pPr marL="0" indent="0" algn="ctr" rtl="0" fontAlgn="base">
            <a:lnSpc>
              <a:spcPct val="85000"/>
            </a:lnSpc>
            <a:spcBef>
              <a:spcPct val="0"/>
            </a:spcBef>
            <a:spcAft>
              <a:spcPct val="0"/>
            </a:spcAft>
          </a:pPr>
          <a:fld id="{C5FB2C19-EF0D-4EB1-A249-4E9812B08BA8}" type="TxLink">
            <a:rPr lang="en-US" sz="2400" b="1" i="0" u="none" strike="noStrike" kern="1200">
              <a:ln>
                <a:noFill/>
              </a:ln>
              <a:solidFill>
                <a:srgbClr val="FFFFFF"/>
              </a:solidFill>
              <a:latin typeface="Century Gothic"/>
              <a:ea typeface="Verdana" panose="020B0604030504040204" pitchFamily="34" charset="0"/>
              <a:cs typeface="Calibri"/>
            </a:rPr>
            <a:pPr marL="0" indent="0" algn="ctr" rtl="0" fontAlgn="base">
              <a:lnSpc>
                <a:spcPct val="85000"/>
              </a:lnSpc>
              <a:spcBef>
                <a:spcPct val="0"/>
              </a:spcBef>
              <a:spcAft>
                <a:spcPct val="0"/>
              </a:spcAft>
            </a:pPr>
            <a:t>Grupo 648</a:t>
          </a:fld>
          <a:endParaRPr lang="pt-BR" sz="8800" b="1" i="0" u="none" strike="noStrike" kern="1200">
            <a:ln>
              <a:noFill/>
            </a:ln>
            <a:solidFill>
              <a:srgbClr val="C00000"/>
            </a:solidFill>
            <a:latin typeface="Century Gothic" panose="020B0502020202020204" pitchFamily="34" charset="0"/>
            <a:ea typeface="Verdana" panose="020B0604030504040204" pitchFamily="34" charset="0"/>
            <a:cs typeface="Calibri"/>
          </a:endParaRPr>
        </a:p>
      </xdr:txBody>
    </xdr:sp>
    <xdr:clientData/>
  </xdr:twoCellAnchor>
  <xdr:twoCellAnchor editAs="absolute">
    <xdr:from>
      <xdr:col>8</xdr:col>
      <xdr:colOff>888833</xdr:colOff>
      <xdr:row>15</xdr:row>
      <xdr:rowOff>816</xdr:rowOff>
    </xdr:from>
    <xdr:to>
      <xdr:col>8</xdr:col>
      <xdr:colOff>1270674</xdr:colOff>
      <xdr:row>16</xdr:row>
      <xdr:rowOff>169046</xdr:rowOff>
    </xdr:to>
    <xdr:pic>
      <xdr:nvPicPr>
        <xdr:cNvPr id="12" name="Imagem 11" descr="Resultado de imagem para santander brasil">
          <a:extLst>
            <a:ext uri="{FF2B5EF4-FFF2-40B4-BE49-F238E27FC236}">
              <a16:creationId xmlns:a16="http://schemas.microsoft.com/office/drawing/2014/main" id="{5F084D95-5889-476C-9E34-1F6614521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0832" y="4848225"/>
          <a:ext cx="357711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3</xdr:row>
      <xdr:rowOff>123825</xdr:rowOff>
    </xdr:from>
    <xdr:to>
      <xdr:col>1</xdr:col>
      <xdr:colOff>342900</xdr:colOff>
      <xdr:row>6</xdr:row>
      <xdr:rowOff>133350</xdr:rowOff>
    </xdr:to>
    <xdr:sp macro="" textlink="">
      <xdr:nvSpPr>
        <xdr:cNvPr id="6" name="Retângulo: Cantos Arredondado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431C9D-DDDC-4E88-B27B-509AC7AA88F5}"/>
            </a:ext>
          </a:extLst>
        </xdr:cNvPr>
        <xdr:cNvSpPr/>
      </xdr:nvSpPr>
      <xdr:spPr>
        <a:xfrm>
          <a:off x="561975" y="1133475"/>
          <a:ext cx="1162050" cy="638175"/>
        </a:xfrm>
        <a:prstGeom prst="roundRect">
          <a:avLst/>
        </a:prstGeom>
        <a:solidFill>
          <a:srgbClr val="C00000"/>
        </a:solidFill>
        <a:ln>
          <a:noFill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ANALÍTICO</a:t>
          </a:r>
          <a:r>
            <a:rPr lang="pt-BR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SORTEIOS</a:t>
          </a:r>
          <a:endParaRPr lang="pt-BR" sz="1400">
            <a:effectLst/>
            <a:latin typeface="+mn-lt"/>
          </a:endParaRPr>
        </a:p>
        <a:p>
          <a:pPr algn="l"/>
          <a:endParaRPr lang="pt-BR" sz="1100"/>
        </a:p>
      </xdr:txBody>
    </xdr:sp>
    <xdr:clientData/>
  </xdr:twoCellAnchor>
  <xdr:twoCellAnchor>
    <xdr:from>
      <xdr:col>1</xdr:col>
      <xdr:colOff>676275</xdr:colOff>
      <xdr:row>3</xdr:row>
      <xdr:rowOff>133350</xdr:rowOff>
    </xdr:from>
    <xdr:to>
      <xdr:col>1</xdr:col>
      <xdr:colOff>1838325</xdr:colOff>
      <xdr:row>6</xdr:row>
      <xdr:rowOff>142875</xdr:rowOff>
    </xdr:to>
    <xdr:sp macro="" textlink="">
      <xdr:nvSpPr>
        <xdr:cNvPr id="23" name="Retângulo: Cantos Arredondados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B106207-5D8E-4BB3-A6E6-EEEFAA190700}"/>
            </a:ext>
          </a:extLst>
        </xdr:cNvPr>
        <xdr:cNvSpPr/>
      </xdr:nvSpPr>
      <xdr:spPr>
        <a:xfrm>
          <a:off x="2057400" y="1143000"/>
          <a:ext cx="1162050" cy="638175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ANALÍTICO</a:t>
          </a:r>
          <a:r>
            <a:rPr lang="pt-BR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LANCES</a:t>
          </a:r>
          <a:endParaRPr lang="pt-BR" sz="1400">
            <a:effectLst/>
            <a:latin typeface="+mn-lt"/>
          </a:endParaRPr>
        </a:p>
        <a:p>
          <a:pPr algn="l"/>
          <a:r>
            <a:rPr lang="pt-BR" sz="11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</xdr:row>
      <xdr:rowOff>66675</xdr:rowOff>
    </xdr:from>
    <xdr:to>
      <xdr:col>10</xdr:col>
      <xdr:colOff>1171575</xdr:colOff>
      <xdr:row>3</xdr:row>
      <xdr:rowOff>170307</xdr:rowOff>
    </xdr:to>
    <xdr:sp macro="" textlink="">
      <xdr:nvSpPr>
        <xdr:cNvPr id="5" name="Seta: para a Direita 4" descr="SDSD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652797-FACA-4D54-A91F-B65F076BCCA7}"/>
            </a:ext>
          </a:extLst>
        </xdr:cNvPr>
        <xdr:cNvSpPr/>
      </xdr:nvSpPr>
      <xdr:spPr>
        <a:xfrm flipH="1">
          <a:off x="11820525" y="257175"/>
          <a:ext cx="981075" cy="484632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PAINEL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1</xdr:row>
      <xdr:rowOff>47625</xdr:rowOff>
    </xdr:from>
    <xdr:to>
      <xdr:col>7</xdr:col>
      <xdr:colOff>1104900</xdr:colOff>
      <xdr:row>3</xdr:row>
      <xdr:rowOff>151257</xdr:rowOff>
    </xdr:to>
    <xdr:sp macro="" textlink="">
      <xdr:nvSpPr>
        <xdr:cNvPr id="2" name="Seta: para a Direita 1" descr="SDSD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ED6887-8882-4AC0-A282-DC53239DEABD}"/>
            </a:ext>
          </a:extLst>
        </xdr:cNvPr>
        <xdr:cNvSpPr/>
      </xdr:nvSpPr>
      <xdr:spPr>
        <a:xfrm flipH="1">
          <a:off x="7934325" y="238125"/>
          <a:ext cx="981075" cy="484632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PAINEL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1</xdr:row>
      <xdr:rowOff>133350</xdr:rowOff>
    </xdr:from>
    <xdr:to>
      <xdr:col>8</xdr:col>
      <xdr:colOff>571500</xdr:colOff>
      <xdr:row>4</xdr:row>
      <xdr:rowOff>46482</xdr:rowOff>
    </xdr:to>
    <xdr:sp macro="" textlink="">
      <xdr:nvSpPr>
        <xdr:cNvPr id="2" name="Seta: para a Direita 1" descr="SDSD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EAB723-7742-41F4-BF6F-ADEFA140446D}"/>
            </a:ext>
          </a:extLst>
        </xdr:cNvPr>
        <xdr:cNvSpPr/>
      </xdr:nvSpPr>
      <xdr:spPr>
        <a:xfrm flipH="1">
          <a:off x="9144000" y="323850"/>
          <a:ext cx="981075" cy="484632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PAINEL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634A3A4C-7ED4-45A7-A99D-B33A7720C066}" autoFormatId="16" applyNumberFormats="0" applyBorderFormats="0" applyFontFormats="0" applyPatternFormats="0" applyAlignmentFormats="0" applyWidthHeightFormats="0">
  <queryTableRefresh nextId="15" unboundColumnsLeft="1">
    <queryTableFields count="9">
      <queryTableField id="9" dataBound="0" tableColumnId="8"/>
      <queryTableField id="1" name="GRUPO" tableColumnId="1"/>
      <queryTableField id="12" name="MES_CONTMP" tableColumnId="2"/>
      <queryTableField id="8" dataBound="0" tableColumnId="7"/>
      <queryTableField id="6" name="DT_CONTMP" tableColumnId="6"/>
      <queryTableField id="3" name="MAIOR_LANCE" tableColumnId="3"/>
      <queryTableField id="4" name="MEDIO_LANCE" tableColumnId="4"/>
      <queryTableField id="5" name="MENOR_LANCE" tableColumnId="5"/>
      <queryTableField id="11" name="QTDE_CONTMP" tableColumnId="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3" xr16:uid="{5793F128-0A71-45D8-AFAB-F85D56D7304F}" autoFormatId="16" applyNumberFormats="0" applyBorderFormats="0" applyFontFormats="0" applyPatternFormats="0" applyAlignmentFormats="0" applyWidthHeightFormats="0">
  <queryTableRefresh nextId="15" unboundColumnsLeft="1">
    <queryTableFields count="6">
      <queryTableField id="10" dataBound="0" tableColumnId="9"/>
      <queryTableField id="1" name="GRUPO" tableColumnId="1"/>
      <queryTableField id="12" name="MES_CONTMP" tableColumnId="2"/>
      <queryTableField id="9" dataBound="0" tableColumnId="8"/>
      <queryTableField id="7" name="DT_CONTMP" tableColumnId="7"/>
      <queryTableField id="6" name="QTDE_CONTMP" tableColumnId="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2" xr16:uid="{2710A33B-ABF1-46A6-868A-CC76DD4C8F2C}" autoFormatId="16" applyNumberFormats="0" applyBorderFormats="0" applyFontFormats="0" applyPatternFormats="0" applyAlignmentFormats="0" applyWidthHeightFormats="0">
  <queryTableRefresh nextId="24">
    <queryTableFields count="23">
      <queryTableField id="1" name="CD_GRUPO" tableColumnId="1"/>
      <queryTableField id="2" name="CPDADE" tableColumnId="2"/>
      <queryTableField id="3" name="NM_SITU_GRUPO" tableColumnId="3"/>
      <queryTableField id="4" name="PZ_CORRIDO" tableColumnId="4"/>
      <queryTableField id="5" name="PZ_TOTAL" tableColumnId="5"/>
      <queryTableField id="6" name="MES_INAUG_GRUPO" tableColumnId="6"/>
      <queryTableField id="7" name="MES_FIM_GRUPO" tableColumnId="7"/>
      <queryTableField id="8" name="QT_ATV" tableColumnId="8"/>
      <queryTableField id="9" name="QT_NCT" tableColumnId="9"/>
      <queryTableField id="10" name="QT_CTM" tableColumnId="10"/>
      <queryTableField id="11" name="QT_NCC" tableColumnId="11"/>
      <queryTableField id="12" name="QT_CTC" tableColumnId="12"/>
      <queryTableField id="13" name="QT_QUI" tableColumnId="13"/>
      <queryTableField id="14" name="QT_JUR" tableColumnId="14"/>
      <queryTableField id="15" name="QT_VAG" tableColumnId="15"/>
      <queryTableField id="16" name="QT_EXC" tableColumnId="16"/>
      <queryTableField id="17" name="NCT_1PC" tableColumnId="17"/>
      <queryTableField id="18" name="NCT_2PC" tableColumnId="18"/>
      <queryTableField id="19" name="NCT_3PC" tableColumnId="19"/>
      <queryTableField id="20" name="CTM_1PC" tableColumnId="20"/>
      <queryTableField id="21" name="CTM_2PC" tableColumnId="21"/>
      <queryTableField id="22" name="CTM_3PC" tableColumnId="22"/>
      <queryTableField id="23" name="PZ_RESTANTE" tableColumnId="2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16E034-E200-4DAB-B213-FF697CBCCDE0}" name="LANCES" displayName="LANCES" ref="A1:I3055" tableType="queryTable" totalsRowShown="0" headerRowDxfId="21" dataDxfId="20">
  <autoFilter ref="A1:I3055" xr:uid="{5716E034-E200-4DAB-B213-FF697CBCCDE0}"/>
  <tableColumns count="9">
    <tableColumn id="8" xr3:uid="{290062B7-EBA0-4A67-8B51-6AFBE9937CAD}" uniqueName="8" name="CHAVE" queryTableFieldId="9" dataDxfId="8">
      <calculatedColumnFormula>LANCES[[#This Row],[GRUPO]]&amp;LANCES[[#This Row],[MES_ANO]]</calculatedColumnFormula>
    </tableColumn>
    <tableColumn id="1" xr3:uid="{FAB22E56-618E-4E86-8FAF-82095CB83FDA}" uniqueName="1" name="GRUPO" queryTableFieldId="1" dataDxfId="7"/>
    <tableColumn id="2" xr3:uid="{CA362592-9DA5-44B7-9981-7888AFDB7EA5}" uniqueName="2" name="MES_CONTMP" queryTableFieldId="12" dataDxfId="6" dataCellStyle="Porcentagem"/>
    <tableColumn id="7" xr3:uid="{F9BF4347-8074-41FA-96CA-93C5F024A812}" uniqueName="7" name="MES_ANO" queryTableFieldId="8" dataDxfId="5" dataCellStyle="Porcentagem">
      <calculatedColumnFormula>TEXT(LANCES[[#This Row],[DT_CONTMP]],"MMMM-AA")</calculatedColumnFormula>
    </tableColumn>
    <tableColumn id="6" xr3:uid="{AB5D31FE-AAA1-4FD4-8016-E86C2E473B7C}" uniqueName="6" name="DT_CONTMP" queryTableFieldId="6" dataDxfId="4" dataCellStyle="Porcentagem"/>
    <tableColumn id="3" xr3:uid="{336C6BD7-B28C-47E9-9E57-86238F12CA55}" uniqueName="3" name="MAIOR_LANCE" queryTableFieldId="3" dataDxfId="3" dataCellStyle="Porcentagem"/>
    <tableColumn id="4" xr3:uid="{61B021A3-D0EF-48A6-A47D-9CB83260C4C5}" uniqueName="4" name="MEDIO_LANCE" queryTableFieldId="4" dataDxfId="2" dataCellStyle="Porcentagem"/>
    <tableColumn id="5" xr3:uid="{6476C211-F6C2-4A9C-BF01-CF661FE66984}" uniqueName="5" name="MENOR_LANCE" queryTableFieldId="5" dataDxfId="1" dataCellStyle="Porcentagem"/>
    <tableColumn id="9" xr3:uid="{917B266B-A83A-421E-87D0-CA634DFD412D}" uniqueName="9" name="QTDE_CONTMP" queryTableFieldId="11" dataDxfId="0" dataCellStyle="Porcentagem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35BD72-E962-4740-84DE-D653731A65B8}" name="SORTEIOS" displayName="SORTEIOS" ref="A1:F3283" tableType="queryTable" totalsRowShown="0" headerRowDxfId="19" dataDxfId="18">
  <autoFilter ref="A1:F3283" xr:uid="{4C35BD72-E962-4740-84DE-D653731A65B8}"/>
  <tableColumns count="6">
    <tableColumn id="9" xr3:uid="{FC04C0EE-78FD-4937-82AE-829469F6E625}" uniqueName="9" name="CHAVE" queryTableFieldId="10" dataDxfId="14">
      <calculatedColumnFormula>SORTEIOS[[#This Row],[GRUPO]]&amp;SORTEIOS[[#This Row],[MES_ANO]]</calculatedColumnFormula>
    </tableColumn>
    <tableColumn id="1" xr3:uid="{C731D5F5-E410-4EC1-A4AA-E78E210FBD19}" uniqueName="1" name="GRUPO" queryTableFieldId="1" dataDxfId="13"/>
    <tableColumn id="2" xr3:uid="{70A3CEF6-7E12-4384-97B1-B6FF9F769FF8}" uniqueName="2" name="MES_CONTMP" queryTableFieldId="12" dataDxfId="12"/>
    <tableColumn id="8" xr3:uid="{9687B1F7-4322-4370-817A-DA342BCAA638}" uniqueName="8" name="MES_ANO" queryTableFieldId="9" dataDxfId="11">
      <calculatedColumnFormula>TEXT(SORTEIOS[[#This Row],[DT_CONTMP]],"MMMM-AA")</calculatedColumnFormula>
    </tableColumn>
    <tableColumn id="7" xr3:uid="{6D71F649-2EBB-4801-BD31-B879AE17E13F}" uniqueName="7" name="DT_CONTMP" queryTableFieldId="7" dataDxfId="10"/>
    <tableColumn id="6" xr3:uid="{BEDFB1FB-10C5-4372-A697-77FDAA090B7D}" uniqueName="6" name="QTDE_CONTMP" queryTableFieldId="6" dataDxfId="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8FC0FD-87E5-4A10-AFAD-9A7CDD80F453}" name="Prazos_Grupos" displayName="Prazos_Grupos" ref="A1:W389" tableType="queryTable" totalsRowShown="0">
  <autoFilter ref="A1:W389" xr:uid="{1F8FC0FD-87E5-4A10-AFAD-9A7CDD80F453}"/>
  <tableColumns count="23">
    <tableColumn id="1" xr3:uid="{4311D993-6B73-4849-A6D0-7D0DE5A5955E}" uniqueName="1" name="CD_GRUPO" queryTableFieldId="1"/>
    <tableColumn id="2" xr3:uid="{9856D90F-43B2-4D6F-A6CD-FAE139E51362}" uniqueName="2" name="CPDADE" queryTableFieldId="2"/>
    <tableColumn id="3" xr3:uid="{7405CA62-41C6-49C0-8D45-6063E2FEF579}" uniqueName="3" name="NM_SITU_GRUPO" queryTableFieldId="3" dataDxfId="17"/>
    <tableColumn id="4" xr3:uid="{AD64884F-4B51-472A-97BF-66235B841AC5}" uniqueName="4" name="PZ_CORRIDO" queryTableFieldId="4"/>
    <tableColumn id="5" xr3:uid="{536B4B4D-34B4-4E33-BFC5-E49979EC713F}" uniqueName="5" name="PZ_TOTAL" queryTableFieldId="5"/>
    <tableColumn id="6" xr3:uid="{A523988D-925A-405C-96CD-DE3A0C7D39E4}" uniqueName="6" name="MES_INAUG_GRUPO" queryTableFieldId="6" dataDxfId="16"/>
    <tableColumn id="7" xr3:uid="{F04784D3-0CA5-45E9-B546-8F36A5F9B526}" uniqueName="7" name="MES_FIM_GRUPO" queryTableFieldId="7" dataDxfId="15"/>
    <tableColumn id="8" xr3:uid="{3F608D04-963A-4B03-A16D-89E46E84E265}" uniqueName="8" name="QT_ATV" queryTableFieldId="8"/>
    <tableColumn id="9" xr3:uid="{42C90523-E925-4774-A7E1-341549940B76}" uniqueName="9" name="QT_NCT" queryTableFieldId="9"/>
    <tableColumn id="10" xr3:uid="{023B16FD-48BC-4C13-B3EC-385A9A5AECF1}" uniqueName="10" name="QT_CTM" queryTableFieldId="10"/>
    <tableColumn id="11" xr3:uid="{0C3A8B0F-A662-4DF9-9762-ECD6489F9778}" uniqueName="11" name="QT_NCC" queryTableFieldId="11"/>
    <tableColumn id="12" xr3:uid="{5F3787C4-0324-4029-84BD-0CA65358798A}" uniqueName="12" name="QT_CTC" queryTableFieldId="12"/>
    <tableColumn id="13" xr3:uid="{A4DA0591-D9A0-4318-8994-C28AFD508DE3}" uniqueName="13" name="QT_QUI" queryTableFieldId="13"/>
    <tableColumn id="14" xr3:uid="{D4C02C50-B01A-479A-AA66-9DD7CEFDF673}" uniqueName="14" name="QT_JUR" queryTableFieldId="14"/>
    <tableColumn id="15" xr3:uid="{22F9F0A5-8EF3-4CF4-860C-87E8575A4994}" uniqueName="15" name="QT_VAG" queryTableFieldId="15"/>
    <tableColumn id="16" xr3:uid="{89BD9A39-90BF-4E88-8CD2-6AC3EADE6751}" uniqueName="16" name="QT_EXC" queryTableFieldId="16"/>
    <tableColumn id="17" xr3:uid="{F55E31D4-0529-4D62-A9BA-DEB6A19A097C}" uniqueName="17" name="NCT_1PC" queryTableFieldId="17"/>
    <tableColumn id="18" xr3:uid="{E62F7175-4C03-47A4-B2EE-13D32AB8F43D}" uniqueName="18" name="NCT_2PC" queryTableFieldId="18"/>
    <tableColumn id="19" xr3:uid="{F340C5CA-CAD1-48D2-AC73-0D65AD852F5B}" uniqueName="19" name="NCT_3PC" queryTableFieldId="19"/>
    <tableColumn id="20" xr3:uid="{E182A097-1BF6-4C3E-B6F5-3657A82767D7}" uniqueName="20" name="CTM_1PC" queryTableFieldId="20"/>
    <tableColumn id="21" xr3:uid="{1DBBB15F-3CBC-4F89-9809-588CB2FD025E}" uniqueName="21" name="CTM_2PC" queryTableFieldId="21"/>
    <tableColumn id="22" xr3:uid="{B6912246-5F3A-474E-AF44-09ECCF0FA090}" uniqueName="22" name="CTM_3PC" queryTableFieldId="22"/>
    <tableColumn id="23" xr3:uid="{BE65FE7E-D1EC-4B73-A7F1-FA036167CDF3}" uniqueName="23" name="PZ_RESTANTE" queryTableFieldId="2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T49"/>
  <sheetViews>
    <sheetView showGridLines="0" showRowColHeaders="0" tabSelected="1" zoomScale="57" zoomScaleNormal="70" workbookViewId="0">
      <selection activeCell="D4" sqref="D4"/>
    </sheetView>
  </sheetViews>
  <sheetFormatPr defaultColWidth="9.21875" defaultRowHeight="14.4" x14ac:dyDescent="0.3"/>
  <cols>
    <col min="1" max="1" width="20.5546875" customWidth="1"/>
    <col min="2" max="3" width="37.5546875" customWidth="1"/>
    <col min="4" max="4" width="20.5546875" style="3" customWidth="1"/>
    <col min="5" max="9" width="20.5546875" customWidth="1"/>
    <col min="10" max="10" width="0.77734375" customWidth="1"/>
    <col min="11" max="12" width="20.5546875" customWidth="1"/>
  </cols>
  <sheetData>
    <row r="1" spans="1:20" s="1" customFormat="1" ht="15" customHeight="1" x14ac:dyDescent="0.3">
      <c r="A1" s="7">
        <f>DATE(2025,11,1)</f>
        <v>45962</v>
      </c>
      <c r="E1" s="8"/>
      <c r="F1" s="2"/>
    </row>
    <row r="2" spans="1:20" s="1" customFormat="1" ht="15" customHeight="1" thickBot="1" x14ac:dyDescent="0.35">
      <c r="A2" s="9" t="str">
        <f>"Grupo "&amp;D3</f>
        <v>Grupo 648</v>
      </c>
      <c r="E2" s="8"/>
      <c r="F2" s="2"/>
    </row>
    <row r="3" spans="1:20" s="1" customFormat="1" ht="50.1" customHeight="1" thickBot="1" x14ac:dyDescent="0.35">
      <c r="A3" s="7"/>
      <c r="D3" s="5">
        <v>648</v>
      </c>
      <c r="E3" s="8"/>
      <c r="F3" s="2"/>
    </row>
    <row r="4" spans="1:20" s="1" customFormat="1" ht="18.75" customHeight="1" x14ac:dyDescent="0.3">
      <c r="A4" s="7"/>
      <c r="D4" s="8"/>
      <c r="E4" s="8" t="s">
        <v>135</v>
      </c>
      <c r="G4" s="47" t="s">
        <v>0</v>
      </c>
      <c r="H4" s="51" t="s">
        <v>13</v>
      </c>
      <c r="I4" s="51" t="s">
        <v>15</v>
      </c>
      <c r="J4" s="51" t="s">
        <v>16</v>
      </c>
      <c r="K4" s="52"/>
    </row>
    <row r="5" spans="1:20" s="1" customFormat="1" ht="15.75" customHeight="1" thickBot="1" x14ac:dyDescent="0.35">
      <c r="A5" s="10" t="str">
        <f>UPPER(TEXT(A1,"MMMM-AA"))</f>
        <v>NOVEMBRO-25</v>
      </c>
      <c r="D5" s="8"/>
      <c r="E5" s="8"/>
      <c r="G5" s="48"/>
      <c r="H5" s="53"/>
      <c r="I5" s="53"/>
      <c r="J5" s="53"/>
      <c r="K5" s="54"/>
    </row>
    <row r="6" spans="1:20" s="1" customFormat="1" ht="15" customHeight="1" x14ac:dyDescent="0.3">
      <c r="A6" s="10"/>
      <c r="E6" s="8"/>
      <c r="G6" s="49" t="str">
        <f>IFERROR((VLOOKUP($D$3,APOIO!$A:$F,2,0)),"-")</f>
        <v>AUTO</v>
      </c>
      <c r="H6" s="61">
        <f>AVERAGE(D14:I14)</f>
        <v>0.23052423090109891</v>
      </c>
      <c r="I6" s="59">
        <f>IFERROR(VLOOKUP($D$3,'Prazo grupos'!A:W,23,FALSE),"")</f>
        <v>4</v>
      </c>
      <c r="J6" s="55">
        <f>IFERROR((VLOOKUP($D$3,APOIO!$A:$F,3,0)),"-")</f>
        <v>3000</v>
      </c>
      <c r="K6" s="56"/>
    </row>
    <row r="7" spans="1:20" s="1" customFormat="1" ht="15" customHeight="1" thickBot="1" x14ac:dyDescent="0.35">
      <c r="A7" s="10"/>
      <c r="G7" s="50"/>
      <c r="H7" s="62"/>
      <c r="I7" s="60"/>
      <c r="J7" s="57"/>
      <c r="K7" s="58"/>
    </row>
    <row r="8" spans="1:20" s="1" customFormat="1" ht="26.25" customHeight="1" thickBot="1" x14ac:dyDescent="0.35">
      <c r="A8" s="10"/>
      <c r="C8" s="10" t="str">
        <f>$D$3&amp;C9</f>
        <v>648MAIO-25</v>
      </c>
      <c r="D8" s="10" t="str">
        <f>$D$3&amp;D9</f>
        <v>648JUNHO-25</v>
      </c>
      <c r="E8" s="10" t="str">
        <f>$D$3&amp;E9</f>
        <v>648JULHO-25</v>
      </c>
      <c r="F8" s="10" t="str">
        <f t="shared" ref="F8:G8" si="0">$D$3&amp;F9</f>
        <v>648AGOSTO-25</v>
      </c>
      <c r="G8" s="10" t="str">
        <f t="shared" si="0"/>
        <v>648SETEMBRO-25</v>
      </c>
      <c r="H8" s="10" t="str">
        <f>$D$3&amp;H9</f>
        <v>648OUTUBRO-25</v>
      </c>
      <c r="I8" s="10" t="str">
        <f>$D$3&amp;I9</f>
        <v>648NOVEMBRO-25</v>
      </c>
    </row>
    <row r="9" spans="1:20" s="1" customFormat="1" ht="37.049999999999997" customHeight="1" thickBot="1" x14ac:dyDescent="0.35">
      <c r="B9" s="11" t="s">
        <v>1</v>
      </c>
      <c r="C9" s="12" t="str">
        <f>UPPER(TEXT(DATE(YEAR($A$1),MONTH($A$1)-6,1),"MMMM-AA"))</f>
        <v>MAIO-25</v>
      </c>
      <c r="D9" s="12" t="str">
        <f>UPPER(TEXT(DATE(YEAR($A$1),MONTH($A$1)-5,1),"MMMM-AA"))</f>
        <v>JUNHO-25</v>
      </c>
      <c r="E9" s="12" t="str">
        <f>UPPER(TEXT(DATE(YEAR($A$1),MONTH($A$1)-4,1),"MMMM-AA"))</f>
        <v>JULHO-25</v>
      </c>
      <c r="F9" s="12" t="str">
        <f>UPPER(TEXT(DATE(YEAR($A$1),MONTH($A$1)-3,1),"MMMM-AA"))</f>
        <v>AGOSTO-25</v>
      </c>
      <c r="G9" s="12" t="str">
        <f>UPPER(TEXT(DATE(YEAR($A$1),MONTH($A$1)-2,1),"MMMM-AA"))</f>
        <v>SETEMBRO-25</v>
      </c>
      <c r="H9" s="12" t="str">
        <f>UPPER(TEXT(DATE(YEAR($A$1),MONTH($A$1)-1,1),"MMMM-AA"))</f>
        <v>OUTUBRO-25</v>
      </c>
      <c r="I9" s="13" t="str">
        <f>UPPER(TEXT(DATE(YEAR($A$1),MONTH($A$1),1),"MMMM-AA"))</f>
        <v>NOVEMBRO-25</v>
      </c>
      <c r="J9" s="14"/>
      <c r="K9" s="34" t="s">
        <v>17</v>
      </c>
      <c r="L9" s="38" t="b">
        <v>1</v>
      </c>
      <c r="O9" s="45"/>
      <c r="P9" s="45"/>
      <c r="Q9" s="45"/>
      <c r="R9" s="45"/>
      <c r="S9" s="45"/>
    </row>
    <row r="10" spans="1:20" s="1" customFormat="1" ht="33" customHeight="1" thickBot="1" x14ac:dyDescent="0.35">
      <c r="B10" s="15" t="s">
        <v>2</v>
      </c>
      <c r="C10" s="16">
        <f>IFERROR((VLOOKUP(C$8,SORTEIOS!$A:$G,6,0)),"-")</f>
        <v>8</v>
      </c>
      <c r="D10" s="16">
        <f>IFERROR((VLOOKUP(D$8,SORTEIOS!$A:$G,6,0)),"-")</f>
        <v>32</v>
      </c>
      <c r="E10" s="16">
        <f>IFERROR((VLOOKUP(E$8,SORTEIOS!$A:$G,6,0)),"-")</f>
        <v>50</v>
      </c>
      <c r="F10" s="16">
        <f>IFERROR((VLOOKUP(F$8,SORTEIOS!$A:$G,6,0)),"-")</f>
        <v>53</v>
      </c>
      <c r="G10" s="16">
        <f>IFERROR((VLOOKUP(G$8,SORTEIOS!$A:$G,6,0)),"-")</f>
        <v>48</v>
      </c>
      <c r="H10" s="16">
        <f>IFERROR((VLOOKUP(H$8,SORTEIOS!$A:$G,6,0)),"-")</f>
        <v>63</v>
      </c>
      <c r="I10" s="17">
        <f>IFERROR((VLOOKUP(I$8,SORTEIOS!$A:$G,6,0)),"-")</f>
        <v>52</v>
      </c>
      <c r="J10" s="14"/>
      <c r="K10" s="37">
        <f>IF(I10&lt;&gt;"-",AVERAGE(D10:I10),AVERAGE(C10:H10))</f>
        <v>49.666666666666664</v>
      </c>
      <c r="L10" s="42"/>
      <c r="O10" s="46"/>
      <c r="P10" s="46"/>
      <c r="Q10" s="46"/>
      <c r="R10" s="46"/>
      <c r="S10" s="46"/>
    </row>
    <row r="11" spans="1:20" s="1" customFormat="1" ht="33" customHeight="1" thickBot="1" x14ac:dyDescent="0.35">
      <c r="B11" s="18" t="s">
        <v>3</v>
      </c>
      <c r="C11" s="19">
        <f>IFERROR((VLOOKUP(C$8,LANCES!$A:$J,9,0)),"-")</f>
        <v>77</v>
      </c>
      <c r="D11" s="19">
        <f>IFERROR((VLOOKUP(D$8,LANCES!$A:$J,9,0)),"-")</f>
        <v>25</v>
      </c>
      <c r="E11" s="19">
        <f>IFERROR((VLOOKUP(E$8,LANCES!$A:$J,9,0)),"-")</f>
        <v>10</v>
      </c>
      <c r="F11" s="19">
        <f>IFERROR((VLOOKUP(F$8,LANCES!$A:$J,9,0)),"-")</f>
        <v>13</v>
      </c>
      <c r="G11" s="19">
        <f>IFERROR((VLOOKUP(G$8,LANCES!$A:$J,9,0)),"-")</f>
        <v>7</v>
      </c>
      <c r="H11" s="19" t="str">
        <f>IFERROR((VLOOKUP(H$8,LANCES!$A:$J,9,0)),"-")</f>
        <v>-</v>
      </c>
      <c r="I11" s="19">
        <f>IFERROR((VLOOKUP(I$8,LANCES!$A:$J,9,0)),"-")</f>
        <v>1</v>
      </c>
      <c r="J11" s="14"/>
      <c r="K11" s="37">
        <f>IF(I11&lt;&gt;"-",AVERAGE(D11:I11),AVERAGE(C11:H11))</f>
        <v>11.2</v>
      </c>
      <c r="L11" s="41"/>
      <c r="O11" s="46"/>
      <c r="P11" s="46"/>
      <c r="Q11" s="46"/>
      <c r="R11" s="46"/>
      <c r="S11" s="46"/>
    </row>
    <row r="12" spans="1:20" s="1" customFormat="1" ht="7.5" customHeight="1" thickBot="1" x14ac:dyDescent="0.35">
      <c r="B12" s="20"/>
      <c r="C12" s="20"/>
      <c r="L12" s="35"/>
      <c r="O12" s="46"/>
      <c r="P12" s="46"/>
      <c r="Q12" s="46"/>
      <c r="R12" s="46"/>
      <c r="S12" s="46"/>
    </row>
    <row r="13" spans="1:20" s="1" customFormat="1" ht="33" customHeight="1" thickBot="1" x14ac:dyDescent="0.35">
      <c r="B13" s="21" t="s">
        <v>4</v>
      </c>
      <c r="C13" s="22">
        <f>IFERROR((VLOOKUP(C$8,LANCES!$A:$J,6,0)),"-")</f>
        <v>0.74776600000000004</v>
      </c>
      <c r="D13" s="22">
        <f>IFERROR((VLOOKUP(D$8,LANCES!$A:$J,6,0)),"-")</f>
        <v>0.26555000000000001</v>
      </c>
      <c r="E13" s="22">
        <f>IFERROR((VLOOKUP(E$8,LANCES!$A:$J,6,0)),"-")</f>
        <v>0.56126100000000001</v>
      </c>
      <c r="F13" s="22">
        <f>IFERROR((VLOOKUP(F$8,LANCES!$A:$J,6,0)),"-")</f>
        <v>0.4</v>
      </c>
      <c r="G13" s="22">
        <f>IFERROR((VLOOKUP(G$8,LANCES!$A:$J,6,0)),"-")</f>
        <v>0.363431</v>
      </c>
      <c r="H13" s="22" t="str">
        <f>IFERROR((VLOOKUP(H$8,LANCES!$A:$J,6,0)),"-")</f>
        <v>-</v>
      </c>
      <c r="I13" s="23">
        <f>IFERROR((VLOOKUP(I$8,LANCES!$A:$J,6,0)),"-")</f>
        <v>0.37180999999999997</v>
      </c>
      <c r="J13" s="14"/>
      <c r="K13" s="33">
        <f>IF(I11&lt;&gt;"-",AVERAGE(D13:I13),AVERAGE(C13:H13))</f>
        <v>0.39241040000000005</v>
      </c>
      <c r="L13" s="36"/>
      <c r="N13"/>
      <c r="O13"/>
      <c r="P13"/>
      <c r="Q13"/>
      <c r="R13"/>
      <c r="S13"/>
      <c r="T13"/>
    </row>
    <row r="14" spans="1:20" s="1" customFormat="1" ht="33" customHeight="1" x14ac:dyDescent="0.3">
      <c r="B14" s="24" t="s">
        <v>5</v>
      </c>
      <c r="C14" s="25">
        <f>IFERROR((VLOOKUP(C$8,LANCES!$A:$J,7,0)),"-")</f>
        <v>0.27868337662337661</v>
      </c>
      <c r="D14" s="25">
        <f>IFERROR((VLOOKUP(D$8,LANCES!$A:$J,7,0)),"-")</f>
        <v>0.15817796000000001</v>
      </c>
      <c r="E14" s="25">
        <f>IFERROR((VLOOKUP(E$8,LANCES!$A:$J,7,0)),"-")</f>
        <v>0.21241670000000001</v>
      </c>
      <c r="F14" s="25">
        <f>IFERROR((VLOOKUP(F$8,LANCES!$A:$J,7,0)),"-")</f>
        <v>0.22636592307692308</v>
      </c>
      <c r="G14" s="25">
        <f>IFERROR((VLOOKUP(G$8,LANCES!$A:$J,7,0)),"-")</f>
        <v>0.18385057142857142</v>
      </c>
      <c r="H14" s="25" t="str">
        <f>IFERROR((VLOOKUP(H$8,LANCES!$A:$J,7,0)),"-")</f>
        <v>-</v>
      </c>
      <c r="I14" s="26">
        <f>IFERROR((VLOOKUP(I$8,LANCES!$A:$J,7,0)),"-")</f>
        <v>0.37180999999999997</v>
      </c>
      <c r="J14" s="14"/>
      <c r="K14" s="33">
        <f>IF(I11&lt;&gt;"-",AVERAGE(D14:I14),AVERAGE(C14:H14))</f>
        <v>0.23052423090109891</v>
      </c>
      <c r="L14" s="36"/>
      <c r="N14"/>
      <c r="O14"/>
      <c r="P14"/>
      <c r="Q14"/>
      <c r="R14"/>
      <c r="S14"/>
      <c r="T14"/>
    </row>
    <row r="15" spans="1:20" s="1" customFormat="1" ht="33" customHeight="1" thickBot="1" x14ac:dyDescent="0.35">
      <c r="B15" s="18" t="s">
        <v>6</v>
      </c>
      <c r="C15" s="27">
        <f>IFERROR((VLOOKUP(C$8,LANCES!$A:$J,8,0)),"-")</f>
        <v>0.1</v>
      </c>
      <c r="D15" s="27">
        <f>IFERROR((VLOOKUP(D$8,LANCES!$A:$J,8,0)),"-")</f>
        <v>9.7200000000000009E-2</v>
      </c>
      <c r="E15" s="27">
        <f>IFERROR((VLOOKUP(E$8,LANCES!$A:$J,8,0)),"-")</f>
        <v>0.1</v>
      </c>
      <c r="F15" s="27">
        <f>IFERROR((VLOOKUP(F$8,LANCES!$A:$J,8,0)),"-")</f>
        <v>0.101202</v>
      </c>
      <c r="G15" s="27">
        <f>IFERROR((VLOOKUP(G$8,LANCES!$A:$J,8,0)),"-")</f>
        <v>2.3E-5</v>
      </c>
      <c r="H15" s="27" t="str">
        <f>IFERROR((VLOOKUP(H$8,LANCES!$A:$J,8,0)),"-")</f>
        <v>-</v>
      </c>
      <c r="I15" s="28">
        <f>IFERROR((VLOOKUP(I$8,LANCES!$A:$J,8,0)),"-")</f>
        <v>0.37180999999999997</v>
      </c>
      <c r="J15" s="14"/>
      <c r="K15" s="39">
        <f>IF(I11&lt;&gt;"-",AVERAGE(D15:I15),AVERAGE(C15:H15))</f>
        <v>0.13404699999999997</v>
      </c>
      <c r="L15" s="43"/>
      <c r="N15"/>
      <c r="O15"/>
      <c r="P15"/>
      <c r="Q15"/>
      <c r="R15"/>
      <c r="S15"/>
      <c r="T15"/>
    </row>
    <row r="16" spans="1:20" ht="17.100000000000001" customHeight="1" x14ac:dyDescent="0.3">
      <c r="D16"/>
    </row>
    <row r="17" spans="4:6" ht="17.100000000000001" customHeight="1" x14ac:dyDescent="0.3">
      <c r="D17"/>
    </row>
    <row r="18" spans="4:6" x14ac:dyDescent="0.3">
      <c r="D18"/>
      <c r="F18" s="29"/>
    </row>
    <row r="19" spans="4:6" x14ac:dyDescent="0.3">
      <c r="D19"/>
    </row>
    <row r="49" spans="1:7" x14ac:dyDescent="0.3">
      <c r="A49" s="1"/>
      <c r="B49" s="1"/>
      <c r="C49" s="1"/>
      <c r="D49" s="1"/>
      <c r="E49" s="1"/>
      <c r="F49" s="6"/>
      <c r="G49" s="1"/>
    </row>
  </sheetData>
  <sheetProtection algorithmName="SHA-512" hashValue="um27Kk7A1pb34QU7It0XPcIsyJwyDEkJNvW2VDGopiXn6STfAi48lgudBYRZv0a//swE/T5/xANmaB7Dr8wxgQ==" saltValue="bFScxT5QJnRHM0KtOJa+bw==" spinCount="100000" sheet="1" autoFilter="0"/>
  <protectedRanges>
    <protectedRange algorithmName="SHA-512" hashValue="vlqovRhfya/RHaL37AObgpt0yWzaAK0LJXsC2jDnZ+AM6iBGgewskFDoPFeZqI1RtkWD4TSNoA7JELVIH7fK6A==" saltValue="Pb6bpuLBfxB6pw7wUT4fWw==" spinCount="100000" sqref="D3" name="Intervalo1"/>
  </protectedRanges>
  <mergeCells count="10">
    <mergeCell ref="O9:S9"/>
    <mergeCell ref="O10:S12"/>
    <mergeCell ref="G4:G5"/>
    <mergeCell ref="G6:G7"/>
    <mergeCell ref="J4:K5"/>
    <mergeCell ref="J6:K7"/>
    <mergeCell ref="H4:H5"/>
    <mergeCell ref="I4:I5"/>
    <mergeCell ref="I6:I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'Prazo grupos'!$A$2:$A$1048576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09CE-7CAA-42E6-9FE8-18EB50FB3C55}">
  <sheetPr codeName="Planilha2"/>
  <dimension ref="A1:J20809"/>
  <sheetViews>
    <sheetView workbookViewId="0">
      <selection activeCell="E13" sqref="E13:E15"/>
    </sheetView>
  </sheetViews>
  <sheetFormatPr defaultColWidth="9.21875" defaultRowHeight="14.4" x14ac:dyDescent="0.3"/>
  <cols>
    <col min="1" max="1" width="16.109375" style="1" bestFit="1" customWidth="1"/>
    <col min="2" max="2" width="11.5546875" style="1" bestFit="1" customWidth="1"/>
    <col min="3" max="3" width="18" style="1" bestFit="1" customWidth="1"/>
    <col min="4" max="4" width="14.109375" style="2" bestFit="1" customWidth="1"/>
    <col min="5" max="5" width="16.33203125" style="2" bestFit="1" customWidth="1"/>
    <col min="6" max="6" width="18.109375" style="1" bestFit="1" customWidth="1"/>
    <col min="7" max="7" width="18" style="1" bestFit="1" customWidth="1"/>
    <col min="8" max="8" width="18.6640625" style="1" bestFit="1" customWidth="1"/>
    <col min="9" max="9" width="18.77734375" style="1" bestFit="1" customWidth="1"/>
    <col min="10" max="10" width="18.77734375" style="6" bestFit="1" customWidth="1"/>
    <col min="11" max="13" width="19.44140625" style="1" customWidth="1"/>
    <col min="14" max="16384" width="9.21875" style="1"/>
  </cols>
  <sheetData>
    <row r="1" spans="1:10" x14ac:dyDescent="0.3">
      <c r="A1" s="1" t="s">
        <v>12</v>
      </c>
      <c r="B1" s="1" t="s">
        <v>7</v>
      </c>
      <c r="C1" s="6" t="s">
        <v>134</v>
      </c>
      <c r="D1" s="4" t="s">
        <v>25</v>
      </c>
      <c r="E1" s="4" t="s">
        <v>24</v>
      </c>
      <c r="F1" s="1" t="s">
        <v>10</v>
      </c>
      <c r="G1" s="1" t="s">
        <v>30</v>
      </c>
      <c r="H1" s="1" t="s">
        <v>11</v>
      </c>
      <c r="I1" s="6" t="s">
        <v>23</v>
      </c>
      <c r="J1"/>
    </row>
    <row r="2" spans="1:10" x14ac:dyDescent="0.3">
      <c r="A2" s="65" t="str">
        <f>LANCES[[#This Row],[GRUPO]]&amp;LANCES[[#This Row],[MES_ANO]]</f>
        <v>681novembro-25</v>
      </c>
      <c r="B2" s="1">
        <v>681</v>
      </c>
      <c r="C2" s="32">
        <v>202511</v>
      </c>
      <c r="D2" s="31" t="str">
        <f>TEXT(LANCES[[#This Row],[DT_CONTMP]],"MMMM-AA")</f>
        <v>novembro-25</v>
      </c>
      <c r="E2" s="31">
        <v>45967</v>
      </c>
      <c r="F2" s="30">
        <v>0.42</v>
      </c>
      <c r="G2" s="30">
        <v>0.24364084848484852</v>
      </c>
      <c r="H2" s="30">
        <v>0.1</v>
      </c>
      <c r="I2" s="32">
        <v>33</v>
      </c>
      <c r="J2"/>
    </row>
    <row r="3" spans="1:10" x14ac:dyDescent="0.3">
      <c r="A3" s="65" t="str">
        <f>LANCES[[#This Row],[GRUPO]]&amp;LANCES[[#This Row],[MES_ANO]]</f>
        <v>682novembro-25</v>
      </c>
      <c r="B3" s="1">
        <v>682</v>
      </c>
      <c r="C3" s="32">
        <v>202511</v>
      </c>
      <c r="D3" s="31" t="str">
        <f>TEXT(LANCES[[#This Row],[DT_CONTMP]],"MMMM-AA")</f>
        <v>novembro-25</v>
      </c>
      <c r="E3" s="31">
        <v>45967</v>
      </c>
      <c r="F3" s="30">
        <v>0.44</v>
      </c>
      <c r="G3" s="30">
        <v>0.24686780952380954</v>
      </c>
      <c r="H3" s="30">
        <v>0.1</v>
      </c>
      <c r="I3" s="32">
        <v>42</v>
      </c>
      <c r="J3"/>
    </row>
    <row r="4" spans="1:10" x14ac:dyDescent="0.3">
      <c r="A4" s="65" t="str">
        <f>LANCES[[#This Row],[GRUPO]]&amp;LANCES[[#This Row],[MES_ANO]]</f>
        <v>695novembro-25</v>
      </c>
      <c r="B4" s="1">
        <v>695</v>
      </c>
      <c r="C4" s="32">
        <v>202511</v>
      </c>
      <c r="D4" s="31" t="str">
        <f>TEXT(LANCES[[#This Row],[DT_CONTMP]],"MMMM-AA")</f>
        <v>novembro-25</v>
      </c>
      <c r="E4" s="31">
        <v>45967</v>
      </c>
      <c r="F4" s="30">
        <v>0.44142200000000004</v>
      </c>
      <c r="G4" s="30">
        <v>0.25987206666666668</v>
      </c>
      <c r="H4" s="30">
        <v>0.111</v>
      </c>
      <c r="I4" s="32">
        <v>15</v>
      </c>
      <c r="J4"/>
    </row>
    <row r="5" spans="1:10" x14ac:dyDescent="0.3">
      <c r="A5" s="65" t="str">
        <f>LANCES[[#This Row],[GRUPO]]&amp;LANCES[[#This Row],[MES_ANO]]</f>
        <v>816novembro-25</v>
      </c>
      <c r="B5" s="1">
        <v>816</v>
      </c>
      <c r="C5" s="32">
        <v>202511</v>
      </c>
      <c r="D5" s="31" t="str">
        <f>TEXT(LANCES[[#This Row],[DT_CONTMP]],"MMMM-AA")</f>
        <v>novembro-25</v>
      </c>
      <c r="E5" s="31">
        <v>45967</v>
      </c>
      <c r="F5" s="30">
        <v>0.68200000000000005</v>
      </c>
      <c r="G5" s="30">
        <v>0.62884000000000007</v>
      </c>
      <c r="H5" s="30">
        <v>0.62350000000000005</v>
      </c>
      <c r="I5" s="32">
        <v>35</v>
      </c>
      <c r="J5"/>
    </row>
    <row r="6" spans="1:10" x14ac:dyDescent="0.3">
      <c r="A6" s="65" t="str">
        <f>LANCES[[#This Row],[GRUPO]]&amp;LANCES[[#This Row],[MES_ANO]]</f>
        <v>667novembro-25</v>
      </c>
      <c r="B6" s="1">
        <v>667</v>
      </c>
      <c r="C6" s="32">
        <v>202511</v>
      </c>
      <c r="D6" s="31" t="str">
        <f>TEXT(LANCES[[#This Row],[DT_CONTMP]],"MMMM-AA")</f>
        <v>novembro-25</v>
      </c>
      <c r="E6" s="31">
        <v>45967</v>
      </c>
      <c r="F6" s="30">
        <v>0.42341600000000001</v>
      </c>
      <c r="G6" s="30">
        <v>0.19582794117647062</v>
      </c>
      <c r="H6" s="30">
        <v>0.1</v>
      </c>
      <c r="I6" s="32">
        <v>17</v>
      </c>
      <c r="J6"/>
    </row>
    <row r="7" spans="1:10" x14ac:dyDescent="0.3">
      <c r="A7" s="65" t="str">
        <f>LANCES[[#This Row],[GRUPO]]&amp;LANCES[[#This Row],[MES_ANO]]</f>
        <v>700novembro-25</v>
      </c>
      <c r="B7" s="1">
        <v>700</v>
      </c>
      <c r="C7" s="32">
        <v>202511</v>
      </c>
      <c r="D7" s="31" t="str">
        <f>TEXT(LANCES[[#This Row],[DT_CONTMP]],"MMMM-AA")</f>
        <v>novembro-25</v>
      </c>
      <c r="E7" s="31">
        <v>45967</v>
      </c>
      <c r="F7" s="30">
        <v>0.40659399999999996</v>
      </c>
      <c r="G7" s="30">
        <v>0.26479999999999998</v>
      </c>
      <c r="H7" s="30">
        <v>0.1</v>
      </c>
      <c r="I7" s="32">
        <v>9</v>
      </c>
      <c r="J7"/>
    </row>
    <row r="8" spans="1:10" x14ac:dyDescent="0.3">
      <c r="A8" s="65" t="str">
        <f>LANCES[[#This Row],[GRUPO]]&amp;LANCES[[#This Row],[MES_ANO]]</f>
        <v>701novembro-25</v>
      </c>
      <c r="B8" s="1">
        <v>701</v>
      </c>
      <c r="C8" s="32">
        <v>202511</v>
      </c>
      <c r="D8" s="31" t="str">
        <f>TEXT(LANCES[[#This Row],[DT_CONTMP]],"MMMM-AA")</f>
        <v>novembro-25</v>
      </c>
      <c r="E8" s="31">
        <v>45967</v>
      </c>
      <c r="F8" s="30">
        <v>0.32400199999999996</v>
      </c>
      <c r="G8" s="30">
        <v>0.21456700000000001</v>
      </c>
      <c r="H8" s="30">
        <v>6.0038000000000001E-2</v>
      </c>
      <c r="I8" s="32">
        <v>19</v>
      </c>
      <c r="J8"/>
    </row>
    <row r="9" spans="1:10" x14ac:dyDescent="0.3">
      <c r="A9" s="65" t="str">
        <f>LANCES[[#This Row],[GRUPO]]&amp;LANCES[[#This Row],[MES_ANO]]</f>
        <v>684novembro-25</v>
      </c>
      <c r="B9" s="1">
        <v>684</v>
      </c>
      <c r="C9" s="32">
        <v>202511</v>
      </c>
      <c r="D9" s="31" t="str">
        <f>TEXT(LANCES[[#This Row],[DT_CONTMP]],"MMMM-AA")</f>
        <v>novembro-25</v>
      </c>
      <c r="E9" s="31">
        <v>45967</v>
      </c>
      <c r="F9" s="30">
        <v>0.317023</v>
      </c>
      <c r="G9" s="30">
        <v>0.20721499999999998</v>
      </c>
      <c r="H9" s="30">
        <v>0.14300000000000002</v>
      </c>
      <c r="I9" s="32">
        <v>3</v>
      </c>
      <c r="J9"/>
    </row>
    <row r="10" spans="1:10" x14ac:dyDescent="0.3">
      <c r="A10" s="65" t="str">
        <f>LANCES[[#This Row],[GRUPO]]&amp;LANCES[[#This Row],[MES_ANO]]</f>
        <v>814novembro-25</v>
      </c>
      <c r="B10" s="1">
        <v>814</v>
      </c>
      <c r="C10" s="32">
        <v>202511</v>
      </c>
      <c r="D10" s="31" t="str">
        <f>TEXT(LANCES[[#This Row],[DT_CONTMP]],"MMMM-AA")</f>
        <v>novembro-25</v>
      </c>
      <c r="E10" s="31">
        <v>45967</v>
      </c>
      <c r="F10" s="30">
        <v>0.68200000000000005</v>
      </c>
      <c r="G10" s="30">
        <v>0.61594433333333332</v>
      </c>
      <c r="H10" s="30">
        <v>0.55333299999999996</v>
      </c>
      <c r="I10" s="32">
        <v>9</v>
      </c>
      <c r="J10"/>
    </row>
    <row r="11" spans="1:10" x14ac:dyDescent="0.3">
      <c r="A11" s="65" t="str">
        <f>LANCES[[#This Row],[GRUPO]]&amp;LANCES[[#This Row],[MES_ANO]]</f>
        <v>696novembro-25</v>
      </c>
      <c r="B11" s="1">
        <v>696</v>
      </c>
      <c r="C11" s="32">
        <v>202511</v>
      </c>
      <c r="D11" s="31" t="str">
        <f>TEXT(LANCES[[#This Row],[DT_CONTMP]],"MMMM-AA")</f>
        <v>novembro-25</v>
      </c>
      <c r="E11" s="31">
        <v>45967</v>
      </c>
      <c r="F11" s="30">
        <v>0.48499999999999999</v>
      </c>
      <c r="G11" s="30">
        <v>0.20588889999999999</v>
      </c>
      <c r="H11" s="30">
        <v>0.1</v>
      </c>
      <c r="I11" s="32">
        <v>10</v>
      </c>
      <c r="J11"/>
    </row>
    <row r="12" spans="1:10" x14ac:dyDescent="0.3">
      <c r="A12" s="65" t="str">
        <f>LANCES[[#This Row],[GRUPO]]&amp;LANCES[[#This Row],[MES_ANO]]</f>
        <v>3188novembro-25</v>
      </c>
      <c r="B12" s="1">
        <v>3188</v>
      </c>
      <c r="C12" s="32">
        <v>202511</v>
      </c>
      <c r="D12" s="31" t="str">
        <f>TEXT(LANCES[[#This Row],[DT_CONTMP]],"MMMM-AA")</f>
        <v>novembro-25</v>
      </c>
      <c r="E12" s="31">
        <v>45967</v>
      </c>
      <c r="F12" s="30">
        <v>0.80010000000000003</v>
      </c>
      <c r="G12" s="30">
        <v>0.67227999999999999</v>
      </c>
      <c r="H12" s="30">
        <v>0.61609999999999998</v>
      </c>
      <c r="I12" s="32">
        <v>5</v>
      </c>
      <c r="J12"/>
    </row>
    <row r="13" spans="1:10" x14ac:dyDescent="0.3">
      <c r="A13" s="65" t="str">
        <f>LANCES[[#This Row],[GRUPO]]&amp;LANCES[[#This Row],[MES_ANO]]</f>
        <v>686novembro-25</v>
      </c>
      <c r="B13" s="1">
        <v>686</v>
      </c>
      <c r="C13" s="32">
        <v>202511</v>
      </c>
      <c r="D13" s="31" t="str">
        <f>TEXT(LANCES[[#This Row],[DT_CONTMP]],"MMMM-AA")</f>
        <v>novembro-25</v>
      </c>
      <c r="E13" s="31">
        <v>45967</v>
      </c>
      <c r="F13" s="30">
        <v>0.51646599999999998</v>
      </c>
      <c r="G13" s="30">
        <v>0.23516224999999999</v>
      </c>
      <c r="H13" s="30">
        <v>1.3545E-2</v>
      </c>
      <c r="I13" s="32">
        <v>44</v>
      </c>
      <c r="J13"/>
    </row>
    <row r="14" spans="1:10" x14ac:dyDescent="0.3">
      <c r="A14" s="65" t="str">
        <f>LANCES[[#This Row],[GRUPO]]&amp;LANCES[[#This Row],[MES_ANO]]</f>
        <v>698novembro-25</v>
      </c>
      <c r="B14" s="1">
        <v>698</v>
      </c>
      <c r="C14" s="32">
        <v>202511</v>
      </c>
      <c r="D14" s="31" t="str">
        <f>TEXT(LANCES[[#This Row],[DT_CONTMP]],"MMMM-AA")</f>
        <v>novembro-25</v>
      </c>
      <c r="E14" s="31">
        <v>45967</v>
      </c>
      <c r="F14" s="30">
        <v>0.70662099999999994</v>
      </c>
      <c r="G14" s="30">
        <v>0.30644926315789478</v>
      </c>
      <c r="H14" s="30">
        <v>0.1</v>
      </c>
      <c r="I14" s="32">
        <v>19</v>
      </c>
      <c r="J14"/>
    </row>
    <row r="15" spans="1:10" x14ac:dyDescent="0.3">
      <c r="A15" s="65" t="str">
        <f>LANCES[[#This Row],[GRUPO]]&amp;LANCES[[#This Row],[MES_ANO]]</f>
        <v>699novembro-25</v>
      </c>
      <c r="B15" s="1">
        <v>699</v>
      </c>
      <c r="C15" s="32">
        <v>202511</v>
      </c>
      <c r="D15" s="31" t="str">
        <f>TEXT(LANCES[[#This Row],[DT_CONTMP]],"MMMM-AA")</f>
        <v>novembro-25</v>
      </c>
      <c r="E15" s="31">
        <v>45967</v>
      </c>
      <c r="F15" s="30">
        <v>0.36675199999999997</v>
      </c>
      <c r="G15" s="30">
        <v>0.31101157142857144</v>
      </c>
      <c r="H15" s="30">
        <v>0.23743800000000001</v>
      </c>
      <c r="I15" s="32">
        <v>7</v>
      </c>
      <c r="J15"/>
    </row>
    <row r="16" spans="1:10" x14ac:dyDescent="0.3">
      <c r="A16" s="65" t="str">
        <f>LANCES[[#This Row],[GRUPO]]&amp;LANCES[[#This Row],[MES_ANO]]</f>
        <v>648novembro-25</v>
      </c>
      <c r="B16" s="1">
        <v>648</v>
      </c>
      <c r="C16" s="32">
        <v>202511</v>
      </c>
      <c r="D16" s="31" t="str">
        <f>TEXT(LANCES[[#This Row],[DT_CONTMP]],"MMMM-AA")</f>
        <v>novembro-25</v>
      </c>
      <c r="E16" s="31">
        <v>45967</v>
      </c>
      <c r="F16" s="30">
        <v>0.37180999999999997</v>
      </c>
      <c r="G16" s="30">
        <v>0.37180999999999997</v>
      </c>
      <c r="H16" s="30">
        <v>0.37180999999999997</v>
      </c>
      <c r="I16" s="32">
        <v>1</v>
      </c>
      <c r="J16"/>
    </row>
    <row r="17" spans="1:10" x14ac:dyDescent="0.3">
      <c r="A17" s="65" t="str">
        <f>LANCES[[#This Row],[GRUPO]]&amp;LANCES[[#This Row],[MES_ANO]]</f>
        <v>683novembro-25</v>
      </c>
      <c r="B17" s="1">
        <v>683</v>
      </c>
      <c r="C17" s="32">
        <v>202511</v>
      </c>
      <c r="D17" s="31" t="str">
        <f>TEXT(LANCES[[#This Row],[DT_CONTMP]],"MMMM-AA")</f>
        <v>novembro-25</v>
      </c>
      <c r="E17" s="31">
        <v>45967</v>
      </c>
      <c r="F17" s="30">
        <v>0.33976000000000001</v>
      </c>
      <c r="G17" s="30">
        <v>0.1823573</v>
      </c>
      <c r="H17" s="30">
        <v>0.1</v>
      </c>
      <c r="I17" s="32">
        <v>10</v>
      </c>
      <c r="J17"/>
    </row>
    <row r="18" spans="1:10" x14ac:dyDescent="0.3">
      <c r="A18" s="65" t="str">
        <f>LANCES[[#This Row],[GRUPO]]&amp;LANCES[[#This Row],[MES_ANO]]</f>
        <v>697novembro-25</v>
      </c>
      <c r="B18" s="1">
        <v>697</v>
      </c>
      <c r="C18" s="32">
        <v>202511</v>
      </c>
      <c r="D18" s="31" t="str">
        <f>TEXT(LANCES[[#This Row],[DT_CONTMP]],"MMMM-AA")</f>
        <v>novembro-25</v>
      </c>
      <c r="E18" s="31">
        <v>45967</v>
      </c>
      <c r="F18" s="30">
        <v>0.2</v>
      </c>
      <c r="G18" s="30">
        <v>0.16583075</v>
      </c>
      <c r="H18" s="30">
        <v>0.11749999999999999</v>
      </c>
      <c r="I18" s="32">
        <v>4</v>
      </c>
      <c r="J18"/>
    </row>
    <row r="19" spans="1:10" x14ac:dyDescent="0.3">
      <c r="A19" s="65" t="str">
        <f>LANCES[[#This Row],[GRUPO]]&amp;LANCES[[#This Row],[MES_ANO]]</f>
        <v>687novembro-25</v>
      </c>
      <c r="B19" s="1">
        <v>687</v>
      </c>
      <c r="C19" s="32">
        <v>202511</v>
      </c>
      <c r="D19" s="31" t="str">
        <f>TEXT(LANCES[[#This Row],[DT_CONTMP]],"MMMM-AA")</f>
        <v>novembro-25</v>
      </c>
      <c r="E19" s="31">
        <v>45967</v>
      </c>
      <c r="F19" s="30">
        <v>0.41270600000000002</v>
      </c>
      <c r="G19" s="30">
        <v>0.26324383333333334</v>
      </c>
      <c r="H19" s="30">
        <v>0.11321199999999999</v>
      </c>
      <c r="I19" s="32">
        <v>6</v>
      </c>
      <c r="J19"/>
    </row>
    <row r="20" spans="1:10" x14ac:dyDescent="0.3">
      <c r="A20" s="65" t="str">
        <f>LANCES[[#This Row],[GRUPO]]&amp;LANCES[[#This Row],[MES_ANO]]</f>
        <v>688novembro-25</v>
      </c>
      <c r="B20" s="1">
        <v>688</v>
      </c>
      <c r="C20" s="32">
        <v>202511</v>
      </c>
      <c r="D20" s="31" t="str">
        <f>TEXT(LANCES[[#This Row],[DT_CONTMP]],"MMMM-AA")</f>
        <v>novembro-25</v>
      </c>
      <c r="E20" s="31">
        <v>45967</v>
      </c>
      <c r="F20" s="30">
        <v>0.50615100000000002</v>
      </c>
      <c r="G20" s="30">
        <v>0.25686733333333334</v>
      </c>
      <c r="H20" s="30">
        <v>0.1</v>
      </c>
      <c r="I20" s="32">
        <v>3</v>
      </c>
      <c r="J20"/>
    </row>
    <row r="21" spans="1:10" x14ac:dyDescent="0.3">
      <c r="A21" s="65" t="str">
        <f>LANCES[[#This Row],[GRUPO]]&amp;LANCES[[#This Row],[MES_ANO]]</f>
        <v>675novembro-25</v>
      </c>
      <c r="B21" s="1">
        <v>675</v>
      </c>
      <c r="C21" s="32">
        <v>202511</v>
      </c>
      <c r="D21" s="31" t="str">
        <f>TEXT(LANCES[[#This Row],[DT_CONTMP]],"MMMM-AA")</f>
        <v>novembro-25</v>
      </c>
      <c r="E21" s="31">
        <v>45967</v>
      </c>
      <c r="F21" s="30">
        <v>0.116761</v>
      </c>
      <c r="G21" s="30">
        <v>0.11637766666666667</v>
      </c>
      <c r="H21" s="30">
        <v>0.11561099999999999</v>
      </c>
      <c r="I21" s="32">
        <v>3</v>
      </c>
      <c r="J21"/>
    </row>
    <row r="22" spans="1:10" x14ac:dyDescent="0.3">
      <c r="A22" s="65" t="str">
        <f>LANCES[[#This Row],[GRUPO]]&amp;LANCES[[#This Row],[MES_ANO]]</f>
        <v>815novembro-25</v>
      </c>
      <c r="B22" s="1">
        <v>815</v>
      </c>
      <c r="C22" s="32">
        <v>202511</v>
      </c>
      <c r="D22" s="31" t="str">
        <f>TEXT(LANCES[[#This Row],[DT_CONTMP]],"MMMM-AA")</f>
        <v>novembro-25</v>
      </c>
      <c r="E22" s="31">
        <v>45967</v>
      </c>
      <c r="F22" s="30">
        <v>0.68200000000000005</v>
      </c>
      <c r="G22" s="30">
        <v>0.63727058823529414</v>
      </c>
      <c r="H22" s="30">
        <v>0.62350000000000005</v>
      </c>
      <c r="I22" s="32">
        <v>17</v>
      </c>
      <c r="J22"/>
    </row>
    <row r="23" spans="1:10" x14ac:dyDescent="0.3">
      <c r="A23" s="65" t="str">
        <f>LANCES[[#This Row],[GRUPO]]&amp;LANCES[[#This Row],[MES_ANO]]</f>
        <v>692novembro-25</v>
      </c>
      <c r="B23" s="1">
        <v>692</v>
      </c>
      <c r="C23" s="32">
        <v>202511</v>
      </c>
      <c r="D23" s="31" t="str">
        <f>TEXT(LANCES[[#This Row],[DT_CONTMP]],"MMMM-AA")</f>
        <v>novembro-25</v>
      </c>
      <c r="E23" s="31">
        <v>45967</v>
      </c>
      <c r="F23" s="30">
        <v>0.53628999999999993</v>
      </c>
      <c r="G23" s="30">
        <v>0.2801202105263158</v>
      </c>
      <c r="H23" s="30">
        <v>0.1</v>
      </c>
      <c r="I23" s="32">
        <v>19</v>
      </c>
      <c r="J23"/>
    </row>
    <row r="24" spans="1:10" x14ac:dyDescent="0.3">
      <c r="A24" s="65" t="str">
        <f>LANCES[[#This Row],[GRUPO]]&amp;LANCES[[#This Row],[MES_ANO]]</f>
        <v>672novembro-25</v>
      </c>
      <c r="B24" s="1">
        <v>672</v>
      </c>
      <c r="C24" s="32">
        <v>202511</v>
      </c>
      <c r="D24" s="31" t="str">
        <f>TEXT(LANCES[[#This Row],[DT_CONTMP]],"MMMM-AA")</f>
        <v>novembro-25</v>
      </c>
      <c r="E24" s="31">
        <v>45967</v>
      </c>
      <c r="F24" s="30">
        <v>0.45682</v>
      </c>
      <c r="G24" s="30">
        <v>0.2524267272727273</v>
      </c>
      <c r="H24" s="30">
        <v>0.1</v>
      </c>
      <c r="I24" s="32">
        <v>11</v>
      </c>
      <c r="J24"/>
    </row>
    <row r="25" spans="1:10" x14ac:dyDescent="0.3">
      <c r="A25" s="65" t="str">
        <f>LANCES[[#This Row],[GRUPO]]&amp;LANCES[[#This Row],[MES_ANO]]</f>
        <v>3186novembro-25</v>
      </c>
      <c r="B25" s="1">
        <v>3186</v>
      </c>
      <c r="C25" s="32">
        <v>202511</v>
      </c>
      <c r="D25" s="31" t="str">
        <f>TEXT(LANCES[[#This Row],[DT_CONTMP]],"MMMM-AA")</f>
        <v>novembro-25</v>
      </c>
      <c r="E25" s="31">
        <v>45967</v>
      </c>
      <c r="F25" s="30">
        <v>0.64480000000000004</v>
      </c>
      <c r="G25" s="30">
        <v>0.62796923076923072</v>
      </c>
      <c r="H25" s="30">
        <v>0.61899999999999999</v>
      </c>
      <c r="I25" s="32">
        <v>13</v>
      </c>
      <c r="J25"/>
    </row>
    <row r="26" spans="1:10" x14ac:dyDescent="0.3">
      <c r="A26" s="65" t="str">
        <f>LANCES[[#This Row],[GRUPO]]&amp;LANCES[[#This Row],[MES_ANO]]</f>
        <v>3187novembro-25</v>
      </c>
      <c r="B26" s="1">
        <v>3187</v>
      </c>
      <c r="C26" s="32">
        <v>202511</v>
      </c>
      <c r="D26" s="31" t="str">
        <f>TEXT(LANCES[[#This Row],[DT_CONTMP]],"MMMM-AA")</f>
        <v>novembro-25</v>
      </c>
      <c r="E26" s="31">
        <v>45967</v>
      </c>
      <c r="F26" s="30">
        <v>0.99570800000000004</v>
      </c>
      <c r="G26" s="30">
        <v>0.67357866666666677</v>
      </c>
      <c r="H26" s="30">
        <v>0.62</v>
      </c>
      <c r="I26" s="32">
        <v>9</v>
      </c>
      <c r="J26"/>
    </row>
    <row r="27" spans="1:10" x14ac:dyDescent="0.3">
      <c r="A27" s="65" t="str">
        <f>LANCES[[#This Row],[GRUPO]]&amp;LANCES[[#This Row],[MES_ANO]]</f>
        <v>646novembro-25</v>
      </c>
      <c r="B27" s="1">
        <v>646</v>
      </c>
      <c r="C27" s="32">
        <v>202511</v>
      </c>
      <c r="D27" s="31" t="str">
        <f>TEXT(LANCES[[#This Row],[DT_CONTMP]],"MMMM-AA")</f>
        <v>novembro-25</v>
      </c>
      <c r="E27" s="31">
        <v>45967</v>
      </c>
      <c r="F27" s="30">
        <v>0.2</v>
      </c>
      <c r="G27" s="30">
        <v>0.2</v>
      </c>
      <c r="H27" s="30">
        <v>0.2</v>
      </c>
      <c r="I27" s="32">
        <v>1</v>
      </c>
      <c r="J27"/>
    </row>
    <row r="28" spans="1:10" x14ac:dyDescent="0.3">
      <c r="A28" s="65" t="str">
        <f>LANCES[[#This Row],[GRUPO]]&amp;LANCES[[#This Row],[MES_ANO]]</f>
        <v>3185novembro-25</v>
      </c>
      <c r="B28" s="1">
        <v>3185</v>
      </c>
      <c r="C28" s="32">
        <v>202511</v>
      </c>
      <c r="D28" s="31" t="str">
        <f>TEXT(LANCES[[#This Row],[DT_CONTMP]],"MMMM-AA")</f>
        <v>novembro-25</v>
      </c>
      <c r="E28" s="31">
        <v>45967</v>
      </c>
      <c r="F28" s="30">
        <v>0.63580000000000003</v>
      </c>
      <c r="G28" s="30">
        <v>0.61895999999999995</v>
      </c>
      <c r="H28" s="30">
        <v>0.60899999999999999</v>
      </c>
      <c r="I28" s="32">
        <v>5</v>
      </c>
      <c r="J28"/>
    </row>
    <row r="29" spans="1:10" x14ac:dyDescent="0.3">
      <c r="A29" s="65" t="str">
        <f>LANCES[[#This Row],[GRUPO]]&amp;LANCES[[#This Row],[MES_ANO]]</f>
        <v>694novembro-25</v>
      </c>
      <c r="B29" s="1">
        <v>694</v>
      </c>
      <c r="C29" s="32">
        <v>202511</v>
      </c>
      <c r="D29" s="31" t="str">
        <f>TEXT(LANCES[[#This Row],[DT_CONTMP]],"MMMM-AA")</f>
        <v>novembro-25</v>
      </c>
      <c r="E29" s="31">
        <v>45967</v>
      </c>
      <c r="F29" s="30">
        <v>0.18820699999999999</v>
      </c>
      <c r="G29" s="30">
        <v>0.12940233333333334</v>
      </c>
      <c r="H29" s="30">
        <v>0.1</v>
      </c>
      <c r="I29" s="32">
        <v>3</v>
      </c>
      <c r="J29"/>
    </row>
    <row r="30" spans="1:10" x14ac:dyDescent="0.3">
      <c r="A30" s="65" t="str">
        <f>LANCES[[#This Row],[GRUPO]]&amp;LANCES[[#This Row],[MES_ANO]]</f>
        <v>690novembro-25</v>
      </c>
      <c r="B30" s="1">
        <v>690</v>
      </c>
      <c r="C30" s="32">
        <v>202511</v>
      </c>
      <c r="D30" s="31" t="str">
        <f>TEXT(LANCES[[#This Row],[DT_CONTMP]],"MMMM-AA")</f>
        <v>novembro-25</v>
      </c>
      <c r="E30" s="31">
        <v>45967</v>
      </c>
      <c r="F30" s="30">
        <v>0.271511</v>
      </c>
      <c r="G30" s="30">
        <v>0.25185550000000001</v>
      </c>
      <c r="H30" s="30">
        <v>0.23219999999999999</v>
      </c>
      <c r="I30" s="32">
        <v>2</v>
      </c>
      <c r="J30"/>
    </row>
    <row r="31" spans="1:10" x14ac:dyDescent="0.3">
      <c r="A31" s="65" t="str">
        <f>LANCES[[#This Row],[GRUPO]]&amp;LANCES[[#This Row],[MES_ANO]]</f>
        <v>678novembro-25</v>
      </c>
      <c r="B31" s="1">
        <v>678</v>
      </c>
      <c r="C31" s="32">
        <v>202511</v>
      </c>
      <c r="D31" s="31" t="str">
        <f>TEXT(LANCES[[#This Row],[DT_CONTMP]],"MMMM-AA")</f>
        <v>novembro-25</v>
      </c>
      <c r="E31" s="31">
        <v>45967</v>
      </c>
      <c r="F31" s="30">
        <v>0.25104399999999999</v>
      </c>
      <c r="G31" s="30">
        <v>0.19306014285714285</v>
      </c>
      <c r="H31" s="30">
        <v>0.12</v>
      </c>
      <c r="I31" s="32">
        <v>7</v>
      </c>
      <c r="J31"/>
    </row>
    <row r="32" spans="1:10" x14ac:dyDescent="0.3">
      <c r="A32" s="65" t="str">
        <f>LANCES[[#This Row],[GRUPO]]&amp;LANCES[[#This Row],[MES_ANO]]</f>
        <v>693novembro-25</v>
      </c>
      <c r="B32" s="1">
        <v>693</v>
      </c>
      <c r="C32" s="32">
        <v>202511</v>
      </c>
      <c r="D32" s="31" t="str">
        <f>TEXT(LANCES[[#This Row],[DT_CONTMP]],"MMMM-AA")</f>
        <v>novembro-25</v>
      </c>
      <c r="E32" s="31">
        <v>45967</v>
      </c>
      <c r="F32" s="30">
        <v>0.51763999999999999</v>
      </c>
      <c r="G32" s="30">
        <v>0.51763999999999999</v>
      </c>
      <c r="H32" s="30">
        <v>0.51763999999999999</v>
      </c>
      <c r="I32" s="32">
        <v>1</v>
      </c>
      <c r="J32"/>
    </row>
    <row r="33" spans="1:10" x14ac:dyDescent="0.3">
      <c r="A33" s="65" t="str">
        <f>LANCES[[#This Row],[GRUPO]]&amp;LANCES[[#This Row],[MES_ANO]]</f>
        <v>680novembro-25</v>
      </c>
      <c r="B33" s="1">
        <v>680</v>
      </c>
      <c r="C33" s="32">
        <v>202511</v>
      </c>
      <c r="D33" s="31" t="str">
        <f>TEXT(LANCES[[#This Row],[DT_CONTMP]],"MMMM-AA")</f>
        <v>novembro-25</v>
      </c>
      <c r="E33" s="31">
        <v>45967</v>
      </c>
      <c r="F33" s="30">
        <v>0.26</v>
      </c>
      <c r="G33" s="30">
        <v>0.18141249999999998</v>
      </c>
      <c r="H33" s="30">
        <v>0.11109999999999999</v>
      </c>
      <c r="I33" s="32">
        <v>4</v>
      </c>
      <c r="J33"/>
    </row>
    <row r="34" spans="1:10" x14ac:dyDescent="0.3">
      <c r="A34" s="65" t="str">
        <f>LANCES[[#This Row],[GRUPO]]&amp;LANCES[[#This Row],[MES_ANO]]</f>
        <v>656novembro-25</v>
      </c>
      <c r="B34" s="1">
        <v>656</v>
      </c>
      <c r="C34" s="32">
        <v>202511</v>
      </c>
      <c r="D34" s="31" t="str">
        <f>TEXT(LANCES[[#This Row],[DT_CONTMP]],"MMMM-AA")</f>
        <v>novembro-25</v>
      </c>
      <c r="E34" s="31">
        <v>45967</v>
      </c>
      <c r="F34" s="30">
        <v>0.19994399999999998</v>
      </c>
      <c r="G34" s="30">
        <v>0.19994399999999998</v>
      </c>
      <c r="H34" s="30">
        <v>0.19994399999999998</v>
      </c>
      <c r="I34" s="32">
        <v>1</v>
      </c>
      <c r="J34"/>
    </row>
    <row r="35" spans="1:10" x14ac:dyDescent="0.3">
      <c r="A35" s="65" t="str">
        <f>LANCES[[#This Row],[GRUPO]]&amp;LANCES[[#This Row],[MES_ANO]]</f>
        <v>691novembro-25</v>
      </c>
      <c r="B35" s="1">
        <v>691</v>
      </c>
      <c r="C35" s="32">
        <v>202511</v>
      </c>
      <c r="D35" s="31" t="str">
        <f>TEXT(LANCES[[#This Row],[DT_CONTMP]],"MMMM-AA")</f>
        <v>novembro-25</v>
      </c>
      <c r="E35" s="31">
        <v>45967</v>
      </c>
      <c r="F35" s="30">
        <v>0.59226199999999996</v>
      </c>
      <c r="G35" s="30">
        <v>0.28195345454545456</v>
      </c>
      <c r="H35" s="30">
        <v>0.11</v>
      </c>
      <c r="I35" s="32">
        <v>11</v>
      </c>
      <c r="J35"/>
    </row>
    <row r="36" spans="1:10" x14ac:dyDescent="0.3">
      <c r="A36" s="65" t="str">
        <f>LANCES[[#This Row],[GRUPO]]&amp;LANCES[[#This Row],[MES_ANO]]</f>
        <v>669novembro-25</v>
      </c>
      <c r="B36" s="1">
        <v>669</v>
      </c>
      <c r="C36" s="32">
        <v>202511</v>
      </c>
      <c r="D36" s="31" t="str">
        <f>TEXT(LANCES[[#This Row],[DT_CONTMP]],"MMMM-AA")</f>
        <v>novembro-25</v>
      </c>
      <c r="E36" s="31">
        <v>45967</v>
      </c>
      <c r="F36" s="30">
        <v>0.21727199999999999</v>
      </c>
      <c r="G36" s="30">
        <v>0.18919066666666667</v>
      </c>
      <c r="H36" s="30">
        <v>0.17030000000000001</v>
      </c>
      <c r="I36" s="32">
        <v>3</v>
      </c>
      <c r="J36"/>
    </row>
    <row r="37" spans="1:10" x14ac:dyDescent="0.3">
      <c r="A37" s="65" t="str">
        <f>LANCES[[#This Row],[GRUPO]]&amp;LANCES[[#This Row],[MES_ANO]]</f>
        <v>685novembro-25</v>
      </c>
      <c r="B37" s="1">
        <v>685</v>
      </c>
      <c r="C37" s="32">
        <v>202511</v>
      </c>
      <c r="D37" s="31" t="str">
        <f>TEXT(LANCES[[#This Row],[DT_CONTMP]],"MMMM-AA")</f>
        <v>novembro-25</v>
      </c>
      <c r="E37" s="31">
        <v>45967</v>
      </c>
      <c r="F37" s="30">
        <v>0.36137300000000006</v>
      </c>
      <c r="G37" s="30">
        <v>0.23259160000000001</v>
      </c>
      <c r="H37" s="30">
        <v>0.14158499999999999</v>
      </c>
      <c r="I37" s="32">
        <v>5</v>
      </c>
      <c r="J37"/>
    </row>
    <row r="38" spans="1:10" x14ac:dyDescent="0.3">
      <c r="A38" s="65" t="str">
        <f>LANCES[[#This Row],[GRUPO]]&amp;LANCES[[#This Row],[MES_ANO]]</f>
        <v>703novembro-25</v>
      </c>
      <c r="B38" s="1">
        <v>703</v>
      </c>
      <c r="C38" s="32">
        <v>202511</v>
      </c>
      <c r="D38" s="31" t="str">
        <f>TEXT(LANCES[[#This Row],[DT_CONTMP]],"MMMM-AA")</f>
        <v>novembro-25</v>
      </c>
      <c r="E38" s="31">
        <v>45967</v>
      </c>
      <c r="F38" s="30">
        <v>0.114</v>
      </c>
      <c r="G38" s="30">
        <v>0.114</v>
      </c>
      <c r="H38" s="30">
        <v>0.114</v>
      </c>
      <c r="I38" s="32">
        <v>1</v>
      </c>
      <c r="J38"/>
    </row>
    <row r="39" spans="1:10" x14ac:dyDescent="0.3">
      <c r="A39" s="65" t="str">
        <f>LANCES[[#This Row],[GRUPO]]&amp;LANCES[[#This Row],[MES_ANO]]</f>
        <v>661novembro-25</v>
      </c>
      <c r="B39" s="1">
        <v>661</v>
      </c>
      <c r="C39" s="32">
        <v>202511</v>
      </c>
      <c r="D39" s="31" t="str">
        <f>TEXT(LANCES[[#This Row],[DT_CONTMP]],"MMMM-AA")</f>
        <v>novembro-25</v>
      </c>
      <c r="E39" s="31">
        <v>45967</v>
      </c>
      <c r="F39" s="30">
        <v>0.17</v>
      </c>
      <c r="G39" s="30">
        <v>0.17</v>
      </c>
      <c r="H39" s="30">
        <v>0.17</v>
      </c>
      <c r="I39" s="32">
        <v>1</v>
      </c>
      <c r="J39"/>
    </row>
    <row r="40" spans="1:10" x14ac:dyDescent="0.3">
      <c r="A40" s="65" t="str">
        <f>LANCES[[#This Row],[GRUPO]]&amp;LANCES[[#This Row],[MES_ANO]]</f>
        <v>671novembro-25</v>
      </c>
      <c r="B40" s="1">
        <v>671</v>
      </c>
      <c r="C40" s="32">
        <v>202511</v>
      </c>
      <c r="D40" s="31" t="str">
        <f>TEXT(LANCES[[#This Row],[DT_CONTMP]],"MMMM-AA")</f>
        <v>novembro-25</v>
      </c>
      <c r="E40" s="31">
        <v>45967</v>
      </c>
      <c r="F40" s="30">
        <v>0.372062</v>
      </c>
      <c r="G40" s="30">
        <v>0.372062</v>
      </c>
      <c r="H40" s="30">
        <v>0.372062</v>
      </c>
      <c r="I40" s="32">
        <v>1</v>
      </c>
      <c r="J40"/>
    </row>
    <row r="41" spans="1:10" x14ac:dyDescent="0.3">
      <c r="A41" s="65" t="str">
        <f>LANCES[[#This Row],[GRUPO]]&amp;LANCES[[#This Row],[MES_ANO]]</f>
        <v>665novembro-25</v>
      </c>
      <c r="B41" s="1">
        <v>665</v>
      </c>
      <c r="C41" s="32">
        <v>202511</v>
      </c>
      <c r="D41" s="31" t="str">
        <f>TEXT(LANCES[[#This Row],[DT_CONTMP]],"MMMM-AA")</f>
        <v>novembro-25</v>
      </c>
      <c r="E41" s="31">
        <v>45967</v>
      </c>
      <c r="F41" s="30">
        <v>0.36551800000000001</v>
      </c>
      <c r="G41" s="30">
        <v>0.34866150000000001</v>
      </c>
      <c r="H41" s="30">
        <v>0.33180500000000002</v>
      </c>
      <c r="I41" s="32">
        <v>2</v>
      </c>
      <c r="J41"/>
    </row>
    <row r="42" spans="1:10" x14ac:dyDescent="0.3">
      <c r="A42" s="65" t="str">
        <f>LANCES[[#This Row],[GRUPO]]&amp;LANCES[[#This Row],[MES_ANO]]</f>
        <v>677novembro-25</v>
      </c>
      <c r="B42" s="1">
        <v>677</v>
      </c>
      <c r="C42" s="32">
        <v>202511</v>
      </c>
      <c r="D42" s="31" t="str">
        <f>TEXT(LANCES[[#This Row],[DT_CONTMP]],"MMMM-AA")</f>
        <v>novembro-25</v>
      </c>
      <c r="E42" s="31">
        <v>45967</v>
      </c>
      <c r="F42" s="30">
        <v>0.100914</v>
      </c>
      <c r="G42" s="30">
        <v>0.100914</v>
      </c>
      <c r="H42" s="30">
        <v>0.100914</v>
      </c>
      <c r="I42" s="32">
        <v>1</v>
      </c>
      <c r="J42"/>
    </row>
    <row r="43" spans="1:10" x14ac:dyDescent="0.3">
      <c r="A43" s="65" t="str">
        <f>LANCES[[#This Row],[GRUPO]]&amp;LANCES[[#This Row],[MES_ANO]]</f>
        <v>702novembro-25</v>
      </c>
      <c r="B43" s="1">
        <v>702</v>
      </c>
      <c r="C43" s="32">
        <v>202511</v>
      </c>
      <c r="D43" s="31" t="str">
        <f>TEXT(LANCES[[#This Row],[DT_CONTMP]],"MMMM-AA")</f>
        <v>novembro-25</v>
      </c>
      <c r="E43" s="31">
        <v>45967</v>
      </c>
      <c r="F43" s="30">
        <v>0.65339100000000006</v>
      </c>
      <c r="G43" s="30">
        <v>0.29746728571428571</v>
      </c>
      <c r="H43" s="30">
        <v>0.1</v>
      </c>
      <c r="I43" s="32">
        <v>7</v>
      </c>
      <c r="J43"/>
    </row>
    <row r="44" spans="1:10" x14ac:dyDescent="0.3">
      <c r="A44" s="65" t="str">
        <f>LANCES[[#This Row],[GRUPO]]&amp;LANCES[[#This Row],[MES_ANO]]</f>
        <v>666novembro-25</v>
      </c>
      <c r="B44" s="1">
        <v>666</v>
      </c>
      <c r="C44" s="32">
        <v>202511</v>
      </c>
      <c r="D44" s="31" t="str">
        <f>TEXT(LANCES[[#This Row],[DT_CONTMP]],"MMMM-AA")</f>
        <v>novembro-25</v>
      </c>
      <c r="E44" s="31">
        <v>45967</v>
      </c>
      <c r="F44" s="30">
        <v>0.30010000000000003</v>
      </c>
      <c r="G44" s="30">
        <v>0.18519788888888888</v>
      </c>
      <c r="H44" s="30">
        <v>0.101159</v>
      </c>
      <c r="I44" s="32">
        <v>9</v>
      </c>
      <c r="J44"/>
    </row>
    <row r="45" spans="1:10" x14ac:dyDescent="0.3">
      <c r="A45" s="65" t="str">
        <f>LANCES[[#This Row],[GRUPO]]&amp;LANCES[[#This Row],[MES_ANO]]</f>
        <v>670novembro-25</v>
      </c>
      <c r="B45" s="1">
        <v>670</v>
      </c>
      <c r="C45" s="32">
        <v>202511</v>
      </c>
      <c r="D45" s="31" t="str">
        <f>TEXT(LANCES[[#This Row],[DT_CONTMP]],"MMMM-AA")</f>
        <v>novembro-25</v>
      </c>
      <c r="E45" s="31">
        <v>45967</v>
      </c>
      <c r="F45" s="30">
        <v>0.13564600000000002</v>
      </c>
      <c r="G45" s="30">
        <v>0.13463000000000003</v>
      </c>
      <c r="H45" s="30">
        <v>0.13361400000000001</v>
      </c>
      <c r="I45" s="32">
        <v>2</v>
      </c>
      <c r="J45"/>
    </row>
    <row r="46" spans="1:10" x14ac:dyDescent="0.3">
      <c r="A46" s="65" t="str">
        <f>LANCES[[#This Row],[GRUPO]]&amp;LANCES[[#This Row],[MES_ANO]]</f>
        <v>679novembro-25</v>
      </c>
      <c r="B46" s="1">
        <v>679</v>
      </c>
      <c r="C46" s="32">
        <v>202511</v>
      </c>
      <c r="D46" s="31" t="str">
        <f>TEXT(LANCES[[#This Row],[DT_CONTMP]],"MMMM-AA")</f>
        <v>novembro-25</v>
      </c>
      <c r="E46" s="31">
        <v>45967</v>
      </c>
      <c r="F46" s="30">
        <v>0.13180700000000001</v>
      </c>
      <c r="G46" s="30">
        <v>0.13180700000000001</v>
      </c>
      <c r="H46" s="30">
        <v>0.13180700000000001</v>
      </c>
      <c r="I46" s="32">
        <v>1</v>
      </c>
      <c r="J46"/>
    </row>
    <row r="47" spans="1:10" x14ac:dyDescent="0.3">
      <c r="A47" s="65" t="str">
        <f>LANCES[[#This Row],[GRUPO]]&amp;LANCES[[#This Row],[MES_ANO]]</f>
        <v>645novembro-25</v>
      </c>
      <c r="B47" s="1">
        <v>645</v>
      </c>
      <c r="C47" s="32">
        <v>202511</v>
      </c>
      <c r="D47" s="31" t="str">
        <f>TEXT(LANCES[[#This Row],[DT_CONTMP]],"MMMM-AA")</f>
        <v>novembro-25</v>
      </c>
      <c r="E47" s="31">
        <v>45967</v>
      </c>
      <c r="F47" s="30">
        <v>0.104504</v>
      </c>
      <c r="G47" s="30">
        <v>0.104504</v>
      </c>
      <c r="H47" s="30">
        <v>0.104504</v>
      </c>
      <c r="I47" s="32">
        <v>1</v>
      </c>
      <c r="J47"/>
    </row>
    <row r="48" spans="1:10" x14ac:dyDescent="0.3">
      <c r="A48" s="65" t="str">
        <f>LANCES[[#This Row],[GRUPO]]&amp;LANCES[[#This Row],[MES_ANO]]</f>
        <v>663novembro-25</v>
      </c>
      <c r="B48" s="1">
        <v>663</v>
      </c>
      <c r="C48" s="32">
        <v>202511</v>
      </c>
      <c r="D48" s="31" t="str">
        <f>TEXT(LANCES[[#This Row],[DT_CONTMP]],"MMMM-AA")</f>
        <v>novembro-25</v>
      </c>
      <c r="E48" s="31">
        <v>45967</v>
      </c>
      <c r="F48" s="30">
        <v>0.19198000000000001</v>
      </c>
      <c r="G48" s="30">
        <v>0.15334</v>
      </c>
      <c r="H48" s="30">
        <v>0.11470000000000001</v>
      </c>
      <c r="I48" s="32">
        <v>2</v>
      </c>
      <c r="J48"/>
    </row>
    <row r="49" spans="1:10" x14ac:dyDescent="0.3">
      <c r="A49" s="65" t="str">
        <f>LANCES[[#This Row],[GRUPO]]&amp;LANCES[[#This Row],[MES_ANO]]</f>
        <v>658novembro-25</v>
      </c>
      <c r="B49" s="1">
        <v>658</v>
      </c>
      <c r="C49" s="32">
        <v>202511</v>
      </c>
      <c r="D49" s="31" t="str">
        <f>TEXT(LANCES[[#This Row],[DT_CONTMP]],"MMMM-AA")</f>
        <v>novembro-25</v>
      </c>
      <c r="E49" s="31">
        <v>45967</v>
      </c>
      <c r="F49" s="30">
        <v>0.15085800000000002</v>
      </c>
      <c r="G49" s="30">
        <v>0.15085800000000002</v>
      </c>
      <c r="H49" s="30">
        <v>0.15085800000000002</v>
      </c>
      <c r="I49" s="32">
        <v>2</v>
      </c>
      <c r="J49"/>
    </row>
    <row r="50" spans="1:10" x14ac:dyDescent="0.3">
      <c r="A50" s="65" t="str">
        <f>LANCES[[#This Row],[GRUPO]]&amp;LANCES[[#This Row],[MES_ANO]]</f>
        <v>673novembro-25</v>
      </c>
      <c r="B50" s="1">
        <v>673</v>
      </c>
      <c r="C50" s="32">
        <v>202511</v>
      </c>
      <c r="D50" s="31" t="str">
        <f>TEXT(LANCES[[#This Row],[DT_CONTMP]],"MMMM-AA")</f>
        <v>novembro-25</v>
      </c>
      <c r="E50" s="31">
        <v>45967</v>
      </c>
      <c r="F50" s="30">
        <v>0.50617600000000007</v>
      </c>
      <c r="G50" s="30">
        <v>0.50617600000000007</v>
      </c>
      <c r="H50" s="30">
        <v>0.50617600000000007</v>
      </c>
      <c r="I50" s="32">
        <v>1</v>
      </c>
      <c r="J50"/>
    </row>
    <row r="51" spans="1:10" x14ac:dyDescent="0.3">
      <c r="A51" s="65" t="str">
        <f>LANCES[[#This Row],[GRUPO]]&amp;LANCES[[#This Row],[MES_ANO]]</f>
        <v>635novembro-25</v>
      </c>
      <c r="B51" s="1">
        <v>635</v>
      </c>
      <c r="C51" s="32">
        <v>202511</v>
      </c>
      <c r="D51" s="31" t="str">
        <f>TEXT(LANCES[[#This Row],[DT_CONTMP]],"MMMM-AA")</f>
        <v>novembro-25</v>
      </c>
      <c r="E51" s="31">
        <v>45967</v>
      </c>
      <c r="F51" s="30">
        <v>5.2214000000000003E-2</v>
      </c>
      <c r="G51" s="30">
        <v>5.2214000000000003E-2</v>
      </c>
      <c r="H51" s="30">
        <v>5.2214000000000003E-2</v>
      </c>
      <c r="I51" s="32">
        <v>1</v>
      </c>
      <c r="J51"/>
    </row>
    <row r="52" spans="1:10" x14ac:dyDescent="0.3">
      <c r="A52" s="65" t="str">
        <f>LANCES[[#This Row],[GRUPO]]&amp;LANCES[[#This Row],[MES_ANO]]</f>
        <v>689novembro-25</v>
      </c>
      <c r="B52" s="1">
        <v>689</v>
      </c>
      <c r="C52" s="32">
        <v>202511</v>
      </c>
      <c r="D52" s="31" t="str">
        <f>TEXT(LANCES[[#This Row],[DT_CONTMP]],"MMMM-AA")</f>
        <v>novembro-25</v>
      </c>
      <c r="E52" s="31">
        <v>45967</v>
      </c>
      <c r="F52" s="30">
        <v>0.18010000000000001</v>
      </c>
      <c r="G52" s="30">
        <v>0.17995</v>
      </c>
      <c r="H52" s="30">
        <v>0.17980000000000002</v>
      </c>
      <c r="I52" s="32">
        <v>2</v>
      </c>
      <c r="J52"/>
    </row>
    <row r="53" spans="1:10" x14ac:dyDescent="0.3">
      <c r="A53" s="65" t="str">
        <f>LANCES[[#This Row],[GRUPO]]&amp;LANCES[[#This Row],[MES_ANO]]</f>
        <v>3064setembro-25</v>
      </c>
      <c r="B53" s="1">
        <v>3064</v>
      </c>
      <c r="C53" s="32">
        <v>202509</v>
      </c>
      <c r="D53" s="31" t="str">
        <f>TEXT(LANCES[[#This Row],[DT_CONTMP]],"MMMM-AA")</f>
        <v>setembro-25</v>
      </c>
      <c r="E53" s="31">
        <v>45915</v>
      </c>
      <c r="F53" s="30">
        <v>0.54799999999999993</v>
      </c>
      <c r="G53" s="30">
        <v>0.50375341666666662</v>
      </c>
      <c r="H53" s="30">
        <v>0.48599999999999999</v>
      </c>
      <c r="I53" s="32">
        <v>12</v>
      </c>
      <c r="J53"/>
    </row>
    <row r="54" spans="1:10" x14ac:dyDescent="0.3">
      <c r="A54" s="65" t="str">
        <f>LANCES[[#This Row],[GRUPO]]&amp;LANCES[[#This Row],[MES_ANO]]</f>
        <v>655agosto-25</v>
      </c>
      <c r="B54" s="1">
        <v>655</v>
      </c>
      <c r="C54" s="32">
        <v>202508</v>
      </c>
      <c r="D54" s="31" t="str">
        <f>TEXT(LANCES[[#This Row],[DT_CONTMP]],"MMMM-AA")</f>
        <v>agosto-25</v>
      </c>
      <c r="E54" s="31">
        <v>45875</v>
      </c>
      <c r="F54" s="30">
        <v>0.45069999999999999</v>
      </c>
      <c r="G54" s="30">
        <v>0.22773750000000001</v>
      </c>
      <c r="H54" s="30">
        <v>0.1</v>
      </c>
      <c r="I54" s="32">
        <v>10</v>
      </c>
      <c r="J54"/>
    </row>
    <row r="55" spans="1:10" x14ac:dyDescent="0.3">
      <c r="A55" s="65" t="str">
        <f>LANCES[[#This Row],[GRUPO]]&amp;LANCES[[#This Row],[MES_ANO]]</f>
        <v>687março-25</v>
      </c>
      <c r="B55" s="1">
        <v>687</v>
      </c>
      <c r="C55" s="32">
        <v>202503</v>
      </c>
      <c r="D55" s="31" t="str">
        <f>TEXT(LANCES[[#This Row],[DT_CONTMP]],"MMMM-AA")</f>
        <v>março-25</v>
      </c>
      <c r="E55" s="31">
        <v>45726</v>
      </c>
      <c r="F55" s="30">
        <v>0.99073999999999995</v>
      </c>
      <c r="G55" s="30">
        <v>0.29122531578947369</v>
      </c>
      <c r="H55" s="30">
        <v>0.1</v>
      </c>
      <c r="I55" s="32">
        <v>19</v>
      </c>
      <c r="J55"/>
    </row>
    <row r="56" spans="1:10" x14ac:dyDescent="0.3">
      <c r="A56" s="65" t="str">
        <f>LANCES[[#This Row],[GRUPO]]&amp;LANCES[[#This Row],[MES_ANO]]</f>
        <v>692março-25</v>
      </c>
      <c r="B56" s="1">
        <v>692</v>
      </c>
      <c r="C56" s="32">
        <v>202503</v>
      </c>
      <c r="D56" s="31" t="str">
        <f>TEXT(LANCES[[#This Row],[DT_CONTMP]],"MMMM-AA")</f>
        <v>março-25</v>
      </c>
      <c r="E56" s="31">
        <v>45726</v>
      </c>
      <c r="F56" s="30">
        <v>0.55620000000000003</v>
      </c>
      <c r="G56" s="30">
        <v>0.46912846268656716</v>
      </c>
      <c r="H56" s="30">
        <v>0.45950000000000002</v>
      </c>
      <c r="I56" s="32">
        <v>67</v>
      </c>
      <c r="J56"/>
    </row>
    <row r="57" spans="1:10" x14ac:dyDescent="0.3">
      <c r="A57" s="65" t="str">
        <f>LANCES[[#This Row],[GRUPO]]&amp;LANCES[[#This Row],[MES_ANO]]</f>
        <v>699agosto-25</v>
      </c>
      <c r="B57" s="1">
        <v>699</v>
      </c>
      <c r="C57" s="32">
        <v>202508</v>
      </c>
      <c r="D57" s="31" t="str">
        <f>TEXT(LANCES[[#This Row],[DT_CONTMP]],"MMMM-AA")</f>
        <v>agosto-25</v>
      </c>
      <c r="E57" s="31">
        <v>45875</v>
      </c>
      <c r="F57" s="30">
        <v>0.32073200000000002</v>
      </c>
      <c r="G57" s="30">
        <v>0.25944900000000004</v>
      </c>
      <c r="H57" s="30">
        <v>0.12651300000000001</v>
      </c>
      <c r="I57" s="32">
        <v>5</v>
      </c>
      <c r="J57"/>
    </row>
    <row r="58" spans="1:10" x14ac:dyDescent="0.3">
      <c r="A58" s="65" t="str">
        <f>LANCES[[#This Row],[GRUPO]]&amp;LANCES[[#This Row],[MES_ANO]]</f>
        <v>705julho-25</v>
      </c>
      <c r="B58" s="1">
        <v>705</v>
      </c>
      <c r="C58" s="32">
        <v>202507</v>
      </c>
      <c r="D58" s="31" t="str">
        <f>TEXT(LANCES[[#This Row],[DT_CONTMP]],"MMMM-AA")</f>
        <v>julho-25</v>
      </c>
      <c r="E58" s="31">
        <v>45853</v>
      </c>
      <c r="F58" s="30">
        <v>0.55477799999999999</v>
      </c>
      <c r="G58" s="30">
        <v>0.22271633333333335</v>
      </c>
      <c r="H58" s="30">
        <v>0.1</v>
      </c>
      <c r="I58" s="32">
        <v>27</v>
      </c>
      <c r="J58"/>
    </row>
    <row r="59" spans="1:10" x14ac:dyDescent="0.3">
      <c r="A59" s="65" t="str">
        <f>LANCES[[#This Row],[GRUPO]]&amp;LANCES[[#This Row],[MES_ANO]]</f>
        <v>706julho-25</v>
      </c>
      <c r="B59" s="1">
        <v>706</v>
      </c>
      <c r="C59" s="32">
        <v>202507</v>
      </c>
      <c r="D59" s="31" t="str">
        <f>TEXT(LANCES[[#This Row],[DT_CONTMP]],"MMMM-AA")</f>
        <v>julho-25</v>
      </c>
      <c r="E59" s="31">
        <v>45853</v>
      </c>
      <c r="F59" s="30">
        <v>0.33526400000000001</v>
      </c>
      <c r="G59" s="30">
        <v>0.20969200000000002</v>
      </c>
      <c r="H59" s="30">
        <v>0.1</v>
      </c>
      <c r="I59" s="32">
        <v>6</v>
      </c>
      <c r="J59"/>
    </row>
    <row r="60" spans="1:10" x14ac:dyDescent="0.3">
      <c r="A60" s="65" t="str">
        <f>LANCES[[#This Row],[GRUPO]]&amp;LANCES[[#This Row],[MES_ANO]]</f>
        <v>5020março-25</v>
      </c>
      <c r="B60" s="1">
        <v>5020</v>
      </c>
      <c r="C60" s="32">
        <v>202503</v>
      </c>
      <c r="D60" s="31" t="str">
        <f>TEXT(LANCES[[#This Row],[DT_CONTMP]],"MMMM-AA")</f>
        <v>março-25</v>
      </c>
      <c r="E60" s="31">
        <v>45733</v>
      </c>
      <c r="F60" s="30">
        <v>0.51</v>
      </c>
      <c r="G60" s="30">
        <v>0.48685775000000003</v>
      </c>
      <c r="H60" s="30">
        <v>0.46413400000000005</v>
      </c>
      <c r="I60" s="32">
        <v>8</v>
      </c>
      <c r="J60"/>
    </row>
    <row r="61" spans="1:10" x14ac:dyDescent="0.3">
      <c r="A61" s="65" t="str">
        <f>LANCES[[#This Row],[GRUPO]]&amp;LANCES[[#This Row],[MES_ANO]]</f>
        <v>709agosto-25</v>
      </c>
      <c r="B61" s="1">
        <v>709</v>
      </c>
      <c r="C61" s="32">
        <v>202508</v>
      </c>
      <c r="D61" s="31" t="str">
        <f>TEXT(LANCES[[#This Row],[DT_CONTMP]],"MMMM-AA")</f>
        <v>agosto-25</v>
      </c>
      <c r="E61" s="31">
        <v>45884</v>
      </c>
      <c r="F61" s="30">
        <v>0.64976900000000004</v>
      </c>
      <c r="G61" s="30">
        <v>0.25075700000000001</v>
      </c>
      <c r="H61" s="30">
        <v>0.1</v>
      </c>
      <c r="I61" s="32">
        <v>35</v>
      </c>
      <c r="J61"/>
    </row>
    <row r="62" spans="1:10" x14ac:dyDescent="0.3">
      <c r="A62" s="65" t="str">
        <f>LANCES[[#This Row],[GRUPO]]&amp;LANCES[[#This Row],[MES_ANO]]</f>
        <v>711agosto-25</v>
      </c>
      <c r="B62" s="1">
        <v>711</v>
      </c>
      <c r="C62" s="32">
        <v>202508</v>
      </c>
      <c r="D62" s="31" t="str">
        <f>TEXT(LANCES[[#This Row],[DT_CONTMP]],"MMMM-AA")</f>
        <v>agosto-25</v>
      </c>
      <c r="E62" s="31">
        <v>45884</v>
      </c>
      <c r="F62" s="30">
        <v>0.35202</v>
      </c>
      <c r="G62" s="30">
        <v>0.25930874999999998</v>
      </c>
      <c r="H62" s="30">
        <v>0.1</v>
      </c>
      <c r="I62" s="32">
        <v>4</v>
      </c>
      <c r="J62"/>
    </row>
    <row r="63" spans="1:10" x14ac:dyDescent="0.3">
      <c r="A63" s="65" t="str">
        <f>LANCES[[#This Row],[GRUPO]]&amp;LANCES[[#This Row],[MES_ANO]]</f>
        <v>713agosto-25</v>
      </c>
      <c r="B63" s="1">
        <v>713</v>
      </c>
      <c r="C63" s="32">
        <v>202508</v>
      </c>
      <c r="D63" s="31" t="str">
        <f>TEXT(LANCES[[#This Row],[DT_CONTMP]],"MMMM-AA")</f>
        <v>agosto-25</v>
      </c>
      <c r="E63" s="31">
        <v>45884</v>
      </c>
      <c r="F63" s="30">
        <v>0.4</v>
      </c>
      <c r="G63" s="30">
        <v>0.25503445454545459</v>
      </c>
      <c r="H63" s="30">
        <v>0.1</v>
      </c>
      <c r="I63" s="32">
        <v>44</v>
      </c>
      <c r="J63"/>
    </row>
    <row r="64" spans="1:10" x14ac:dyDescent="0.3">
      <c r="A64" s="65" t="str">
        <f>LANCES[[#This Row],[GRUPO]]&amp;LANCES[[#This Row],[MES_ANO]]</f>
        <v>717agosto-25</v>
      </c>
      <c r="B64" s="1">
        <v>717</v>
      </c>
      <c r="C64" s="32">
        <v>202508</v>
      </c>
      <c r="D64" s="31" t="str">
        <f>TEXT(LANCES[[#This Row],[DT_CONTMP]],"MMMM-AA")</f>
        <v>agosto-25</v>
      </c>
      <c r="E64" s="31">
        <v>45884</v>
      </c>
      <c r="F64" s="30">
        <v>0.55237099999999995</v>
      </c>
      <c r="G64" s="30">
        <v>0.27422987179487179</v>
      </c>
      <c r="H64" s="30">
        <v>0.1</v>
      </c>
      <c r="I64" s="32">
        <v>39</v>
      </c>
      <c r="J64"/>
    </row>
    <row r="65" spans="1:10" x14ac:dyDescent="0.3">
      <c r="A65" s="65" t="str">
        <f>LANCES[[#This Row],[GRUPO]]&amp;LANCES[[#This Row],[MES_ANO]]</f>
        <v>3092abril-25</v>
      </c>
      <c r="B65" s="1">
        <v>3092</v>
      </c>
      <c r="C65" s="32">
        <v>202504</v>
      </c>
      <c r="D65" s="31" t="str">
        <f>TEXT(LANCES[[#This Row],[DT_CONTMP]],"MMMM-AA")</f>
        <v>abril-25</v>
      </c>
      <c r="E65" s="31">
        <v>45762</v>
      </c>
      <c r="F65" s="30">
        <v>0.69370000000000009</v>
      </c>
      <c r="G65" s="30">
        <v>0.68820237500000003</v>
      </c>
      <c r="H65" s="30">
        <v>0.68019999999999992</v>
      </c>
      <c r="I65" s="32">
        <v>8</v>
      </c>
      <c r="J65"/>
    </row>
    <row r="66" spans="1:10" x14ac:dyDescent="0.3">
      <c r="A66" s="65" t="str">
        <f>LANCES[[#This Row],[GRUPO]]&amp;LANCES[[#This Row],[MES_ANO]]</f>
        <v>722fevereiro-25</v>
      </c>
      <c r="B66" s="1">
        <v>722</v>
      </c>
      <c r="C66" s="32">
        <v>202502</v>
      </c>
      <c r="D66" s="31" t="str">
        <f>TEXT(LANCES[[#This Row],[DT_CONTMP]],"MMMM-AA")</f>
        <v>fevereiro-25</v>
      </c>
      <c r="E66" s="31">
        <v>45705</v>
      </c>
      <c r="F66" s="30">
        <v>0.712449</v>
      </c>
      <c r="G66" s="30">
        <v>0.47468241111111109</v>
      </c>
      <c r="H66" s="30">
        <v>0.411188</v>
      </c>
      <c r="I66" s="32">
        <v>90</v>
      </c>
      <c r="J66"/>
    </row>
    <row r="67" spans="1:10" x14ac:dyDescent="0.3">
      <c r="A67" s="65" t="str">
        <f>LANCES[[#This Row],[GRUPO]]&amp;LANCES[[#This Row],[MES_ANO]]</f>
        <v>723março-25</v>
      </c>
      <c r="B67" s="1">
        <v>723</v>
      </c>
      <c r="C67" s="32">
        <v>202503</v>
      </c>
      <c r="D67" s="31" t="str">
        <f>TEXT(LANCES[[#This Row],[DT_CONTMP]],"MMMM-AA")</f>
        <v>março-25</v>
      </c>
      <c r="E67" s="31">
        <v>45733</v>
      </c>
      <c r="F67" s="30">
        <v>0.61939999999999995</v>
      </c>
      <c r="G67" s="30">
        <v>0.3477815283018868</v>
      </c>
      <c r="H67" s="30">
        <v>0.2</v>
      </c>
      <c r="I67" s="32">
        <v>53</v>
      </c>
      <c r="J67"/>
    </row>
    <row r="68" spans="1:10" x14ac:dyDescent="0.3">
      <c r="A68" s="65" t="str">
        <f>LANCES[[#This Row],[GRUPO]]&amp;LANCES[[#This Row],[MES_ANO]]</f>
        <v>687agosto-25</v>
      </c>
      <c r="B68" s="1">
        <v>687</v>
      </c>
      <c r="C68" s="32">
        <v>202508</v>
      </c>
      <c r="D68" s="31" t="str">
        <f>TEXT(LANCES[[#This Row],[DT_CONTMP]],"MMMM-AA")</f>
        <v>agosto-25</v>
      </c>
      <c r="E68" s="31">
        <v>45875</v>
      </c>
      <c r="F68" s="30">
        <v>0.45922499999999999</v>
      </c>
      <c r="G68" s="30">
        <v>0.21971870588235298</v>
      </c>
      <c r="H68" s="30">
        <v>0.1</v>
      </c>
      <c r="I68" s="32">
        <v>17</v>
      </c>
      <c r="J68"/>
    </row>
    <row r="69" spans="1:10" x14ac:dyDescent="0.3">
      <c r="A69" s="65" t="str">
        <f>LANCES[[#This Row],[GRUPO]]&amp;LANCES[[#This Row],[MES_ANO]]</f>
        <v>700janeiro-25</v>
      </c>
      <c r="B69" s="1">
        <v>700</v>
      </c>
      <c r="C69" s="32">
        <v>202501</v>
      </c>
      <c r="D69" s="31" t="str">
        <f>TEXT(LANCES[[#This Row],[DT_CONTMP]],"MMMM-AA")</f>
        <v>janeiro-25</v>
      </c>
      <c r="E69" s="31">
        <v>45664</v>
      </c>
      <c r="F69" s="30">
        <v>0.59413300000000002</v>
      </c>
      <c r="G69" s="30">
        <v>0.27541942105263162</v>
      </c>
      <c r="H69" s="30">
        <v>0.1</v>
      </c>
      <c r="I69" s="32">
        <v>19</v>
      </c>
      <c r="J69"/>
    </row>
    <row r="70" spans="1:10" x14ac:dyDescent="0.3">
      <c r="A70" s="65" t="str">
        <f>LANCES[[#This Row],[GRUPO]]&amp;LANCES[[#This Row],[MES_ANO]]</f>
        <v>705janeiro-25</v>
      </c>
      <c r="B70" s="1">
        <v>705</v>
      </c>
      <c r="C70" s="32">
        <v>202501</v>
      </c>
      <c r="D70" s="31" t="str">
        <f>TEXT(LANCES[[#This Row],[DT_CONTMP]],"MMMM-AA")</f>
        <v>janeiro-25</v>
      </c>
      <c r="E70" s="31">
        <v>45672</v>
      </c>
      <c r="F70" s="30">
        <v>0.4844</v>
      </c>
      <c r="G70" s="30">
        <v>0.24380175000000004</v>
      </c>
      <c r="H70" s="30">
        <v>0.1</v>
      </c>
      <c r="I70" s="32">
        <v>36</v>
      </c>
      <c r="J70"/>
    </row>
    <row r="71" spans="1:10" x14ac:dyDescent="0.3">
      <c r="A71" s="65" t="str">
        <f>LANCES[[#This Row],[GRUPO]]&amp;LANCES[[#This Row],[MES_ANO]]</f>
        <v>707junho-25</v>
      </c>
      <c r="B71" s="1">
        <v>707</v>
      </c>
      <c r="C71" s="32">
        <v>202506</v>
      </c>
      <c r="D71" s="31" t="str">
        <f>TEXT(LANCES[[#This Row],[DT_CONTMP]],"MMMM-AA")</f>
        <v>junho-25</v>
      </c>
      <c r="E71" s="31">
        <v>45824</v>
      </c>
      <c r="F71" s="30">
        <v>0.461393</v>
      </c>
      <c r="G71" s="30">
        <v>0.24375418181818181</v>
      </c>
      <c r="H71" s="30">
        <v>0.13009999999999999</v>
      </c>
      <c r="I71" s="32">
        <v>11</v>
      </c>
      <c r="J71"/>
    </row>
    <row r="72" spans="1:10" x14ac:dyDescent="0.3">
      <c r="A72" s="65" t="str">
        <f>LANCES[[#This Row],[GRUPO]]&amp;LANCES[[#This Row],[MES_ANO]]</f>
        <v>718outubro-25</v>
      </c>
      <c r="B72" s="1">
        <v>718</v>
      </c>
      <c r="C72" s="32">
        <v>202510</v>
      </c>
      <c r="D72" s="31" t="str">
        <f>TEXT(LANCES[[#This Row],[DT_CONTMP]],"MMMM-AA")</f>
        <v>outubro-25</v>
      </c>
      <c r="E72" s="31">
        <v>45945</v>
      </c>
      <c r="F72" s="30">
        <v>0.76455499999999998</v>
      </c>
      <c r="G72" s="30">
        <v>0.25024037499999996</v>
      </c>
      <c r="H72" s="30">
        <v>0.1</v>
      </c>
      <c r="I72" s="32">
        <v>24</v>
      </c>
      <c r="J72"/>
    </row>
    <row r="73" spans="1:10" x14ac:dyDescent="0.3">
      <c r="A73" s="65" t="str">
        <f>LANCES[[#This Row],[GRUPO]]&amp;LANCES[[#This Row],[MES_ANO]]</f>
        <v>726maio-25</v>
      </c>
      <c r="B73" s="1">
        <v>726</v>
      </c>
      <c r="C73" s="32">
        <v>202505</v>
      </c>
      <c r="D73" s="31" t="str">
        <f>TEXT(LANCES[[#This Row],[DT_CONTMP]],"MMMM-AA")</f>
        <v>maio-25</v>
      </c>
      <c r="E73" s="31">
        <v>45792</v>
      </c>
      <c r="F73" s="30">
        <v>0.64924899999999997</v>
      </c>
      <c r="G73" s="30">
        <v>0.53521889999999994</v>
      </c>
      <c r="H73" s="30">
        <v>0.44500000000000001</v>
      </c>
      <c r="I73" s="32">
        <v>40</v>
      </c>
      <c r="J73"/>
    </row>
    <row r="74" spans="1:10" x14ac:dyDescent="0.3">
      <c r="A74" s="65" t="str">
        <f>LANCES[[#This Row],[GRUPO]]&amp;LANCES[[#This Row],[MES_ANO]]</f>
        <v>726julho-25</v>
      </c>
      <c r="B74" s="1">
        <v>726</v>
      </c>
      <c r="C74" s="32">
        <v>202507</v>
      </c>
      <c r="D74" s="31" t="str">
        <f>TEXT(LANCES[[#This Row],[DT_CONTMP]],"MMMM-AA")</f>
        <v>julho-25</v>
      </c>
      <c r="E74" s="31">
        <v>45853</v>
      </c>
      <c r="F74" s="30">
        <v>0.66603800000000002</v>
      </c>
      <c r="G74" s="30">
        <v>0.57937833333333333</v>
      </c>
      <c r="H74" s="30">
        <v>0.55679999999999996</v>
      </c>
      <c r="I74" s="32">
        <v>48</v>
      </c>
      <c r="J74"/>
    </row>
    <row r="75" spans="1:10" x14ac:dyDescent="0.3">
      <c r="A75" s="65" t="str">
        <f>LANCES[[#This Row],[GRUPO]]&amp;LANCES[[#This Row],[MES_ANO]]</f>
        <v>721junho-25</v>
      </c>
      <c r="B75" s="1">
        <v>721</v>
      </c>
      <c r="C75" s="32">
        <v>202506</v>
      </c>
      <c r="D75" s="31" t="str">
        <f>TEXT(LANCES[[#This Row],[DT_CONTMP]],"MMMM-AA")</f>
        <v>junho-25</v>
      </c>
      <c r="E75" s="31">
        <v>45824</v>
      </c>
      <c r="F75" s="30">
        <v>0.61159999999999992</v>
      </c>
      <c r="G75" s="30">
        <v>0.29818905128205125</v>
      </c>
      <c r="H75" s="30">
        <v>0.1</v>
      </c>
      <c r="I75" s="32">
        <v>39</v>
      </c>
      <c r="J75"/>
    </row>
    <row r="76" spans="1:10" x14ac:dyDescent="0.3">
      <c r="A76" s="65" t="str">
        <f>LANCES[[#This Row],[GRUPO]]&amp;LANCES[[#This Row],[MES_ANO]]</f>
        <v>720maio-25</v>
      </c>
      <c r="B76" s="1">
        <v>720</v>
      </c>
      <c r="C76" s="32">
        <v>202505</v>
      </c>
      <c r="D76" s="31" t="str">
        <f>TEXT(LANCES[[#This Row],[DT_CONTMP]],"MMMM-AA")</f>
        <v>maio-25</v>
      </c>
      <c r="E76" s="31">
        <v>45792</v>
      </c>
      <c r="F76" s="30">
        <v>0.61433100000000007</v>
      </c>
      <c r="G76" s="30">
        <v>0.38154689705882355</v>
      </c>
      <c r="H76" s="30">
        <v>0.3</v>
      </c>
      <c r="I76" s="32">
        <v>68</v>
      </c>
      <c r="J76"/>
    </row>
    <row r="77" spans="1:10" x14ac:dyDescent="0.3">
      <c r="A77" s="65" t="str">
        <f>LANCES[[#This Row],[GRUPO]]&amp;LANCES[[#This Row],[MES_ANO]]</f>
        <v>738abril-25</v>
      </c>
      <c r="B77" s="1">
        <v>738</v>
      </c>
      <c r="C77" s="32">
        <v>202504</v>
      </c>
      <c r="D77" s="31" t="str">
        <f>TEXT(LANCES[[#This Row],[DT_CONTMP]],"MMMM-AA")</f>
        <v>abril-25</v>
      </c>
      <c r="E77" s="31">
        <v>45762</v>
      </c>
      <c r="F77" s="30">
        <v>0.63</v>
      </c>
      <c r="G77" s="30">
        <v>0.61266666666666669</v>
      </c>
      <c r="H77" s="30">
        <v>0.6</v>
      </c>
      <c r="I77" s="32">
        <v>6</v>
      </c>
      <c r="J77"/>
    </row>
    <row r="78" spans="1:10" x14ac:dyDescent="0.3">
      <c r="A78" s="65" t="str">
        <f>LANCES[[#This Row],[GRUPO]]&amp;LANCES[[#This Row],[MES_ANO]]</f>
        <v>722maio-25</v>
      </c>
      <c r="B78" s="1">
        <v>722</v>
      </c>
      <c r="C78" s="32">
        <v>202505</v>
      </c>
      <c r="D78" s="31" t="str">
        <f>TEXT(LANCES[[#This Row],[DT_CONTMP]],"MMMM-AA")</f>
        <v>maio-25</v>
      </c>
      <c r="E78" s="31">
        <v>45792</v>
      </c>
      <c r="F78" s="30">
        <v>0.57369999999999999</v>
      </c>
      <c r="G78" s="30">
        <v>0.42825714893617017</v>
      </c>
      <c r="H78" s="30">
        <v>0.3</v>
      </c>
      <c r="I78" s="32">
        <v>47</v>
      </c>
      <c r="J78"/>
    </row>
    <row r="79" spans="1:10" x14ac:dyDescent="0.3">
      <c r="A79" s="65" t="str">
        <f>LANCES[[#This Row],[GRUPO]]&amp;LANCES[[#This Row],[MES_ANO]]</f>
        <v>731setembro-25</v>
      </c>
      <c r="B79" s="1">
        <v>731</v>
      </c>
      <c r="C79" s="32">
        <v>202509</v>
      </c>
      <c r="D79" s="31" t="str">
        <f>TEXT(LANCES[[#This Row],[DT_CONTMP]],"MMMM-AA")</f>
        <v>setembro-25</v>
      </c>
      <c r="E79" s="31">
        <v>45915</v>
      </c>
      <c r="F79" s="30">
        <v>0.70916600000000007</v>
      </c>
      <c r="G79" s="30">
        <v>0.58324772222222221</v>
      </c>
      <c r="H79" s="30">
        <v>0.56299999999999994</v>
      </c>
      <c r="I79" s="32">
        <v>36</v>
      </c>
      <c r="J79"/>
    </row>
    <row r="80" spans="1:10" x14ac:dyDescent="0.3">
      <c r="A80" s="65" t="str">
        <f>LANCES[[#This Row],[GRUPO]]&amp;LANCES[[#This Row],[MES_ANO]]</f>
        <v>723fevereiro-25</v>
      </c>
      <c r="B80" s="1">
        <v>723</v>
      </c>
      <c r="C80" s="32">
        <v>202502</v>
      </c>
      <c r="D80" s="31" t="str">
        <f>TEXT(LANCES[[#This Row],[DT_CONTMP]],"MMMM-AA")</f>
        <v>fevereiro-25</v>
      </c>
      <c r="E80" s="31">
        <v>45705</v>
      </c>
      <c r="F80" s="30">
        <v>0.74893500000000002</v>
      </c>
      <c r="G80" s="30">
        <v>0.41498110204081634</v>
      </c>
      <c r="H80" s="30">
        <v>0.3</v>
      </c>
      <c r="I80" s="32">
        <v>49</v>
      </c>
      <c r="J80"/>
    </row>
    <row r="81" spans="1:10" x14ac:dyDescent="0.3">
      <c r="A81" s="65" t="str">
        <f>LANCES[[#This Row],[GRUPO]]&amp;LANCES[[#This Row],[MES_ANO]]</f>
        <v>720outubro-25</v>
      </c>
      <c r="B81" s="1">
        <v>720</v>
      </c>
      <c r="C81" s="32">
        <v>202510</v>
      </c>
      <c r="D81" s="31" t="str">
        <f>TEXT(LANCES[[#This Row],[DT_CONTMP]],"MMMM-AA")</f>
        <v>outubro-25</v>
      </c>
      <c r="E81" s="31">
        <v>45945</v>
      </c>
      <c r="F81" s="30">
        <v>0.608236</v>
      </c>
      <c r="G81" s="30">
        <v>0.24761634210526318</v>
      </c>
      <c r="H81" s="30">
        <v>0.1</v>
      </c>
      <c r="I81" s="32">
        <v>38</v>
      </c>
      <c r="J81"/>
    </row>
    <row r="82" spans="1:10" x14ac:dyDescent="0.3">
      <c r="A82" s="65" t="str">
        <f>LANCES[[#This Row],[GRUPO]]&amp;LANCES[[#This Row],[MES_ANO]]</f>
        <v>3125junho-25</v>
      </c>
      <c r="B82" s="1">
        <v>3125</v>
      </c>
      <c r="C82" s="32">
        <v>202506</v>
      </c>
      <c r="D82" s="31" t="str">
        <f>TEXT(LANCES[[#This Row],[DT_CONTMP]],"MMMM-AA")</f>
        <v>junho-25</v>
      </c>
      <c r="E82" s="31">
        <v>45824</v>
      </c>
      <c r="F82" s="30">
        <v>0.69440000000000002</v>
      </c>
      <c r="G82" s="30">
        <v>0.6682475714285715</v>
      </c>
      <c r="H82" s="30">
        <v>0.65333299999999994</v>
      </c>
      <c r="I82" s="32">
        <v>7</v>
      </c>
      <c r="J82"/>
    </row>
    <row r="83" spans="1:10" x14ac:dyDescent="0.3">
      <c r="A83" s="65" t="str">
        <f>LANCES[[#This Row],[GRUPO]]&amp;LANCES[[#This Row],[MES_ANO]]</f>
        <v>737junho-25</v>
      </c>
      <c r="B83" s="1">
        <v>737</v>
      </c>
      <c r="C83" s="32">
        <v>202506</v>
      </c>
      <c r="D83" s="31" t="str">
        <f>TEXT(LANCES[[#This Row],[DT_CONTMP]],"MMMM-AA")</f>
        <v>junho-25</v>
      </c>
      <c r="E83" s="31">
        <v>45824</v>
      </c>
      <c r="F83" s="30">
        <v>0.6</v>
      </c>
      <c r="G83" s="30">
        <v>0.44431900000000002</v>
      </c>
      <c r="H83" s="30">
        <v>0.38</v>
      </c>
      <c r="I83" s="32">
        <v>20</v>
      </c>
      <c r="J83"/>
    </row>
    <row r="84" spans="1:10" x14ac:dyDescent="0.3">
      <c r="A84" s="65" t="str">
        <f>LANCES[[#This Row],[GRUPO]]&amp;LANCES[[#This Row],[MES_ANO]]</f>
        <v>667abril-25</v>
      </c>
      <c r="B84" s="1">
        <v>667</v>
      </c>
      <c r="C84" s="32">
        <v>202504</v>
      </c>
      <c r="D84" s="31" t="str">
        <f>TEXT(LANCES[[#This Row],[DT_CONTMP]],"MMMM-AA")</f>
        <v>abril-25</v>
      </c>
      <c r="E84" s="31">
        <v>45751</v>
      </c>
      <c r="F84" s="30">
        <v>0.49581200000000003</v>
      </c>
      <c r="G84" s="30">
        <v>0.38902646376811595</v>
      </c>
      <c r="H84" s="30">
        <v>0.35159999999999997</v>
      </c>
      <c r="I84" s="32">
        <v>69</v>
      </c>
      <c r="J84"/>
    </row>
    <row r="85" spans="1:10" x14ac:dyDescent="0.3">
      <c r="A85" s="65" t="str">
        <f>LANCES[[#This Row],[GRUPO]]&amp;LANCES[[#This Row],[MES_ANO]]</f>
        <v>756abril-25</v>
      </c>
      <c r="B85" s="1">
        <v>756</v>
      </c>
      <c r="C85" s="32">
        <v>202504</v>
      </c>
      <c r="D85" s="31" t="str">
        <f>TEXT(LANCES[[#This Row],[DT_CONTMP]],"MMMM-AA")</f>
        <v>abril-25</v>
      </c>
      <c r="E85" s="31">
        <v>45762</v>
      </c>
      <c r="F85" s="30">
        <v>0.6</v>
      </c>
      <c r="G85" s="30">
        <v>0.56053500000000001</v>
      </c>
      <c r="H85" s="30">
        <v>0.5</v>
      </c>
      <c r="I85" s="32">
        <v>14</v>
      </c>
      <c r="J85"/>
    </row>
    <row r="86" spans="1:10" x14ac:dyDescent="0.3">
      <c r="A86" s="65" t="str">
        <f>LANCES[[#This Row],[GRUPO]]&amp;LANCES[[#This Row],[MES_ANO]]</f>
        <v>709maio-25</v>
      </c>
      <c r="B86" s="1">
        <v>709</v>
      </c>
      <c r="C86" s="32">
        <v>202505</v>
      </c>
      <c r="D86" s="31" t="str">
        <f>TEXT(LANCES[[#This Row],[DT_CONTMP]],"MMMM-AA")</f>
        <v>maio-25</v>
      </c>
      <c r="E86" s="31">
        <v>45792</v>
      </c>
      <c r="F86" s="30">
        <v>0.59850300000000001</v>
      </c>
      <c r="G86" s="30">
        <v>0.27888010256410256</v>
      </c>
      <c r="H86" s="30">
        <v>0.1</v>
      </c>
      <c r="I86" s="32">
        <v>39</v>
      </c>
      <c r="J86"/>
    </row>
    <row r="87" spans="1:10" x14ac:dyDescent="0.3">
      <c r="A87" s="65" t="str">
        <f>LANCES[[#This Row],[GRUPO]]&amp;LANCES[[#This Row],[MES_ANO]]</f>
        <v>717abril-25</v>
      </c>
      <c r="B87" s="1">
        <v>717</v>
      </c>
      <c r="C87" s="32">
        <v>202504</v>
      </c>
      <c r="D87" s="31" t="str">
        <f>TEXT(LANCES[[#This Row],[DT_CONTMP]],"MMMM-AA")</f>
        <v>abril-25</v>
      </c>
      <c r="E87" s="31">
        <v>45762</v>
      </c>
      <c r="F87" s="30">
        <v>0.63</v>
      </c>
      <c r="G87" s="30">
        <v>0.46144255714285715</v>
      </c>
      <c r="H87" s="30">
        <v>0.44</v>
      </c>
      <c r="I87" s="32">
        <v>70</v>
      </c>
      <c r="J87"/>
    </row>
    <row r="88" spans="1:10" x14ac:dyDescent="0.3">
      <c r="A88" s="65" t="str">
        <f>LANCES[[#This Row],[GRUPO]]&amp;LANCES[[#This Row],[MES_ANO]]</f>
        <v>745janeiro-25</v>
      </c>
      <c r="B88" s="1">
        <v>745</v>
      </c>
      <c r="C88" s="32">
        <v>202501</v>
      </c>
      <c r="D88" s="31" t="str">
        <f>TEXT(LANCES[[#This Row],[DT_CONTMP]],"MMMM-AA")</f>
        <v>janeiro-25</v>
      </c>
      <c r="E88" s="31">
        <v>45672</v>
      </c>
      <c r="F88" s="30">
        <v>0.57250000000000001</v>
      </c>
      <c r="G88" s="30">
        <v>0.4889725652173913</v>
      </c>
      <c r="H88" s="30">
        <v>0.35</v>
      </c>
      <c r="I88" s="32">
        <v>23</v>
      </c>
      <c r="J88"/>
    </row>
    <row r="89" spans="1:10" x14ac:dyDescent="0.3">
      <c r="A89" s="65" t="str">
        <f>LANCES[[#This Row],[GRUPO]]&amp;LANCES[[#This Row],[MES_ANO]]</f>
        <v>742março-25</v>
      </c>
      <c r="B89" s="1">
        <v>742</v>
      </c>
      <c r="C89" s="32">
        <v>202503</v>
      </c>
      <c r="D89" s="31" t="str">
        <f>TEXT(LANCES[[#This Row],[DT_CONTMP]],"MMMM-AA")</f>
        <v>março-25</v>
      </c>
      <c r="E89" s="31">
        <v>45733</v>
      </c>
      <c r="F89" s="30">
        <v>0.65</v>
      </c>
      <c r="G89" s="30">
        <v>0.56043348717948716</v>
      </c>
      <c r="H89" s="30">
        <v>0.5</v>
      </c>
      <c r="I89" s="32">
        <v>39</v>
      </c>
      <c r="J89"/>
    </row>
    <row r="90" spans="1:10" x14ac:dyDescent="0.3">
      <c r="A90" s="65" t="str">
        <f>LANCES[[#This Row],[GRUPO]]&amp;LANCES[[#This Row],[MES_ANO]]</f>
        <v>781julho-25</v>
      </c>
      <c r="B90" s="1">
        <v>781</v>
      </c>
      <c r="C90" s="32">
        <v>202507</v>
      </c>
      <c r="D90" s="31" t="str">
        <f>TEXT(LANCES[[#This Row],[DT_CONTMP]],"MMMM-AA")</f>
        <v>julho-25</v>
      </c>
      <c r="E90" s="31">
        <v>45853</v>
      </c>
      <c r="F90" s="30">
        <v>0.62990000000000002</v>
      </c>
      <c r="G90" s="30">
        <v>0.49028812500000002</v>
      </c>
      <c r="H90" s="30">
        <v>0.3</v>
      </c>
      <c r="I90" s="32">
        <v>16</v>
      </c>
      <c r="J90"/>
    </row>
    <row r="91" spans="1:10" x14ac:dyDescent="0.3">
      <c r="A91" s="65" t="str">
        <f>LANCES[[#This Row],[GRUPO]]&amp;LANCES[[#This Row],[MES_ANO]]</f>
        <v>714maio-25</v>
      </c>
      <c r="B91" s="1">
        <v>714</v>
      </c>
      <c r="C91" s="32">
        <v>202505</v>
      </c>
      <c r="D91" s="31" t="str">
        <f>TEXT(LANCES[[#This Row],[DT_CONTMP]],"MMMM-AA")</f>
        <v>maio-25</v>
      </c>
      <c r="E91" s="31">
        <v>45792</v>
      </c>
      <c r="F91" s="30">
        <v>0.5</v>
      </c>
      <c r="G91" s="30">
        <v>0.32775930612244897</v>
      </c>
      <c r="H91" s="30">
        <v>0.28999999999999998</v>
      </c>
      <c r="I91" s="32">
        <v>49</v>
      </c>
      <c r="J91"/>
    </row>
    <row r="92" spans="1:10" x14ac:dyDescent="0.3">
      <c r="A92" s="65" t="str">
        <f>LANCES[[#This Row],[GRUPO]]&amp;LANCES[[#This Row],[MES_ANO]]</f>
        <v>718maio-25</v>
      </c>
      <c r="B92" s="1">
        <v>718</v>
      </c>
      <c r="C92" s="32">
        <v>202505</v>
      </c>
      <c r="D92" s="31" t="str">
        <f>TEXT(LANCES[[#This Row],[DT_CONTMP]],"MMMM-AA")</f>
        <v>maio-25</v>
      </c>
      <c r="E92" s="31">
        <v>45792</v>
      </c>
      <c r="F92" s="30">
        <v>0.59751600000000005</v>
      </c>
      <c r="G92" s="30">
        <v>0.33963048148148151</v>
      </c>
      <c r="H92" s="30">
        <v>1.4563999999999999E-2</v>
      </c>
      <c r="I92" s="32">
        <v>54</v>
      </c>
      <c r="J92"/>
    </row>
    <row r="93" spans="1:10" x14ac:dyDescent="0.3">
      <c r="A93" s="65" t="str">
        <f>LANCES[[#This Row],[GRUPO]]&amp;LANCES[[#This Row],[MES_ANO]]</f>
        <v>743agosto-25</v>
      </c>
      <c r="B93" s="1">
        <v>743</v>
      </c>
      <c r="C93" s="32">
        <v>202508</v>
      </c>
      <c r="D93" s="31" t="str">
        <f>TEXT(LANCES[[#This Row],[DT_CONTMP]],"MMMM-AA")</f>
        <v>agosto-25</v>
      </c>
      <c r="E93" s="31">
        <v>45884</v>
      </c>
      <c r="F93" s="30">
        <v>0.7</v>
      </c>
      <c r="G93" s="30">
        <v>0.65770604347826089</v>
      </c>
      <c r="H93" s="30">
        <v>0.64150000000000007</v>
      </c>
      <c r="I93" s="32">
        <v>23</v>
      </c>
      <c r="J93"/>
    </row>
    <row r="94" spans="1:10" x14ac:dyDescent="0.3">
      <c r="A94" s="65" t="str">
        <f>LANCES[[#This Row],[GRUPO]]&amp;LANCES[[#This Row],[MES_ANO]]</f>
        <v>767março-25</v>
      </c>
      <c r="B94" s="1">
        <v>767</v>
      </c>
      <c r="C94" s="32">
        <v>202503</v>
      </c>
      <c r="D94" s="31" t="str">
        <f>TEXT(LANCES[[#This Row],[DT_CONTMP]],"MMMM-AA")</f>
        <v>março-25</v>
      </c>
      <c r="E94" s="31">
        <v>45733</v>
      </c>
      <c r="F94" s="30">
        <v>0.64</v>
      </c>
      <c r="G94" s="30">
        <v>0.60144375000000005</v>
      </c>
      <c r="H94" s="30">
        <v>0.59870000000000001</v>
      </c>
      <c r="I94" s="32">
        <v>16</v>
      </c>
      <c r="J94"/>
    </row>
    <row r="95" spans="1:10" x14ac:dyDescent="0.3">
      <c r="A95" s="65" t="str">
        <f>LANCES[[#This Row],[GRUPO]]&amp;LANCES[[#This Row],[MES_ANO]]</f>
        <v>766junho-25</v>
      </c>
      <c r="B95" s="1">
        <v>766</v>
      </c>
      <c r="C95" s="32">
        <v>202506</v>
      </c>
      <c r="D95" s="31" t="str">
        <f>TEXT(LANCES[[#This Row],[DT_CONTMP]],"MMMM-AA")</f>
        <v>junho-25</v>
      </c>
      <c r="E95" s="31">
        <v>45824</v>
      </c>
      <c r="F95" s="30">
        <v>0.7</v>
      </c>
      <c r="G95" s="30">
        <v>0.62592134615384609</v>
      </c>
      <c r="H95" s="30">
        <v>0.53510000000000002</v>
      </c>
      <c r="I95" s="32">
        <v>26</v>
      </c>
      <c r="J95"/>
    </row>
    <row r="96" spans="1:10" x14ac:dyDescent="0.3">
      <c r="A96" s="65" t="str">
        <f>LANCES[[#This Row],[GRUPO]]&amp;LANCES[[#This Row],[MES_ANO]]</f>
        <v>8004junho-25</v>
      </c>
      <c r="B96" s="1">
        <v>8004</v>
      </c>
      <c r="C96" s="32">
        <v>202506</v>
      </c>
      <c r="D96" s="31" t="str">
        <f>TEXT(LANCES[[#This Row],[DT_CONTMP]],"MMMM-AA")</f>
        <v>junho-25</v>
      </c>
      <c r="E96" s="31">
        <v>45824</v>
      </c>
      <c r="F96" s="30">
        <v>0.51</v>
      </c>
      <c r="G96" s="30">
        <v>0.30422107894736844</v>
      </c>
      <c r="H96" s="30">
        <v>0.25</v>
      </c>
      <c r="I96" s="32">
        <v>38</v>
      </c>
      <c r="J96"/>
    </row>
    <row r="97" spans="1:10" x14ac:dyDescent="0.3">
      <c r="A97" s="65" t="str">
        <f>LANCES[[#This Row],[GRUPO]]&amp;LANCES[[#This Row],[MES_ANO]]</f>
        <v>781fevereiro-25</v>
      </c>
      <c r="B97" s="1">
        <v>781</v>
      </c>
      <c r="C97" s="32">
        <v>202502</v>
      </c>
      <c r="D97" s="31" t="str">
        <f>TEXT(LANCES[[#This Row],[DT_CONTMP]],"MMMM-AA")</f>
        <v>fevereiro-25</v>
      </c>
      <c r="E97" s="31">
        <v>45705</v>
      </c>
      <c r="F97" s="30">
        <v>0.69879999999999998</v>
      </c>
      <c r="G97" s="30">
        <v>0.62480083333333336</v>
      </c>
      <c r="H97" s="30">
        <v>0.61619999999999997</v>
      </c>
      <c r="I97" s="32">
        <v>30</v>
      </c>
      <c r="J97"/>
    </row>
    <row r="98" spans="1:10" x14ac:dyDescent="0.3">
      <c r="A98" s="65" t="str">
        <f>LANCES[[#This Row],[GRUPO]]&amp;LANCES[[#This Row],[MES_ANO]]</f>
        <v>781janeiro-25</v>
      </c>
      <c r="B98" s="1">
        <v>781</v>
      </c>
      <c r="C98" s="32">
        <v>202501</v>
      </c>
      <c r="D98" s="31" t="str">
        <f>TEXT(LANCES[[#This Row],[DT_CONTMP]],"MMMM-AA")</f>
        <v>janeiro-25</v>
      </c>
      <c r="E98" s="31">
        <v>45672</v>
      </c>
      <c r="F98" s="30">
        <v>0.66550900000000002</v>
      </c>
      <c r="G98" s="30">
        <v>0.6159220666666666</v>
      </c>
      <c r="H98" s="30">
        <v>0.60699999999999998</v>
      </c>
      <c r="I98" s="32">
        <v>45</v>
      </c>
      <c r="J98"/>
    </row>
    <row r="99" spans="1:10" x14ac:dyDescent="0.3">
      <c r="A99" s="65" t="str">
        <f>LANCES[[#This Row],[GRUPO]]&amp;LANCES[[#This Row],[MES_ANO]]</f>
        <v>3081fevereiro-25</v>
      </c>
      <c r="B99" s="1">
        <v>3081</v>
      </c>
      <c r="C99" s="32">
        <v>202502</v>
      </c>
      <c r="D99" s="31" t="str">
        <f>TEXT(LANCES[[#This Row],[DT_CONTMP]],"MMMM-AA")</f>
        <v>fevereiro-25</v>
      </c>
      <c r="E99" s="31">
        <v>45705</v>
      </c>
      <c r="F99" s="30">
        <v>0.70099999999999996</v>
      </c>
      <c r="G99" s="30">
        <v>0.68430000000000002</v>
      </c>
      <c r="H99" s="30">
        <v>0.68099999999999994</v>
      </c>
      <c r="I99" s="32">
        <v>10</v>
      </c>
      <c r="J99"/>
    </row>
    <row r="100" spans="1:10" x14ac:dyDescent="0.3">
      <c r="A100" s="65" t="str">
        <f>LANCES[[#This Row],[GRUPO]]&amp;LANCES[[#This Row],[MES_ANO]]</f>
        <v>772setembro-25</v>
      </c>
      <c r="B100" s="1">
        <v>772</v>
      </c>
      <c r="C100" s="32">
        <v>202509</v>
      </c>
      <c r="D100" s="31" t="str">
        <f>TEXT(LANCES[[#This Row],[DT_CONTMP]],"MMMM-AA")</f>
        <v>setembro-25</v>
      </c>
      <c r="E100" s="31">
        <v>45915</v>
      </c>
      <c r="F100" s="30">
        <v>0.7</v>
      </c>
      <c r="G100" s="30">
        <v>0.64448571428571433</v>
      </c>
      <c r="H100" s="30">
        <v>0.61599999999999999</v>
      </c>
      <c r="I100" s="32">
        <v>14</v>
      </c>
      <c r="J100"/>
    </row>
    <row r="101" spans="1:10" x14ac:dyDescent="0.3">
      <c r="A101" s="65" t="str">
        <f>LANCES[[#This Row],[GRUPO]]&amp;LANCES[[#This Row],[MES_ANO]]</f>
        <v>3078maio-25</v>
      </c>
      <c r="B101" s="1">
        <v>3078</v>
      </c>
      <c r="C101" s="32">
        <v>202505</v>
      </c>
      <c r="D101" s="31" t="str">
        <f>TEXT(LANCES[[#This Row],[DT_CONTMP]],"MMMM-AA")</f>
        <v>maio-25</v>
      </c>
      <c r="E101" s="31">
        <v>45792</v>
      </c>
      <c r="F101" s="30">
        <v>0.69532099999999997</v>
      </c>
      <c r="G101" s="30">
        <v>0.68394440000000001</v>
      </c>
      <c r="H101" s="30">
        <v>0.6445010000000001</v>
      </c>
      <c r="I101" s="32">
        <v>5</v>
      </c>
      <c r="J101"/>
    </row>
    <row r="102" spans="1:10" x14ac:dyDescent="0.3">
      <c r="A102" s="65" t="str">
        <f>LANCES[[#This Row],[GRUPO]]&amp;LANCES[[#This Row],[MES_ANO]]</f>
        <v>648fevereiro-25</v>
      </c>
      <c r="B102" s="1">
        <v>648</v>
      </c>
      <c r="C102" s="32">
        <v>202502</v>
      </c>
      <c r="D102" s="31" t="str">
        <f>TEXT(LANCES[[#This Row],[DT_CONTMP]],"MMMM-AA")</f>
        <v>fevereiro-25</v>
      </c>
      <c r="E102" s="31">
        <v>45694</v>
      </c>
      <c r="F102" s="30">
        <v>0.45</v>
      </c>
      <c r="G102" s="30">
        <v>0.3537019493670886</v>
      </c>
      <c r="H102" s="30">
        <v>0.33</v>
      </c>
      <c r="I102" s="32">
        <v>79</v>
      </c>
      <c r="J102"/>
    </row>
    <row r="103" spans="1:10" x14ac:dyDescent="0.3">
      <c r="A103" s="65" t="str">
        <f>LANCES[[#This Row],[GRUPO]]&amp;LANCES[[#This Row],[MES_ANO]]</f>
        <v>731fevereiro-25</v>
      </c>
      <c r="B103" s="1">
        <v>731</v>
      </c>
      <c r="C103" s="32">
        <v>202502</v>
      </c>
      <c r="D103" s="31" t="str">
        <f>TEXT(LANCES[[#This Row],[DT_CONTMP]],"MMMM-AA")</f>
        <v>fevereiro-25</v>
      </c>
      <c r="E103" s="31">
        <v>45705</v>
      </c>
      <c r="F103" s="30">
        <v>0.65651899999999996</v>
      </c>
      <c r="G103" s="30">
        <v>0.58802359999999998</v>
      </c>
      <c r="H103" s="30">
        <v>0.47</v>
      </c>
      <c r="I103" s="32">
        <v>40</v>
      </c>
      <c r="J103"/>
    </row>
    <row r="104" spans="1:10" x14ac:dyDescent="0.3">
      <c r="A104" s="65" t="str">
        <f>LANCES[[#This Row],[GRUPO]]&amp;LANCES[[#This Row],[MES_ANO]]</f>
        <v>759junho-25</v>
      </c>
      <c r="B104" s="1">
        <v>759</v>
      </c>
      <c r="C104" s="32">
        <v>202506</v>
      </c>
      <c r="D104" s="31" t="str">
        <f>TEXT(LANCES[[#This Row],[DT_CONTMP]],"MMMM-AA")</f>
        <v>junho-25</v>
      </c>
      <c r="E104" s="31">
        <v>45824</v>
      </c>
      <c r="F104" s="30">
        <v>0.68</v>
      </c>
      <c r="G104" s="30">
        <v>0.59498303030303035</v>
      </c>
      <c r="H104" s="30">
        <v>0.57740000000000002</v>
      </c>
      <c r="I104" s="32">
        <v>33</v>
      </c>
      <c r="J104"/>
    </row>
    <row r="105" spans="1:10" x14ac:dyDescent="0.3">
      <c r="A105" s="65" t="str">
        <f>LANCES[[#This Row],[GRUPO]]&amp;LANCES[[#This Row],[MES_ANO]]</f>
        <v>3068janeiro-25</v>
      </c>
      <c r="B105" s="1">
        <v>3068</v>
      </c>
      <c r="C105" s="32">
        <v>202501</v>
      </c>
      <c r="D105" s="31" t="str">
        <f>TEXT(LANCES[[#This Row],[DT_CONTMP]],"MMMM-AA")</f>
        <v>janeiro-25</v>
      </c>
      <c r="E105" s="31">
        <v>45672</v>
      </c>
      <c r="F105" s="30">
        <v>0.67260000000000009</v>
      </c>
      <c r="G105" s="30">
        <v>0.65690909090909089</v>
      </c>
      <c r="H105" s="30">
        <v>0.6542</v>
      </c>
      <c r="I105" s="32">
        <v>11</v>
      </c>
      <c r="J105"/>
    </row>
    <row r="106" spans="1:10" x14ac:dyDescent="0.3">
      <c r="A106" s="65" t="str">
        <f>LANCES[[#This Row],[GRUPO]]&amp;LANCES[[#This Row],[MES_ANO]]</f>
        <v>3108fevereiro-25</v>
      </c>
      <c r="B106" s="1">
        <v>3108</v>
      </c>
      <c r="C106" s="32">
        <v>202502</v>
      </c>
      <c r="D106" s="31" t="str">
        <f>TEXT(LANCES[[#This Row],[DT_CONTMP]],"MMMM-AA")</f>
        <v>fevereiro-25</v>
      </c>
      <c r="E106" s="31">
        <v>45705</v>
      </c>
      <c r="F106" s="30">
        <v>0.66200000000000003</v>
      </c>
      <c r="G106" s="30">
        <v>0.64866679999999999</v>
      </c>
      <c r="H106" s="30">
        <v>0.6361</v>
      </c>
      <c r="I106" s="32">
        <v>5</v>
      </c>
      <c r="J106"/>
    </row>
    <row r="107" spans="1:10" x14ac:dyDescent="0.3">
      <c r="A107" s="65" t="str">
        <f>LANCES[[#This Row],[GRUPO]]&amp;LANCES[[#This Row],[MES_ANO]]</f>
        <v>686fevereiro-25</v>
      </c>
      <c r="B107" s="1">
        <v>686</v>
      </c>
      <c r="C107" s="32">
        <v>202502</v>
      </c>
      <c r="D107" s="31" t="str">
        <f>TEXT(LANCES[[#This Row],[DT_CONTMP]],"MMMM-AA")</f>
        <v>fevereiro-25</v>
      </c>
      <c r="E107" s="31">
        <v>45694</v>
      </c>
      <c r="F107" s="30">
        <v>0.58948</v>
      </c>
      <c r="G107" s="30">
        <v>0.48250982539682541</v>
      </c>
      <c r="H107" s="30">
        <v>0.45669999999999999</v>
      </c>
      <c r="I107" s="32">
        <v>63</v>
      </c>
      <c r="J107"/>
    </row>
    <row r="108" spans="1:10" x14ac:dyDescent="0.3">
      <c r="A108" s="65" t="str">
        <f>LANCES[[#This Row],[GRUPO]]&amp;LANCES[[#This Row],[MES_ANO]]</f>
        <v>713fevereiro-25</v>
      </c>
      <c r="B108" s="1">
        <v>713</v>
      </c>
      <c r="C108" s="32">
        <v>202502</v>
      </c>
      <c r="D108" s="31" t="str">
        <f>TEXT(LANCES[[#This Row],[DT_CONTMP]],"MMMM-AA")</f>
        <v>fevereiro-25</v>
      </c>
      <c r="E108" s="31">
        <v>45705</v>
      </c>
      <c r="F108" s="30">
        <v>0.81058899999999989</v>
      </c>
      <c r="G108" s="30">
        <v>0.52878323809523808</v>
      </c>
      <c r="H108" s="30">
        <v>0.46613100000000002</v>
      </c>
      <c r="I108" s="32">
        <v>63</v>
      </c>
      <c r="J108"/>
    </row>
    <row r="109" spans="1:10" x14ac:dyDescent="0.3">
      <c r="A109" s="65" t="str">
        <f>LANCES[[#This Row],[GRUPO]]&amp;LANCES[[#This Row],[MES_ANO]]</f>
        <v>786agosto-25</v>
      </c>
      <c r="B109" s="1">
        <v>786</v>
      </c>
      <c r="C109" s="32">
        <v>202508</v>
      </c>
      <c r="D109" s="31" t="str">
        <f>TEXT(LANCES[[#This Row],[DT_CONTMP]],"MMMM-AA")</f>
        <v>agosto-25</v>
      </c>
      <c r="E109" s="31">
        <v>45884</v>
      </c>
      <c r="F109" s="30">
        <v>0.96588600000000002</v>
      </c>
      <c r="G109" s="30">
        <v>0.56147709433962267</v>
      </c>
      <c r="H109" s="30">
        <v>0.45240000000000002</v>
      </c>
      <c r="I109" s="32">
        <v>53</v>
      </c>
      <c r="J109"/>
    </row>
    <row r="110" spans="1:10" x14ac:dyDescent="0.3">
      <c r="A110" s="65" t="str">
        <f>LANCES[[#This Row],[GRUPO]]&amp;LANCES[[#This Row],[MES_ANO]]</f>
        <v>732janeiro-25</v>
      </c>
      <c r="B110" s="1">
        <v>732</v>
      </c>
      <c r="C110" s="32">
        <v>202501</v>
      </c>
      <c r="D110" s="31" t="str">
        <f>TEXT(LANCES[[#This Row],[DT_CONTMP]],"MMMM-AA")</f>
        <v>janeiro-25</v>
      </c>
      <c r="E110" s="31">
        <v>45672</v>
      </c>
      <c r="F110" s="30">
        <v>0.61</v>
      </c>
      <c r="G110" s="30">
        <v>0.58461372549019608</v>
      </c>
      <c r="H110" s="30">
        <v>0.56999999999999995</v>
      </c>
      <c r="I110" s="32">
        <v>51</v>
      </c>
      <c r="J110"/>
    </row>
    <row r="111" spans="1:10" x14ac:dyDescent="0.3">
      <c r="A111" s="65" t="str">
        <f>LANCES[[#This Row],[GRUPO]]&amp;LANCES[[#This Row],[MES_ANO]]</f>
        <v>781setembro-25</v>
      </c>
      <c r="B111" s="1">
        <v>781</v>
      </c>
      <c r="C111" s="32">
        <v>202509</v>
      </c>
      <c r="D111" s="31" t="str">
        <f>TEXT(LANCES[[#This Row],[DT_CONTMP]],"MMMM-AA")</f>
        <v>setembro-25</v>
      </c>
      <c r="E111" s="31">
        <v>45915</v>
      </c>
      <c r="F111" s="30">
        <v>0.65500000000000003</v>
      </c>
      <c r="G111" s="30">
        <v>0.56321483999999999</v>
      </c>
      <c r="H111" s="30">
        <v>0.52800400000000003</v>
      </c>
      <c r="I111" s="32">
        <v>50</v>
      </c>
      <c r="J111"/>
    </row>
    <row r="112" spans="1:10" x14ac:dyDescent="0.3">
      <c r="A112" s="65" t="str">
        <f>LANCES[[#This Row],[GRUPO]]&amp;LANCES[[#This Row],[MES_ANO]]</f>
        <v>3079maio-25</v>
      </c>
      <c r="B112" s="1">
        <v>3079</v>
      </c>
      <c r="C112" s="32">
        <v>202505</v>
      </c>
      <c r="D112" s="31" t="str">
        <f>TEXT(LANCES[[#This Row],[DT_CONTMP]],"MMMM-AA")</f>
        <v>maio-25</v>
      </c>
      <c r="E112" s="31">
        <v>45792</v>
      </c>
      <c r="F112" s="30">
        <v>0.69349999999999989</v>
      </c>
      <c r="G112" s="30">
        <v>0.69062000000000001</v>
      </c>
      <c r="H112" s="30">
        <v>0.68640000000000001</v>
      </c>
      <c r="I112" s="32">
        <v>10</v>
      </c>
      <c r="J112"/>
    </row>
    <row r="113" spans="1:10" x14ac:dyDescent="0.3">
      <c r="A113" s="65" t="str">
        <f>LANCES[[#This Row],[GRUPO]]&amp;LANCES[[#This Row],[MES_ANO]]</f>
        <v>3079julho-25</v>
      </c>
      <c r="B113" s="1">
        <v>3079</v>
      </c>
      <c r="C113" s="32">
        <v>202507</v>
      </c>
      <c r="D113" s="31" t="str">
        <f>TEXT(LANCES[[#This Row],[DT_CONTMP]],"MMMM-AA")</f>
        <v>julho-25</v>
      </c>
      <c r="E113" s="31">
        <v>45853</v>
      </c>
      <c r="F113" s="30">
        <v>0.72</v>
      </c>
      <c r="G113" s="30">
        <v>0.70166666666666666</v>
      </c>
      <c r="H113" s="30">
        <v>0.69599999999999995</v>
      </c>
      <c r="I113" s="32">
        <v>6</v>
      </c>
      <c r="J113"/>
    </row>
    <row r="114" spans="1:10" x14ac:dyDescent="0.3">
      <c r="A114" s="65" t="str">
        <f>LANCES[[#This Row],[GRUPO]]&amp;LANCES[[#This Row],[MES_ANO]]</f>
        <v>3131julho-25</v>
      </c>
      <c r="B114" s="1">
        <v>3131</v>
      </c>
      <c r="C114" s="32">
        <v>202507</v>
      </c>
      <c r="D114" s="31" t="str">
        <f>TEXT(LANCES[[#This Row],[DT_CONTMP]],"MMMM-AA")</f>
        <v>julho-25</v>
      </c>
      <c r="E114" s="31">
        <v>45853</v>
      </c>
      <c r="F114" s="30">
        <v>0.72</v>
      </c>
      <c r="G114" s="30">
        <v>0.68851533333333337</v>
      </c>
      <c r="H114" s="30">
        <v>0.67919200000000002</v>
      </c>
      <c r="I114" s="32">
        <v>6</v>
      </c>
      <c r="J114"/>
    </row>
    <row r="115" spans="1:10" x14ac:dyDescent="0.3">
      <c r="A115" s="65" t="str">
        <f>LANCES[[#This Row],[GRUPO]]&amp;LANCES[[#This Row],[MES_ANO]]</f>
        <v>713maio-25</v>
      </c>
      <c r="B115" s="1">
        <v>713</v>
      </c>
      <c r="C115" s="32">
        <v>202505</v>
      </c>
      <c r="D115" s="31" t="str">
        <f>TEXT(LANCES[[#This Row],[DT_CONTMP]],"MMMM-AA")</f>
        <v>maio-25</v>
      </c>
      <c r="E115" s="31">
        <v>45792</v>
      </c>
      <c r="F115" s="30">
        <v>0.57841700000000007</v>
      </c>
      <c r="G115" s="30">
        <v>0.47781632142857144</v>
      </c>
      <c r="H115" s="30">
        <v>0.46</v>
      </c>
      <c r="I115" s="32">
        <v>56</v>
      </c>
      <c r="J115"/>
    </row>
    <row r="116" spans="1:10" x14ac:dyDescent="0.3">
      <c r="A116" s="65" t="str">
        <f>LANCES[[#This Row],[GRUPO]]&amp;LANCES[[#This Row],[MES_ANO]]</f>
        <v>734junho-25</v>
      </c>
      <c r="B116" s="1">
        <v>734</v>
      </c>
      <c r="C116" s="32">
        <v>202506</v>
      </c>
      <c r="D116" s="31" t="str">
        <f>TEXT(LANCES[[#This Row],[DT_CONTMP]],"MMMM-AA")</f>
        <v>junho-25</v>
      </c>
      <c r="E116" s="31">
        <v>45824</v>
      </c>
      <c r="F116" s="30">
        <v>0.63753199999999999</v>
      </c>
      <c r="G116" s="30">
        <v>0.50944334782608702</v>
      </c>
      <c r="H116" s="30">
        <v>0.35</v>
      </c>
      <c r="I116" s="32">
        <v>23</v>
      </c>
      <c r="J116"/>
    </row>
    <row r="117" spans="1:10" x14ac:dyDescent="0.3">
      <c r="A117" s="65" t="str">
        <f>LANCES[[#This Row],[GRUPO]]&amp;LANCES[[#This Row],[MES_ANO]]</f>
        <v>784maio-25</v>
      </c>
      <c r="B117" s="1">
        <v>784</v>
      </c>
      <c r="C117" s="32">
        <v>202505</v>
      </c>
      <c r="D117" s="31" t="str">
        <f>TEXT(LANCES[[#This Row],[DT_CONTMP]],"MMMM-AA")</f>
        <v>maio-25</v>
      </c>
      <c r="E117" s="31">
        <v>45792</v>
      </c>
      <c r="F117" s="30">
        <v>0.62</v>
      </c>
      <c r="G117" s="30">
        <v>0.5682576923076923</v>
      </c>
      <c r="H117" s="30">
        <v>0.54899999999999993</v>
      </c>
      <c r="I117" s="32">
        <v>26</v>
      </c>
      <c r="J117"/>
    </row>
    <row r="118" spans="1:10" x14ac:dyDescent="0.3">
      <c r="A118" s="65" t="str">
        <f>LANCES[[#This Row],[GRUPO]]&amp;LANCES[[#This Row],[MES_ANO]]</f>
        <v>709fevereiro-25</v>
      </c>
      <c r="B118" s="1">
        <v>709</v>
      </c>
      <c r="C118" s="32">
        <v>202502</v>
      </c>
      <c r="D118" s="31" t="str">
        <f>TEXT(LANCES[[#This Row],[DT_CONTMP]],"MMMM-AA")</f>
        <v>fevereiro-25</v>
      </c>
      <c r="E118" s="31">
        <v>45705</v>
      </c>
      <c r="F118" s="30">
        <v>0.61935499999999999</v>
      </c>
      <c r="G118" s="30">
        <v>0.46179592307692308</v>
      </c>
      <c r="H118" s="30">
        <v>0.41439999999999999</v>
      </c>
      <c r="I118" s="32">
        <v>65</v>
      </c>
      <c r="J118"/>
    </row>
    <row r="119" spans="1:10" x14ac:dyDescent="0.3">
      <c r="A119" s="65" t="str">
        <f>LANCES[[#This Row],[GRUPO]]&amp;LANCES[[#This Row],[MES_ANO]]</f>
        <v>720março-25</v>
      </c>
      <c r="B119" s="1">
        <v>720</v>
      </c>
      <c r="C119" s="32">
        <v>202503</v>
      </c>
      <c r="D119" s="31" t="str">
        <f>TEXT(LANCES[[#This Row],[DT_CONTMP]],"MMMM-AA")</f>
        <v>março-25</v>
      </c>
      <c r="E119" s="31">
        <v>45733</v>
      </c>
      <c r="F119" s="30">
        <v>0.61380100000000004</v>
      </c>
      <c r="G119" s="30">
        <v>0.52297194736842101</v>
      </c>
      <c r="H119" s="30">
        <v>0.5141</v>
      </c>
      <c r="I119" s="32">
        <v>57</v>
      </c>
      <c r="J119"/>
    </row>
    <row r="120" spans="1:10" x14ac:dyDescent="0.3">
      <c r="A120" s="65" t="str">
        <f>LANCES[[#This Row],[GRUPO]]&amp;LANCES[[#This Row],[MES_ANO]]</f>
        <v>727junho-25</v>
      </c>
      <c r="B120" s="1">
        <v>727</v>
      </c>
      <c r="C120" s="32">
        <v>202506</v>
      </c>
      <c r="D120" s="31" t="str">
        <f>TEXT(LANCES[[#This Row],[DT_CONTMP]],"MMMM-AA")</f>
        <v>junho-25</v>
      </c>
      <c r="E120" s="31">
        <v>45824</v>
      </c>
      <c r="F120" s="30">
        <v>0.66</v>
      </c>
      <c r="G120" s="30">
        <v>0.58687207894736848</v>
      </c>
      <c r="H120" s="30">
        <v>0.56369999999999998</v>
      </c>
      <c r="I120" s="32">
        <v>38</v>
      </c>
      <c r="J120"/>
    </row>
    <row r="121" spans="1:10" x14ac:dyDescent="0.3">
      <c r="A121" s="65" t="str">
        <f>LANCES[[#This Row],[GRUPO]]&amp;LANCES[[#This Row],[MES_ANO]]</f>
        <v>768julho-25</v>
      </c>
      <c r="B121" s="1">
        <v>768</v>
      </c>
      <c r="C121" s="32">
        <v>202507</v>
      </c>
      <c r="D121" s="31" t="str">
        <f>TEXT(LANCES[[#This Row],[DT_CONTMP]],"MMMM-AA")</f>
        <v>julho-25</v>
      </c>
      <c r="E121" s="31">
        <v>45853</v>
      </c>
      <c r="F121" s="30">
        <v>0.65670000000000006</v>
      </c>
      <c r="G121" s="30">
        <v>0.64602999999999999</v>
      </c>
      <c r="H121" s="30">
        <v>0.62195</v>
      </c>
      <c r="I121" s="32">
        <v>5</v>
      </c>
      <c r="J121"/>
    </row>
    <row r="122" spans="1:10" x14ac:dyDescent="0.3">
      <c r="A122" s="65" t="str">
        <f>LANCES[[#This Row],[GRUPO]]&amp;LANCES[[#This Row],[MES_ANO]]</f>
        <v>8003maio-25</v>
      </c>
      <c r="B122" s="1">
        <v>8003</v>
      </c>
      <c r="C122" s="32">
        <v>202505</v>
      </c>
      <c r="D122" s="31" t="str">
        <f>TEXT(LANCES[[#This Row],[DT_CONTMP]],"MMMM-AA")</f>
        <v>maio-25</v>
      </c>
      <c r="E122" s="31">
        <v>45792</v>
      </c>
      <c r="F122" s="30">
        <v>0.46</v>
      </c>
      <c r="G122" s="30">
        <v>0.32286399999999998</v>
      </c>
      <c r="H122" s="30">
        <v>0.25</v>
      </c>
      <c r="I122" s="32">
        <v>25</v>
      </c>
      <c r="J122"/>
    </row>
    <row r="123" spans="1:10" x14ac:dyDescent="0.3">
      <c r="A123" s="65" t="str">
        <f>LANCES[[#This Row],[GRUPO]]&amp;LANCES[[#This Row],[MES_ANO]]</f>
        <v>648março-25</v>
      </c>
      <c r="B123" s="1">
        <v>648</v>
      </c>
      <c r="C123" s="32">
        <v>202503</v>
      </c>
      <c r="D123" s="31" t="str">
        <f>TEXT(LANCES[[#This Row],[DT_CONTMP]],"MMMM-AA")</f>
        <v>março-25</v>
      </c>
      <c r="E123" s="31">
        <v>45726</v>
      </c>
      <c r="F123" s="30">
        <v>0.56280799999999997</v>
      </c>
      <c r="G123" s="30">
        <v>0.35950254166666668</v>
      </c>
      <c r="H123" s="30">
        <v>0.3</v>
      </c>
      <c r="I123" s="32">
        <v>72</v>
      </c>
      <c r="J123"/>
    </row>
    <row r="124" spans="1:10" x14ac:dyDescent="0.3">
      <c r="A124" s="65" t="str">
        <f>LANCES[[#This Row],[GRUPO]]&amp;LANCES[[#This Row],[MES_ANO]]</f>
        <v>739março-25</v>
      </c>
      <c r="B124" s="1">
        <v>739</v>
      </c>
      <c r="C124" s="32">
        <v>202503</v>
      </c>
      <c r="D124" s="31" t="str">
        <f>TEXT(LANCES[[#This Row],[DT_CONTMP]],"MMMM-AA")</f>
        <v>março-25</v>
      </c>
      <c r="E124" s="31">
        <v>45733</v>
      </c>
      <c r="F124" s="30">
        <v>0.79578100000000007</v>
      </c>
      <c r="G124" s="30">
        <v>0.57801011999999996</v>
      </c>
      <c r="H124" s="30">
        <v>0.5</v>
      </c>
      <c r="I124" s="32">
        <v>25</v>
      </c>
      <c r="J124"/>
    </row>
    <row r="125" spans="1:10" x14ac:dyDescent="0.3">
      <c r="A125" s="65" t="str">
        <f>LANCES[[#This Row],[GRUPO]]&amp;LANCES[[#This Row],[MES_ANO]]</f>
        <v>772junho-25</v>
      </c>
      <c r="B125" s="1">
        <v>772</v>
      </c>
      <c r="C125" s="32">
        <v>202506</v>
      </c>
      <c r="D125" s="31" t="str">
        <f>TEXT(LANCES[[#This Row],[DT_CONTMP]],"MMMM-AA")</f>
        <v>junho-25</v>
      </c>
      <c r="E125" s="31">
        <v>45824</v>
      </c>
      <c r="F125" s="30">
        <v>0.7</v>
      </c>
      <c r="G125" s="30">
        <v>0.67994999999999994</v>
      </c>
      <c r="H125" s="30">
        <v>0.60799999999999998</v>
      </c>
      <c r="I125" s="32">
        <v>52</v>
      </c>
      <c r="J125"/>
    </row>
    <row r="126" spans="1:10" x14ac:dyDescent="0.3">
      <c r="A126" s="65" t="str">
        <f>LANCES[[#This Row],[GRUPO]]&amp;LANCES[[#This Row],[MES_ANO]]</f>
        <v>773março-25</v>
      </c>
      <c r="B126" s="1">
        <v>773</v>
      </c>
      <c r="C126" s="32">
        <v>202503</v>
      </c>
      <c r="D126" s="31" t="str">
        <f>TEXT(LANCES[[#This Row],[DT_CONTMP]],"MMMM-AA")</f>
        <v>março-25</v>
      </c>
      <c r="E126" s="31">
        <v>45733</v>
      </c>
      <c r="F126" s="30">
        <v>0.78</v>
      </c>
      <c r="G126" s="30">
        <v>0.5934487179487179</v>
      </c>
      <c r="H126" s="30">
        <v>0.48499999999999999</v>
      </c>
      <c r="I126" s="32">
        <v>39</v>
      </c>
      <c r="J126"/>
    </row>
    <row r="127" spans="1:10" x14ac:dyDescent="0.3">
      <c r="A127" s="65" t="str">
        <f>LANCES[[#This Row],[GRUPO]]&amp;LANCES[[#This Row],[MES_ANO]]</f>
        <v>731março-25</v>
      </c>
      <c r="B127" s="1">
        <v>731</v>
      </c>
      <c r="C127" s="32">
        <v>202503</v>
      </c>
      <c r="D127" s="31" t="str">
        <f>TEXT(LANCES[[#This Row],[DT_CONTMP]],"MMMM-AA")</f>
        <v>março-25</v>
      </c>
      <c r="E127" s="31">
        <v>45733</v>
      </c>
      <c r="F127" s="30">
        <v>0.64</v>
      </c>
      <c r="G127" s="30">
        <v>0.53834091489361702</v>
      </c>
      <c r="H127" s="30">
        <v>0.45100000000000001</v>
      </c>
      <c r="I127" s="32">
        <v>47</v>
      </c>
      <c r="J127"/>
    </row>
    <row r="128" spans="1:10" x14ac:dyDescent="0.3">
      <c r="A128" s="65" t="str">
        <f>LANCES[[#This Row],[GRUPO]]&amp;LANCES[[#This Row],[MES_ANO]]</f>
        <v>727abril-25</v>
      </c>
      <c r="B128" s="1">
        <v>727</v>
      </c>
      <c r="C128" s="32">
        <v>202504</v>
      </c>
      <c r="D128" s="31" t="str">
        <f>TEXT(LANCES[[#This Row],[DT_CONTMP]],"MMMM-AA")</f>
        <v>abril-25</v>
      </c>
      <c r="E128" s="31">
        <v>45762</v>
      </c>
      <c r="F128" s="30">
        <v>0.63</v>
      </c>
      <c r="G128" s="30">
        <v>0.61964992307692313</v>
      </c>
      <c r="H128" s="30">
        <v>0.61834600000000006</v>
      </c>
      <c r="I128" s="32">
        <v>26</v>
      </c>
      <c r="J128"/>
    </row>
    <row r="129" spans="1:10" x14ac:dyDescent="0.3">
      <c r="A129" s="65" t="str">
        <f>LANCES[[#This Row],[GRUPO]]&amp;LANCES[[#This Row],[MES_ANO]]</f>
        <v>727março-25</v>
      </c>
      <c r="B129" s="1">
        <v>727</v>
      </c>
      <c r="C129" s="32">
        <v>202503</v>
      </c>
      <c r="D129" s="31" t="str">
        <f>TEXT(LANCES[[#This Row],[DT_CONTMP]],"MMMM-AA")</f>
        <v>março-25</v>
      </c>
      <c r="E129" s="31">
        <v>45733</v>
      </c>
      <c r="F129" s="30">
        <v>0.67935500000000004</v>
      </c>
      <c r="G129" s="30">
        <v>0.62434668181818176</v>
      </c>
      <c r="H129" s="30">
        <v>0.61699999999999999</v>
      </c>
      <c r="I129" s="32">
        <v>44</v>
      </c>
      <c r="J129"/>
    </row>
    <row r="130" spans="1:10" x14ac:dyDescent="0.3">
      <c r="A130" s="65" t="str">
        <f>LANCES[[#This Row],[GRUPO]]&amp;LANCES[[#This Row],[MES_ANO]]</f>
        <v>755março-25</v>
      </c>
      <c r="B130" s="1">
        <v>755</v>
      </c>
      <c r="C130" s="32">
        <v>202503</v>
      </c>
      <c r="D130" s="31" t="str">
        <f>TEXT(LANCES[[#This Row],[DT_CONTMP]],"MMMM-AA")</f>
        <v>março-25</v>
      </c>
      <c r="E130" s="31">
        <v>45733</v>
      </c>
      <c r="F130" s="30">
        <v>0.68</v>
      </c>
      <c r="G130" s="30">
        <v>0.61632750000000003</v>
      </c>
      <c r="H130" s="30">
        <v>0.61199999999999999</v>
      </c>
      <c r="I130" s="32">
        <v>40</v>
      </c>
      <c r="J130"/>
    </row>
    <row r="131" spans="1:10" x14ac:dyDescent="0.3">
      <c r="A131" s="65" t="str">
        <f>LANCES[[#This Row],[GRUPO]]&amp;LANCES[[#This Row],[MES_ANO]]</f>
        <v>742janeiro-25</v>
      </c>
      <c r="B131" s="1">
        <v>742</v>
      </c>
      <c r="C131" s="32">
        <v>202501</v>
      </c>
      <c r="D131" s="31" t="str">
        <f>TEXT(LANCES[[#This Row],[DT_CONTMP]],"MMMM-AA")</f>
        <v>janeiro-25</v>
      </c>
      <c r="E131" s="31">
        <v>45672</v>
      </c>
      <c r="F131" s="30">
        <v>0.65</v>
      </c>
      <c r="G131" s="30">
        <v>0.61750588235294124</v>
      </c>
      <c r="H131" s="30">
        <v>0.61140000000000005</v>
      </c>
      <c r="I131" s="32">
        <v>17</v>
      </c>
      <c r="J131"/>
    </row>
    <row r="132" spans="1:10" x14ac:dyDescent="0.3">
      <c r="A132" s="65" t="str">
        <f>LANCES[[#This Row],[GRUPO]]&amp;LANCES[[#This Row],[MES_ANO]]</f>
        <v>3142fevereiro-25</v>
      </c>
      <c r="B132" s="1">
        <v>3142</v>
      </c>
      <c r="C132" s="32">
        <v>202502</v>
      </c>
      <c r="D132" s="31" t="str">
        <f>TEXT(LANCES[[#This Row],[DT_CONTMP]],"MMMM-AA")</f>
        <v>fevereiro-25</v>
      </c>
      <c r="E132" s="31">
        <v>45705</v>
      </c>
      <c r="F132" s="30">
        <v>0.67</v>
      </c>
      <c r="G132" s="30">
        <v>0.65400000000000003</v>
      </c>
      <c r="H132" s="30">
        <v>0.65</v>
      </c>
      <c r="I132" s="32">
        <v>6</v>
      </c>
      <c r="J132"/>
    </row>
    <row r="133" spans="1:10" x14ac:dyDescent="0.3">
      <c r="A133" s="65" t="str">
        <f>LANCES[[#This Row],[GRUPO]]&amp;LANCES[[#This Row],[MES_ANO]]</f>
        <v>686janeiro-25</v>
      </c>
      <c r="B133" s="1">
        <v>686</v>
      </c>
      <c r="C133" s="32">
        <v>202501</v>
      </c>
      <c r="D133" s="31" t="str">
        <f>TEXT(LANCES[[#This Row],[DT_CONTMP]],"MMMM-AA")</f>
        <v>janeiro-25</v>
      </c>
      <c r="E133" s="31">
        <v>45664</v>
      </c>
      <c r="F133" s="30">
        <v>0.65930400000000011</v>
      </c>
      <c r="G133" s="30">
        <v>0.50997709090909094</v>
      </c>
      <c r="H133" s="30">
        <v>0.45399999999999996</v>
      </c>
      <c r="I133" s="32">
        <v>55</v>
      </c>
      <c r="J133"/>
    </row>
    <row r="134" spans="1:10" x14ac:dyDescent="0.3">
      <c r="A134" s="65" t="str">
        <f>LANCES[[#This Row],[GRUPO]]&amp;LANCES[[#This Row],[MES_ANO]]</f>
        <v>3091fevereiro-25</v>
      </c>
      <c r="B134" s="1">
        <v>3091</v>
      </c>
      <c r="C134" s="32">
        <v>202502</v>
      </c>
      <c r="D134" s="31" t="str">
        <f>TEXT(LANCES[[#This Row],[DT_CONTMP]],"MMMM-AA")</f>
        <v>fevereiro-25</v>
      </c>
      <c r="E134" s="31">
        <v>45705</v>
      </c>
      <c r="F134" s="30">
        <v>0.69169999999999998</v>
      </c>
      <c r="G134" s="30">
        <v>0.69169999999999998</v>
      </c>
      <c r="H134" s="30">
        <v>0.69169999999999998</v>
      </c>
      <c r="I134" s="32">
        <v>2</v>
      </c>
      <c r="J134"/>
    </row>
    <row r="135" spans="1:10" x14ac:dyDescent="0.3">
      <c r="A135" s="65" t="str">
        <f>LANCES[[#This Row],[GRUPO]]&amp;LANCES[[#This Row],[MES_ANO]]</f>
        <v>3120abril-25</v>
      </c>
      <c r="B135" s="1">
        <v>3120</v>
      </c>
      <c r="C135" s="32">
        <v>202504</v>
      </c>
      <c r="D135" s="31" t="str">
        <f>TEXT(LANCES[[#This Row],[DT_CONTMP]],"MMMM-AA")</f>
        <v>abril-25</v>
      </c>
      <c r="E135" s="31">
        <v>45762</v>
      </c>
      <c r="F135" s="30">
        <v>0.73840000000000006</v>
      </c>
      <c r="G135" s="30">
        <v>0.73572000000000004</v>
      </c>
      <c r="H135" s="30">
        <v>0.72499999999999998</v>
      </c>
      <c r="I135" s="32">
        <v>5</v>
      </c>
      <c r="J135"/>
    </row>
    <row r="136" spans="1:10" x14ac:dyDescent="0.3">
      <c r="A136" s="65" t="str">
        <f>LANCES[[#This Row],[GRUPO]]&amp;LANCES[[#This Row],[MES_ANO]]</f>
        <v>787agosto-25</v>
      </c>
      <c r="B136" s="1">
        <v>787</v>
      </c>
      <c r="C136" s="32">
        <v>202508</v>
      </c>
      <c r="D136" s="31" t="str">
        <f>TEXT(LANCES[[#This Row],[DT_CONTMP]],"MMMM-AA")</f>
        <v>agosto-25</v>
      </c>
      <c r="E136" s="31">
        <v>45884</v>
      </c>
      <c r="F136" s="30">
        <v>0.75</v>
      </c>
      <c r="G136" s="30">
        <v>0.63148421052631576</v>
      </c>
      <c r="H136" s="30">
        <v>0.502</v>
      </c>
      <c r="I136" s="32">
        <v>19</v>
      </c>
      <c r="J136"/>
    </row>
    <row r="137" spans="1:10" x14ac:dyDescent="0.3">
      <c r="A137" s="65" t="str">
        <f>LANCES[[#This Row],[GRUPO]]&amp;LANCES[[#This Row],[MES_ANO]]</f>
        <v>689janeiro-25</v>
      </c>
      <c r="B137" s="1">
        <v>689</v>
      </c>
      <c r="C137" s="32">
        <v>202501</v>
      </c>
      <c r="D137" s="31" t="str">
        <f>TEXT(LANCES[[#This Row],[DT_CONTMP]],"MMMM-AA")</f>
        <v>janeiro-25</v>
      </c>
      <c r="E137" s="31">
        <v>45664</v>
      </c>
      <c r="F137" s="30">
        <v>0.23499999999999999</v>
      </c>
      <c r="G137" s="30">
        <v>0.18833333333333332</v>
      </c>
      <c r="H137" s="30">
        <v>0.11</v>
      </c>
      <c r="I137" s="32">
        <v>3</v>
      </c>
      <c r="J137"/>
    </row>
    <row r="138" spans="1:10" x14ac:dyDescent="0.3">
      <c r="A138" s="65" t="str">
        <f>LANCES[[#This Row],[GRUPO]]&amp;LANCES[[#This Row],[MES_ANO]]</f>
        <v>701janeiro-25</v>
      </c>
      <c r="B138" s="1">
        <v>701</v>
      </c>
      <c r="C138" s="32">
        <v>202501</v>
      </c>
      <c r="D138" s="31" t="str">
        <f>TEXT(LANCES[[#This Row],[DT_CONTMP]],"MMMM-AA")</f>
        <v>janeiro-25</v>
      </c>
      <c r="E138" s="31">
        <v>45664</v>
      </c>
      <c r="F138" s="30">
        <v>0.62578</v>
      </c>
      <c r="G138" s="30">
        <v>0.18523170967741936</v>
      </c>
      <c r="H138" s="30">
        <v>0.1</v>
      </c>
      <c r="I138" s="32">
        <v>31</v>
      </c>
      <c r="J138"/>
    </row>
    <row r="139" spans="1:10" x14ac:dyDescent="0.3">
      <c r="A139" s="65" t="str">
        <f>LANCES[[#This Row],[GRUPO]]&amp;LANCES[[#This Row],[MES_ANO]]</f>
        <v>3055julho-25</v>
      </c>
      <c r="B139" s="1">
        <v>3055</v>
      </c>
      <c r="C139" s="32">
        <v>202507</v>
      </c>
      <c r="D139" s="31" t="str">
        <f>TEXT(LANCES[[#This Row],[DT_CONTMP]],"MMMM-AA")</f>
        <v>julho-25</v>
      </c>
      <c r="E139" s="31">
        <v>45853</v>
      </c>
      <c r="F139" s="30">
        <v>0.67010000000000003</v>
      </c>
      <c r="G139" s="30">
        <v>0.66830909090909096</v>
      </c>
      <c r="H139" s="30">
        <v>0.66099999999999992</v>
      </c>
      <c r="I139" s="32">
        <v>11</v>
      </c>
      <c r="J139"/>
    </row>
    <row r="140" spans="1:10" x14ac:dyDescent="0.3">
      <c r="A140" s="65" t="str">
        <f>LANCES[[#This Row],[GRUPO]]&amp;LANCES[[#This Row],[MES_ANO]]</f>
        <v>3152junho-25</v>
      </c>
      <c r="B140" s="1">
        <v>3152</v>
      </c>
      <c r="C140" s="32">
        <v>202506</v>
      </c>
      <c r="D140" s="31" t="str">
        <f>TEXT(LANCES[[#This Row],[DT_CONTMP]],"MMMM-AA")</f>
        <v>junho-25</v>
      </c>
      <c r="E140" s="31">
        <v>45824</v>
      </c>
      <c r="F140" s="30">
        <v>0.73</v>
      </c>
      <c r="G140" s="30">
        <v>0.71424679999999996</v>
      </c>
      <c r="H140" s="30">
        <v>0.7</v>
      </c>
      <c r="I140" s="32">
        <v>5</v>
      </c>
      <c r="J140"/>
    </row>
    <row r="141" spans="1:10" x14ac:dyDescent="0.3">
      <c r="A141" s="65" t="str">
        <f>LANCES[[#This Row],[GRUPO]]&amp;LANCES[[#This Row],[MES_ANO]]</f>
        <v>723janeiro-25</v>
      </c>
      <c r="B141" s="1">
        <v>723</v>
      </c>
      <c r="C141" s="32">
        <v>202501</v>
      </c>
      <c r="D141" s="31" t="str">
        <f>TEXT(LANCES[[#This Row],[DT_CONTMP]],"MMMM-AA")</f>
        <v>janeiro-25</v>
      </c>
      <c r="E141" s="31">
        <v>45672</v>
      </c>
      <c r="F141" s="30">
        <v>0.46</v>
      </c>
      <c r="G141" s="30">
        <v>0.3511832962962963</v>
      </c>
      <c r="H141" s="30">
        <v>0.3</v>
      </c>
      <c r="I141" s="32">
        <v>54</v>
      </c>
      <c r="J141"/>
    </row>
    <row r="142" spans="1:10" x14ac:dyDescent="0.3">
      <c r="A142" s="65" t="str">
        <f>LANCES[[#This Row],[GRUPO]]&amp;LANCES[[#This Row],[MES_ANO]]</f>
        <v>3041junho-25</v>
      </c>
      <c r="B142" s="1">
        <v>3041</v>
      </c>
      <c r="C142" s="32">
        <v>202506</v>
      </c>
      <c r="D142" s="31" t="str">
        <f>TEXT(LANCES[[#This Row],[DT_CONTMP]],"MMMM-AA")</f>
        <v>junho-25</v>
      </c>
      <c r="E142" s="31">
        <v>45824</v>
      </c>
      <c r="F142" s="30">
        <v>0.42787799999999998</v>
      </c>
      <c r="G142" s="30">
        <v>0.42504999999999998</v>
      </c>
      <c r="H142" s="30">
        <v>0.42222199999999999</v>
      </c>
      <c r="I142" s="32">
        <v>2</v>
      </c>
      <c r="J142"/>
    </row>
    <row r="143" spans="1:10" x14ac:dyDescent="0.3">
      <c r="A143" s="65" t="str">
        <f>LANCES[[#This Row],[GRUPO]]&amp;LANCES[[#This Row],[MES_ANO]]</f>
        <v>746maio-25</v>
      </c>
      <c r="B143" s="1">
        <v>746</v>
      </c>
      <c r="C143" s="32">
        <v>202505</v>
      </c>
      <c r="D143" s="31" t="str">
        <f>TEXT(LANCES[[#This Row],[DT_CONTMP]],"MMMM-AA")</f>
        <v>maio-25</v>
      </c>
      <c r="E143" s="31">
        <v>45792</v>
      </c>
      <c r="F143" s="30">
        <v>0.67</v>
      </c>
      <c r="G143" s="30">
        <v>0.63019999999999998</v>
      </c>
      <c r="H143" s="30">
        <v>0.62149999999999994</v>
      </c>
      <c r="I143" s="32">
        <v>20</v>
      </c>
      <c r="J143"/>
    </row>
    <row r="144" spans="1:10" x14ac:dyDescent="0.3">
      <c r="A144" s="65" t="str">
        <f>LANCES[[#This Row],[GRUPO]]&amp;LANCES[[#This Row],[MES_ANO]]</f>
        <v>704janeiro-25</v>
      </c>
      <c r="B144" s="1">
        <v>704</v>
      </c>
      <c r="C144" s="32">
        <v>202501</v>
      </c>
      <c r="D144" s="31" t="str">
        <f>TEXT(LANCES[[#This Row],[DT_CONTMP]],"MMMM-AA")</f>
        <v>janeiro-25</v>
      </c>
      <c r="E144" s="31">
        <v>45672</v>
      </c>
      <c r="F144" s="30">
        <v>0.55000000000000004</v>
      </c>
      <c r="G144" s="30">
        <v>0.21800949056603772</v>
      </c>
      <c r="H144" s="30">
        <v>0.1</v>
      </c>
      <c r="I144" s="32">
        <v>53</v>
      </c>
      <c r="J144"/>
    </row>
    <row r="145" spans="1:10" x14ac:dyDescent="0.3">
      <c r="A145" s="65" t="str">
        <f>LANCES[[#This Row],[GRUPO]]&amp;LANCES[[#This Row],[MES_ANO]]</f>
        <v>3131fevereiro-25</v>
      </c>
      <c r="B145" s="1">
        <v>3131</v>
      </c>
      <c r="C145" s="32">
        <v>202502</v>
      </c>
      <c r="D145" s="31" t="str">
        <f>TEXT(LANCES[[#This Row],[DT_CONTMP]],"MMMM-AA")</f>
        <v>fevereiro-25</v>
      </c>
      <c r="E145" s="31">
        <v>45705</v>
      </c>
      <c r="F145" s="30">
        <v>0.65</v>
      </c>
      <c r="G145" s="30">
        <v>0.64338799999999996</v>
      </c>
      <c r="H145" s="30">
        <v>0.64125399999999999</v>
      </c>
      <c r="I145" s="32">
        <v>8</v>
      </c>
      <c r="J145"/>
    </row>
    <row r="146" spans="1:10" x14ac:dyDescent="0.3">
      <c r="A146" s="65" t="str">
        <f>LANCES[[#This Row],[GRUPO]]&amp;LANCES[[#This Row],[MES_ANO]]</f>
        <v>3099junho-25</v>
      </c>
      <c r="B146" s="1">
        <v>3099</v>
      </c>
      <c r="C146" s="32">
        <v>202506</v>
      </c>
      <c r="D146" s="31" t="str">
        <f>TEXT(LANCES[[#This Row],[DT_CONTMP]],"MMMM-AA")</f>
        <v>junho-25</v>
      </c>
      <c r="E146" s="31">
        <v>45824</v>
      </c>
      <c r="F146" s="30">
        <v>0.72499999999999998</v>
      </c>
      <c r="G146" s="30">
        <v>0.71525989999999995</v>
      </c>
      <c r="H146" s="30">
        <v>0.7118000000000001</v>
      </c>
      <c r="I146" s="32">
        <v>10</v>
      </c>
      <c r="J146"/>
    </row>
    <row r="147" spans="1:10" x14ac:dyDescent="0.3">
      <c r="A147" s="65" t="str">
        <f>LANCES[[#This Row],[GRUPO]]&amp;LANCES[[#This Row],[MES_ANO]]</f>
        <v>786setembro-25</v>
      </c>
      <c r="B147" s="1">
        <v>786</v>
      </c>
      <c r="C147" s="32">
        <v>202509</v>
      </c>
      <c r="D147" s="31" t="str">
        <f>TEXT(LANCES[[#This Row],[DT_CONTMP]],"MMMM-AA")</f>
        <v>setembro-25</v>
      </c>
      <c r="E147" s="31">
        <v>45915</v>
      </c>
      <c r="F147" s="30">
        <v>0.68</v>
      </c>
      <c r="G147" s="30">
        <v>0.55098153225806457</v>
      </c>
      <c r="H147" s="30">
        <v>0.50036700000000001</v>
      </c>
      <c r="I147" s="32">
        <v>62</v>
      </c>
      <c r="J147"/>
    </row>
    <row r="148" spans="1:10" x14ac:dyDescent="0.3">
      <c r="A148" s="65" t="str">
        <f>LANCES[[#This Row],[GRUPO]]&amp;LANCES[[#This Row],[MES_ANO]]</f>
        <v>771janeiro-25</v>
      </c>
      <c r="B148" s="1">
        <v>771</v>
      </c>
      <c r="C148" s="32">
        <v>202501</v>
      </c>
      <c r="D148" s="31" t="str">
        <f>TEXT(LANCES[[#This Row],[DT_CONTMP]],"MMMM-AA")</f>
        <v>janeiro-25</v>
      </c>
      <c r="E148" s="31">
        <v>45672</v>
      </c>
      <c r="F148" s="30">
        <v>0.87500800000000001</v>
      </c>
      <c r="G148" s="30">
        <v>0.5976887894736842</v>
      </c>
      <c r="H148" s="30">
        <v>0.54100000000000004</v>
      </c>
      <c r="I148" s="32">
        <v>19</v>
      </c>
      <c r="J148"/>
    </row>
    <row r="149" spans="1:10" x14ac:dyDescent="0.3">
      <c r="A149" s="65" t="str">
        <f>LANCES[[#This Row],[GRUPO]]&amp;LANCES[[#This Row],[MES_ANO]]</f>
        <v>646fevereiro-25</v>
      </c>
      <c r="B149" s="1">
        <v>646</v>
      </c>
      <c r="C149" s="32">
        <v>202502</v>
      </c>
      <c r="D149" s="31" t="str">
        <f>TEXT(LANCES[[#This Row],[DT_CONTMP]],"MMMM-AA")</f>
        <v>fevereiro-25</v>
      </c>
      <c r="E149" s="31">
        <v>45694</v>
      </c>
      <c r="F149" s="30">
        <v>0.34939999999999999</v>
      </c>
      <c r="G149" s="30">
        <v>0.15617500000000001</v>
      </c>
      <c r="H149" s="30">
        <v>0.1</v>
      </c>
      <c r="I149" s="32">
        <v>8</v>
      </c>
      <c r="J149"/>
    </row>
    <row r="150" spans="1:10" x14ac:dyDescent="0.3">
      <c r="A150" s="65" t="str">
        <f>LANCES[[#This Row],[GRUPO]]&amp;LANCES[[#This Row],[MES_ANO]]</f>
        <v>758fevereiro-25</v>
      </c>
      <c r="B150" s="1">
        <v>758</v>
      </c>
      <c r="C150" s="32">
        <v>202502</v>
      </c>
      <c r="D150" s="31" t="str">
        <f>TEXT(LANCES[[#This Row],[DT_CONTMP]],"MMMM-AA")</f>
        <v>fevereiro-25</v>
      </c>
      <c r="E150" s="31">
        <v>45705</v>
      </c>
      <c r="F150" s="30">
        <v>0.6</v>
      </c>
      <c r="G150" s="30">
        <v>0.52322044444444438</v>
      </c>
      <c r="H150" s="30">
        <v>0.5</v>
      </c>
      <c r="I150" s="32">
        <v>18</v>
      </c>
      <c r="J150"/>
    </row>
    <row r="151" spans="1:10" x14ac:dyDescent="0.3">
      <c r="A151" s="65" t="str">
        <f>LANCES[[#This Row],[GRUPO]]&amp;LANCES[[#This Row],[MES_ANO]]</f>
        <v>5024março-25</v>
      </c>
      <c r="B151" s="1">
        <v>5024</v>
      </c>
      <c r="C151" s="32">
        <v>202503</v>
      </c>
      <c r="D151" s="31" t="str">
        <f>TEXT(LANCES[[#This Row],[DT_CONTMP]],"MMMM-AA")</f>
        <v>março-25</v>
      </c>
      <c r="E151" s="31">
        <v>45733</v>
      </c>
      <c r="F151" s="30">
        <v>0.68659999999999999</v>
      </c>
      <c r="G151" s="30">
        <v>0.58082333333333336</v>
      </c>
      <c r="H151" s="30">
        <v>0.55000000000000004</v>
      </c>
      <c r="I151" s="32">
        <v>15</v>
      </c>
      <c r="J151"/>
    </row>
    <row r="152" spans="1:10" x14ac:dyDescent="0.3">
      <c r="A152" s="65" t="str">
        <f>LANCES[[#This Row],[GRUPO]]&amp;LANCES[[#This Row],[MES_ANO]]</f>
        <v>3161julho-25</v>
      </c>
      <c r="B152" s="1">
        <v>3161</v>
      </c>
      <c r="C152" s="32">
        <v>202507</v>
      </c>
      <c r="D152" s="31" t="str">
        <f>TEXT(LANCES[[#This Row],[DT_CONTMP]],"MMMM-AA")</f>
        <v>julho-25</v>
      </c>
      <c r="E152" s="31">
        <v>45853</v>
      </c>
      <c r="F152" s="30">
        <v>0.83299999999999996</v>
      </c>
      <c r="G152" s="30">
        <v>0.77024999999999999</v>
      </c>
      <c r="H152" s="30">
        <v>0.76</v>
      </c>
      <c r="I152" s="32">
        <v>8</v>
      </c>
      <c r="J152"/>
    </row>
    <row r="153" spans="1:10" x14ac:dyDescent="0.3">
      <c r="A153" s="65" t="str">
        <f>LANCES[[#This Row],[GRUPO]]&amp;LANCES[[#This Row],[MES_ANO]]</f>
        <v>774junho-25</v>
      </c>
      <c r="B153" s="1">
        <v>774</v>
      </c>
      <c r="C153" s="32">
        <v>202506</v>
      </c>
      <c r="D153" s="31" t="str">
        <f>TEXT(LANCES[[#This Row],[DT_CONTMP]],"MMMM-AA")</f>
        <v>junho-25</v>
      </c>
      <c r="E153" s="31">
        <v>45824</v>
      </c>
      <c r="F153" s="30">
        <v>0.79310000000000003</v>
      </c>
      <c r="G153" s="30">
        <v>0.60788688524590162</v>
      </c>
      <c r="H153" s="30">
        <v>0.59699999999999998</v>
      </c>
      <c r="I153" s="32">
        <v>61</v>
      </c>
      <c r="J153"/>
    </row>
    <row r="154" spans="1:10" x14ac:dyDescent="0.3">
      <c r="A154" s="65" t="str">
        <f>LANCES[[#This Row],[GRUPO]]&amp;LANCES[[#This Row],[MES_ANO]]</f>
        <v>741fevereiro-25</v>
      </c>
      <c r="B154" s="1">
        <v>741</v>
      </c>
      <c r="C154" s="32">
        <v>202502</v>
      </c>
      <c r="D154" s="31" t="str">
        <f>TEXT(LANCES[[#This Row],[DT_CONTMP]],"MMMM-AA")</f>
        <v>fevereiro-25</v>
      </c>
      <c r="E154" s="31">
        <v>45705</v>
      </c>
      <c r="F154" s="30">
        <v>0.61</v>
      </c>
      <c r="G154" s="30">
        <v>0.48918699999999998</v>
      </c>
      <c r="H154" s="30">
        <v>0.435</v>
      </c>
      <c r="I154" s="32">
        <v>33</v>
      </c>
      <c r="J154"/>
    </row>
    <row r="155" spans="1:10" x14ac:dyDescent="0.3">
      <c r="A155" s="65" t="str">
        <f>LANCES[[#This Row],[GRUPO]]&amp;LANCES[[#This Row],[MES_ANO]]</f>
        <v>754abril-25</v>
      </c>
      <c r="B155" s="1">
        <v>754</v>
      </c>
      <c r="C155" s="32">
        <v>202504</v>
      </c>
      <c r="D155" s="31" t="str">
        <f>TEXT(LANCES[[#This Row],[DT_CONTMP]],"MMMM-AA")</f>
        <v>abril-25</v>
      </c>
      <c r="E155" s="31">
        <v>45762</v>
      </c>
      <c r="F155" s="30">
        <v>0.7</v>
      </c>
      <c r="G155" s="30">
        <v>0.56215424999999997</v>
      </c>
      <c r="H155" s="30">
        <v>0.55000000000000004</v>
      </c>
      <c r="I155" s="32">
        <v>40</v>
      </c>
      <c r="J155"/>
    </row>
    <row r="156" spans="1:10" x14ac:dyDescent="0.3">
      <c r="A156" s="65" t="str">
        <f>LANCES[[#This Row],[GRUPO]]&amp;LANCES[[#This Row],[MES_ANO]]</f>
        <v>771abril-25</v>
      </c>
      <c r="B156" s="1">
        <v>771</v>
      </c>
      <c r="C156" s="32">
        <v>202504</v>
      </c>
      <c r="D156" s="31" t="str">
        <f>TEXT(LANCES[[#This Row],[DT_CONTMP]],"MMMM-AA")</f>
        <v>abril-25</v>
      </c>
      <c r="E156" s="31">
        <v>45762</v>
      </c>
      <c r="F156" s="30">
        <v>0.78150000000000008</v>
      </c>
      <c r="G156" s="30">
        <v>0.61580769230769228</v>
      </c>
      <c r="H156" s="30">
        <v>0.57100000000000006</v>
      </c>
      <c r="I156" s="32">
        <v>13</v>
      </c>
      <c r="J156"/>
    </row>
    <row r="157" spans="1:10" x14ac:dyDescent="0.3">
      <c r="A157" s="65" t="str">
        <f>LANCES[[#This Row],[GRUPO]]&amp;LANCES[[#This Row],[MES_ANO]]</f>
        <v>3059abril-25</v>
      </c>
      <c r="B157" s="1">
        <v>3059</v>
      </c>
      <c r="C157" s="32">
        <v>202504</v>
      </c>
      <c r="D157" s="31" t="str">
        <f>TEXT(LANCES[[#This Row],[DT_CONTMP]],"MMMM-AA")</f>
        <v>abril-25</v>
      </c>
      <c r="E157" s="31">
        <v>45762</v>
      </c>
      <c r="F157" s="30">
        <v>0.59989999999999999</v>
      </c>
      <c r="G157" s="30">
        <v>0.55411520000000003</v>
      </c>
      <c r="H157" s="30">
        <v>0.53500000000000003</v>
      </c>
      <c r="I157" s="32">
        <v>10</v>
      </c>
      <c r="J157"/>
    </row>
    <row r="158" spans="1:10" x14ac:dyDescent="0.3">
      <c r="A158" s="65" t="str">
        <f>LANCES[[#This Row],[GRUPO]]&amp;LANCES[[#This Row],[MES_ANO]]</f>
        <v>744março-25</v>
      </c>
      <c r="B158" s="1">
        <v>744</v>
      </c>
      <c r="C158" s="32">
        <v>202503</v>
      </c>
      <c r="D158" s="31" t="str">
        <f>TEXT(LANCES[[#This Row],[DT_CONTMP]],"MMMM-AA")</f>
        <v>março-25</v>
      </c>
      <c r="E158" s="31">
        <v>45733</v>
      </c>
      <c r="F158" s="30">
        <v>0.8226730000000001</v>
      </c>
      <c r="G158" s="30">
        <v>0.63165911111111117</v>
      </c>
      <c r="H158" s="30">
        <v>0.55649999999999999</v>
      </c>
      <c r="I158" s="32">
        <v>9</v>
      </c>
      <c r="J158"/>
    </row>
    <row r="159" spans="1:10" x14ac:dyDescent="0.3">
      <c r="A159" s="65" t="str">
        <f>LANCES[[#This Row],[GRUPO]]&amp;LANCES[[#This Row],[MES_ANO]]</f>
        <v>733março-25</v>
      </c>
      <c r="B159" s="1">
        <v>733</v>
      </c>
      <c r="C159" s="32">
        <v>202503</v>
      </c>
      <c r="D159" s="31" t="str">
        <f>TEXT(LANCES[[#This Row],[DT_CONTMP]],"MMMM-AA")</f>
        <v>março-25</v>
      </c>
      <c r="E159" s="31">
        <v>45733</v>
      </c>
      <c r="F159" s="30">
        <v>0.6</v>
      </c>
      <c r="G159" s="30">
        <v>0.51542006666666662</v>
      </c>
      <c r="H159" s="30">
        <v>0.47</v>
      </c>
      <c r="I159" s="32">
        <v>15</v>
      </c>
      <c r="J159"/>
    </row>
    <row r="160" spans="1:10" x14ac:dyDescent="0.3">
      <c r="A160" s="65" t="str">
        <f>LANCES[[#This Row],[GRUPO]]&amp;LANCES[[#This Row],[MES_ANO]]</f>
        <v>3094junho-25</v>
      </c>
      <c r="B160" s="1">
        <v>3094</v>
      </c>
      <c r="C160" s="32">
        <v>202506</v>
      </c>
      <c r="D160" s="31" t="str">
        <f>TEXT(LANCES[[#This Row],[DT_CONTMP]],"MMMM-AA")</f>
        <v>junho-25</v>
      </c>
      <c r="E160" s="31">
        <v>45824</v>
      </c>
      <c r="F160" s="30">
        <v>0.80200000000000005</v>
      </c>
      <c r="G160" s="30">
        <v>0.70484322222222218</v>
      </c>
      <c r="H160" s="30">
        <v>0.68090000000000006</v>
      </c>
      <c r="I160" s="32">
        <v>9</v>
      </c>
      <c r="J160"/>
    </row>
    <row r="161" spans="1:10" x14ac:dyDescent="0.3">
      <c r="A161" s="65" t="str">
        <f>LANCES[[#This Row],[GRUPO]]&amp;LANCES[[#This Row],[MES_ANO]]</f>
        <v>669abril-25</v>
      </c>
      <c r="B161" s="1">
        <v>669</v>
      </c>
      <c r="C161" s="32">
        <v>202504</v>
      </c>
      <c r="D161" s="31" t="str">
        <f>TEXT(LANCES[[#This Row],[DT_CONTMP]],"MMMM-AA")</f>
        <v>abril-25</v>
      </c>
      <c r="E161" s="31">
        <v>45751</v>
      </c>
      <c r="F161" s="30">
        <v>0.23449999999999999</v>
      </c>
      <c r="G161" s="30">
        <v>0.15545</v>
      </c>
      <c r="H161" s="30">
        <v>0.14000000000000001</v>
      </c>
      <c r="I161" s="32">
        <v>10</v>
      </c>
      <c r="J161"/>
    </row>
    <row r="162" spans="1:10" x14ac:dyDescent="0.3">
      <c r="A162" s="65" t="str">
        <f>LANCES[[#This Row],[GRUPO]]&amp;LANCES[[#This Row],[MES_ANO]]</f>
        <v>3143junho-25</v>
      </c>
      <c r="B162" s="1">
        <v>3143</v>
      </c>
      <c r="C162" s="32">
        <v>202506</v>
      </c>
      <c r="D162" s="31" t="str">
        <f>TEXT(LANCES[[#This Row],[DT_CONTMP]],"MMMM-AA")</f>
        <v>junho-25</v>
      </c>
      <c r="E162" s="31">
        <v>45824</v>
      </c>
      <c r="F162" s="30">
        <v>0.68333299999999997</v>
      </c>
      <c r="G162" s="30">
        <v>0.66743328571428573</v>
      </c>
      <c r="H162" s="30">
        <v>0.65590000000000004</v>
      </c>
      <c r="I162" s="32">
        <v>7</v>
      </c>
      <c r="J162"/>
    </row>
    <row r="163" spans="1:10" x14ac:dyDescent="0.3">
      <c r="A163" s="65" t="str">
        <f>LANCES[[#This Row],[GRUPO]]&amp;LANCES[[#This Row],[MES_ANO]]</f>
        <v>3119julho-25</v>
      </c>
      <c r="B163" s="1">
        <v>3119</v>
      </c>
      <c r="C163" s="32">
        <v>202507</v>
      </c>
      <c r="D163" s="31" t="str">
        <f>TEXT(LANCES[[#This Row],[DT_CONTMP]],"MMMM-AA")</f>
        <v>julho-25</v>
      </c>
      <c r="E163" s="31">
        <v>45853</v>
      </c>
      <c r="F163" s="30">
        <v>0.72</v>
      </c>
      <c r="G163" s="30">
        <v>0.61260024999999996</v>
      </c>
      <c r="H163" s="30">
        <v>0.55799999999999994</v>
      </c>
      <c r="I163" s="32">
        <v>4</v>
      </c>
      <c r="J163"/>
    </row>
    <row r="164" spans="1:10" x14ac:dyDescent="0.3">
      <c r="A164" s="65" t="str">
        <f>LANCES[[#This Row],[GRUPO]]&amp;LANCES[[#This Row],[MES_ANO]]</f>
        <v>766março-25</v>
      </c>
      <c r="B164" s="1">
        <v>766</v>
      </c>
      <c r="C164" s="32">
        <v>202503</v>
      </c>
      <c r="D164" s="31" t="str">
        <f>TEXT(LANCES[[#This Row],[DT_CONTMP]],"MMMM-AA")</f>
        <v>março-25</v>
      </c>
      <c r="E164" s="31">
        <v>45733</v>
      </c>
      <c r="F164" s="30">
        <v>0.89444800000000002</v>
      </c>
      <c r="G164" s="30">
        <v>0.5798083913043478</v>
      </c>
      <c r="H164" s="30">
        <v>0.52990000000000004</v>
      </c>
      <c r="I164" s="32">
        <v>23</v>
      </c>
      <c r="J164"/>
    </row>
    <row r="165" spans="1:10" x14ac:dyDescent="0.3">
      <c r="A165" s="65" t="str">
        <f>LANCES[[#This Row],[GRUPO]]&amp;LANCES[[#This Row],[MES_ANO]]</f>
        <v>773setembro-25</v>
      </c>
      <c r="B165" s="1">
        <v>773</v>
      </c>
      <c r="C165" s="32">
        <v>202509</v>
      </c>
      <c r="D165" s="31" t="str">
        <f>TEXT(LANCES[[#This Row],[DT_CONTMP]],"MMMM-AA")</f>
        <v>setembro-25</v>
      </c>
      <c r="E165" s="31">
        <v>45915</v>
      </c>
      <c r="F165" s="30">
        <v>0.7</v>
      </c>
      <c r="G165" s="30">
        <v>0.58863972727272729</v>
      </c>
      <c r="H165" s="30">
        <v>0.55846699999999994</v>
      </c>
      <c r="I165" s="32">
        <v>77</v>
      </c>
      <c r="J165"/>
    </row>
    <row r="166" spans="1:10" x14ac:dyDescent="0.3">
      <c r="A166" s="65" t="str">
        <f>LANCES[[#This Row],[GRUPO]]&amp;LANCES[[#This Row],[MES_ANO]]</f>
        <v>716abril-25</v>
      </c>
      <c r="B166" s="1">
        <v>716</v>
      </c>
      <c r="C166" s="32">
        <v>202504</v>
      </c>
      <c r="D166" s="31" t="str">
        <f>TEXT(LANCES[[#This Row],[DT_CONTMP]],"MMMM-AA")</f>
        <v>abril-25</v>
      </c>
      <c r="E166" s="31">
        <v>45762</v>
      </c>
      <c r="F166" s="30">
        <v>0.35</v>
      </c>
      <c r="G166" s="30">
        <v>0.30415958333333332</v>
      </c>
      <c r="H166" s="30">
        <v>0.27000299999999999</v>
      </c>
      <c r="I166" s="32">
        <v>12</v>
      </c>
      <c r="J166"/>
    </row>
    <row r="167" spans="1:10" x14ac:dyDescent="0.3">
      <c r="A167" s="65" t="str">
        <f>LANCES[[#This Row],[GRUPO]]&amp;LANCES[[#This Row],[MES_ANO]]</f>
        <v>737abril-25</v>
      </c>
      <c r="B167" s="1">
        <v>737</v>
      </c>
      <c r="C167" s="32">
        <v>202504</v>
      </c>
      <c r="D167" s="31" t="str">
        <f>TEXT(LANCES[[#This Row],[DT_CONTMP]],"MMMM-AA")</f>
        <v>abril-25</v>
      </c>
      <c r="E167" s="31">
        <v>45762</v>
      </c>
      <c r="F167" s="30">
        <v>0.67</v>
      </c>
      <c r="G167" s="30">
        <v>0.50109539130434788</v>
      </c>
      <c r="H167" s="30">
        <v>0.45</v>
      </c>
      <c r="I167" s="32">
        <v>23</v>
      </c>
      <c r="J167"/>
    </row>
    <row r="168" spans="1:10" x14ac:dyDescent="0.3">
      <c r="A168" s="65" t="str">
        <f>LANCES[[#This Row],[GRUPO]]&amp;LANCES[[#This Row],[MES_ANO]]</f>
        <v>8002abril-25</v>
      </c>
      <c r="B168" s="1">
        <v>8002</v>
      </c>
      <c r="C168" s="32">
        <v>202504</v>
      </c>
      <c r="D168" s="31" t="str">
        <f>TEXT(LANCES[[#This Row],[DT_CONTMP]],"MMMM-AA")</f>
        <v>abril-25</v>
      </c>
      <c r="E168" s="31">
        <v>45762</v>
      </c>
      <c r="F168" s="30">
        <v>0.42</v>
      </c>
      <c r="G168" s="30">
        <v>0.29658096296296294</v>
      </c>
      <c r="H168" s="30">
        <v>0.25</v>
      </c>
      <c r="I168" s="32">
        <v>27</v>
      </c>
      <c r="J168"/>
    </row>
    <row r="169" spans="1:10" x14ac:dyDescent="0.3">
      <c r="A169" s="65" t="str">
        <f>LANCES[[#This Row],[GRUPO]]&amp;LANCES[[#This Row],[MES_ANO]]</f>
        <v>3115abril-25</v>
      </c>
      <c r="B169" s="1">
        <v>3115</v>
      </c>
      <c r="C169" s="32">
        <v>202504</v>
      </c>
      <c r="D169" s="31" t="str">
        <f>TEXT(LANCES[[#This Row],[DT_CONTMP]],"MMMM-AA")</f>
        <v>abril-25</v>
      </c>
      <c r="E169" s="31">
        <v>45762</v>
      </c>
      <c r="F169" s="30">
        <v>0.71</v>
      </c>
      <c r="G169" s="30">
        <v>0.64425312499999998</v>
      </c>
      <c r="H169" s="30">
        <v>0.59</v>
      </c>
      <c r="I169" s="32">
        <v>8</v>
      </c>
      <c r="J169"/>
    </row>
    <row r="170" spans="1:10" x14ac:dyDescent="0.3">
      <c r="A170" s="65" t="str">
        <f>LANCES[[#This Row],[GRUPO]]&amp;LANCES[[#This Row],[MES_ANO]]</f>
        <v>751junho-25</v>
      </c>
      <c r="B170" s="1">
        <v>751</v>
      </c>
      <c r="C170" s="32">
        <v>202506</v>
      </c>
      <c r="D170" s="31" t="str">
        <f>TEXT(LANCES[[#This Row],[DT_CONTMP]],"MMMM-AA")</f>
        <v>junho-25</v>
      </c>
      <c r="E170" s="31">
        <v>45824</v>
      </c>
      <c r="F170" s="30">
        <v>0.69</v>
      </c>
      <c r="G170" s="30">
        <v>0.59886537931034478</v>
      </c>
      <c r="H170" s="30">
        <v>0.58099999999999996</v>
      </c>
      <c r="I170" s="32">
        <v>29</v>
      </c>
      <c r="J170"/>
    </row>
    <row r="171" spans="1:10" x14ac:dyDescent="0.3">
      <c r="A171" s="65" t="str">
        <f>LANCES[[#This Row],[GRUPO]]&amp;LANCES[[#This Row],[MES_ANO]]</f>
        <v>763abril-25</v>
      </c>
      <c r="B171" s="1">
        <v>763</v>
      </c>
      <c r="C171" s="32">
        <v>202504</v>
      </c>
      <c r="D171" s="31" t="str">
        <f>TEXT(LANCES[[#This Row],[DT_CONTMP]],"MMMM-AA")</f>
        <v>abril-25</v>
      </c>
      <c r="E171" s="31">
        <v>45762</v>
      </c>
      <c r="F171" s="30">
        <v>0.62549999999999994</v>
      </c>
      <c r="G171" s="30">
        <v>0.57053736842105263</v>
      </c>
      <c r="H171" s="30">
        <v>0.54390000000000005</v>
      </c>
      <c r="I171" s="32">
        <v>19</v>
      </c>
      <c r="J171"/>
    </row>
    <row r="172" spans="1:10" x14ac:dyDescent="0.3">
      <c r="A172" s="65" t="str">
        <f>LANCES[[#This Row],[GRUPO]]&amp;LANCES[[#This Row],[MES_ANO]]</f>
        <v>700maio-25</v>
      </c>
      <c r="B172" s="1">
        <v>700</v>
      </c>
      <c r="C172" s="32">
        <v>202505</v>
      </c>
      <c r="D172" s="31" t="str">
        <f>TEXT(LANCES[[#This Row],[DT_CONTMP]],"MMMM-AA")</f>
        <v>maio-25</v>
      </c>
      <c r="E172" s="31">
        <v>45784</v>
      </c>
      <c r="F172" s="30">
        <v>0.51729999999999998</v>
      </c>
      <c r="G172" s="30">
        <v>0.22644327272727274</v>
      </c>
      <c r="H172" s="30">
        <v>0.1</v>
      </c>
      <c r="I172" s="32">
        <v>22</v>
      </c>
      <c r="J172"/>
    </row>
    <row r="173" spans="1:10" x14ac:dyDescent="0.3">
      <c r="A173" s="65" t="str">
        <f>LANCES[[#This Row],[GRUPO]]&amp;LANCES[[#This Row],[MES_ANO]]</f>
        <v>763setembro-25</v>
      </c>
      <c r="B173" s="1">
        <v>763</v>
      </c>
      <c r="C173" s="32">
        <v>202509</v>
      </c>
      <c r="D173" s="31" t="str">
        <f>TEXT(LANCES[[#This Row],[DT_CONTMP]],"MMMM-AA")</f>
        <v>setembro-25</v>
      </c>
      <c r="E173" s="31">
        <v>45915</v>
      </c>
      <c r="F173" s="30">
        <v>0.67</v>
      </c>
      <c r="G173" s="30">
        <v>0.60697978947368425</v>
      </c>
      <c r="H173" s="30">
        <v>0.55799999999999994</v>
      </c>
      <c r="I173" s="32">
        <v>38</v>
      </c>
      <c r="J173"/>
    </row>
    <row r="174" spans="1:10" x14ac:dyDescent="0.3">
      <c r="A174" s="65" t="str">
        <f>LANCES[[#This Row],[GRUPO]]&amp;LANCES[[#This Row],[MES_ANO]]</f>
        <v>735maio-25</v>
      </c>
      <c r="B174" s="1">
        <v>735</v>
      </c>
      <c r="C174" s="32">
        <v>202505</v>
      </c>
      <c r="D174" s="31" t="str">
        <f>TEXT(LANCES[[#This Row],[DT_CONTMP]],"MMMM-AA")</f>
        <v>maio-25</v>
      </c>
      <c r="E174" s="31">
        <v>45792</v>
      </c>
      <c r="F174" s="30">
        <v>0.66879999999999995</v>
      </c>
      <c r="G174" s="30">
        <v>0.56428463750000002</v>
      </c>
      <c r="H174" s="30">
        <v>0.54490000000000005</v>
      </c>
      <c r="I174" s="32">
        <v>80</v>
      </c>
      <c r="J174"/>
    </row>
    <row r="175" spans="1:10" x14ac:dyDescent="0.3">
      <c r="A175" s="65" t="str">
        <f>LANCES[[#This Row],[GRUPO]]&amp;LANCES[[#This Row],[MES_ANO]]</f>
        <v>763junho-25</v>
      </c>
      <c r="B175" s="1">
        <v>763</v>
      </c>
      <c r="C175" s="32">
        <v>202506</v>
      </c>
      <c r="D175" s="31" t="str">
        <f>TEXT(LANCES[[#This Row],[DT_CONTMP]],"MMMM-AA")</f>
        <v>junho-25</v>
      </c>
      <c r="E175" s="31">
        <v>45824</v>
      </c>
      <c r="F175" s="30">
        <v>0.65</v>
      </c>
      <c r="G175" s="30">
        <v>0.5911463653846154</v>
      </c>
      <c r="H175" s="30">
        <v>0.58240000000000003</v>
      </c>
      <c r="I175" s="32">
        <v>52</v>
      </c>
      <c r="J175"/>
    </row>
    <row r="176" spans="1:10" x14ac:dyDescent="0.3">
      <c r="A176" s="65" t="str">
        <f>LANCES[[#This Row],[GRUPO]]&amp;LANCES[[#This Row],[MES_ANO]]</f>
        <v>666maio-25</v>
      </c>
      <c r="B176" s="1">
        <v>666</v>
      </c>
      <c r="C176" s="32">
        <v>202505</v>
      </c>
      <c r="D176" s="31" t="str">
        <f>TEXT(LANCES[[#This Row],[DT_CONTMP]],"MMMM-AA")</f>
        <v>maio-25</v>
      </c>
      <c r="E176" s="31">
        <v>45784</v>
      </c>
      <c r="F176" s="30">
        <v>0.441</v>
      </c>
      <c r="G176" s="30">
        <v>0.29509798412698413</v>
      </c>
      <c r="H176" s="30">
        <v>0.19374300000000003</v>
      </c>
      <c r="I176" s="32">
        <v>63</v>
      </c>
      <c r="J176"/>
    </row>
    <row r="177" spans="1:10" x14ac:dyDescent="0.3">
      <c r="A177" s="65" t="str">
        <f>LANCES[[#This Row],[GRUPO]]&amp;LANCES[[#This Row],[MES_ANO]]</f>
        <v>681junho-25</v>
      </c>
      <c r="B177" s="1">
        <v>681</v>
      </c>
      <c r="C177" s="32">
        <v>202506</v>
      </c>
      <c r="D177" s="31" t="str">
        <f>TEXT(LANCES[[#This Row],[DT_CONTMP]],"MMMM-AA")</f>
        <v>junho-25</v>
      </c>
      <c r="E177" s="31">
        <v>45813</v>
      </c>
      <c r="F177" s="30">
        <v>0.47</v>
      </c>
      <c r="G177" s="30">
        <v>0.42564600000000002</v>
      </c>
      <c r="H177" s="30">
        <v>0.41749999999999998</v>
      </c>
      <c r="I177" s="32">
        <v>70</v>
      </c>
      <c r="J177"/>
    </row>
    <row r="178" spans="1:10" x14ac:dyDescent="0.3">
      <c r="A178" s="65" t="str">
        <f>LANCES[[#This Row],[GRUPO]]&amp;LANCES[[#This Row],[MES_ANO]]</f>
        <v>682maio-25</v>
      </c>
      <c r="B178" s="1">
        <v>682</v>
      </c>
      <c r="C178" s="32">
        <v>202505</v>
      </c>
      <c r="D178" s="31" t="str">
        <f>TEXT(LANCES[[#This Row],[DT_CONTMP]],"MMMM-AA")</f>
        <v>maio-25</v>
      </c>
      <c r="E178" s="31">
        <v>45784</v>
      </c>
      <c r="F178" s="30">
        <v>0.53210000000000002</v>
      </c>
      <c r="G178" s="30">
        <v>0.44235833333333335</v>
      </c>
      <c r="H178" s="30">
        <v>0.42409999999999998</v>
      </c>
      <c r="I178" s="32">
        <v>48</v>
      </c>
      <c r="J178"/>
    </row>
    <row r="179" spans="1:10" x14ac:dyDescent="0.3">
      <c r="A179" s="65" t="str">
        <f>LANCES[[#This Row],[GRUPO]]&amp;LANCES[[#This Row],[MES_ANO]]</f>
        <v>762setembro-25</v>
      </c>
      <c r="B179" s="1">
        <v>762</v>
      </c>
      <c r="C179" s="32">
        <v>202509</v>
      </c>
      <c r="D179" s="31" t="str">
        <f>TEXT(LANCES[[#This Row],[DT_CONTMP]],"MMMM-AA")</f>
        <v>setembro-25</v>
      </c>
      <c r="E179" s="31">
        <v>45915</v>
      </c>
      <c r="F179" s="30">
        <v>0.7</v>
      </c>
      <c r="G179" s="30">
        <v>0.57152139999999996</v>
      </c>
      <c r="H179" s="30">
        <v>0.54600000000000004</v>
      </c>
      <c r="I179" s="32">
        <v>30</v>
      </c>
      <c r="J179"/>
    </row>
    <row r="180" spans="1:10" x14ac:dyDescent="0.3">
      <c r="A180" s="65" t="str">
        <f>LANCES[[#This Row],[GRUPO]]&amp;LANCES[[#This Row],[MES_ANO]]</f>
        <v>785maio-25</v>
      </c>
      <c r="B180" s="1">
        <v>785</v>
      </c>
      <c r="C180" s="32">
        <v>202505</v>
      </c>
      <c r="D180" s="31" t="str">
        <f>TEXT(LANCES[[#This Row],[DT_CONTMP]],"MMMM-AA")</f>
        <v>maio-25</v>
      </c>
      <c r="E180" s="31">
        <v>45792</v>
      </c>
      <c r="F180" s="30">
        <v>0.66</v>
      </c>
      <c r="G180" s="30">
        <v>0.63570000000000004</v>
      </c>
      <c r="H180" s="30">
        <v>0.61399999999999999</v>
      </c>
      <c r="I180" s="32">
        <v>62</v>
      </c>
      <c r="J180"/>
    </row>
    <row r="181" spans="1:10" x14ac:dyDescent="0.3">
      <c r="A181" s="65" t="str">
        <f>LANCES[[#This Row],[GRUPO]]&amp;LANCES[[#This Row],[MES_ANO]]</f>
        <v>786junho-25</v>
      </c>
      <c r="B181" s="1">
        <v>786</v>
      </c>
      <c r="C181" s="32">
        <v>202506</v>
      </c>
      <c r="D181" s="31" t="str">
        <f>TEXT(LANCES[[#This Row],[DT_CONTMP]],"MMMM-AA")</f>
        <v>junho-25</v>
      </c>
      <c r="E181" s="31">
        <v>45824</v>
      </c>
      <c r="F181" s="30">
        <v>0.75090000000000001</v>
      </c>
      <c r="G181" s="30">
        <v>0.61755416666666663</v>
      </c>
      <c r="H181" s="30">
        <v>0.59870000000000001</v>
      </c>
      <c r="I181" s="32">
        <v>48</v>
      </c>
      <c r="J181"/>
    </row>
    <row r="182" spans="1:10" x14ac:dyDescent="0.3">
      <c r="A182" s="65" t="str">
        <f>LANCES[[#This Row],[GRUPO]]&amp;LANCES[[#This Row],[MES_ANO]]</f>
        <v>770agosto-25</v>
      </c>
      <c r="B182" s="1">
        <v>770</v>
      </c>
      <c r="C182" s="32">
        <v>202508</v>
      </c>
      <c r="D182" s="31" t="str">
        <f>TEXT(LANCES[[#This Row],[DT_CONTMP]],"MMMM-AA")</f>
        <v>agosto-25</v>
      </c>
      <c r="E182" s="31">
        <v>45884</v>
      </c>
      <c r="F182" s="30">
        <v>0.67</v>
      </c>
      <c r="G182" s="30">
        <v>0.65205000000000002</v>
      </c>
      <c r="H182" s="30">
        <v>0.64939999999999998</v>
      </c>
      <c r="I182" s="32">
        <v>22</v>
      </c>
      <c r="J182"/>
    </row>
    <row r="183" spans="1:10" x14ac:dyDescent="0.3">
      <c r="A183" s="65" t="str">
        <f>LANCES[[#This Row],[GRUPO]]&amp;LANCES[[#This Row],[MES_ANO]]</f>
        <v>774maio-25</v>
      </c>
      <c r="B183" s="1">
        <v>774</v>
      </c>
      <c r="C183" s="32">
        <v>202505</v>
      </c>
      <c r="D183" s="31" t="str">
        <f>TEXT(LANCES[[#This Row],[DT_CONTMP]],"MMMM-AA")</f>
        <v>maio-25</v>
      </c>
      <c r="E183" s="31">
        <v>45792</v>
      </c>
      <c r="F183" s="30">
        <v>0.7</v>
      </c>
      <c r="G183" s="30">
        <v>0.60139634146341459</v>
      </c>
      <c r="H183" s="30">
        <v>0.58899999999999997</v>
      </c>
      <c r="I183" s="32">
        <v>82</v>
      </c>
      <c r="J183"/>
    </row>
    <row r="184" spans="1:10" x14ac:dyDescent="0.3">
      <c r="A184" s="65" t="str">
        <f>LANCES[[#This Row],[GRUPO]]&amp;LANCES[[#This Row],[MES_ANO]]</f>
        <v>692maio-25</v>
      </c>
      <c r="B184" s="1">
        <v>692</v>
      </c>
      <c r="C184" s="32">
        <v>202505</v>
      </c>
      <c r="D184" s="31" t="str">
        <f>TEXT(LANCES[[#This Row],[DT_CONTMP]],"MMMM-AA")</f>
        <v>maio-25</v>
      </c>
      <c r="E184" s="31">
        <v>45784</v>
      </c>
      <c r="F184" s="30">
        <v>0.51939999999999997</v>
      </c>
      <c r="G184" s="30">
        <v>0.40245408928571424</v>
      </c>
      <c r="H184" s="30">
        <v>0.3</v>
      </c>
      <c r="I184" s="32">
        <v>56</v>
      </c>
      <c r="J184"/>
    </row>
    <row r="185" spans="1:10" x14ac:dyDescent="0.3">
      <c r="A185" s="65" t="str">
        <f>LANCES[[#This Row],[GRUPO]]&amp;LANCES[[#This Row],[MES_ANO]]</f>
        <v>783maio-25</v>
      </c>
      <c r="B185" s="1">
        <v>783</v>
      </c>
      <c r="C185" s="32">
        <v>202505</v>
      </c>
      <c r="D185" s="31" t="str">
        <f>TEXT(LANCES[[#This Row],[DT_CONTMP]],"MMMM-AA")</f>
        <v>maio-25</v>
      </c>
      <c r="E185" s="31">
        <v>45792</v>
      </c>
      <c r="F185" s="30">
        <v>0.65</v>
      </c>
      <c r="G185" s="30">
        <v>0.60346363636363631</v>
      </c>
      <c r="H185" s="30">
        <v>0.57999999999999996</v>
      </c>
      <c r="I185" s="32">
        <v>11</v>
      </c>
      <c r="J185"/>
    </row>
    <row r="186" spans="1:10" x14ac:dyDescent="0.3">
      <c r="A186" s="65" t="str">
        <f>LANCES[[#This Row],[GRUPO]]&amp;LANCES[[#This Row],[MES_ANO]]</f>
        <v>769abril-25</v>
      </c>
      <c r="B186" s="1">
        <v>769</v>
      </c>
      <c r="C186" s="32">
        <v>202504</v>
      </c>
      <c r="D186" s="31" t="str">
        <f>TEXT(LANCES[[#This Row],[DT_CONTMP]],"MMMM-AA")</f>
        <v>abril-25</v>
      </c>
      <c r="E186" s="31">
        <v>45762</v>
      </c>
      <c r="F186" s="30">
        <v>0.7</v>
      </c>
      <c r="G186" s="30">
        <v>0.62746111111111114</v>
      </c>
      <c r="H186" s="30">
        <v>0.57999999999999996</v>
      </c>
      <c r="I186" s="32">
        <v>18</v>
      </c>
      <c r="J186"/>
    </row>
    <row r="187" spans="1:10" x14ac:dyDescent="0.3">
      <c r="A187" s="65" t="str">
        <f>LANCES[[#This Row],[GRUPO]]&amp;LANCES[[#This Row],[MES_ANO]]</f>
        <v>728maio-25</v>
      </c>
      <c r="B187" s="1">
        <v>728</v>
      </c>
      <c r="C187" s="32">
        <v>202505</v>
      </c>
      <c r="D187" s="31" t="str">
        <f>TEXT(LANCES[[#This Row],[DT_CONTMP]],"MMMM-AA")</f>
        <v>maio-25</v>
      </c>
      <c r="E187" s="31">
        <v>45792</v>
      </c>
      <c r="F187" s="30">
        <v>0.56999999999999995</v>
      </c>
      <c r="G187" s="30">
        <v>0.4718778823529412</v>
      </c>
      <c r="H187" s="30">
        <v>0.42119999999999996</v>
      </c>
      <c r="I187" s="32">
        <v>17</v>
      </c>
      <c r="J187"/>
    </row>
    <row r="188" spans="1:10" x14ac:dyDescent="0.3">
      <c r="A188" s="65" t="str">
        <f>LANCES[[#This Row],[GRUPO]]&amp;LANCES[[#This Row],[MES_ANO]]</f>
        <v>717setembro-25</v>
      </c>
      <c r="B188" s="1">
        <v>717</v>
      </c>
      <c r="C188" s="32">
        <v>202509</v>
      </c>
      <c r="D188" s="31" t="str">
        <f>TEXT(LANCES[[#This Row],[DT_CONTMP]],"MMMM-AA")</f>
        <v>setembro-25</v>
      </c>
      <c r="E188" s="31">
        <v>45915</v>
      </c>
      <c r="F188" s="30">
        <v>0.68756399999999995</v>
      </c>
      <c r="G188" s="30">
        <v>0.28147034999999998</v>
      </c>
      <c r="H188" s="30">
        <v>0.12</v>
      </c>
      <c r="I188" s="32">
        <v>40</v>
      </c>
      <c r="J188"/>
    </row>
    <row r="189" spans="1:10" x14ac:dyDescent="0.3">
      <c r="A189" s="65" t="str">
        <f>LANCES[[#This Row],[GRUPO]]&amp;LANCES[[#This Row],[MES_ANO]]</f>
        <v>763julho-25</v>
      </c>
      <c r="B189" s="1">
        <v>763</v>
      </c>
      <c r="C189" s="32">
        <v>202507</v>
      </c>
      <c r="D189" s="31" t="str">
        <f>TEXT(LANCES[[#This Row],[DT_CONTMP]],"MMMM-AA")</f>
        <v>julho-25</v>
      </c>
      <c r="E189" s="31">
        <v>45853</v>
      </c>
      <c r="F189" s="30">
        <v>0.77254699999999998</v>
      </c>
      <c r="G189" s="30">
        <v>0.60630744999999997</v>
      </c>
      <c r="H189" s="30">
        <v>0.59200000000000008</v>
      </c>
      <c r="I189" s="32">
        <v>60</v>
      </c>
      <c r="J189"/>
    </row>
    <row r="190" spans="1:10" x14ac:dyDescent="0.3">
      <c r="A190" s="65" t="str">
        <f>LANCES[[#This Row],[GRUPO]]&amp;LANCES[[#This Row],[MES_ANO]]</f>
        <v>3141junho-25</v>
      </c>
      <c r="B190" s="1">
        <v>3141</v>
      </c>
      <c r="C190" s="32">
        <v>202506</v>
      </c>
      <c r="D190" s="31" t="str">
        <f>TEXT(LANCES[[#This Row],[DT_CONTMP]],"MMMM-AA")</f>
        <v>junho-25</v>
      </c>
      <c r="E190" s="31">
        <v>45824</v>
      </c>
      <c r="F190" s="30">
        <v>0.85</v>
      </c>
      <c r="G190" s="30">
        <v>0.72158</v>
      </c>
      <c r="H190" s="30">
        <v>0.68</v>
      </c>
      <c r="I190" s="32">
        <v>10</v>
      </c>
      <c r="J190"/>
    </row>
    <row r="191" spans="1:10" x14ac:dyDescent="0.3">
      <c r="A191" s="65" t="str">
        <f>LANCES[[#This Row],[GRUPO]]&amp;LANCES[[#This Row],[MES_ANO]]</f>
        <v>770maio-25</v>
      </c>
      <c r="B191" s="1">
        <v>770</v>
      </c>
      <c r="C191" s="32">
        <v>202505</v>
      </c>
      <c r="D191" s="31" t="str">
        <f>TEXT(LANCES[[#This Row],[DT_CONTMP]],"MMMM-AA")</f>
        <v>maio-25</v>
      </c>
      <c r="E191" s="31">
        <v>45792</v>
      </c>
      <c r="F191" s="30">
        <v>0.64599999999999991</v>
      </c>
      <c r="G191" s="30">
        <v>0.59931250000000003</v>
      </c>
      <c r="H191" s="30">
        <v>0.57999999999999996</v>
      </c>
      <c r="I191" s="32">
        <v>16</v>
      </c>
      <c r="J191"/>
    </row>
    <row r="192" spans="1:10" x14ac:dyDescent="0.3">
      <c r="A192" s="65" t="str">
        <f>LANCES[[#This Row],[GRUPO]]&amp;LANCES[[#This Row],[MES_ANO]]</f>
        <v>788julho-25</v>
      </c>
      <c r="B192" s="1">
        <v>788</v>
      </c>
      <c r="C192" s="32">
        <v>202507</v>
      </c>
      <c r="D192" s="31" t="str">
        <f>TEXT(LANCES[[#This Row],[DT_CONTMP]],"MMMM-AA")</f>
        <v>julho-25</v>
      </c>
      <c r="E192" s="31">
        <v>45853</v>
      </c>
      <c r="F192" s="30">
        <v>0.73219999999999996</v>
      </c>
      <c r="G192" s="30">
        <v>0.68904285714285718</v>
      </c>
      <c r="H192" s="30">
        <v>0.66</v>
      </c>
      <c r="I192" s="32">
        <v>7</v>
      </c>
      <c r="J192"/>
    </row>
    <row r="193" spans="1:10" x14ac:dyDescent="0.3">
      <c r="A193" s="65" t="str">
        <f>LANCES[[#This Row],[GRUPO]]&amp;LANCES[[#This Row],[MES_ANO]]</f>
        <v>759setembro-25</v>
      </c>
      <c r="B193" s="1">
        <v>759</v>
      </c>
      <c r="C193" s="32">
        <v>202509</v>
      </c>
      <c r="D193" s="31" t="str">
        <f>TEXT(LANCES[[#This Row],[DT_CONTMP]],"MMMM-AA")</f>
        <v>setembro-25</v>
      </c>
      <c r="E193" s="31">
        <v>45915</v>
      </c>
      <c r="F193" s="30">
        <v>0.7</v>
      </c>
      <c r="G193" s="30">
        <v>0.59979254761904766</v>
      </c>
      <c r="H193" s="30">
        <v>0.56069999999999998</v>
      </c>
      <c r="I193" s="32">
        <v>42</v>
      </c>
      <c r="J193"/>
    </row>
    <row r="194" spans="1:10" x14ac:dyDescent="0.3">
      <c r="A194" s="65" t="str">
        <f>LANCES[[#This Row],[GRUPO]]&amp;LANCES[[#This Row],[MES_ANO]]</f>
        <v>732maio-25</v>
      </c>
      <c r="B194" s="1">
        <v>732</v>
      </c>
      <c r="C194" s="32">
        <v>202505</v>
      </c>
      <c r="D194" s="31" t="str">
        <f>TEXT(LANCES[[#This Row],[DT_CONTMP]],"MMMM-AA")</f>
        <v>maio-25</v>
      </c>
      <c r="E194" s="31">
        <v>45792</v>
      </c>
      <c r="F194" s="30">
        <v>0.65940200000000004</v>
      </c>
      <c r="G194" s="30">
        <v>0.54248761818181823</v>
      </c>
      <c r="H194" s="30">
        <v>0.43</v>
      </c>
      <c r="I194" s="32">
        <v>55</v>
      </c>
      <c r="J194"/>
    </row>
    <row r="195" spans="1:10" x14ac:dyDescent="0.3">
      <c r="A195" s="65" t="str">
        <f>LANCES[[#This Row],[GRUPO]]&amp;LANCES[[#This Row],[MES_ANO]]</f>
        <v>801setembro-25</v>
      </c>
      <c r="B195" s="1">
        <v>801</v>
      </c>
      <c r="C195" s="32">
        <v>202509</v>
      </c>
      <c r="D195" s="31" t="str">
        <f>TEXT(LANCES[[#This Row],[DT_CONTMP]],"MMMM-AA")</f>
        <v>setembro-25</v>
      </c>
      <c r="E195" s="31">
        <v>45915</v>
      </c>
      <c r="F195" s="30">
        <v>0.70090000000000008</v>
      </c>
      <c r="G195" s="30">
        <v>0.69013928571428562</v>
      </c>
      <c r="H195" s="30">
        <v>0.68299999999999994</v>
      </c>
      <c r="I195" s="32">
        <v>28</v>
      </c>
      <c r="J195"/>
    </row>
    <row r="196" spans="1:10" x14ac:dyDescent="0.3">
      <c r="A196" s="65" t="str">
        <f>LANCES[[#This Row],[GRUPO]]&amp;LANCES[[#This Row],[MES_ANO]]</f>
        <v>776junho-25</v>
      </c>
      <c r="B196" s="1">
        <v>776</v>
      </c>
      <c r="C196" s="32">
        <v>202506</v>
      </c>
      <c r="D196" s="31" t="str">
        <f>TEXT(LANCES[[#This Row],[DT_CONTMP]],"MMMM-AA")</f>
        <v>junho-25</v>
      </c>
      <c r="E196" s="31">
        <v>45824</v>
      </c>
      <c r="F196" s="30">
        <v>0.67549999999999999</v>
      </c>
      <c r="G196" s="30">
        <v>0.63840325806451614</v>
      </c>
      <c r="H196" s="30">
        <v>0.62</v>
      </c>
      <c r="I196" s="32">
        <v>31</v>
      </c>
      <c r="J196"/>
    </row>
    <row r="197" spans="1:10" x14ac:dyDescent="0.3">
      <c r="A197" s="65" t="str">
        <f>LANCES[[#This Row],[GRUPO]]&amp;LANCES[[#This Row],[MES_ANO]]</f>
        <v>788agosto-25</v>
      </c>
      <c r="B197" s="1">
        <v>788</v>
      </c>
      <c r="C197" s="32">
        <v>202508</v>
      </c>
      <c r="D197" s="31" t="str">
        <f>TEXT(LANCES[[#This Row],[DT_CONTMP]],"MMMM-AA")</f>
        <v>agosto-25</v>
      </c>
      <c r="E197" s="31">
        <v>45884</v>
      </c>
      <c r="F197" s="30">
        <v>0.73150000000000004</v>
      </c>
      <c r="G197" s="30">
        <v>0.68585833333333335</v>
      </c>
      <c r="H197" s="30">
        <v>0.63</v>
      </c>
      <c r="I197" s="32">
        <v>24</v>
      </c>
      <c r="J197"/>
    </row>
    <row r="198" spans="1:10" x14ac:dyDescent="0.3">
      <c r="A198" s="65" t="str">
        <f>LANCES[[#This Row],[GRUPO]]&amp;LANCES[[#This Row],[MES_ANO]]</f>
        <v>3163junho-25</v>
      </c>
      <c r="B198" s="1">
        <v>3163</v>
      </c>
      <c r="C198" s="32">
        <v>202506</v>
      </c>
      <c r="D198" s="31" t="str">
        <f>TEXT(LANCES[[#This Row],[DT_CONTMP]],"MMMM-AA")</f>
        <v>junho-25</v>
      </c>
      <c r="E198" s="31">
        <v>45824</v>
      </c>
      <c r="F198" s="30">
        <v>0.83</v>
      </c>
      <c r="G198" s="30">
        <v>0.78054162500000002</v>
      </c>
      <c r="H198" s="30">
        <v>0.74</v>
      </c>
      <c r="I198" s="32">
        <v>8</v>
      </c>
      <c r="J198"/>
    </row>
    <row r="199" spans="1:10" x14ac:dyDescent="0.3">
      <c r="A199" s="65" t="str">
        <f>LANCES[[#This Row],[GRUPO]]&amp;LANCES[[#This Row],[MES_ANO]]</f>
        <v>756julho-25</v>
      </c>
      <c r="B199" s="1">
        <v>756</v>
      </c>
      <c r="C199" s="32">
        <v>202507</v>
      </c>
      <c r="D199" s="31" t="str">
        <f>TEXT(LANCES[[#This Row],[DT_CONTMP]],"MMMM-AA")</f>
        <v>julho-25</v>
      </c>
      <c r="E199" s="31">
        <v>45853</v>
      </c>
      <c r="F199" s="30">
        <v>0.60009999999999997</v>
      </c>
      <c r="G199" s="30">
        <v>0.55514718750000003</v>
      </c>
      <c r="H199" s="30">
        <v>0.53049999999999997</v>
      </c>
      <c r="I199" s="32">
        <v>16</v>
      </c>
      <c r="J199"/>
    </row>
    <row r="200" spans="1:10" x14ac:dyDescent="0.3">
      <c r="A200" s="65" t="str">
        <f>LANCES[[#This Row],[GRUPO]]&amp;LANCES[[#This Row],[MES_ANO]]</f>
        <v>735setembro-25</v>
      </c>
      <c r="B200" s="1">
        <v>735</v>
      </c>
      <c r="C200" s="32">
        <v>202509</v>
      </c>
      <c r="D200" s="31" t="str">
        <f>TEXT(LANCES[[#This Row],[DT_CONTMP]],"MMMM-AA")</f>
        <v>setembro-25</v>
      </c>
      <c r="E200" s="31">
        <v>45915</v>
      </c>
      <c r="F200" s="30">
        <v>0.691523</v>
      </c>
      <c r="G200" s="30">
        <v>0.61062354545454545</v>
      </c>
      <c r="H200" s="30">
        <v>0.55500000000000005</v>
      </c>
      <c r="I200" s="32">
        <v>33</v>
      </c>
      <c r="J200"/>
    </row>
    <row r="201" spans="1:10" x14ac:dyDescent="0.3">
      <c r="A201" s="65" t="str">
        <f>LANCES[[#This Row],[GRUPO]]&amp;LANCES[[#This Row],[MES_ANO]]</f>
        <v>745junho-25</v>
      </c>
      <c r="B201" s="1">
        <v>745</v>
      </c>
      <c r="C201" s="32">
        <v>202506</v>
      </c>
      <c r="D201" s="31" t="str">
        <f>TEXT(LANCES[[#This Row],[DT_CONTMP]],"MMMM-AA")</f>
        <v>junho-25</v>
      </c>
      <c r="E201" s="31">
        <v>45824</v>
      </c>
      <c r="F201" s="30">
        <v>0.6</v>
      </c>
      <c r="G201" s="30">
        <v>0.4983782916666667</v>
      </c>
      <c r="H201" s="30">
        <v>0.48</v>
      </c>
      <c r="I201" s="32">
        <v>24</v>
      </c>
      <c r="J201"/>
    </row>
    <row r="202" spans="1:10" x14ac:dyDescent="0.3">
      <c r="A202" s="65" t="str">
        <f>LANCES[[#This Row],[GRUPO]]&amp;LANCES[[#This Row],[MES_ANO]]</f>
        <v>760junho-25</v>
      </c>
      <c r="B202" s="1">
        <v>760</v>
      </c>
      <c r="C202" s="32">
        <v>202506</v>
      </c>
      <c r="D202" s="31" t="str">
        <f>TEXT(LANCES[[#This Row],[DT_CONTMP]],"MMMM-AA")</f>
        <v>junho-25</v>
      </c>
      <c r="E202" s="31">
        <v>45824</v>
      </c>
      <c r="F202" s="30">
        <v>0.66</v>
      </c>
      <c r="G202" s="30">
        <v>0.58994489999999999</v>
      </c>
      <c r="H202" s="30">
        <v>0.57850000000000001</v>
      </c>
      <c r="I202" s="32">
        <v>50</v>
      </c>
      <c r="J202"/>
    </row>
    <row r="203" spans="1:10" x14ac:dyDescent="0.3">
      <c r="A203" s="65" t="str">
        <f>LANCES[[#This Row],[GRUPO]]&amp;LANCES[[#This Row],[MES_ANO]]</f>
        <v>681julho-25</v>
      </c>
      <c r="B203" s="1">
        <v>681</v>
      </c>
      <c r="C203" s="32">
        <v>202507</v>
      </c>
      <c r="D203" s="31" t="str">
        <f>TEXT(LANCES[[#This Row],[DT_CONTMP]],"MMMM-AA")</f>
        <v>julho-25</v>
      </c>
      <c r="E203" s="31">
        <v>45842</v>
      </c>
      <c r="F203" s="30">
        <v>0.60099999999999998</v>
      </c>
      <c r="G203" s="30">
        <v>0.44382782352941175</v>
      </c>
      <c r="H203" s="30">
        <v>0.41899999999999998</v>
      </c>
      <c r="I203" s="32">
        <v>68</v>
      </c>
      <c r="J203"/>
    </row>
    <row r="204" spans="1:10" x14ac:dyDescent="0.3">
      <c r="A204" s="65" t="str">
        <f>LANCES[[#This Row],[GRUPO]]&amp;LANCES[[#This Row],[MES_ANO]]</f>
        <v>773julho-25</v>
      </c>
      <c r="B204" s="1">
        <v>773</v>
      </c>
      <c r="C204" s="32">
        <v>202507</v>
      </c>
      <c r="D204" s="31" t="str">
        <f>TEXT(LANCES[[#This Row],[DT_CONTMP]],"MMMM-AA")</f>
        <v>julho-25</v>
      </c>
      <c r="E204" s="31">
        <v>45853</v>
      </c>
      <c r="F204" s="30">
        <v>0.72</v>
      </c>
      <c r="G204" s="30">
        <v>0.57235738000000003</v>
      </c>
      <c r="H204" s="30">
        <v>0.55210000000000004</v>
      </c>
      <c r="I204" s="32">
        <v>50</v>
      </c>
      <c r="J204"/>
    </row>
    <row r="205" spans="1:10" x14ac:dyDescent="0.3">
      <c r="A205" s="65" t="str">
        <f>LANCES[[#This Row],[GRUPO]]&amp;LANCES[[#This Row],[MES_ANO]]</f>
        <v>8001junho-25</v>
      </c>
      <c r="B205" s="1">
        <v>8001</v>
      </c>
      <c r="C205" s="32">
        <v>202506</v>
      </c>
      <c r="D205" s="31" t="str">
        <f>TEXT(LANCES[[#This Row],[DT_CONTMP]],"MMMM-AA")</f>
        <v>junho-25</v>
      </c>
      <c r="E205" s="31">
        <v>45824</v>
      </c>
      <c r="F205" s="30">
        <v>0.51</v>
      </c>
      <c r="G205" s="30">
        <v>0.31154285714285712</v>
      </c>
      <c r="H205" s="30">
        <v>0.25</v>
      </c>
      <c r="I205" s="32">
        <v>7</v>
      </c>
      <c r="J205"/>
    </row>
    <row r="206" spans="1:10" x14ac:dyDescent="0.3">
      <c r="A206" s="65" t="str">
        <f>LANCES[[#This Row],[GRUPO]]&amp;LANCES[[#This Row],[MES_ANO]]</f>
        <v>682julho-25</v>
      </c>
      <c r="B206" s="1">
        <v>682</v>
      </c>
      <c r="C206" s="32">
        <v>202507</v>
      </c>
      <c r="D206" s="31" t="str">
        <f>TEXT(LANCES[[#This Row],[DT_CONTMP]],"MMMM-AA")</f>
        <v>julho-25</v>
      </c>
      <c r="E206" s="31">
        <v>45842</v>
      </c>
      <c r="F206" s="30">
        <v>0.63</v>
      </c>
      <c r="G206" s="30">
        <v>0.44345684810126579</v>
      </c>
      <c r="H206" s="30">
        <v>0.41799999999999998</v>
      </c>
      <c r="I206" s="32">
        <v>79</v>
      </c>
      <c r="J206"/>
    </row>
    <row r="207" spans="1:10" x14ac:dyDescent="0.3">
      <c r="A207" s="65" t="str">
        <f>LANCES[[#This Row],[GRUPO]]&amp;LANCES[[#This Row],[MES_ANO]]</f>
        <v>686junho-25</v>
      </c>
      <c r="B207" s="1">
        <v>686</v>
      </c>
      <c r="C207" s="32">
        <v>202506</v>
      </c>
      <c r="D207" s="31" t="str">
        <f>TEXT(LANCES[[#This Row],[DT_CONTMP]],"MMMM-AA")</f>
        <v>junho-25</v>
      </c>
      <c r="E207" s="31">
        <v>45813</v>
      </c>
      <c r="F207" s="30">
        <v>0.7</v>
      </c>
      <c r="G207" s="30">
        <v>0.45951220833333334</v>
      </c>
      <c r="H207" s="30">
        <v>0.44500000000000001</v>
      </c>
      <c r="I207" s="32">
        <v>96</v>
      </c>
      <c r="J207"/>
    </row>
    <row r="208" spans="1:10" x14ac:dyDescent="0.3">
      <c r="A208" s="65" t="str">
        <f>LANCES[[#This Row],[GRUPO]]&amp;LANCES[[#This Row],[MES_ANO]]</f>
        <v>3104julho-25</v>
      </c>
      <c r="B208" s="1">
        <v>3104</v>
      </c>
      <c r="C208" s="32">
        <v>202507</v>
      </c>
      <c r="D208" s="31" t="str">
        <f>TEXT(LANCES[[#This Row],[DT_CONTMP]],"MMMM-AA")</f>
        <v>julho-25</v>
      </c>
      <c r="E208" s="31">
        <v>45853</v>
      </c>
      <c r="F208" s="30">
        <v>0.70120000000000005</v>
      </c>
      <c r="G208" s="30">
        <v>0.6585927777777778</v>
      </c>
      <c r="H208" s="30">
        <v>0.64760000000000006</v>
      </c>
      <c r="I208" s="32">
        <v>9</v>
      </c>
      <c r="J208"/>
    </row>
    <row r="209" spans="1:10" x14ac:dyDescent="0.3">
      <c r="A209" s="65" t="str">
        <f>LANCES[[#This Row],[GRUPO]]&amp;LANCES[[#This Row],[MES_ANO]]</f>
        <v>736agosto-25</v>
      </c>
      <c r="B209" s="1">
        <v>736</v>
      </c>
      <c r="C209" s="32">
        <v>202508</v>
      </c>
      <c r="D209" s="31" t="str">
        <f>TEXT(LANCES[[#This Row],[DT_CONTMP]],"MMMM-AA")</f>
        <v>agosto-25</v>
      </c>
      <c r="E209" s="31">
        <v>45884</v>
      </c>
      <c r="F209" s="30">
        <v>0.67395399999999994</v>
      </c>
      <c r="G209" s="30">
        <v>0.60527781818181814</v>
      </c>
      <c r="H209" s="30">
        <v>0.59211100000000005</v>
      </c>
      <c r="I209" s="32">
        <v>55</v>
      </c>
      <c r="J209"/>
    </row>
    <row r="210" spans="1:10" x14ac:dyDescent="0.3">
      <c r="A210" s="65" t="str">
        <f>LANCES[[#This Row],[GRUPO]]&amp;LANCES[[#This Row],[MES_ANO]]</f>
        <v>3159junho-25</v>
      </c>
      <c r="B210" s="1">
        <v>3159</v>
      </c>
      <c r="C210" s="32">
        <v>202506</v>
      </c>
      <c r="D210" s="31" t="str">
        <f>TEXT(LANCES[[#This Row],[DT_CONTMP]],"MMMM-AA")</f>
        <v>junho-25</v>
      </c>
      <c r="E210" s="31">
        <v>45824</v>
      </c>
      <c r="F210" s="30">
        <v>0.84</v>
      </c>
      <c r="G210" s="30">
        <v>0.75749999999999995</v>
      </c>
      <c r="H210" s="30">
        <v>0.7</v>
      </c>
      <c r="I210" s="32">
        <v>6</v>
      </c>
      <c r="J210"/>
    </row>
    <row r="211" spans="1:10" x14ac:dyDescent="0.3">
      <c r="A211" s="65" t="str">
        <f>LANCES[[#This Row],[GRUPO]]&amp;LANCES[[#This Row],[MES_ANO]]</f>
        <v>3135setembro-25</v>
      </c>
      <c r="B211" s="1">
        <v>3135</v>
      </c>
      <c r="C211" s="32">
        <v>202509</v>
      </c>
      <c r="D211" s="31" t="str">
        <f>TEXT(LANCES[[#This Row],[DT_CONTMP]],"MMMM-AA")</f>
        <v>setembro-25</v>
      </c>
      <c r="E211" s="31">
        <v>45915</v>
      </c>
      <c r="F211" s="30">
        <v>0.70299999999999996</v>
      </c>
      <c r="G211" s="30">
        <v>0.66627999999999998</v>
      </c>
      <c r="H211" s="30">
        <v>0.66159999999999997</v>
      </c>
      <c r="I211" s="32">
        <v>10</v>
      </c>
      <c r="J211"/>
    </row>
    <row r="212" spans="1:10" x14ac:dyDescent="0.3">
      <c r="A212" s="65" t="str">
        <f>LANCES[[#This Row],[GRUPO]]&amp;LANCES[[#This Row],[MES_ANO]]</f>
        <v>784julho-25</v>
      </c>
      <c r="B212" s="1">
        <v>784</v>
      </c>
      <c r="C212" s="32">
        <v>202507</v>
      </c>
      <c r="D212" s="31" t="str">
        <f>TEXT(LANCES[[#This Row],[DT_CONTMP]],"MMMM-AA")</f>
        <v>julho-25</v>
      </c>
      <c r="E212" s="31">
        <v>45853</v>
      </c>
      <c r="F212" s="30">
        <v>0.60119999999999996</v>
      </c>
      <c r="G212" s="30">
        <v>0.5816242608695652</v>
      </c>
      <c r="H212" s="30">
        <v>0.5726</v>
      </c>
      <c r="I212" s="32">
        <v>23</v>
      </c>
      <c r="J212"/>
    </row>
    <row r="213" spans="1:10" x14ac:dyDescent="0.3">
      <c r="A213" s="65" t="str">
        <f>LANCES[[#This Row],[GRUPO]]&amp;LANCES[[#This Row],[MES_ANO]]</f>
        <v>3049julho-25</v>
      </c>
      <c r="B213" s="1">
        <v>3049</v>
      </c>
      <c r="C213" s="32">
        <v>202507</v>
      </c>
      <c r="D213" s="31" t="str">
        <f>TEXT(LANCES[[#This Row],[DT_CONTMP]],"MMMM-AA")</f>
        <v>julho-25</v>
      </c>
      <c r="E213" s="31">
        <v>45853</v>
      </c>
      <c r="F213" s="30">
        <v>0.56100000000000005</v>
      </c>
      <c r="G213" s="30">
        <v>0.55737433333333342</v>
      </c>
      <c r="H213" s="30">
        <v>0.55012300000000003</v>
      </c>
      <c r="I213" s="32">
        <v>3</v>
      </c>
      <c r="J213"/>
    </row>
    <row r="214" spans="1:10" x14ac:dyDescent="0.3">
      <c r="A214" s="65" t="str">
        <f>LANCES[[#This Row],[GRUPO]]&amp;LANCES[[#This Row],[MES_ANO]]</f>
        <v>3180agosto-25</v>
      </c>
      <c r="B214" s="1">
        <v>3180</v>
      </c>
      <c r="C214" s="32">
        <v>202508</v>
      </c>
      <c r="D214" s="31" t="str">
        <f>TEXT(LANCES[[#This Row],[DT_CONTMP]],"MMMM-AA")</f>
        <v>agosto-25</v>
      </c>
      <c r="E214" s="31">
        <v>45884</v>
      </c>
      <c r="F214" s="30">
        <v>0.68799999999999994</v>
      </c>
      <c r="G214" s="30">
        <v>0.68340000000000001</v>
      </c>
      <c r="H214" s="30">
        <v>0.6825</v>
      </c>
      <c r="I214" s="32">
        <v>11</v>
      </c>
      <c r="J214"/>
    </row>
    <row r="215" spans="1:10" x14ac:dyDescent="0.3">
      <c r="A215" s="65" t="str">
        <f>LANCES[[#This Row],[GRUPO]]&amp;LANCES[[#This Row],[MES_ANO]]</f>
        <v>752julho-25</v>
      </c>
      <c r="B215" s="1">
        <v>752</v>
      </c>
      <c r="C215" s="32">
        <v>202507</v>
      </c>
      <c r="D215" s="31" t="str">
        <f>TEXT(LANCES[[#This Row],[DT_CONTMP]],"MMMM-AA")</f>
        <v>julho-25</v>
      </c>
      <c r="E215" s="31">
        <v>45853</v>
      </c>
      <c r="F215" s="30">
        <v>0.60030000000000006</v>
      </c>
      <c r="G215" s="30">
        <v>0.57010277272727272</v>
      </c>
      <c r="H215" s="30">
        <v>0.55079999999999996</v>
      </c>
      <c r="I215" s="32">
        <v>22</v>
      </c>
      <c r="J215"/>
    </row>
    <row r="216" spans="1:10" x14ac:dyDescent="0.3">
      <c r="A216" s="65" t="str">
        <f>LANCES[[#This Row],[GRUPO]]&amp;LANCES[[#This Row],[MES_ANO]]</f>
        <v>760julho-25</v>
      </c>
      <c r="B216" s="1">
        <v>760</v>
      </c>
      <c r="C216" s="32">
        <v>202507</v>
      </c>
      <c r="D216" s="31" t="str">
        <f>TEXT(LANCES[[#This Row],[DT_CONTMP]],"MMMM-AA")</f>
        <v>julho-25</v>
      </c>
      <c r="E216" s="31">
        <v>45853</v>
      </c>
      <c r="F216" s="30">
        <v>0.65</v>
      </c>
      <c r="G216" s="30">
        <v>0.59385567741935485</v>
      </c>
      <c r="H216" s="30">
        <v>0.57320000000000004</v>
      </c>
      <c r="I216" s="32">
        <v>31</v>
      </c>
      <c r="J216"/>
    </row>
    <row r="217" spans="1:10" x14ac:dyDescent="0.3">
      <c r="A217" s="65" t="str">
        <f>LANCES[[#This Row],[GRUPO]]&amp;LANCES[[#This Row],[MES_ANO]]</f>
        <v>782julho-25</v>
      </c>
      <c r="B217" s="1">
        <v>782</v>
      </c>
      <c r="C217" s="32">
        <v>202507</v>
      </c>
      <c r="D217" s="31" t="str">
        <f>TEXT(LANCES[[#This Row],[DT_CONTMP]],"MMMM-AA")</f>
        <v>julho-25</v>
      </c>
      <c r="E217" s="31">
        <v>45853</v>
      </c>
      <c r="F217" s="30">
        <v>0.62000100000000002</v>
      </c>
      <c r="G217" s="30">
        <v>0.57860684444444443</v>
      </c>
      <c r="H217" s="30">
        <v>0.55899999999999994</v>
      </c>
      <c r="I217" s="32">
        <v>45</v>
      </c>
      <c r="J217"/>
    </row>
    <row r="218" spans="1:10" x14ac:dyDescent="0.3">
      <c r="A218" s="65" t="str">
        <f>LANCES[[#This Row],[GRUPO]]&amp;LANCES[[#This Row],[MES_ANO]]</f>
        <v>733agosto-25</v>
      </c>
      <c r="B218" s="1">
        <v>733</v>
      </c>
      <c r="C218" s="32">
        <v>202508</v>
      </c>
      <c r="D218" s="31" t="str">
        <f>TEXT(LANCES[[#This Row],[DT_CONTMP]],"MMMM-AA")</f>
        <v>agosto-25</v>
      </c>
      <c r="E218" s="31">
        <v>45884</v>
      </c>
      <c r="F218" s="30">
        <v>0.60725200000000001</v>
      </c>
      <c r="G218" s="30">
        <v>0.452375625</v>
      </c>
      <c r="H218" s="30">
        <v>0.38100000000000001</v>
      </c>
      <c r="I218" s="32">
        <v>16</v>
      </c>
      <c r="J218"/>
    </row>
    <row r="219" spans="1:10" x14ac:dyDescent="0.3">
      <c r="A219" s="65" t="str">
        <f>LANCES[[#This Row],[GRUPO]]&amp;LANCES[[#This Row],[MES_ANO]]</f>
        <v>3145agosto-25</v>
      </c>
      <c r="B219" s="1">
        <v>3145</v>
      </c>
      <c r="C219" s="32">
        <v>202508</v>
      </c>
      <c r="D219" s="31" t="str">
        <f>TEXT(LANCES[[#This Row],[DT_CONTMP]],"MMMM-AA")</f>
        <v>agosto-25</v>
      </c>
      <c r="E219" s="31">
        <v>45884</v>
      </c>
      <c r="F219" s="30">
        <v>0.77</v>
      </c>
      <c r="G219" s="30">
        <v>0.7597570952380952</v>
      </c>
      <c r="H219" s="30">
        <v>0.75829999999999997</v>
      </c>
      <c r="I219" s="32">
        <v>21</v>
      </c>
      <c r="J219"/>
    </row>
    <row r="220" spans="1:10" x14ac:dyDescent="0.3">
      <c r="A220" s="65" t="str">
        <f>LANCES[[#This Row],[GRUPO]]&amp;LANCES[[#This Row],[MES_ANO]]</f>
        <v>807setembro-25</v>
      </c>
      <c r="B220" s="1">
        <v>807</v>
      </c>
      <c r="C220" s="32">
        <v>202509</v>
      </c>
      <c r="D220" s="31" t="str">
        <f>TEXT(LANCES[[#This Row],[DT_CONTMP]],"MMMM-AA")</f>
        <v>setembro-25</v>
      </c>
      <c r="E220" s="31">
        <v>45915</v>
      </c>
      <c r="F220" s="30">
        <v>0.69989999999999997</v>
      </c>
      <c r="G220" s="30">
        <v>0.67441428571428574</v>
      </c>
      <c r="H220" s="30">
        <v>0.66500000000000004</v>
      </c>
      <c r="I220" s="32">
        <v>7</v>
      </c>
      <c r="J220"/>
    </row>
    <row r="221" spans="1:10" x14ac:dyDescent="0.3">
      <c r="A221" s="65" t="str">
        <f>LANCES[[#This Row],[GRUPO]]&amp;LANCES[[#This Row],[MES_ANO]]</f>
        <v>785agosto-25</v>
      </c>
      <c r="B221" s="1">
        <v>785</v>
      </c>
      <c r="C221" s="32">
        <v>202508</v>
      </c>
      <c r="D221" s="31" t="str">
        <f>TEXT(LANCES[[#This Row],[DT_CONTMP]],"MMMM-AA")</f>
        <v>agosto-25</v>
      </c>
      <c r="E221" s="31">
        <v>45884</v>
      </c>
      <c r="F221" s="30">
        <v>0.7</v>
      </c>
      <c r="G221" s="30">
        <v>0.55244730769230765</v>
      </c>
      <c r="H221" s="30">
        <v>0.5</v>
      </c>
      <c r="I221" s="32">
        <v>78</v>
      </c>
      <c r="J221"/>
    </row>
    <row r="222" spans="1:10" x14ac:dyDescent="0.3">
      <c r="A222" s="65" t="str">
        <f>LANCES[[#This Row],[GRUPO]]&amp;LANCES[[#This Row],[MES_ANO]]</f>
        <v>723setembro-25</v>
      </c>
      <c r="B222" s="1">
        <v>723</v>
      </c>
      <c r="C222" s="32">
        <v>202509</v>
      </c>
      <c r="D222" s="31" t="str">
        <f>TEXT(LANCES[[#This Row],[DT_CONTMP]],"MMMM-AA")</f>
        <v>setembro-25</v>
      </c>
      <c r="E222" s="31">
        <v>45915</v>
      </c>
      <c r="F222" s="30">
        <v>0.57506999999999997</v>
      </c>
      <c r="G222" s="30">
        <v>0.23192911111111111</v>
      </c>
      <c r="H222" s="30">
        <v>0.1</v>
      </c>
      <c r="I222" s="32">
        <v>45</v>
      </c>
      <c r="J222"/>
    </row>
    <row r="223" spans="1:10" x14ac:dyDescent="0.3">
      <c r="A223" s="65" t="str">
        <f>LANCES[[#This Row],[GRUPO]]&amp;LANCES[[#This Row],[MES_ANO]]</f>
        <v>785setembro-25</v>
      </c>
      <c r="B223" s="1">
        <v>785</v>
      </c>
      <c r="C223" s="32">
        <v>202509</v>
      </c>
      <c r="D223" s="31" t="str">
        <f>TEXT(LANCES[[#This Row],[DT_CONTMP]],"MMMM-AA")</f>
        <v>setembro-25</v>
      </c>
      <c r="E223" s="31">
        <v>45915</v>
      </c>
      <c r="F223" s="30">
        <v>0.6</v>
      </c>
      <c r="G223" s="30">
        <v>0.54931854054054052</v>
      </c>
      <c r="H223" s="30">
        <v>0.51500000000000001</v>
      </c>
      <c r="I223" s="32">
        <v>74</v>
      </c>
      <c r="J223"/>
    </row>
    <row r="224" spans="1:10" x14ac:dyDescent="0.3">
      <c r="A224" s="65" t="str">
        <f>LANCES[[#This Row],[GRUPO]]&amp;LANCES[[#This Row],[MES_ANO]]</f>
        <v>747setembro-25</v>
      </c>
      <c r="B224" s="1">
        <v>747</v>
      </c>
      <c r="C224" s="32">
        <v>202509</v>
      </c>
      <c r="D224" s="31" t="str">
        <f>TEXT(LANCES[[#This Row],[DT_CONTMP]],"MMMM-AA")</f>
        <v>setembro-25</v>
      </c>
      <c r="E224" s="31">
        <v>45915</v>
      </c>
      <c r="F224" s="30">
        <v>0.71334100000000011</v>
      </c>
      <c r="G224" s="30">
        <v>0.57553984210526321</v>
      </c>
      <c r="H224" s="30">
        <v>0.54543300000000006</v>
      </c>
      <c r="I224" s="32">
        <v>38</v>
      </c>
      <c r="J224"/>
    </row>
    <row r="225" spans="1:10" x14ac:dyDescent="0.3">
      <c r="A225" s="65" t="str">
        <f>LANCES[[#This Row],[GRUPO]]&amp;LANCES[[#This Row],[MES_ANO]]</f>
        <v>788setembro-25</v>
      </c>
      <c r="B225" s="1">
        <v>788</v>
      </c>
      <c r="C225" s="32">
        <v>202509</v>
      </c>
      <c r="D225" s="31" t="str">
        <f>TEXT(LANCES[[#This Row],[DT_CONTMP]],"MMMM-AA")</f>
        <v>setembro-25</v>
      </c>
      <c r="E225" s="31">
        <v>45915</v>
      </c>
      <c r="F225" s="30">
        <v>0.70219999999999994</v>
      </c>
      <c r="G225" s="30">
        <v>0.64988823529411766</v>
      </c>
      <c r="H225" s="30">
        <v>0.6</v>
      </c>
      <c r="I225" s="32">
        <v>17</v>
      </c>
      <c r="J225"/>
    </row>
    <row r="226" spans="1:10" x14ac:dyDescent="0.3">
      <c r="A226" s="65" t="str">
        <f>LANCES[[#This Row],[GRUPO]]&amp;LANCES[[#This Row],[MES_ANO]]</f>
        <v>746outubro-25</v>
      </c>
      <c r="B226" s="1">
        <v>746</v>
      </c>
      <c r="C226" s="32">
        <v>202510</v>
      </c>
      <c r="D226" s="31" t="str">
        <f>TEXT(LANCES[[#This Row],[DT_CONTMP]],"MMMM-AA")</f>
        <v>outubro-25</v>
      </c>
      <c r="E226" s="31">
        <v>45945</v>
      </c>
      <c r="F226" s="30">
        <v>0.761938</v>
      </c>
      <c r="G226" s="30">
        <v>0.56908351020408166</v>
      </c>
      <c r="H226" s="30">
        <v>0.53200000000000003</v>
      </c>
      <c r="I226" s="32">
        <v>49</v>
      </c>
      <c r="J226"/>
    </row>
    <row r="227" spans="1:10" x14ac:dyDescent="0.3">
      <c r="A227" s="65" t="str">
        <f>LANCES[[#This Row],[GRUPO]]&amp;LANCES[[#This Row],[MES_ANO]]</f>
        <v>755setembro-25</v>
      </c>
      <c r="B227" s="1">
        <v>755</v>
      </c>
      <c r="C227" s="32">
        <v>202509</v>
      </c>
      <c r="D227" s="31" t="str">
        <f>TEXT(LANCES[[#This Row],[DT_CONTMP]],"MMMM-AA")</f>
        <v>setembro-25</v>
      </c>
      <c r="E227" s="31">
        <v>45915</v>
      </c>
      <c r="F227" s="30">
        <v>0.61039999999999994</v>
      </c>
      <c r="G227" s="30">
        <v>0.55290263636363635</v>
      </c>
      <c r="H227" s="30">
        <v>0.35</v>
      </c>
      <c r="I227" s="32">
        <v>44</v>
      </c>
      <c r="J227"/>
    </row>
    <row r="228" spans="1:10" x14ac:dyDescent="0.3">
      <c r="A228" s="65" t="str">
        <f>LANCES[[#This Row],[GRUPO]]&amp;LANCES[[#This Row],[MES_ANO]]</f>
        <v>763outubro-25</v>
      </c>
      <c r="B228" s="1">
        <v>763</v>
      </c>
      <c r="C228" s="32">
        <v>202510</v>
      </c>
      <c r="D228" s="31" t="str">
        <f>TEXT(LANCES[[#This Row],[DT_CONTMP]],"MMMM-AA")</f>
        <v>outubro-25</v>
      </c>
      <c r="E228" s="31">
        <v>45945</v>
      </c>
      <c r="F228" s="30">
        <v>0.70536699999999997</v>
      </c>
      <c r="G228" s="30">
        <v>0.57109094666666671</v>
      </c>
      <c r="H228" s="30">
        <v>0.55380000000000007</v>
      </c>
      <c r="I228" s="32">
        <v>75</v>
      </c>
      <c r="J228"/>
    </row>
    <row r="229" spans="1:10" x14ac:dyDescent="0.3">
      <c r="A229" s="65" t="str">
        <f>LANCES[[#This Row],[GRUPO]]&amp;LANCES[[#This Row],[MES_ANO]]</f>
        <v>781outubro-25</v>
      </c>
      <c r="B229" s="1">
        <v>781</v>
      </c>
      <c r="C229" s="32">
        <v>202510</v>
      </c>
      <c r="D229" s="31" t="str">
        <f>TEXT(LANCES[[#This Row],[DT_CONTMP]],"MMMM-AA")</f>
        <v>outubro-25</v>
      </c>
      <c r="E229" s="31">
        <v>45945</v>
      </c>
      <c r="F229" s="30">
        <v>0.65</v>
      </c>
      <c r="G229" s="30">
        <v>0.58091652727272725</v>
      </c>
      <c r="H229" s="30">
        <v>0.56100000000000005</v>
      </c>
      <c r="I229" s="32">
        <v>55</v>
      </c>
      <c r="J229"/>
    </row>
    <row r="230" spans="1:10" x14ac:dyDescent="0.3">
      <c r="A230" s="65" t="str">
        <f>LANCES[[#This Row],[GRUPO]]&amp;LANCES[[#This Row],[MES_ANO]]</f>
        <v>724outubro-25</v>
      </c>
      <c r="B230" s="1">
        <v>724</v>
      </c>
      <c r="C230" s="32">
        <v>202510</v>
      </c>
      <c r="D230" s="31" t="str">
        <f>TEXT(LANCES[[#This Row],[DT_CONTMP]],"MMMM-AA")</f>
        <v>outubro-25</v>
      </c>
      <c r="E230" s="31">
        <v>45945</v>
      </c>
      <c r="F230" s="30">
        <v>0.3</v>
      </c>
      <c r="G230" s="30">
        <v>0.23571428571428571</v>
      </c>
      <c r="H230" s="30">
        <v>0.1</v>
      </c>
      <c r="I230" s="32">
        <v>7</v>
      </c>
      <c r="J230"/>
    </row>
    <row r="231" spans="1:10" x14ac:dyDescent="0.3">
      <c r="A231" s="65" t="str">
        <f>LANCES[[#This Row],[GRUPO]]&amp;LANCES[[#This Row],[MES_ANO]]</f>
        <v>726outubro-25</v>
      </c>
      <c r="B231" s="1">
        <v>726</v>
      </c>
      <c r="C231" s="32">
        <v>202510</v>
      </c>
      <c r="D231" s="31" t="str">
        <f>TEXT(LANCES[[#This Row],[DT_CONTMP]],"MMMM-AA")</f>
        <v>outubro-25</v>
      </c>
      <c r="E231" s="31">
        <v>45945</v>
      </c>
      <c r="F231" s="30">
        <v>0.687693</v>
      </c>
      <c r="G231" s="30">
        <v>0.59639701999999994</v>
      </c>
      <c r="H231" s="30">
        <v>0.56200000000000006</v>
      </c>
      <c r="I231" s="32">
        <v>50</v>
      </c>
      <c r="J231"/>
    </row>
    <row r="232" spans="1:10" x14ac:dyDescent="0.3">
      <c r="A232" s="65" t="str">
        <f>LANCES[[#This Row],[GRUPO]]&amp;LANCES[[#This Row],[MES_ANO]]</f>
        <v>783outubro-25</v>
      </c>
      <c r="B232" s="1">
        <v>783</v>
      </c>
      <c r="C232" s="32">
        <v>202510</v>
      </c>
      <c r="D232" s="31" t="str">
        <f>TEXT(LANCES[[#This Row],[DT_CONTMP]],"MMMM-AA")</f>
        <v>outubro-25</v>
      </c>
      <c r="E232" s="31">
        <v>45945</v>
      </c>
      <c r="F232" s="30">
        <v>0.84758399999999989</v>
      </c>
      <c r="G232" s="30">
        <v>0.62216799999999994</v>
      </c>
      <c r="H232" s="30">
        <v>0.57499999999999996</v>
      </c>
      <c r="I232" s="32">
        <v>13</v>
      </c>
      <c r="J232"/>
    </row>
    <row r="233" spans="1:10" x14ac:dyDescent="0.3">
      <c r="A233" s="65" t="str">
        <f>LANCES[[#This Row],[GRUPO]]&amp;LANCES[[#This Row],[MES_ANO]]</f>
        <v>730outubro-25</v>
      </c>
      <c r="B233" s="1">
        <v>730</v>
      </c>
      <c r="C233" s="32">
        <v>202510</v>
      </c>
      <c r="D233" s="31" t="str">
        <f>TEXT(LANCES[[#This Row],[DT_CONTMP]],"MMMM-AA")</f>
        <v>outubro-25</v>
      </c>
      <c r="E233" s="31">
        <v>45945</v>
      </c>
      <c r="F233" s="30">
        <v>0.57999999999999996</v>
      </c>
      <c r="G233" s="30">
        <v>0.53883210000000004</v>
      </c>
      <c r="H233" s="30">
        <v>0.46</v>
      </c>
      <c r="I233" s="32">
        <v>20</v>
      </c>
      <c r="J233"/>
    </row>
    <row r="234" spans="1:10" x14ac:dyDescent="0.3">
      <c r="A234" s="65" t="str">
        <f>LANCES[[#This Row],[GRUPO]]&amp;LANCES[[#This Row],[MES_ANO]]</f>
        <v>3118outubro-25</v>
      </c>
      <c r="B234" s="1">
        <v>3118</v>
      </c>
      <c r="C234" s="32">
        <v>202510</v>
      </c>
      <c r="D234" s="31" t="str">
        <f>TEXT(LANCES[[#This Row],[DT_CONTMP]],"MMMM-AA")</f>
        <v>outubro-25</v>
      </c>
      <c r="E234" s="31">
        <v>45945</v>
      </c>
      <c r="F234" s="30">
        <v>0.7</v>
      </c>
      <c r="G234" s="30">
        <v>0.65902222222222218</v>
      </c>
      <c r="H234" s="30">
        <v>0.65359999999999996</v>
      </c>
      <c r="I234" s="32">
        <v>9</v>
      </c>
      <c r="J234"/>
    </row>
    <row r="235" spans="1:10" x14ac:dyDescent="0.3">
      <c r="A235" s="65" t="str">
        <f>LANCES[[#This Row],[GRUPO]]&amp;LANCES[[#This Row],[MES_ANO]]</f>
        <v>753outubro-25</v>
      </c>
      <c r="B235" s="1">
        <v>753</v>
      </c>
      <c r="C235" s="32">
        <v>202510</v>
      </c>
      <c r="D235" s="31" t="str">
        <f>TEXT(LANCES[[#This Row],[DT_CONTMP]],"MMMM-AA")</f>
        <v>outubro-25</v>
      </c>
      <c r="E235" s="31">
        <v>45945</v>
      </c>
      <c r="F235" s="30">
        <v>0.66900000000000004</v>
      </c>
      <c r="G235" s="30">
        <v>0.61487372727272727</v>
      </c>
      <c r="H235" s="30">
        <v>0.6</v>
      </c>
      <c r="I235" s="32">
        <v>11</v>
      </c>
      <c r="J235"/>
    </row>
    <row r="236" spans="1:10" x14ac:dyDescent="0.3">
      <c r="A236" s="65" t="str">
        <f>LANCES[[#This Row],[GRUPO]]&amp;LANCES[[#This Row],[MES_ANO]]</f>
        <v>8003outubro-25</v>
      </c>
      <c r="B236" s="1">
        <v>8003</v>
      </c>
      <c r="C236" s="32">
        <v>202510</v>
      </c>
      <c r="D236" s="31" t="str">
        <f>TEXT(LANCES[[#This Row],[DT_CONTMP]],"MMMM-AA")</f>
        <v>outubro-25</v>
      </c>
      <c r="E236" s="31">
        <v>45945</v>
      </c>
      <c r="F236" s="30">
        <v>0.4</v>
      </c>
      <c r="G236" s="30">
        <v>0.30039315384615384</v>
      </c>
      <c r="H236" s="30">
        <v>0.26</v>
      </c>
      <c r="I236" s="32">
        <v>26</v>
      </c>
      <c r="J236"/>
    </row>
    <row r="237" spans="1:10" x14ac:dyDescent="0.3">
      <c r="A237" s="65" t="str">
        <f>LANCES[[#This Row],[GRUPO]]&amp;LANCES[[#This Row],[MES_ANO]]</f>
        <v>3161outubro-25</v>
      </c>
      <c r="B237" s="1">
        <v>3161</v>
      </c>
      <c r="C237" s="32">
        <v>202510</v>
      </c>
      <c r="D237" s="31" t="str">
        <f>TEXT(LANCES[[#This Row],[DT_CONTMP]],"MMMM-AA")</f>
        <v>outubro-25</v>
      </c>
      <c r="E237" s="31">
        <v>45945</v>
      </c>
      <c r="F237" s="30">
        <v>0.98675999999999997</v>
      </c>
      <c r="G237" s="30">
        <v>0.72400319999999996</v>
      </c>
      <c r="H237" s="30">
        <v>0.69480799999999998</v>
      </c>
      <c r="I237" s="32">
        <v>10</v>
      </c>
      <c r="J237"/>
    </row>
    <row r="238" spans="1:10" x14ac:dyDescent="0.3">
      <c r="A238" s="65" t="str">
        <f>LANCES[[#This Row],[GRUPO]]&amp;LANCES[[#This Row],[MES_ANO]]</f>
        <v>3039março-25</v>
      </c>
      <c r="B238" s="1">
        <v>3039</v>
      </c>
      <c r="C238" s="32">
        <v>202503</v>
      </c>
      <c r="D238" s="31" t="str">
        <f>TEXT(LANCES[[#This Row],[DT_CONTMP]],"MMMM-AA")</f>
        <v>março-25</v>
      </c>
      <c r="E238" s="31">
        <v>45733</v>
      </c>
      <c r="F238" s="30">
        <v>0.45799999999999996</v>
      </c>
      <c r="G238" s="30">
        <v>0.38011099999999998</v>
      </c>
      <c r="H238" s="30">
        <v>0.30222199999999999</v>
      </c>
      <c r="I238" s="32">
        <v>2</v>
      </c>
      <c r="J238"/>
    </row>
    <row r="239" spans="1:10" x14ac:dyDescent="0.3">
      <c r="A239" s="65" t="str">
        <f>LANCES[[#This Row],[GRUPO]]&amp;LANCES[[#This Row],[MES_ANO]]</f>
        <v>5013julho-25</v>
      </c>
      <c r="B239" s="1">
        <v>5013</v>
      </c>
      <c r="C239" s="32">
        <v>202507</v>
      </c>
      <c r="D239" s="31" t="str">
        <f>TEXT(LANCES[[#This Row],[DT_CONTMP]],"MMMM-AA")</f>
        <v>julho-25</v>
      </c>
      <c r="E239" s="31">
        <v>45853</v>
      </c>
      <c r="F239" s="30">
        <v>0.3</v>
      </c>
      <c r="G239" s="30">
        <v>0.171624</v>
      </c>
      <c r="H239" s="30">
        <v>1.4872000000000002E-2</v>
      </c>
      <c r="I239" s="32">
        <v>3</v>
      </c>
      <c r="J239"/>
    </row>
    <row r="240" spans="1:10" x14ac:dyDescent="0.3">
      <c r="A240" s="65" t="str">
        <f>LANCES[[#This Row],[GRUPO]]&amp;LANCES[[#This Row],[MES_ANO]]</f>
        <v>648agosto-25</v>
      </c>
      <c r="B240" s="1">
        <v>648</v>
      </c>
      <c r="C240" s="32">
        <v>202508</v>
      </c>
      <c r="D240" s="31" t="str">
        <f>TEXT(LANCES[[#This Row],[DT_CONTMP]],"MMMM-AA")</f>
        <v>agosto-25</v>
      </c>
      <c r="E240" s="31">
        <v>45875</v>
      </c>
      <c r="F240" s="30">
        <v>0.4</v>
      </c>
      <c r="G240" s="30">
        <v>0.22636592307692308</v>
      </c>
      <c r="H240" s="30">
        <v>0.101202</v>
      </c>
      <c r="I240" s="32">
        <v>13</v>
      </c>
      <c r="J240"/>
    </row>
    <row r="241" spans="1:10" x14ac:dyDescent="0.3">
      <c r="A241" s="65" t="str">
        <f>LANCES[[#This Row],[GRUPO]]&amp;LANCES[[#This Row],[MES_ANO]]</f>
        <v>655abril-25</v>
      </c>
      <c r="B241" s="1">
        <v>655</v>
      </c>
      <c r="C241" s="32">
        <v>202504</v>
      </c>
      <c r="D241" s="31" t="str">
        <f>TEXT(LANCES[[#This Row],[DT_CONTMP]],"MMMM-AA")</f>
        <v>abril-25</v>
      </c>
      <c r="E241" s="31">
        <v>45751</v>
      </c>
      <c r="F241" s="30">
        <v>0.41650500000000001</v>
      </c>
      <c r="G241" s="30">
        <v>0.27666373913043479</v>
      </c>
      <c r="H241" s="30">
        <v>0.17573899999999998</v>
      </c>
      <c r="I241" s="32">
        <v>46</v>
      </c>
      <c r="J241"/>
    </row>
    <row r="242" spans="1:10" x14ac:dyDescent="0.3">
      <c r="A242" s="65" t="str">
        <f>LANCES[[#This Row],[GRUPO]]&amp;LANCES[[#This Row],[MES_ANO]]</f>
        <v>666setembro-25</v>
      </c>
      <c r="B242" s="1">
        <v>666</v>
      </c>
      <c r="C242" s="32">
        <v>202509</v>
      </c>
      <c r="D242" s="31" t="str">
        <f>TEXT(LANCES[[#This Row],[DT_CONTMP]],"MMMM-AA")</f>
        <v>setembro-25</v>
      </c>
      <c r="E242" s="31">
        <v>45904</v>
      </c>
      <c r="F242" s="30">
        <v>0.585561</v>
      </c>
      <c r="G242" s="30">
        <v>0.28582778571428569</v>
      </c>
      <c r="H242" s="30">
        <v>0.1</v>
      </c>
      <c r="I242" s="32">
        <v>14</v>
      </c>
      <c r="J242"/>
    </row>
    <row r="243" spans="1:10" x14ac:dyDescent="0.3">
      <c r="A243" s="65" t="str">
        <f>LANCES[[#This Row],[GRUPO]]&amp;LANCES[[#This Row],[MES_ANO]]</f>
        <v>666fevereiro-25</v>
      </c>
      <c r="B243" s="1">
        <v>666</v>
      </c>
      <c r="C243" s="32">
        <v>202502</v>
      </c>
      <c r="D243" s="31" t="str">
        <f>TEXT(LANCES[[#This Row],[DT_CONTMP]],"MMMM-AA")</f>
        <v>fevereiro-25</v>
      </c>
      <c r="E243" s="31">
        <v>45694</v>
      </c>
      <c r="F243" s="30">
        <v>0.479271</v>
      </c>
      <c r="G243" s="30">
        <v>0.36626426388888889</v>
      </c>
      <c r="H243" s="30">
        <v>0.35930000000000001</v>
      </c>
      <c r="I243" s="32">
        <v>72</v>
      </c>
      <c r="J243"/>
    </row>
    <row r="244" spans="1:10" x14ac:dyDescent="0.3">
      <c r="A244" s="65" t="str">
        <f>LANCES[[#This Row],[GRUPO]]&amp;LANCES[[#This Row],[MES_ANO]]</f>
        <v>672setembro-25</v>
      </c>
      <c r="B244" s="1">
        <v>672</v>
      </c>
      <c r="C244" s="32">
        <v>202509</v>
      </c>
      <c r="D244" s="31" t="str">
        <f>TEXT(LANCES[[#This Row],[DT_CONTMP]],"MMMM-AA")</f>
        <v>setembro-25</v>
      </c>
      <c r="E244" s="31">
        <v>45904</v>
      </c>
      <c r="F244" s="30">
        <v>0.41</v>
      </c>
      <c r="G244" s="30">
        <v>0.25176154166666664</v>
      </c>
      <c r="H244" s="30">
        <v>8.8901000000000008E-2</v>
      </c>
      <c r="I244" s="32">
        <v>24</v>
      </c>
      <c r="J244"/>
    </row>
    <row r="245" spans="1:10" x14ac:dyDescent="0.3">
      <c r="A245" s="65" t="str">
        <f>LANCES[[#This Row],[GRUPO]]&amp;LANCES[[#This Row],[MES_ANO]]</f>
        <v>681agosto-25</v>
      </c>
      <c r="B245" s="1">
        <v>681</v>
      </c>
      <c r="C245" s="32">
        <v>202508</v>
      </c>
      <c r="D245" s="31" t="str">
        <f>TEXT(LANCES[[#This Row],[DT_CONTMP]],"MMMM-AA")</f>
        <v>agosto-25</v>
      </c>
      <c r="E245" s="31">
        <v>45875</v>
      </c>
      <c r="F245" s="30">
        <v>0.64517099999999994</v>
      </c>
      <c r="G245" s="30">
        <v>0.44681983823529409</v>
      </c>
      <c r="H245" s="30">
        <v>0.42859999999999998</v>
      </c>
      <c r="I245" s="32">
        <v>68</v>
      </c>
      <c r="J245"/>
    </row>
    <row r="246" spans="1:10" x14ac:dyDescent="0.3">
      <c r="A246" s="65" t="str">
        <f>LANCES[[#This Row],[GRUPO]]&amp;LANCES[[#This Row],[MES_ANO]]</f>
        <v>682abril-25</v>
      </c>
      <c r="B246" s="1">
        <v>682</v>
      </c>
      <c r="C246" s="32">
        <v>202504</v>
      </c>
      <c r="D246" s="31" t="str">
        <f>TEXT(LANCES[[#This Row],[DT_CONTMP]],"MMMM-AA")</f>
        <v>abril-25</v>
      </c>
      <c r="E246" s="31">
        <v>45751</v>
      </c>
      <c r="F246" s="30">
        <v>0.63</v>
      </c>
      <c r="G246" s="30">
        <v>0.43809914545454537</v>
      </c>
      <c r="H246" s="30">
        <v>0.3</v>
      </c>
      <c r="I246" s="32">
        <v>55</v>
      </c>
      <c r="J246"/>
    </row>
    <row r="247" spans="1:10" x14ac:dyDescent="0.3">
      <c r="A247" s="65" t="str">
        <f>LANCES[[#This Row],[GRUPO]]&amp;LANCES[[#This Row],[MES_ANO]]</f>
        <v>5019junho-25</v>
      </c>
      <c r="B247" s="1">
        <v>5019</v>
      </c>
      <c r="C247" s="32">
        <v>202506</v>
      </c>
      <c r="D247" s="31" t="str">
        <f>TEXT(LANCES[[#This Row],[DT_CONTMP]],"MMMM-AA")</f>
        <v>junho-25</v>
      </c>
      <c r="E247" s="31">
        <v>45824</v>
      </c>
      <c r="F247" s="30">
        <v>0.49</v>
      </c>
      <c r="G247" s="30">
        <v>0.4571945</v>
      </c>
      <c r="H247" s="30">
        <v>0.42315600000000003</v>
      </c>
      <c r="I247" s="32">
        <v>4</v>
      </c>
      <c r="J247"/>
    </row>
    <row r="248" spans="1:10" x14ac:dyDescent="0.3">
      <c r="A248" s="65" t="str">
        <f>LANCES[[#This Row],[GRUPO]]&amp;LANCES[[#This Row],[MES_ANO]]</f>
        <v>681setembro-25</v>
      </c>
      <c r="B248" s="1">
        <v>681</v>
      </c>
      <c r="C248" s="32">
        <v>202509</v>
      </c>
      <c r="D248" s="31" t="str">
        <f>TEXT(LANCES[[#This Row],[DT_CONTMP]],"MMMM-AA")</f>
        <v>setembro-25</v>
      </c>
      <c r="E248" s="31">
        <v>45904</v>
      </c>
      <c r="F248" s="30">
        <v>0.93328599999999995</v>
      </c>
      <c r="G248" s="30">
        <v>0.41742791228070175</v>
      </c>
      <c r="H248" s="30">
        <v>0.3</v>
      </c>
      <c r="I248" s="32">
        <v>57</v>
      </c>
      <c r="J248"/>
    </row>
    <row r="249" spans="1:10" x14ac:dyDescent="0.3">
      <c r="A249" s="65" t="str">
        <f>LANCES[[#This Row],[GRUPO]]&amp;LANCES[[#This Row],[MES_ANO]]</f>
        <v>695janeiro-25</v>
      </c>
      <c r="B249" s="1">
        <v>695</v>
      </c>
      <c r="C249" s="32">
        <v>202501</v>
      </c>
      <c r="D249" s="31" t="str">
        <f>TEXT(LANCES[[#This Row],[DT_CONTMP]],"MMMM-AA")</f>
        <v>janeiro-25</v>
      </c>
      <c r="E249" s="31">
        <v>45664</v>
      </c>
      <c r="F249" s="30">
        <v>0.54818500000000003</v>
      </c>
      <c r="G249" s="30">
        <v>0.33706431818181815</v>
      </c>
      <c r="H249" s="30">
        <v>0.111111</v>
      </c>
      <c r="I249" s="32">
        <v>66</v>
      </c>
      <c r="J249"/>
    </row>
    <row r="250" spans="1:10" x14ac:dyDescent="0.3">
      <c r="A250" s="65" t="str">
        <f>LANCES[[#This Row],[GRUPO]]&amp;LANCES[[#This Row],[MES_ANO]]</f>
        <v>643maio-25</v>
      </c>
      <c r="B250" s="1">
        <v>643</v>
      </c>
      <c r="C250" s="32">
        <v>202505</v>
      </c>
      <c r="D250" s="31" t="str">
        <f>TEXT(LANCES[[#This Row],[DT_CONTMP]],"MMMM-AA")</f>
        <v>maio-25</v>
      </c>
      <c r="E250" s="31">
        <v>45784</v>
      </c>
      <c r="F250" s="30">
        <v>0.25750000000000001</v>
      </c>
      <c r="G250" s="30">
        <v>0.20374999999999999</v>
      </c>
      <c r="H250" s="30">
        <v>0.15</v>
      </c>
      <c r="I250" s="32">
        <v>2</v>
      </c>
      <c r="J250"/>
    </row>
    <row r="251" spans="1:10" x14ac:dyDescent="0.3">
      <c r="A251" s="65" t="str">
        <f>LANCES[[#This Row],[GRUPO]]&amp;LANCES[[#This Row],[MES_ANO]]</f>
        <v>700julho-25</v>
      </c>
      <c r="B251" s="1">
        <v>700</v>
      </c>
      <c r="C251" s="32">
        <v>202507</v>
      </c>
      <c r="D251" s="31" t="str">
        <f>TEXT(LANCES[[#This Row],[DT_CONTMP]],"MMMM-AA")</f>
        <v>julho-25</v>
      </c>
      <c r="E251" s="31">
        <v>45842</v>
      </c>
      <c r="F251" s="30">
        <v>0.44369999999999998</v>
      </c>
      <c r="G251" s="30">
        <v>0.1995582142857143</v>
      </c>
      <c r="H251" s="30">
        <v>8.8599999999999998E-2</v>
      </c>
      <c r="I251" s="32">
        <v>14</v>
      </c>
      <c r="J251"/>
    </row>
    <row r="252" spans="1:10" x14ac:dyDescent="0.3">
      <c r="A252" s="65" t="str">
        <f>LANCES[[#This Row],[GRUPO]]&amp;LANCES[[#This Row],[MES_ANO]]</f>
        <v>709janeiro-25</v>
      </c>
      <c r="B252" s="1">
        <v>709</v>
      </c>
      <c r="C252" s="32">
        <v>202501</v>
      </c>
      <c r="D252" s="31" t="str">
        <f>TEXT(LANCES[[#This Row],[DT_CONTMP]],"MMMM-AA")</f>
        <v>janeiro-25</v>
      </c>
      <c r="E252" s="31">
        <v>45672</v>
      </c>
      <c r="F252" s="30">
        <v>0.54674800000000001</v>
      </c>
      <c r="G252" s="30">
        <v>0.45239997101449275</v>
      </c>
      <c r="H252" s="30">
        <v>0.4143</v>
      </c>
      <c r="I252" s="32">
        <v>69</v>
      </c>
      <c r="J252"/>
    </row>
    <row r="253" spans="1:10" x14ac:dyDescent="0.3">
      <c r="A253" s="65" t="str">
        <f>LANCES[[#This Row],[GRUPO]]&amp;LANCES[[#This Row],[MES_ANO]]</f>
        <v>711outubro-25</v>
      </c>
      <c r="B253" s="1">
        <v>711</v>
      </c>
      <c r="C253" s="32">
        <v>202510</v>
      </c>
      <c r="D253" s="31" t="str">
        <f>TEXT(LANCES[[#This Row],[DT_CONTMP]],"MMMM-AA")</f>
        <v>outubro-25</v>
      </c>
      <c r="E253" s="31">
        <v>45945</v>
      </c>
      <c r="F253" s="30">
        <v>0.51323200000000002</v>
      </c>
      <c r="G253" s="30">
        <v>0.25778449999999997</v>
      </c>
      <c r="H253" s="30">
        <v>0.1</v>
      </c>
      <c r="I253" s="32">
        <v>6</v>
      </c>
      <c r="J253"/>
    </row>
    <row r="254" spans="1:10" x14ac:dyDescent="0.3">
      <c r="A254" s="65" t="str">
        <f>LANCES[[#This Row],[GRUPO]]&amp;LANCES[[#This Row],[MES_ANO]]</f>
        <v>716outubro-25</v>
      </c>
      <c r="B254" s="1">
        <v>716</v>
      </c>
      <c r="C254" s="32">
        <v>202510</v>
      </c>
      <c r="D254" s="31" t="str">
        <f>TEXT(LANCES[[#This Row],[DT_CONTMP]],"MMMM-AA")</f>
        <v>outubro-25</v>
      </c>
      <c r="E254" s="31">
        <v>45945</v>
      </c>
      <c r="F254" s="30">
        <v>0.34</v>
      </c>
      <c r="G254" s="30">
        <v>0.22682000000000002</v>
      </c>
      <c r="H254" s="30">
        <v>0.15</v>
      </c>
      <c r="I254" s="32">
        <v>10</v>
      </c>
      <c r="J254"/>
    </row>
    <row r="255" spans="1:10" x14ac:dyDescent="0.3">
      <c r="A255" s="65" t="str">
        <f>LANCES[[#This Row],[GRUPO]]&amp;LANCES[[#This Row],[MES_ANO]]</f>
        <v>718setembro-25</v>
      </c>
      <c r="B255" s="1">
        <v>718</v>
      </c>
      <c r="C255" s="32">
        <v>202509</v>
      </c>
      <c r="D255" s="31" t="str">
        <f>TEXT(LANCES[[#This Row],[DT_CONTMP]],"MMMM-AA")</f>
        <v>setembro-25</v>
      </c>
      <c r="E255" s="31">
        <v>45915</v>
      </c>
      <c r="F255" s="30">
        <v>0.58998200000000001</v>
      </c>
      <c r="G255" s="30">
        <v>0.19934864285714277</v>
      </c>
      <c r="H255" s="30">
        <v>0.1</v>
      </c>
      <c r="I255" s="32">
        <v>42</v>
      </c>
      <c r="J255"/>
    </row>
    <row r="256" spans="1:10" x14ac:dyDescent="0.3">
      <c r="A256" s="65" t="str">
        <f>LANCES[[#This Row],[GRUPO]]&amp;LANCES[[#This Row],[MES_ANO]]</f>
        <v>714março-25</v>
      </c>
      <c r="B256" s="1">
        <v>714</v>
      </c>
      <c r="C256" s="32">
        <v>202503</v>
      </c>
      <c r="D256" s="31" t="str">
        <f>TEXT(LANCES[[#This Row],[DT_CONTMP]],"MMMM-AA")</f>
        <v>março-25</v>
      </c>
      <c r="E256" s="31">
        <v>45733</v>
      </c>
      <c r="F256" s="30">
        <v>0.78</v>
      </c>
      <c r="G256" s="30">
        <v>0.39943479310344826</v>
      </c>
      <c r="H256" s="30">
        <v>0.3</v>
      </c>
      <c r="I256" s="32">
        <v>58</v>
      </c>
      <c r="J256"/>
    </row>
    <row r="257" spans="1:10" x14ac:dyDescent="0.3">
      <c r="A257" s="65" t="str">
        <f>LANCES[[#This Row],[GRUPO]]&amp;LANCES[[#This Row],[MES_ANO]]</f>
        <v>721maio-25</v>
      </c>
      <c r="B257" s="1">
        <v>721</v>
      </c>
      <c r="C257" s="32">
        <v>202505</v>
      </c>
      <c r="D257" s="31" t="str">
        <f>TEXT(LANCES[[#This Row],[DT_CONTMP]],"MMMM-AA")</f>
        <v>maio-25</v>
      </c>
      <c r="E257" s="31">
        <v>45792</v>
      </c>
      <c r="F257" s="30">
        <v>0.61860000000000004</v>
      </c>
      <c r="G257" s="30">
        <v>0.34873577611940293</v>
      </c>
      <c r="H257" s="30">
        <v>0.15</v>
      </c>
      <c r="I257" s="32">
        <v>67</v>
      </c>
      <c r="J257"/>
    </row>
    <row r="258" spans="1:10" x14ac:dyDescent="0.3">
      <c r="A258" s="65" t="str">
        <f>LANCES[[#This Row],[GRUPO]]&amp;LANCES[[#This Row],[MES_ANO]]</f>
        <v>690outubro-25</v>
      </c>
      <c r="B258" s="1">
        <v>690</v>
      </c>
      <c r="C258" s="32">
        <v>202510</v>
      </c>
      <c r="D258" s="31" t="str">
        <f>TEXT(LANCES[[#This Row],[DT_CONTMP]],"MMMM-AA")</f>
        <v>outubro-25</v>
      </c>
      <c r="E258" s="31">
        <v>45936</v>
      </c>
      <c r="F258" s="30">
        <v>0.25</v>
      </c>
      <c r="G258" s="30">
        <v>0.20350033333333334</v>
      </c>
      <c r="H258" s="30">
        <v>0.16118500000000002</v>
      </c>
      <c r="I258" s="32">
        <v>3</v>
      </c>
      <c r="J258"/>
    </row>
    <row r="259" spans="1:10" x14ac:dyDescent="0.3">
      <c r="A259" s="65" t="str">
        <f>LANCES[[#This Row],[GRUPO]]&amp;LANCES[[#This Row],[MES_ANO]]</f>
        <v>710janeiro-25</v>
      </c>
      <c r="B259" s="1">
        <v>710</v>
      </c>
      <c r="C259" s="32">
        <v>202501</v>
      </c>
      <c r="D259" s="31" t="str">
        <f>TEXT(LANCES[[#This Row],[DT_CONTMP]],"MMMM-AA")</f>
        <v>janeiro-25</v>
      </c>
      <c r="E259" s="31">
        <v>45672</v>
      </c>
      <c r="F259" s="30">
        <v>0.49544300000000002</v>
      </c>
      <c r="G259" s="30">
        <v>0.29156015094339621</v>
      </c>
      <c r="H259" s="30">
        <v>0.10009999999999999</v>
      </c>
      <c r="I259" s="32">
        <v>53</v>
      </c>
      <c r="J259"/>
    </row>
    <row r="260" spans="1:10" x14ac:dyDescent="0.3">
      <c r="A260" s="65" t="str">
        <f>LANCES[[#This Row],[GRUPO]]&amp;LANCES[[#This Row],[MES_ANO]]</f>
        <v>721setembro-25</v>
      </c>
      <c r="B260" s="1">
        <v>721</v>
      </c>
      <c r="C260" s="32">
        <v>202509</v>
      </c>
      <c r="D260" s="31" t="str">
        <f>TEXT(LANCES[[#This Row],[DT_CONTMP]],"MMMM-AA")</f>
        <v>setembro-25</v>
      </c>
      <c r="E260" s="31">
        <v>45915</v>
      </c>
      <c r="F260" s="30">
        <v>0.58381300000000003</v>
      </c>
      <c r="G260" s="30">
        <v>0.18726482926829269</v>
      </c>
      <c r="H260" s="30">
        <v>0.1</v>
      </c>
      <c r="I260" s="32">
        <v>41</v>
      </c>
      <c r="J260"/>
    </row>
    <row r="261" spans="1:10" x14ac:dyDescent="0.3">
      <c r="A261" s="65" t="str">
        <f>LANCES[[#This Row],[GRUPO]]&amp;LANCES[[#This Row],[MES_ANO]]</f>
        <v>721fevereiro-25</v>
      </c>
      <c r="B261" s="1">
        <v>721</v>
      </c>
      <c r="C261" s="32">
        <v>202502</v>
      </c>
      <c r="D261" s="31" t="str">
        <f>TEXT(LANCES[[#This Row],[DT_CONTMP]],"MMMM-AA")</f>
        <v>fevereiro-25</v>
      </c>
      <c r="E261" s="31">
        <v>45705</v>
      </c>
      <c r="F261" s="30">
        <v>0.75429599999999997</v>
      </c>
      <c r="G261" s="30">
        <v>0.44229498245614035</v>
      </c>
      <c r="H261" s="30">
        <v>0.4</v>
      </c>
      <c r="I261" s="32">
        <v>57</v>
      </c>
      <c r="J261"/>
    </row>
    <row r="262" spans="1:10" x14ac:dyDescent="0.3">
      <c r="A262" s="65" t="str">
        <f>LANCES[[#This Row],[GRUPO]]&amp;LANCES[[#This Row],[MES_ANO]]</f>
        <v>691maio-25</v>
      </c>
      <c r="B262" s="1">
        <v>691</v>
      </c>
      <c r="C262" s="32">
        <v>202505</v>
      </c>
      <c r="D262" s="31" t="str">
        <f>TEXT(LANCES[[#This Row],[DT_CONTMP]],"MMMM-AA")</f>
        <v>maio-25</v>
      </c>
      <c r="E262" s="31">
        <v>45784</v>
      </c>
      <c r="F262" s="30">
        <v>0.46079999999999999</v>
      </c>
      <c r="G262" s="30">
        <v>0.22296274999999999</v>
      </c>
      <c r="H262" s="30">
        <v>0.1</v>
      </c>
      <c r="I262" s="32">
        <v>36</v>
      </c>
      <c r="J262"/>
    </row>
    <row r="263" spans="1:10" x14ac:dyDescent="0.3">
      <c r="A263" s="65" t="str">
        <f>LANCES[[#This Row],[GRUPO]]&amp;LANCES[[#This Row],[MES_ANO]]</f>
        <v>703janeiro-25</v>
      </c>
      <c r="B263" s="1">
        <v>703</v>
      </c>
      <c r="C263" s="32">
        <v>202501</v>
      </c>
      <c r="D263" s="31" t="str">
        <f>TEXT(LANCES[[#This Row],[DT_CONTMP]],"MMMM-AA")</f>
        <v>janeiro-25</v>
      </c>
      <c r="E263" s="31">
        <v>45664</v>
      </c>
      <c r="F263" s="30">
        <v>0.35499999999999998</v>
      </c>
      <c r="G263" s="30">
        <v>0.28136363636363637</v>
      </c>
      <c r="H263" s="30">
        <v>0.22</v>
      </c>
      <c r="I263" s="32">
        <v>11</v>
      </c>
      <c r="J263"/>
    </row>
    <row r="264" spans="1:10" x14ac:dyDescent="0.3">
      <c r="A264" s="65" t="str">
        <f>LANCES[[#This Row],[GRUPO]]&amp;LANCES[[#This Row],[MES_ANO]]</f>
        <v>700abril-25</v>
      </c>
      <c r="B264" s="1">
        <v>700</v>
      </c>
      <c r="C264" s="32">
        <v>202504</v>
      </c>
      <c r="D264" s="31" t="str">
        <f>TEXT(LANCES[[#This Row],[DT_CONTMP]],"MMMM-AA")</f>
        <v>abril-25</v>
      </c>
      <c r="E264" s="31">
        <v>45751</v>
      </c>
      <c r="F264" s="30">
        <v>0.67</v>
      </c>
      <c r="G264" s="30">
        <v>0.22751935294117648</v>
      </c>
      <c r="H264" s="30">
        <v>0.1</v>
      </c>
      <c r="I264" s="32">
        <v>17</v>
      </c>
      <c r="J264"/>
    </row>
    <row r="265" spans="1:10" x14ac:dyDescent="0.3">
      <c r="A265" s="65" t="str">
        <f>LANCES[[#This Row],[GRUPO]]&amp;LANCES[[#This Row],[MES_ANO]]</f>
        <v>701agosto-25</v>
      </c>
      <c r="B265" s="1">
        <v>701</v>
      </c>
      <c r="C265" s="32">
        <v>202508</v>
      </c>
      <c r="D265" s="31" t="str">
        <f>TEXT(LANCES[[#This Row],[DT_CONTMP]],"MMMM-AA")</f>
        <v>agosto-25</v>
      </c>
      <c r="E265" s="31">
        <v>45875</v>
      </c>
      <c r="F265" s="30">
        <v>0.70233400000000001</v>
      </c>
      <c r="G265" s="30">
        <v>0.27414213793103448</v>
      </c>
      <c r="H265" s="30">
        <v>0.1</v>
      </c>
      <c r="I265" s="32">
        <v>29</v>
      </c>
      <c r="J265"/>
    </row>
    <row r="266" spans="1:10" x14ac:dyDescent="0.3">
      <c r="A266" s="65" t="str">
        <f>LANCES[[#This Row],[GRUPO]]&amp;LANCES[[#This Row],[MES_ANO]]</f>
        <v>3071agosto-25</v>
      </c>
      <c r="B266" s="1">
        <v>3071</v>
      </c>
      <c r="C266" s="32">
        <v>202508</v>
      </c>
      <c r="D266" s="31" t="str">
        <f>TEXT(LANCES[[#This Row],[DT_CONTMP]],"MMMM-AA")</f>
        <v>agosto-25</v>
      </c>
      <c r="E266" s="31">
        <v>45884</v>
      </c>
      <c r="F266" s="30">
        <v>0.66</v>
      </c>
      <c r="G266" s="30">
        <v>0.53357518181818187</v>
      </c>
      <c r="H266" s="30">
        <v>0.49</v>
      </c>
      <c r="I266" s="32">
        <v>11</v>
      </c>
      <c r="J266"/>
    </row>
    <row r="267" spans="1:10" x14ac:dyDescent="0.3">
      <c r="A267" s="65" t="str">
        <f>LANCES[[#This Row],[GRUPO]]&amp;LANCES[[#This Row],[MES_ANO]]</f>
        <v>3088julho-25</v>
      </c>
      <c r="B267" s="1">
        <v>3088</v>
      </c>
      <c r="C267" s="32">
        <v>202507</v>
      </c>
      <c r="D267" s="31" t="str">
        <f>TEXT(LANCES[[#This Row],[DT_CONTMP]],"MMMM-AA")</f>
        <v>julho-25</v>
      </c>
      <c r="E267" s="31">
        <v>45853</v>
      </c>
      <c r="F267" s="30">
        <v>0.74123400000000006</v>
      </c>
      <c r="G267" s="30">
        <v>0.74004466666666668</v>
      </c>
      <c r="H267" s="30">
        <v>0.7390000000000001</v>
      </c>
      <c r="I267" s="32">
        <v>3</v>
      </c>
      <c r="J267"/>
    </row>
    <row r="268" spans="1:10" x14ac:dyDescent="0.3">
      <c r="A268" s="65" t="str">
        <f>LANCES[[#This Row],[GRUPO]]&amp;LANCES[[#This Row],[MES_ANO]]</f>
        <v>721abril-25</v>
      </c>
      <c r="B268" s="1">
        <v>721</v>
      </c>
      <c r="C268" s="32">
        <v>202504</v>
      </c>
      <c r="D268" s="31" t="str">
        <f>TEXT(LANCES[[#This Row],[DT_CONTMP]],"MMMM-AA")</f>
        <v>abril-25</v>
      </c>
      <c r="E268" s="31">
        <v>45762</v>
      </c>
      <c r="F268" s="30">
        <v>0.59839799999999999</v>
      </c>
      <c r="G268" s="30">
        <v>0.39177265517241378</v>
      </c>
      <c r="H268" s="30">
        <v>0.32</v>
      </c>
      <c r="I268" s="32">
        <v>58</v>
      </c>
      <c r="J268"/>
    </row>
    <row r="269" spans="1:10" x14ac:dyDescent="0.3">
      <c r="A269" s="65" t="str">
        <f>LANCES[[#This Row],[GRUPO]]&amp;LANCES[[#This Row],[MES_ANO]]</f>
        <v>664fevereiro-25</v>
      </c>
      <c r="B269" s="1">
        <v>664</v>
      </c>
      <c r="C269" s="32">
        <v>202502</v>
      </c>
      <c r="D269" s="31" t="str">
        <f>TEXT(LANCES[[#This Row],[DT_CONTMP]],"MMMM-AA")</f>
        <v>fevereiro-25</v>
      </c>
      <c r="E269" s="31">
        <v>45694</v>
      </c>
      <c r="F269" s="30">
        <v>0.42780000000000001</v>
      </c>
      <c r="G269" s="30">
        <v>0.20670955555555554</v>
      </c>
      <c r="H269" s="30">
        <v>0.15</v>
      </c>
      <c r="I269" s="32">
        <v>9</v>
      </c>
      <c r="J269"/>
    </row>
    <row r="270" spans="1:10" x14ac:dyDescent="0.3">
      <c r="A270" s="65" t="str">
        <f>LANCES[[#This Row],[GRUPO]]&amp;LANCES[[#This Row],[MES_ANO]]</f>
        <v>727setembro-25</v>
      </c>
      <c r="B270" s="1">
        <v>727</v>
      </c>
      <c r="C270" s="32">
        <v>202509</v>
      </c>
      <c r="D270" s="31" t="str">
        <f>TEXT(LANCES[[#This Row],[DT_CONTMP]],"MMMM-AA")</f>
        <v>setembro-25</v>
      </c>
      <c r="E270" s="31">
        <v>45915</v>
      </c>
      <c r="F270" s="30">
        <v>0.68247800000000003</v>
      </c>
      <c r="G270" s="30">
        <v>0.56789770270270268</v>
      </c>
      <c r="H270" s="30">
        <v>0.50800000000000001</v>
      </c>
      <c r="I270" s="32">
        <v>37</v>
      </c>
      <c r="J270"/>
    </row>
    <row r="271" spans="1:10" x14ac:dyDescent="0.3">
      <c r="A271" s="65" t="str">
        <f>LANCES[[#This Row],[GRUPO]]&amp;LANCES[[#This Row],[MES_ANO]]</f>
        <v>663abril-25</v>
      </c>
      <c r="B271" s="1">
        <v>663</v>
      </c>
      <c r="C271" s="32">
        <v>202504</v>
      </c>
      <c r="D271" s="31" t="str">
        <f>TEXT(LANCES[[#This Row],[DT_CONTMP]],"MMMM-AA")</f>
        <v>abril-25</v>
      </c>
      <c r="E271" s="31">
        <v>45751</v>
      </c>
      <c r="F271" s="30">
        <v>0.36659900000000001</v>
      </c>
      <c r="G271" s="30">
        <v>0.17879989999999998</v>
      </c>
      <c r="H271" s="30">
        <v>0.1</v>
      </c>
      <c r="I271" s="32">
        <v>10</v>
      </c>
      <c r="J271"/>
    </row>
    <row r="272" spans="1:10" x14ac:dyDescent="0.3">
      <c r="A272" s="65" t="str">
        <f>LANCES[[#This Row],[GRUPO]]&amp;LANCES[[#This Row],[MES_ANO]]</f>
        <v>699junho-25</v>
      </c>
      <c r="B272" s="1">
        <v>699</v>
      </c>
      <c r="C272" s="32">
        <v>202506</v>
      </c>
      <c r="D272" s="31" t="str">
        <f>TEXT(LANCES[[#This Row],[DT_CONTMP]],"MMMM-AA")</f>
        <v>junho-25</v>
      </c>
      <c r="E272" s="31">
        <v>45813</v>
      </c>
      <c r="F272" s="30">
        <v>0.2</v>
      </c>
      <c r="G272" s="30">
        <v>0.13912340000000001</v>
      </c>
      <c r="H272" s="30">
        <v>0.1</v>
      </c>
      <c r="I272" s="32">
        <v>10</v>
      </c>
      <c r="J272"/>
    </row>
    <row r="273" spans="1:10" x14ac:dyDescent="0.3">
      <c r="A273" s="65" t="str">
        <f>LANCES[[#This Row],[GRUPO]]&amp;LANCES[[#This Row],[MES_ANO]]</f>
        <v>717maio-25</v>
      </c>
      <c r="B273" s="1">
        <v>717</v>
      </c>
      <c r="C273" s="32">
        <v>202505</v>
      </c>
      <c r="D273" s="31" t="str">
        <f>TEXT(LANCES[[#This Row],[DT_CONTMP]],"MMMM-AA")</f>
        <v>maio-25</v>
      </c>
      <c r="E273" s="31">
        <v>45792</v>
      </c>
      <c r="F273" s="30">
        <v>0.72173900000000002</v>
      </c>
      <c r="G273" s="30">
        <v>0.38201920754716978</v>
      </c>
      <c r="H273" s="30">
        <v>0.3</v>
      </c>
      <c r="I273" s="32">
        <v>53</v>
      </c>
      <c r="J273"/>
    </row>
    <row r="274" spans="1:10" x14ac:dyDescent="0.3">
      <c r="A274" s="65" t="str">
        <f>LANCES[[#This Row],[GRUPO]]&amp;LANCES[[#This Row],[MES_ANO]]</f>
        <v>719janeiro-25</v>
      </c>
      <c r="B274" s="1">
        <v>719</v>
      </c>
      <c r="C274" s="32">
        <v>202501</v>
      </c>
      <c r="D274" s="31" t="str">
        <f>TEXT(LANCES[[#This Row],[DT_CONTMP]],"MMMM-AA")</f>
        <v>janeiro-25</v>
      </c>
      <c r="E274" s="31">
        <v>45672</v>
      </c>
      <c r="F274" s="30">
        <v>0.5121</v>
      </c>
      <c r="G274" s="30">
        <v>0.26785714285714285</v>
      </c>
      <c r="H274" s="30">
        <v>0.18</v>
      </c>
      <c r="I274" s="32">
        <v>14</v>
      </c>
      <c r="J274"/>
    </row>
    <row r="275" spans="1:10" x14ac:dyDescent="0.3">
      <c r="A275" s="65" t="str">
        <f>LANCES[[#This Row],[GRUPO]]&amp;LANCES[[#This Row],[MES_ANO]]</f>
        <v>725março-25</v>
      </c>
      <c r="B275" s="1">
        <v>725</v>
      </c>
      <c r="C275" s="32">
        <v>202503</v>
      </c>
      <c r="D275" s="31" t="str">
        <f>TEXT(LANCES[[#This Row],[DT_CONTMP]],"MMMM-AA")</f>
        <v>março-25</v>
      </c>
      <c r="E275" s="31">
        <v>45733</v>
      </c>
      <c r="F275" s="30">
        <v>0.50867099999999998</v>
      </c>
      <c r="G275" s="30">
        <v>0.35699406249999999</v>
      </c>
      <c r="H275" s="30">
        <v>0.2</v>
      </c>
      <c r="I275" s="32">
        <v>16</v>
      </c>
      <c r="J275"/>
    </row>
    <row r="276" spans="1:10" x14ac:dyDescent="0.3">
      <c r="A276" s="65" t="str">
        <f>LANCES[[#This Row],[GRUPO]]&amp;LANCES[[#This Row],[MES_ANO]]</f>
        <v>706março-25</v>
      </c>
      <c r="B276" s="1">
        <v>706</v>
      </c>
      <c r="C276" s="32">
        <v>202503</v>
      </c>
      <c r="D276" s="31" t="str">
        <f>TEXT(LANCES[[#This Row],[DT_CONTMP]],"MMMM-AA")</f>
        <v>março-25</v>
      </c>
      <c r="E276" s="31">
        <v>45733</v>
      </c>
      <c r="F276" s="30">
        <v>0.3</v>
      </c>
      <c r="G276" s="30">
        <v>0.17545636363636363</v>
      </c>
      <c r="H276" s="30">
        <v>0.1</v>
      </c>
      <c r="I276" s="32">
        <v>11</v>
      </c>
      <c r="J276"/>
    </row>
    <row r="277" spans="1:10" x14ac:dyDescent="0.3">
      <c r="A277" s="65" t="str">
        <f>LANCES[[#This Row],[GRUPO]]&amp;LANCES[[#This Row],[MES_ANO]]</f>
        <v>3112junho-25</v>
      </c>
      <c r="B277" s="1">
        <v>3112</v>
      </c>
      <c r="C277" s="32">
        <v>202506</v>
      </c>
      <c r="D277" s="31" t="str">
        <f>TEXT(LANCES[[#This Row],[DT_CONTMP]],"MMMM-AA")</f>
        <v>junho-25</v>
      </c>
      <c r="E277" s="31">
        <v>45824</v>
      </c>
      <c r="F277" s="30">
        <v>0.67099999999999993</v>
      </c>
      <c r="G277" s="30">
        <v>0.66959999999999997</v>
      </c>
      <c r="H277" s="30">
        <v>0.66799999999999993</v>
      </c>
      <c r="I277" s="32">
        <v>5</v>
      </c>
      <c r="J277"/>
    </row>
    <row r="278" spans="1:10" x14ac:dyDescent="0.3">
      <c r="A278" s="65" t="str">
        <f>LANCES[[#This Row],[GRUPO]]&amp;LANCES[[#This Row],[MES_ANO]]</f>
        <v>742abril-25</v>
      </c>
      <c r="B278" s="1">
        <v>742</v>
      </c>
      <c r="C278" s="32">
        <v>202504</v>
      </c>
      <c r="D278" s="31" t="str">
        <f>TEXT(LANCES[[#This Row],[DT_CONTMP]],"MMMM-AA")</f>
        <v>abril-25</v>
      </c>
      <c r="E278" s="31">
        <v>45762</v>
      </c>
      <c r="F278" s="30">
        <v>0.67727099999999996</v>
      </c>
      <c r="G278" s="30">
        <v>0.57960573333333332</v>
      </c>
      <c r="H278" s="30">
        <v>0.501</v>
      </c>
      <c r="I278" s="32">
        <v>15</v>
      </c>
      <c r="J278"/>
    </row>
    <row r="279" spans="1:10" x14ac:dyDescent="0.3">
      <c r="A279" s="65" t="str">
        <f>LANCES[[#This Row],[GRUPO]]&amp;LANCES[[#This Row],[MES_ANO]]</f>
        <v>741maio-25</v>
      </c>
      <c r="B279" s="1">
        <v>741</v>
      </c>
      <c r="C279" s="32">
        <v>202505</v>
      </c>
      <c r="D279" s="31" t="str">
        <f>TEXT(LANCES[[#This Row],[DT_CONTMP]],"MMMM-AA")</f>
        <v>maio-25</v>
      </c>
      <c r="E279" s="31">
        <v>45792</v>
      </c>
      <c r="F279" s="30">
        <v>0.66</v>
      </c>
      <c r="G279" s="30">
        <v>0.57427533333333336</v>
      </c>
      <c r="H279" s="30">
        <v>0.55979999999999996</v>
      </c>
      <c r="I279" s="32">
        <v>45</v>
      </c>
      <c r="J279"/>
    </row>
    <row r="280" spans="1:10" x14ac:dyDescent="0.3">
      <c r="A280" s="65" t="str">
        <f>LANCES[[#This Row],[GRUPO]]&amp;LANCES[[#This Row],[MES_ANO]]</f>
        <v>700setembro-25</v>
      </c>
      <c r="B280" s="1">
        <v>700</v>
      </c>
      <c r="C280" s="32">
        <v>202509</v>
      </c>
      <c r="D280" s="31" t="str">
        <f>TEXT(LANCES[[#This Row],[DT_CONTMP]],"MMMM-AA")</f>
        <v>setembro-25</v>
      </c>
      <c r="E280" s="31">
        <v>45904</v>
      </c>
      <c r="F280" s="30">
        <v>0.49</v>
      </c>
      <c r="G280" s="30">
        <v>0.23300838709677418</v>
      </c>
      <c r="H280" s="30">
        <v>0.1</v>
      </c>
      <c r="I280" s="32">
        <v>31</v>
      </c>
      <c r="J280"/>
    </row>
    <row r="281" spans="1:10" x14ac:dyDescent="0.3">
      <c r="A281" s="65" t="str">
        <f>LANCES[[#This Row],[GRUPO]]&amp;LANCES[[#This Row],[MES_ANO]]</f>
        <v>742fevereiro-25</v>
      </c>
      <c r="B281" s="1">
        <v>742</v>
      </c>
      <c r="C281" s="32">
        <v>202502</v>
      </c>
      <c r="D281" s="31" t="str">
        <f>TEXT(LANCES[[#This Row],[DT_CONTMP]],"MMMM-AA")</f>
        <v>fevereiro-25</v>
      </c>
      <c r="E281" s="31">
        <v>45705</v>
      </c>
      <c r="F281" s="30">
        <v>0.80178700000000003</v>
      </c>
      <c r="G281" s="30">
        <v>0.59639050000000005</v>
      </c>
      <c r="H281" s="30">
        <v>0.5</v>
      </c>
      <c r="I281" s="32">
        <v>14</v>
      </c>
      <c r="J281"/>
    </row>
    <row r="282" spans="1:10" x14ac:dyDescent="0.3">
      <c r="A282" s="65" t="str">
        <f>LANCES[[#This Row],[GRUPO]]&amp;LANCES[[#This Row],[MES_ANO]]</f>
        <v>658abril-25</v>
      </c>
      <c r="B282" s="1">
        <v>658</v>
      </c>
      <c r="C282" s="32">
        <v>202504</v>
      </c>
      <c r="D282" s="31" t="str">
        <f>TEXT(LANCES[[#This Row],[DT_CONTMP]],"MMMM-AA")</f>
        <v>abril-25</v>
      </c>
      <c r="E282" s="31">
        <v>45751</v>
      </c>
      <c r="F282" s="30">
        <v>0.42149999999999999</v>
      </c>
      <c r="G282" s="30">
        <v>0.22923525</v>
      </c>
      <c r="H282" s="30">
        <v>0.188023</v>
      </c>
      <c r="I282" s="32">
        <v>12</v>
      </c>
      <c r="J282"/>
    </row>
    <row r="283" spans="1:10" x14ac:dyDescent="0.3">
      <c r="A283" s="65" t="str">
        <f>LANCES[[#This Row],[GRUPO]]&amp;LANCES[[#This Row],[MES_ANO]]</f>
        <v>725agosto-25</v>
      </c>
      <c r="B283" s="1">
        <v>725</v>
      </c>
      <c r="C283" s="32">
        <v>202508</v>
      </c>
      <c r="D283" s="31" t="str">
        <f>TEXT(LANCES[[#This Row],[DT_CONTMP]],"MMMM-AA")</f>
        <v>agosto-25</v>
      </c>
      <c r="E283" s="31">
        <v>45884</v>
      </c>
      <c r="F283" s="30">
        <v>0.52198199999999995</v>
      </c>
      <c r="G283" s="30">
        <v>0.28686814285714285</v>
      </c>
      <c r="H283" s="30">
        <v>0.1</v>
      </c>
      <c r="I283" s="32">
        <v>14</v>
      </c>
      <c r="J283"/>
    </row>
    <row r="284" spans="1:10" x14ac:dyDescent="0.3">
      <c r="A284" s="65" t="str">
        <f>LANCES[[#This Row],[GRUPO]]&amp;LANCES[[#This Row],[MES_ANO]]</f>
        <v>695setembro-25</v>
      </c>
      <c r="B284" s="1">
        <v>695</v>
      </c>
      <c r="C284" s="32">
        <v>202509</v>
      </c>
      <c r="D284" s="31" t="str">
        <f>TEXT(LANCES[[#This Row],[DT_CONTMP]],"MMMM-AA")</f>
        <v>setembro-25</v>
      </c>
      <c r="E284" s="31">
        <v>45904</v>
      </c>
      <c r="F284" s="30">
        <v>0.52871999999999997</v>
      </c>
      <c r="G284" s="30">
        <v>0.22535962500000001</v>
      </c>
      <c r="H284" s="30">
        <v>1.5959000000000001E-2</v>
      </c>
      <c r="I284" s="32">
        <v>24</v>
      </c>
      <c r="J284"/>
    </row>
    <row r="285" spans="1:10" x14ac:dyDescent="0.3">
      <c r="A285" s="65" t="str">
        <f>LANCES[[#This Row],[GRUPO]]&amp;LANCES[[#This Row],[MES_ANO]]</f>
        <v>718fevereiro-25</v>
      </c>
      <c r="B285" s="1">
        <v>718</v>
      </c>
      <c r="C285" s="32">
        <v>202502</v>
      </c>
      <c r="D285" s="31" t="str">
        <f>TEXT(LANCES[[#This Row],[DT_CONTMP]],"MMMM-AA")</f>
        <v>fevereiro-25</v>
      </c>
      <c r="E285" s="31">
        <v>45705</v>
      </c>
      <c r="F285" s="30">
        <v>0.72889799999999993</v>
      </c>
      <c r="G285" s="30">
        <v>0.4360416724137931</v>
      </c>
      <c r="H285" s="30">
        <v>0.31789800000000001</v>
      </c>
      <c r="I285" s="32">
        <v>58</v>
      </c>
      <c r="J285"/>
    </row>
    <row r="286" spans="1:10" x14ac:dyDescent="0.3">
      <c r="A286" s="65" t="str">
        <f>LANCES[[#This Row],[GRUPO]]&amp;LANCES[[#This Row],[MES_ANO]]</f>
        <v>752fevereiro-25</v>
      </c>
      <c r="B286" s="1">
        <v>752</v>
      </c>
      <c r="C286" s="32">
        <v>202502</v>
      </c>
      <c r="D286" s="31" t="str">
        <f>TEXT(LANCES[[#This Row],[DT_CONTMP]],"MMMM-AA")</f>
        <v>fevereiro-25</v>
      </c>
      <c r="E286" s="31">
        <v>45705</v>
      </c>
      <c r="F286" s="30">
        <v>0.55000000000000004</v>
      </c>
      <c r="G286" s="30">
        <v>0.49810416666666668</v>
      </c>
      <c r="H286" s="30">
        <v>0.48549999999999999</v>
      </c>
      <c r="I286" s="32">
        <v>24</v>
      </c>
      <c r="J286"/>
    </row>
    <row r="287" spans="1:10" x14ac:dyDescent="0.3">
      <c r="A287" s="65" t="str">
        <f>LANCES[[#This Row],[GRUPO]]&amp;LANCES[[#This Row],[MES_ANO]]</f>
        <v>3113julho-25</v>
      </c>
      <c r="B287" s="1">
        <v>3113</v>
      </c>
      <c r="C287" s="32">
        <v>202507</v>
      </c>
      <c r="D287" s="31" t="str">
        <f>TEXT(LANCES[[#This Row],[DT_CONTMP]],"MMMM-AA")</f>
        <v>julho-25</v>
      </c>
      <c r="E287" s="31">
        <v>45853</v>
      </c>
      <c r="F287" s="30">
        <v>0.72</v>
      </c>
      <c r="G287" s="30">
        <v>0.67352500000000004</v>
      </c>
      <c r="H287" s="30">
        <v>0.65</v>
      </c>
      <c r="I287" s="32">
        <v>8</v>
      </c>
      <c r="J287"/>
    </row>
    <row r="288" spans="1:10" x14ac:dyDescent="0.3">
      <c r="A288" s="65" t="str">
        <f>LANCES[[#This Row],[GRUPO]]&amp;LANCES[[#This Row],[MES_ANO]]</f>
        <v>714abril-25</v>
      </c>
      <c r="B288" s="1">
        <v>714</v>
      </c>
      <c r="C288" s="32">
        <v>202504</v>
      </c>
      <c r="D288" s="31" t="str">
        <f>TEXT(LANCES[[#This Row],[DT_CONTMP]],"MMMM-AA")</f>
        <v>abril-25</v>
      </c>
      <c r="E288" s="31">
        <v>45762</v>
      </c>
      <c r="F288" s="30">
        <v>0.61771299999999996</v>
      </c>
      <c r="G288" s="30">
        <v>0.38294633333333333</v>
      </c>
      <c r="H288" s="30">
        <v>0.3</v>
      </c>
      <c r="I288" s="32">
        <v>42</v>
      </c>
      <c r="J288"/>
    </row>
    <row r="289" spans="1:10" x14ac:dyDescent="0.3">
      <c r="A289" s="65" t="str">
        <f>LANCES[[#This Row],[GRUPO]]&amp;LANCES[[#This Row],[MES_ANO]]</f>
        <v>755agosto-25</v>
      </c>
      <c r="B289" s="1">
        <v>755</v>
      </c>
      <c r="C289" s="32">
        <v>202508</v>
      </c>
      <c r="D289" s="31" t="str">
        <f>TEXT(LANCES[[#This Row],[DT_CONTMP]],"MMMM-AA")</f>
        <v>agosto-25</v>
      </c>
      <c r="E289" s="31">
        <v>45884</v>
      </c>
      <c r="F289" s="30">
        <v>0.76723200000000003</v>
      </c>
      <c r="G289" s="30">
        <v>0.60518329411764704</v>
      </c>
      <c r="H289" s="30">
        <v>0.56000000000000005</v>
      </c>
      <c r="I289" s="32">
        <v>34</v>
      </c>
      <c r="J289"/>
    </row>
    <row r="290" spans="1:10" x14ac:dyDescent="0.3">
      <c r="A290" s="65" t="str">
        <f>LANCES[[#This Row],[GRUPO]]&amp;LANCES[[#This Row],[MES_ANO]]</f>
        <v>755maio-25</v>
      </c>
      <c r="B290" s="1">
        <v>755</v>
      </c>
      <c r="C290" s="32">
        <v>202505</v>
      </c>
      <c r="D290" s="31" t="str">
        <f>TEXT(LANCES[[#This Row],[DT_CONTMP]],"MMMM-AA")</f>
        <v>maio-25</v>
      </c>
      <c r="E290" s="31">
        <v>45792</v>
      </c>
      <c r="F290" s="30">
        <v>0.8202370000000001</v>
      </c>
      <c r="G290" s="30">
        <v>0.62870094871794868</v>
      </c>
      <c r="H290" s="30">
        <v>0.56000000000000005</v>
      </c>
      <c r="I290" s="32">
        <v>39</v>
      </c>
      <c r="J290"/>
    </row>
    <row r="291" spans="1:10" x14ac:dyDescent="0.3">
      <c r="A291" s="65" t="str">
        <f>LANCES[[#This Row],[GRUPO]]&amp;LANCES[[#This Row],[MES_ANO]]</f>
        <v>8002março-25</v>
      </c>
      <c r="B291" s="1">
        <v>8002</v>
      </c>
      <c r="C291" s="32">
        <v>202503</v>
      </c>
      <c r="D291" s="31" t="str">
        <f>TEXT(LANCES[[#This Row],[DT_CONTMP]],"MMMM-AA")</f>
        <v>março-25</v>
      </c>
      <c r="E291" s="31">
        <v>45733</v>
      </c>
      <c r="F291" s="30">
        <v>0.5</v>
      </c>
      <c r="G291" s="30">
        <v>0.33842285714285714</v>
      </c>
      <c r="H291" s="30">
        <v>0.25</v>
      </c>
      <c r="I291" s="32">
        <v>21</v>
      </c>
      <c r="J291"/>
    </row>
    <row r="292" spans="1:10" x14ac:dyDescent="0.3">
      <c r="A292" s="65" t="str">
        <f>LANCES[[#This Row],[GRUPO]]&amp;LANCES[[#This Row],[MES_ANO]]</f>
        <v>766setembro-25</v>
      </c>
      <c r="B292" s="1">
        <v>766</v>
      </c>
      <c r="C292" s="32">
        <v>202509</v>
      </c>
      <c r="D292" s="31" t="str">
        <f>TEXT(LANCES[[#This Row],[DT_CONTMP]],"MMMM-AA")</f>
        <v>setembro-25</v>
      </c>
      <c r="E292" s="31">
        <v>45915</v>
      </c>
      <c r="F292" s="30">
        <v>0.57999999999999996</v>
      </c>
      <c r="G292" s="30">
        <v>0.55658385714285707</v>
      </c>
      <c r="H292" s="30">
        <v>0.53479999999999994</v>
      </c>
      <c r="I292" s="32">
        <v>14</v>
      </c>
      <c r="J292"/>
    </row>
    <row r="293" spans="1:10" x14ac:dyDescent="0.3">
      <c r="A293" s="65" t="str">
        <f>LANCES[[#This Row],[GRUPO]]&amp;LANCES[[#This Row],[MES_ANO]]</f>
        <v>8003agosto-25</v>
      </c>
      <c r="B293" s="1">
        <v>8003</v>
      </c>
      <c r="C293" s="32">
        <v>202508</v>
      </c>
      <c r="D293" s="31" t="str">
        <f>TEXT(LANCES[[#This Row],[DT_CONTMP]],"MMMM-AA")</f>
        <v>agosto-25</v>
      </c>
      <c r="E293" s="31">
        <v>45884</v>
      </c>
      <c r="F293" s="30">
        <v>0.43</v>
      </c>
      <c r="G293" s="30">
        <v>0.29697499999999999</v>
      </c>
      <c r="H293" s="30">
        <v>0.25</v>
      </c>
      <c r="I293" s="32">
        <v>16</v>
      </c>
      <c r="J293"/>
    </row>
    <row r="294" spans="1:10" x14ac:dyDescent="0.3">
      <c r="A294" s="65" t="str">
        <f>LANCES[[#This Row],[GRUPO]]&amp;LANCES[[#This Row],[MES_ANO]]</f>
        <v>761abril-25</v>
      </c>
      <c r="B294" s="1">
        <v>761</v>
      </c>
      <c r="C294" s="32">
        <v>202504</v>
      </c>
      <c r="D294" s="31" t="str">
        <f>TEXT(LANCES[[#This Row],[DT_CONTMP]],"MMMM-AA")</f>
        <v>abril-25</v>
      </c>
      <c r="E294" s="31">
        <v>45762</v>
      </c>
      <c r="F294" s="30">
        <v>0.83032399999999995</v>
      </c>
      <c r="G294" s="30">
        <v>0.56066326190476201</v>
      </c>
      <c r="H294" s="30">
        <v>0.52600000000000002</v>
      </c>
      <c r="I294" s="32">
        <v>42</v>
      </c>
      <c r="J294"/>
    </row>
    <row r="295" spans="1:10" x14ac:dyDescent="0.3">
      <c r="A295" s="65" t="str">
        <f>LANCES[[#This Row],[GRUPO]]&amp;LANCES[[#This Row],[MES_ANO]]</f>
        <v>769fevereiro-25</v>
      </c>
      <c r="B295" s="1">
        <v>769</v>
      </c>
      <c r="C295" s="32">
        <v>202502</v>
      </c>
      <c r="D295" s="31" t="str">
        <f>TEXT(LANCES[[#This Row],[DT_CONTMP]],"MMMM-AA")</f>
        <v>fevereiro-25</v>
      </c>
      <c r="E295" s="31">
        <v>45705</v>
      </c>
      <c r="F295" s="30">
        <v>0.68</v>
      </c>
      <c r="G295" s="30">
        <v>0.66333333333333333</v>
      </c>
      <c r="H295" s="30">
        <v>0.65</v>
      </c>
      <c r="I295" s="32">
        <v>3</v>
      </c>
      <c r="J295"/>
    </row>
    <row r="296" spans="1:10" x14ac:dyDescent="0.3">
      <c r="A296" s="65" t="str">
        <f>LANCES[[#This Row],[GRUPO]]&amp;LANCES[[#This Row],[MES_ANO]]</f>
        <v>760maio-25</v>
      </c>
      <c r="B296" s="1">
        <v>760</v>
      </c>
      <c r="C296" s="32">
        <v>202505</v>
      </c>
      <c r="D296" s="31" t="str">
        <f>TEXT(LANCES[[#This Row],[DT_CONTMP]],"MMMM-AA")</f>
        <v>maio-25</v>
      </c>
      <c r="E296" s="31">
        <v>45792</v>
      </c>
      <c r="F296" s="30">
        <v>0.63500000000000001</v>
      </c>
      <c r="G296" s="30">
        <v>0.5846605609756097</v>
      </c>
      <c r="H296" s="30">
        <v>0.57299999999999995</v>
      </c>
      <c r="I296" s="32">
        <v>41</v>
      </c>
      <c r="J296"/>
    </row>
    <row r="297" spans="1:10" x14ac:dyDescent="0.3">
      <c r="A297" s="65" t="str">
        <f>LANCES[[#This Row],[GRUPO]]&amp;LANCES[[#This Row],[MES_ANO]]</f>
        <v>757agosto-25</v>
      </c>
      <c r="B297" s="1">
        <v>757</v>
      </c>
      <c r="C297" s="32">
        <v>202508</v>
      </c>
      <c r="D297" s="31" t="str">
        <f>TEXT(LANCES[[#This Row],[DT_CONTMP]],"MMMM-AA")</f>
        <v>agosto-25</v>
      </c>
      <c r="E297" s="31">
        <v>45884</v>
      </c>
      <c r="F297" s="30">
        <v>0.753</v>
      </c>
      <c r="G297" s="30">
        <v>0.56296659999999998</v>
      </c>
      <c r="H297" s="30">
        <v>0.38</v>
      </c>
      <c r="I297" s="32">
        <v>10</v>
      </c>
      <c r="J297"/>
    </row>
    <row r="298" spans="1:10" x14ac:dyDescent="0.3">
      <c r="A298" s="65" t="str">
        <f>LANCES[[#This Row],[GRUPO]]&amp;LANCES[[#This Row],[MES_ANO]]</f>
        <v>736fevereiro-25</v>
      </c>
      <c r="B298" s="1">
        <v>736</v>
      </c>
      <c r="C298" s="32">
        <v>202502</v>
      </c>
      <c r="D298" s="31" t="str">
        <f>TEXT(LANCES[[#This Row],[DT_CONTMP]],"MMMM-AA")</f>
        <v>fevereiro-25</v>
      </c>
      <c r="E298" s="31">
        <v>45705</v>
      </c>
      <c r="F298" s="30">
        <v>0.77</v>
      </c>
      <c r="G298" s="30">
        <v>0.50961394999999998</v>
      </c>
      <c r="H298" s="30">
        <v>0.435</v>
      </c>
      <c r="I298" s="32">
        <v>60</v>
      </c>
      <c r="J298"/>
    </row>
    <row r="299" spans="1:10" x14ac:dyDescent="0.3">
      <c r="A299" s="65" t="str">
        <f>LANCES[[#This Row],[GRUPO]]&amp;LANCES[[#This Row],[MES_ANO]]</f>
        <v>692junho-25</v>
      </c>
      <c r="B299" s="1">
        <v>692</v>
      </c>
      <c r="C299" s="32">
        <v>202506</v>
      </c>
      <c r="D299" s="31" t="str">
        <f>TEXT(LANCES[[#This Row],[DT_CONTMP]],"MMMM-AA")</f>
        <v>junho-25</v>
      </c>
      <c r="E299" s="31">
        <v>45813</v>
      </c>
      <c r="F299" s="30">
        <v>0.49</v>
      </c>
      <c r="G299" s="30">
        <v>0.32402039999999999</v>
      </c>
      <c r="H299" s="30">
        <v>0.1</v>
      </c>
      <c r="I299" s="32">
        <v>65</v>
      </c>
      <c r="J299"/>
    </row>
    <row r="300" spans="1:10" x14ac:dyDescent="0.3">
      <c r="A300" s="65" t="str">
        <f>LANCES[[#This Row],[GRUPO]]&amp;LANCES[[#This Row],[MES_ANO]]</f>
        <v>8004janeiro-25</v>
      </c>
      <c r="B300" s="1">
        <v>8004</v>
      </c>
      <c r="C300" s="32">
        <v>202501</v>
      </c>
      <c r="D300" s="31" t="str">
        <f>TEXT(LANCES[[#This Row],[DT_CONTMP]],"MMMM-AA")</f>
        <v>janeiro-25</v>
      </c>
      <c r="E300" s="31">
        <v>45672</v>
      </c>
      <c r="F300" s="30">
        <v>0.39500000000000002</v>
      </c>
      <c r="G300" s="30">
        <v>0.2960714285714286</v>
      </c>
      <c r="H300" s="30">
        <v>0.25</v>
      </c>
      <c r="I300" s="32">
        <v>14</v>
      </c>
      <c r="J300"/>
    </row>
    <row r="301" spans="1:10" x14ac:dyDescent="0.3">
      <c r="A301" s="65" t="str">
        <f>LANCES[[#This Row],[GRUPO]]&amp;LANCES[[#This Row],[MES_ANO]]</f>
        <v>775fevereiro-25</v>
      </c>
      <c r="B301" s="1">
        <v>775</v>
      </c>
      <c r="C301" s="32">
        <v>202502</v>
      </c>
      <c r="D301" s="31" t="str">
        <f>TEXT(LANCES[[#This Row],[DT_CONTMP]],"MMMM-AA")</f>
        <v>fevereiro-25</v>
      </c>
      <c r="E301" s="31">
        <v>45705</v>
      </c>
      <c r="F301" s="30">
        <v>0.75</v>
      </c>
      <c r="G301" s="30">
        <v>0.59601320689655168</v>
      </c>
      <c r="H301" s="30">
        <v>0.54134599999999999</v>
      </c>
      <c r="I301" s="32">
        <v>29</v>
      </c>
      <c r="J301"/>
    </row>
    <row r="302" spans="1:10" x14ac:dyDescent="0.3">
      <c r="A302" s="65" t="str">
        <f>LANCES[[#This Row],[GRUPO]]&amp;LANCES[[#This Row],[MES_ANO]]</f>
        <v>773janeiro-25</v>
      </c>
      <c r="B302" s="1">
        <v>773</v>
      </c>
      <c r="C302" s="32">
        <v>202501</v>
      </c>
      <c r="D302" s="31" t="str">
        <f>TEXT(LANCES[[#This Row],[DT_CONTMP]],"MMMM-AA")</f>
        <v>janeiro-25</v>
      </c>
      <c r="E302" s="31">
        <v>45672</v>
      </c>
      <c r="F302" s="30">
        <v>0.7</v>
      </c>
      <c r="G302" s="30">
        <v>0.59797407407407399</v>
      </c>
      <c r="H302" s="30">
        <v>0.59</v>
      </c>
      <c r="I302" s="32">
        <v>54</v>
      </c>
      <c r="J302"/>
    </row>
    <row r="303" spans="1:10" x14ac:dyDescent="0.3">
      <c r="A303" s="65" t="str">
        <f>LANCES[[#This Row],[GRUPO]]&amp;LANCES[[#This Row],[MES_ANO]]</f>
        <v>3065janeiro-25</v>
      </c>
      <c r="B303" s="1">
        <v>3065</v>
      </c>
      <c r="C303" s="32">
        <v>202501</v>
      </c>
      <c r="D303" s="31" t="str">
        <f>TEXT(LANCES[[#This Row],[DT_CONTMP]],"MMMM-AA")</f>
        <v>janeiro-25</v>
      </c>
      <c r="E303" s="31">
        <v>45672</v>
      </c>
      <c r="F303" s="30">
        <v>0.68</v>
      </c>
      <c r="G303" s="30">
        <v>0.65656340909090904</v>
      </c>
      <c r="H303" s="30">
        <v>0.65099999999999991</v>
      </c>
      <c r="I303" s="32">
        <v>22</v>
      </c>
      <c r="J303"/>
    </row>
    <row r="304" spans="1:10" x14ac:dyDescent="0.3">
      <c r="A304" s="65" t="str">
        <f>LANCES[[#This Row],[GRUPO]]&amp;LANCES[[#This Row],[MES_ANO]]</f>
        <v>785janeiro-25</v>
      </c>
      <c r="B304" s="1">
        <v>785</v>
      </c>
      <c r="C304" s="32">
        <v>202501</v>
      </c>
      <c r="D304" s="31" t="str">
        <f>TEXT(LANCES[[#This Row],[DT_CONTMP]],"MMMM-AA")</f>
        <v>janeiro-25</v>
      </c>
      <c r="E304" s="31">
        <v>45672</v>
      </c>
      <c r="F304" s="30">
        <v>0.71</v>
      </c>
      <c r="G304" s="30">
        <v>0.63377142857142854</v>
      </c>
      <c r="H304" s="30">
        <v>0.60499999999999998</v>
      </c>
      <c r="I304" s="32">
        <v>21</v>
      </c>
      <c r="J304"/>
    </row>
    <row r="305" spans="1:10" x14ac:dyDescent="0.3">
      <c r="A305" s="65" t="str">
        <f>LANCES[[#This Row],[GRUPO]]&amp;LANCES[[#This Row],[MES_ANO]]</f>
        <v>787março-25</v>
      </c>
      <c r="B305" s="1">
        <v>787</v>
      </c>
      <c r="C305" s="32">
        <v>202503</v>
      </c>
      <c r="D305" s="31" t="str">
        <f>TEXT(LANCES[[#This Row],[DT_CONTMP]],"MMMM-AA")</f>
        <v>março-25</v>
      </c>
      <c r="E305" s="31">
        <v>45733</v>
      </c>
      <c r="F305" s="30">
        <v>0.72</v>
      </c>
      <c r="G305" s="30">
        <v>0.69501785714285713</v>
      </c>
      <c r="H305" s="30">
        <v>0.67510000000000003</v>
      </c>
      <c r="I305" s="32">
        <v>28</v>
      </c>
      <c r="J305"/>
    </row>
    <row r="306" spans="1:10" x14ac:dyDescent="0.3">
      <c r="A306" s="65" t="str">
        <f>LANCES[[#This Row],[GRUPO]]&amp;LANCES[[#This Row],[MES_ANO]]</f>
        <v>3111fevereiro-25</v>
      </c>
      <c r="B306" s="1">
        <v>3111</v>
      </c>
      <c r="C306" s="32">
        <v>202502</v>
      </c>
      <c r="D306" s="31" t="str">
        <f>TEXT(LANCES[[#This Row],[DT_CONTMP]],"MMMM-AA")</f>
        <v>fevereiro-25</v>
      </c>
      <c r="E306" s="31">
        <v>45705</v>
      </c>
      <c r="F306" s="30">
        <v>0.64459999999999995</v>
      </c>
      <c r="G306" s="30">
        <v>0.6438113333333334</v>
      </c>
      <c r="H306" s="30">
        <v>0.64340000000000008</v>
      </c>
      <c r="I306" s="32">
        <v>3</v>
      </c>
      <c r="J306"/>
    </row>
    <row r="307" spans="1:10" x14ac:dyDescent="0.3">
      <c r="A307" s="65" t="str">
        <f>LANCES[[#This Row],[GRUPO]]&amp;LANCES[[#This Row],[MES_ANO]]</f>
        <v>3082setembro-25</v>
      </c>
      <c r="B307" s="1">
        <v>3082</v>
      </c>
      <c r="C307" s="32">
        <v>202509</v>
      </c>
      <c r="D307" s="31" t="str">
        <f>TEXT(LANCES[[#This Row],[DT_CONTMP]],"MMMM-AA")</f>
        <v>setembro-25</v>
      </c>
      <c r="E307" s="31">
        <v>45915</v>
      </c>
      <c r="F307" s="30">
        <v>0.64300000000000002</v>
      </c>
      <c r="G307" s="30">
        <v>0.64100000000000001</v>
      </c>
      <c r="H307" s="30">
        <v>0.63800000000000001</v>
      </c>
      <c r="I307" s="32">
        <v>8</v>
      </c>
      <c r="J307"/>
    </row>
    <row r="308" spans="1:10" x14ac:dyDescent="0.3">
      <c r="A308" s="65" t="str">
        <f>LANCES[[#This Row],[GRUPO]]&amp;LANCES[[#This Row],[MES_ANO]]</f>
        <v>3159fevereiro-25</v>
      </c>
      <c r="B308" s="1">
        <v>3159</v>
      </c>
      <c r="C308" s="32">
        <v>202502</v>
      </c>
      <c r="D308" s="31" t="str">
        <f>TEXT(LANCES[[#This Row],[DT_CONTMP]],"MMMM-AA")</f>
        <v>fevereiro-25</v>
      </c>
      <c r="E308" s="31">
        <v>45705</v>
      </c>
      <c r="F308" s="30">
        <v>0.71279999999999999</v>
      </c>
      <c r="G308" s="30">
        <v>0.65815599999999996</v>
      </c>
      <c r="H308" s="30">
        <v>0.63</v>
      </c>
      <c r="I308" s="32">
        <v>6</v>
      </c>
      <c r="J308"/>
    </row>
    <row r="309" spans="1:10" x14ac:dyDescent="0.3">
      <c r="A309" s="65" t="str">
        <f>LANCES[[#This Row],[GRUPO]]&amp;LANCES[[#This Row],[MES_ANO]]</f>
        <v>3099abril-25</v>
      </c>
      <c r="B309" s="1">
        <v>3099</v>
      </c>
      <c r="C309" s="32">
        <v>202504</v>
      </c>
      <c r="D309" s="31" t="str">
        <f>TEXT(LANCES[[#This Row],[DT_CONTMP]],"MMMM-AA")</f>
        <v>abril-25</v>
      </c>
      <c r="E309" s="31">
        <v>45762</v>
      </c>
      <c r="F309" s="30">
        <v>0.72499999999999998</v>
      </c>
      <c r="G309" s="30">
        <v>0.71392500000000003</v>
      </c>
      <c r="H309" s="30">
        <v>0.69269999999999998</v>
      </c>
      <c r="I309" s="32">
        <v>8</v>
      </c>
      <c r="J309"/>
    </row>
    <row r="310" spans="1:10" x14ac:dyDescent="0.3">
      <c r="A310" s="65" t="str">
        <f>LANCES[[#This Row],[GRUPO]]&amp;LANCES[[#This Row],[MES_ANO]]</f>
        <v>3097janeiro-25</v>
      </c>
      <c r="B310" s="1">
        <v>3097</v>
      </c>
      <c r="C310" s="32">
        <v>202501</v>
      </c>
      <c r="D310" s="31" t="str">
        <f>TEXT(LANCES[[#This Row],[DT_CONTMP]],"MMMM-AA")</f>
        <v>janeiro-25</v>
      </c>
      <c r="E310" s="31">
        <v>45672</v>
      </c>
      <c r="F310" s="30">
        <v>0.68</v>
      </c>
      <c r="G310" s="30">
        <v>0.66315750000000007</v>
      </c>
      <c r="H310" s="30">
        <v>0.65610000000000002</v>
      </c>
      <c r="I310" s="32">
        <v>4</v>
      </c>
      <c r="J310"/>
    </row>
    <row r="311" spans="1:10" x14ac:dyDescent="0.3">
      <c r="A311" s="65" t="str">
        <f>LANCES[[#This Row],[GRUPO]]&amp;LANCES[[#This Row],[MES_ANO]]</f>
        <v>692abril-25</v>
      </c>
      <c r="B311" s="1">
        <v>692</v>
      </c>
      <c r="C311" s="32">
        <v>202504</v>
      </c>
      <c r="D311" s="31" t="str">
        <f>TEXT(LANCES[[#This Row],[DT_CONTMP]],"MMMM-AA")</f>
        <v>abril-25</v>
      </c>
      <c r="E311" s="31">
        <v>45751</v>
      </c>
      <c r="F311" s="30">
        <v>0.57533499999999993</v>
      </c>
      <c r="G311" s="30">
        <v>0.46357038888888891</v>
      </c>
      <c r="H311" s="30">
        <v>0.42549999999999999</v>
      </c>
      <c r="I311" s="32">
        <v>72</v>
      </c>
      <c r="J311"/>
    </row>
    <row r="312" spans="1:10" x14ac:dyDescent="0.3">
      <c r="A312" s="65" t="str">
        <f>LANCES[[#This Row],[GRUPO]]&amp;LANCES[[#This Row],[MES_ANO]]</f>
        <v>666janeiro-25</v>
      </c>
      <c r="B312" s="1">
        <v>666</v>
      </c>
      <c r="C312" s="32">
        <v>202501</v>
      </c>
      <c r="D312" s="31" t="str">
        <f>TEXT(LANCES[[#This Row],[DT_CONTMP]],"MMMM-AA")</f>
        <v>janeiro-25</v>
      </c>
      <c r="E312" s="31">
        <v>45664</v>
      </c>
      <c r="F312" s="30">
        <v>0.47</v>
      </c>
      <c r="G312" s="30">
        <v>0.35372614545454545</v>
      </c>
      <c r="H312" s="30">
        <v>0.3</v>
      </c>
      <c r="I312" s="32">
        <v>55</v>
      </c>
      <c r="J312"/>
    </row>
    <row r="313" spans="1:10" x14ac:dyDescent="0.3">
      <c r="A313" s="65" t="str">
        <f>LANCES[[#This Row],[GRUPO]]&amp;LANCES[[#This Row],[MES_ANO]]</f>
        <v>692fevereiro-25</v>
      </c>
      <c r="B313" s="1">
        <v>692</v>
      </c>
      <c r="C313" s="32">
        <v>202502</v>
      </c>
      <c r="D313" s="31" t="str">
        <f>TEXT(LANCES[[#This Row],[DT_CONTMP]],"MMMM-AA")</f>
        <v>fevereiro-25</v>
      </c>
      <c r="E313" s="31">
        <v>45694</v>
      </c>
      <c r="F313" s="30">
        <v>0.71378699999999995</v>
      </c>
      <c r="G313" s="30">
        <v>0.4644839230769231</v>
      </c>
      <c r="H313" s="30">
        <v>0.45350000000000001</v>
      </c>
      <c r="I313" s="32">
        <v>78</v>
      </c>
      <c r="J313"/>
    </row>
    <row r="314" spans="1:10" x14ac:dyDescent="0.3">
      <c r="A314" s="65" t="str">
        <f>LANCES[[#This Row],[GRUPO]]&amp;LANCES[[#This Row],[MES_ANO]]</f>
        <v>3138junho-25</v>
      </c>
      <c r="B314" s="1">
        <v>3138</v>
      </c>
      <c r="C314" s="32">
        <v>202506</v>
      </c>
      <c r="D314" s="31" t="str">
        <f>TEXT(LANCES[[#This Row],[DT_CONTMP]],"MMMM-AA")</f>
        <v>junho-25</v>
      </c>
      <c r="E314" s="31">
        <v>45824</v>
      </c>
      <c r="F314" s="30">
        <v>0.66799999999999993</v>
      </c>
      <c r="G314" s="30">
        <v>0.66604733333333332</v>
      </c>
      <c r="H314" s="30">
        <v>0.66283900000000007</v>
      </c>
      <c r="I314" s="32">
        <v>6</v>
      </c>
      <c r="J314"/>
    </row>
    <row r="315" spans="1:10" x14ac:dyDescent="0.3">
      <c r="A315" s="65" t="str">
        <f>LANCES[[#This Row],[GRUPO]]&amp;LANCES[[#This Row],[MES_ANO]]</f>
        <v>713abril-25</v>
      </c>
      <c r="B315" s="1">
        <v>713</v>
      </c>
      <c r="C315" s="32">
        <v>202504</v>
      </c>
      <c r="D315" s="31" t="str">
        <f>TEXT(LANCES[[#This Row],[DT_CONTMP]],"MMMM-AA")</f>
        <v>abril-25</v>
      </c>
      <c r="E315" s="31">
        <v>45762</v>
      </c>
      <c r="F315" s="30">
        <v>0.58000700000000005</v>
      </c>
      <c r="G315" s="30">
        <v>0.47447874999999995</v>
      </c>
      <c r="H315" s="30">
        <v>0.45799999999999996</v>
      </c>
      <c r="I315" s="32">
        <v>60</v>
      </c>
      <c r="J315"/>
    </row>
    <row r="316" spans="1:10" x14ac:dyDescent="0.3">
      <c r="A316" s="65" t="str">
        <f>LANCES[[#This Row],[GRUPO]]&amp;LANCES[[#This Row],[MES_ANO]]</f>
        <v>747abril-25</v>
      </c>
      <c r="B316" s="1">
        <v>747</v>
      </c>
      <c r="C316" s="32">
        <v>202504</v>
      </c>
      <c r="D316" s="31" t="str">
        <f>TEXT(LANCES[[#This Row],[DT_CONTMP]],"MMMM-AA")</f>
        <v>abril-25</v>
      </c>
      <c r="E316" s="31">
        <v>45762</v>
      </c>
      <c r="F316" s="30">
        <v>0.74450000000000005</v>
      </c>
      <c r="G316" s="30">
        <v>0.5816904761904762</v>
      </c>
      <c r="H316" s="30">
        <v>0.56999999999999995</v>
      </c>
      <c r="I316" s="32">
        <v>21</v>
      </c>
      <c r="J316"/>
    </row>
    <row r="317" spans="1:10" x14ac:dyDescent="0.3">
      <c r="A317" s="65" t="str">
        <f>LANCES[[#This Row],[GRUPO]]&amp;LANCES[[#This Row],[MES_ANO]]</f>
        <v>720fevereiro-25</v>
      </c>
      <c r="B317" s="1">
        <v>720</v>
      </c>
      <c r="C317" s="32">
        <v>202502</v>
      </c>
      <c r="D317" s="31" t="str">
        <f>TEXT(LANCES[[#This Row],[DT_CONTMP]],"MMMM-AA")</f>
        <v>fevereiro-25</v>
      </c>
      <c r="E317" s="31">
        <v>45705</v>
      </c>
      <c r="F317" s="30">
        <v>0.68361500000000008</v>
      </c>
      <c r="G317" s="30">
        <v>0.52944063235294114</v>
      </c>
      <c r="H317" s="30">
        <v>0.5141</v>
      </c>
      <c r="I317" s="32">
        <v>68</v>
      </c>
      <c r="J317"/>
    </row>
    <row r="318" spans="1:10" x14ac:dyDescent="0.3">
      <c r="A318" s="65" t="str">
        <f>LANCES[[#This Row],[GRUPO]]&amp;LANCES[[#This Row],[MES_ANO]]</f>
        <v>770janeiro-25</v>
      </c>
      <c r="B318" s="1">
        <v>770</v>
      </c>
      <c r="C318" s="32">
        <v>202501</v>
      </c>
      <c r="D318" s="31" t="str">
        <f>TEXT(LANCES[[#This Row],[DT_CONTMP]],"MMMM-AA")</f>
        <v>janeiro-25</v>
      </c>
      <c r="E318" s="31">
        <v>45672</v>
      </c>
      <c r="F318" s="30">
        <v>0.65</v>
      </c>
      <c r="G318" s="30">
        <v>0.62724444444444438</v>
      </c>
      <c r="H318" s="30">
        <v>0.62439999999999996</v>
      </c>
      <c r="I318" s="32">
        <v>9</v>
      </c>
      <c r="J318"/>
    </row>
    <row r="319" spans="1:10" x14ac:dyDescent="0.3">
      <c r="A319" s="65" t="str">
        <f>LANCES[[#This Row],[GRUPO]]&amp;LANCES[[#This Row],[MES_ANO]]</f>
        <v>672fevereiro-25</v>
      </c>
      <c r="B319" s="1">
        <v>672</v>
      </c>
      <c r="C319" s="32">
        <v>202502</v>
      </c>
      <c r="D319" s="31" t="str">
        <f>TEXT(LANCES[[#This Row],[DT_CONTMP]],"MMMM-AA")</f>
        <v>fevereiro-25</v>
      </c>
      <c r="E319" s="31">
        <v>45694</v>
      </c>
      <c r="F319" s="30">
        <v>0.52969999999999995</v>
      </c>
      <c r="G319" s="30">
        <v>0.43214296385542167</v>
      </c>
      <c r="H319" s="30">
        <v>0.37</v>
      </c>
      <c r="I319" s="32">
        <v>83</v>
      </c>
      <c r="J319"/>
    </row>
    <row r="320" spans="1:10" x14ac:dyDescent="0.3">
      <c r="A320" s="65" t="str">
        <f>LANCES[[#This Row],[GRUPO]]&amp;LANCES[[#This Row],[MES_ANO]]</f>
        <v>772janeiro-25</v>
      </c>
      <c r="B320" s="1">
        <v>772</v>
      </c>
      <c r="C320" s="32">
        <v>202501</v>
      </c>
      <c r="D320" s="31" t="str">
        <f>TEXT(LANCES[[#This Row],[DT_CONTMP]],"MMMM-AA")</f>
        <v>janeiro-25</v>
      </c>
      <c r="E320" s="31">
        <v>45672</v>
      </c>
      <c r="F320" s="30">
        <v>0.61399999999999999</v>
      </c>
      <c r="G320" s="30">
        <v>0.6047818181818182</v>
      </c>
      <c r="H320" s="30">
        <v>0.60009999999999997</v>
      </c>
      <c r="I320" s="32">
        <v>22</v>
      </c>
      <c r="J320"/>
    </row>
    <row r="321" spans="1:10" x14ac:dyDescent="0.3">
      <c r="A321" s="65" t="str">
        <f>LANCES[[#This Row],[GRUPO]]&amp;LANCES[[#This Row],[MES_ANO]]</f>
        <v>667janeiro-25</v>
      </c>
      <c r="B321" s="1">
        <v>667</v>
      </c>
      <c r="C321" s="32">
        <v>202501</v>
      </c>
      <c r="D321" s="31" t="str">
        <f>TEXT(LANCES[[#This Row],[DT_CONTMP]],"MMMM-AA")</f>
        <v>janeiro-25</v>
      </c>
      <c r="E321" s="31">
        <v>45664</v>
      </c>
      <c r="F321" s="30">
        <v>0.490537</v>
      </c>
      <c r="G321" s="30">
        <v>0.41187596721311476</v>
      </c>
      <c r="H321" s="30">
        <v>0.35969900000000005</v>
      </c>
      <c r="I321" s="32">
        <v>61</v>
      </c>
      <c r="J321"/>
    </row>
    <row r="322" spans="1:10" x14ac:dyDescent="0.3">
      <c r="A322" s="65" t="str">
        <f>LANCES[[#This Row],[GRUPO]]&amp;LANCES[[#This Row],[MES_ANO]]</f>
        <v>685janeiro-25</v>
      </c>
      <c r="B322" s="1">
        <v>685</v>
      </c>
      <c r="C322" s="32">
        <v>202501</v>
      </c>
      <c r="D322" s="31" t="str">
        <f>TEXT(LANCES[[#This Row],[DT_CONTMP]],"MMMM-AA")</f>
        <v>janeiro-25</v>
      </c>
      <c r="E322" s="31">
        <v>45664</v>
      </c>
      <c r="F322" s="30">
        <v>0.301234</v>
      </c>
      <c r="G322" s="30">
        <v>0.24782977777777779</v>
      </c>
      <c r="H322" s="30">
        <v>0.2</v>
      </c>
      <c r="I322" s="32">
        <v>9</v>
      </c>
      <c r="J322"/>
    </row>
    <row r="323" spans="1:10" x14ac:dyDescent="0.3">
      <c r="A323" s="65" t="str">
        <f>LANCES[[#This Row],[GRUPO]]&amp;LANCES[[#This Row],[MES_ANO]]</f>
        <v>784outubro-25</v>
      </c>
      <c r="B323" s="1">
        <v>784</v>
      </c>
      <c r="C323" s="32">
        <v>202510</v>
      </c>
      <c r="D323" s="31" t="str">
        <f>TEXT(LANCES[[#This Row],[DT_CONTMP]],"MMMM-AA")</f>
        <v>outubro-25</v>
      </c>
      <c r="E323" s="31">
        <v>45945</v>
      </c>
      <c r="F323" s="30">
        <v>0.65</v>
      </c>
      <c r="G323" s="30">
        <v>0.60215099999999999</v>
      </c>
      <c r="H323" s="30">
        <v>0.56888800000000006</v>
      </c>
      <c r="I323" s="32">
        <v>29</v>
      </c>
      <c r="J323"/>
    </row>
    <row r="324" spans="1:10" x14ac:dyDescent="0.3">
      <c r="A324" s="65" t="str">
        <f>LANCES[[#This Row],[GRUPO]]&amp;LANCES[[#This Row],[MES_ANO]]</f>
        <v>3108março-25</v>
      </c>
      <c r="B324" s="1">
        <v>3108</v>
      </c>
      <c r="C324" s="32">
        <v>202503</v>
      </c>
      <c r="D324" s="31" t="str">
        <f>TEXT(LANCES[[#This Row],[DT_CONTMP]],"MMMM-AA")</f>
        <v>março-25</v>
      </c>
      <c r="E324" s="31">
        <v>45733</v>
      </c>
      <c r="F324" s="30">
        <v>0.94045400000000001</v>
      </c>
      <c r="G324" s="30">
        <v>0.70314233333333331</v>
      </c>
      <c r="H324" s="30">
        <v>0.65459999999999996</v>
      </c>
      <c r="I324" s="32">
        <v>6</v>
      </c>
      <c r="J324"/>
    </row>
    <row r="325" spans="1:10" x14ac:dyDescent="0.3">
      <c r="A325" s="65" t="str">
        <f>LANCES[[#This Row],[GRUPO]]&amp;LANCES[[#This Row],[MES_ANO]]</f>
        <v>672março-25</v>
      </c>
      <c r="B325" s="1">
        <v>672</v>
      </c>
      <c r="C325" s="32">
        <v>202503</v>
      </c>
      <c r="D325" s="31" t="str">
        <f>TEXT(LANCES[[#This Row],[DT_CONTMP]],"MMMM-AA")</f>
        <v>março-25</v>
      </c>
      <c r="E325" s="31">
        <v>45726</v>
      </c>
      <c r="F325" s="30">
        <v>0.61743599999999998</v>
      </c>
      <c r="G325" s="30">
        <v>0.43394763380281687</v>
      </c>
      <c r="H325" s="30">
        <v>0.38</v>
      </c>
      <c r="I325" s="32">
        <v>71</v>
      </c>
      <c r="J325"/>
    </row>
    <row r="326" spans="1:10" x14ac:dyDescent="0.3">
      <c r="A326" s="65" t="str">
        <f>LANCES[[#This Row],[GRUPO]]&amp;LANCES[[#This Row],[MES_ANO]]</f>
        <v>743setembro-25</v>
      </c>
      <c r="B326" s="1">
        <v>743</v>
      </c>
      <c r="C326" s="32">
        <v>202509</v>
      </c>
      <c r="D326" s="31" t="str">
        <f>TEXT(LANCES[[#This Row],[DT_CONTMP]],"MMMM-AA")</f>
        <v>setembro-25</v>
      </c>
      <c r="E326" s="31">
        <v>45915</v>
      </c>
      <c r="F326" s="30">
        <v>0.654802</v>
      </c>
      <c r="G326" s="30">
        <v>0.63252330769230769</v>
      </c>
      <c r="H326" s="30">
        <v>0.61499999999999999</v>
      </c>
      <c r="I326" s="32">
        <v>13</v>
      </c>
      <c r="J326"/>
    </row>
    <row r="327" spans="1:10" x14ac:dyDescent="0.3">
      <c r="A327" s="65" t="str">
        <f>LANCES[[#This Row],[GRUPO]]&amp;LANCES[[#This Row],[MES_ANO]]</f>
        <v>3120fevereiro-25</v>
      </c>
      <c r="B327" s="1">
        <v>3120</v>
      </c>
      <c r="C327" s="32">
        <v>202502</v>
      </c>
      <c r="D327" s="31" t="str">
        <f>TEXT(LANCES[[#This Row],[DT_CONTMP]],"MMMM-AA")</f>
        <v>fevereiro-25</v>
      </c>
      <c r="E327" s="31">
        <v>45705</v>
      </c>
      <c r="F327" s="30">
        <v>0.67709999999999992</v>
      </c>
      <c r="G327" s="30">
        <v>0.65479999999999994</v>
      </c>
      <c r="H327" s="30">
        <v>0.64209999999999989</v>
      </c>
      <c r="I327" s="32">
        <v>4</v>
      </c>
      <c r="J327"/>
    </row>
    <row r="328" spans="1:10" x14ac:dyDescent="0.3">
      <c r="A328" s="65" t="str">
        <f>LANCES[[#This Row],[GRUPO]]&amp;LANCES[[#This Row],[MES_ANO]]</f>
        <v>3135janeiro-25</v>
      </c>
      <c r="B328" s="1">
        <v>3135</v>
      </c>
      <c r="C328" s="32">
        <v>202501</v>
      </c>
      <c r="D328" s="31" t="str">
        <f>TEXT(LANCES[[#This Row],[DT_CONTMP]],"MMMM-AA")</f>
        <v>janeiro-25</v>
      </c>
      <c r="E328" s="31">
        <v>45672</v>
      </c>
      <c r="F328" s="30">
        <v>0.64</v>
      </c>
      <c r="G328" s="30">
        <v>0.62909357142857147</v>
      </c>
      <c r="H328" s="30">
        <v>0.625</v>
      </c>
      <c r="I328" s="32">
        <v>7</v>
      </c>
      <c r="J328"/>
    </row>
    <row r="329" spans="1:10" x14ac:dyDescent="0.3">
      <c r="A329" s="65" t="str">
        <f>LANCES[[#This Row],[GRUPO]]&amp;LANCES[[#This Row],[MES_ANO]]</f>
        <v>752janeiro-25</v>
      </c>
      <c r="B329" s="1">
        <v>752</v>
      </c>
      <c r="C329" s="32">
        <v>202501</v>
      </c>
      <c r="D329" s="31" t="str">
        <f>TEXT(LANCES[[#This Row],[DT_CONTMP]],"MMMM-AA")</f>
        <v>janeiro-25</v>
      </c>
      <c r="E329" s="31">
        <v>45672</v>
      </c>
      <c r="F329" s="30">
        <v>0.61</v>
      </c>
      <c r="G329" s="30">
        <v>0.51111899999999999</v>
      </c>
      <c r="H329" s="30">
        <v>0.46750000000000003</v>
      </c>
      <c r="I329" s="32">
        <v>17</v>
      </c>
      <c r="J329"/>
    </row>
    <row r="330" spans="1:10" x14ac:dyDescent="0.3">
      <c r="A330" s="65" t="str">
        <f>LANCES[[#This Row],[GRUPO]]&amp;LANCES[[#This Row],[MES_ANO]]</f>
        <v>687fevereiro-25</v>
      </c>
      <c r="B330" s="1">
        <v>687</v>
      </c>
      <c r="C330" s="32">
        <v>202502</v>
      </c>
      <c r="D330" s="31" t="str">
        <f>TEXT(LANCES[[#This Row],[DT_CONTMP]],"MMMM-AA")</f>
        <v>fevereiro-25</v>
      </c>
      <c r="E330" s="31">
        <v>45694</v>
      </c>
      <c r="F330" s="30">
        <v>0.51</v>
      </c>
      <c r="G330" s="30">
        <v>0.19164856521739132</v>
      </c>
      <c r="H330" s="30">
        <v>0.1</v>
      </c>
      <c r="I330" s="32">
        <v>23</v>
      </c>
      <c r="J330"/>
    </row>
    <row r="331" spans="1:10" x14ac:dyDescent="0.3">
      <c r="A331" s="65" t="str">
        <f>LANCES[[#This Row],[GRUPO]]&amp;LANCES[[#This Row],[MES_ANO]]</f>
        <v>722março-25</v>
      </c>
      <c r="B331" s="1">
        <v>722</v>
      </c>
      <c r="C331" s="32">
        <v>202503</v>
      </c>
      <c r="D331" s="31" t="str">
        <f>TEXT(LANCES[[#This Row],[DT_CONTMP]],"MMMM-AA")</f>
        <v>março-25</v>
      </c>
      <c r="E331" s="31">
        <v>45733</v>
      </c>
      <c r="F331" s="30">
        <v>0.72010200000000002</v>
      </c>
      <c r="G331" s="30">
        <v>0.50143815789473678</v>
      </c>
      <c r="H331" s="30">
        <v>0.46777700000000005</v>
      </c>
      <c r="I331" s="32">
        <v>57</v>
      </c>
      <c r="J331"/>
    </row>
    <row r="332" spans="1:10" x14ac:dyDescent="0.3">
      <c r="A332" s="65" t="str">
        <f>LANCES[[#This Row],[GRUPO]]&amp;LANCES[[#This Row],[MES_ANO]]</f>
        <v>682março-25</v>
      </c>
      <c r="B332" s="1">
        <v>682</v>
      </c>
      <c r="C332" s="32">
        <v>202503</v>
      </c>
      <c r="D332" s="31" t="str">
        <f>TEXT(LANCES[[#This Row],[DT_CONTMP]],"MMMM-AA")</f>
        <v>março-25</v>
      </c>
      <c r="E332" s="31">
        <v>45726</v>
      </c>
      <c r="F332" s="30">
        <v>0.63143099999999996</v>
      </c>
      <c r="G332" s="30">
        <v>0.46126239344262293</v>
      </c>
      <c r="H332" s="30">
        <v>0.45</v>
      </c>
      <c r="I332" s="32">
        <v>61</v>
      </c>
      <c r="J332"/>
    </row>
    <row r="333" spans="1:10" x14ac:dyDescent="0.3">
      <c r="A333" s="65" t="str">
        <f>LANCES[[#This Row],[GRUPO]]&amp;LANCES[[#This Row],[MES_ANO]]</f>
        <v>686março-25</v>
      </c>
      <c r="B333" s="1">
        <v>686</v>
      </c>
      <c r="C333" s="32">
        <v>202503</v>
      </c>
      <c r="D333" s="31" t="str">
        <f>TEXT(LANCES[[#This Row],[DT_CONTMP]],"MMMM-AA")</f>
        <v>março-25</v>
      </c>
      <c r="E333" s="31">
        <v>45726</v>
      </c>
      <c r="F333" s="30">
        <v>0.68</v>
      </c>
      <c r="G333" s="30">
        <v>0.49975414516129035</v>
      </c>
      <c r="H333" s="30">
        <v>0.48219999999999996</v>
      </c>
      <c r="I333" s="32">
        <v>62</v>
      </c>
      <c r="J333"/>
    </row>
    <row r="334" spans="1:10" x14ac:dyDescent="0.3">
      <c r="A334" s="65" t="str">
        <f>LANCES[[#This Row],[GRUPO]]&amp;LANCES[[#This Row],[MES_ANO]]</f>
        <v>3160junho-25</v>
      </c>
      <c r="B334" s="1">
        <v>3160</v>
      </c>
      <c r="C334" s="32">
        <v>202506</v>
      </c>
      <c r="D334" s="31" t="str">
        <f>TEXT(LANCES[[#This Row],[DT_CONTMP]],"MMMM-AA")</f>
        <v>junho-25</v>
      </c>
      <c r="E334" s="31">
        <v>45824</v>
      </c>
      <c r="F334" s="30">
        <v>0.79</v>
      </c>
      <c r="G334" s="30">
        <v>0.71745380000000003</v>
      </c>
      <c r="H334" s="30">
        <v>0.69689999999999996</v>
      </c>
      <c r="I334" s="32">
        <v>15</v>
      </c>
      <c r="J334"/>
    </row>
    <row r="335" spans="1:10" x14ac:dyDescent="0.3">
      <c r="A335" s="65" t="str">
        <f>LANCES[[#This Row],[GRUPO]]&amp;LANCES[[#This Row],[MES_ANO]]</f>
        <v>771fevereiro-25</v>
      </c>
      <c r="B335" s="1">
        <v>771</v>
      </c>
      <c r="C335" s="32">
        <v>202502</v>
      </c>
      <c r="D335" s="31" t="str">
        <f>TEXT(LANCES[[#This Row],[DT_CONTMP]],"MMMM-AA")</f>
        <v>fevereiro-25</v>
      </c>
      <c r="E335" s="31">
        <v>45705</v>
      </c>
      <c r="F335" s="30">
        <v>0.63200000000000001</v>
      </c>
      <c r="G335" s="30">
        <v>0.58111780000000002</v>
      </c>
      <c r="H335" s="30">
        <v>0.56000000000000005</v>
      </c>
      <c r="I335" s="32">
        <v>20</v>
      </c>
      <c r="J335"/>
    </row>
    <row r="336" spans="1:10" x14ac:dyDescent="0.3">
      <c r="A336" s="65" t="str">
        <f>LANCES[[#This Row],[GRUPO]]&amp;LANCES[[#This Row],[MES_ANO]]</f>
        <v>761agosto-25</v>
      </c>
      <c r="B336" s="1">
        <v>761</v>
      </c>
      <c r="C336" s="32">
        <v>202508</v>
      </c>
      <c r="D336" s="31" t="str">
        <f>TEXT(LANCES[[#This Row],[DT_CONTMP]],"MMMM-AA")</f>
        <v>agosto-25</v>
      </c>
      <c r="E336" s="31">
        <v>45884</v>
      </c>
      <c r="F336" s="30">
        <v>0.68897800000000009</v>
      </c>
      <c r="G336" s="30">
        <v>0.62510548484848483</v>
      </c>
      <c r="H336" s="30">
        <v>0.59729999999999994</v>
      </c>
      <c r="I336" s="32">
        <v>33</v>
      </c>
      <c r="J336"/>
    </row>
    <row r="337" spans="1:10" x14ac:dyDescent="0.3">
      <c r="A337" s="65" t="str">
        <f>LANCES[[#This Row],[GRUPO]]&amp;LANCES[[#This Row],[MES_ANO]]</f>
        <v>783abril-25</v>
      </c>
      <c r="B337" s="1">
        <v>783</v>
      </c>
      <c r="C337" s="32">
        <v>202504</v>
      </c>
      <c r="D337" s="31" t="str">
        <f>TEXT(LANCES[[#This Row],[DT_CONTMP]],"MMMM-AA")</f>
        <v>abril-25</v>
      </c>
      <c r="E337" s="31">
        <v>45762</v>
      </c>
      <c r="F337" s="30">
        <v>0.68</v>
      </c>
      <c r="G337" s="30">
        <v>0.607595</v>
      </c>
      <c r="H337" s="30">
        <v>0.58840000000000003</v>
      </c>
      <c r="I337" s="32">
        <v>22</v>
      </c>
      <c r="J337"/>
    </row>
    <row r="338" spans="1:10" x14ac:dyDescent="0.3">
      <c r="A338" s="65" t="str">
        <f>LANCES[[#This Row],[GRUPO]]&amp;LANCES[[#This Row],[MES_ANO]]</f>
        <v>775março-25</v>
      </c>
      <c r="B338" s="1">
        <v>775</v>
      </c>
      <c r="C338" s="32">
        <v>202503</v>
      </c>
      <c r="D338" s="31" t="str">
        <f>TEXT(LANCES[[#This Row],[DT_CONTMP]],"MMMM-AA")</f>
        <v>março-25</v>
      </c>
      <c r="E338" s="31">
        <v>45733</v>
      </c>
      <c r="F338" s="30">
        <v>0.69</v>
      </c>
      <c r="G338" s="30">
        <v>0.5992384615384615</v>
      </c>
      <c r="H338" s="30">
        <v>0.56590000000000007</v>
      </c>
      <c r="I338" s="32">
        <v>26</v>
      </c>
      <c r="J338"/>
    </row>
    <row r="339" spans="1:10" x14ac:dyDescent="0.3">
      <c r="A339" s="65" t="str">
        <f>LANCES[[#This Row],[GRUPO]]&amp;LANCES[[#This Row],[MES_ANO]]</f>
        <v>743março-25</v>
      </c>
      <c r="B339" s="1">
        <v>743</v>
      </c>
      <c r="C339" s="32">
        <v>202503</v>
      </c>
      <c r="D339" s="31" t="str">
        <f>TEXT(LANCES[[#This Row],[DT_CONTMP]],"MMMM-AA")</f>
        <v>março-25</v>
      </c>
      <c r="E339" s="31">
        <v>45733</v>
      </c>
      <c r="F339" s="30">
        <v>0.65500000000000003</v>
      </c>
      <c r="G339" s="30">
        <v>0.60585999999999995</v>
      </c>
      <c r="H339" s="30">
        <v>0.57989999999999997</v>
      </c>
      <c r="I339" s="32">
        <v>20</v>
      </c>
      <c r="J339"/>
    </row>
    <row r="340" spans="1:10" x14ac:dyDescent="0.3">
      <c r="A340" s="65" t="str">
        <f>LANCES[[#This Row],[GRUPO]]&amp;LANCES[[#This Row],[MES_ANO]]</f>
        <v>672abril-25</v>
      </c>
      <c r="B340" s="1">
        <v>672</v>
      </c>
      <c r="C340" s="32">
        <v>202504</v>
      </c>
      <c r="D340" s="31" t="str">
        <f>TEXT(LANCES[[#This Row],[DT_CONTMP]],"MMMM-AA")</f>
        <v>abril-25</v>
      </c>
      <c r="E340" s="31">
        <v>45751</v>
      </c>
      <c r="F340" s="30">
        <v>0.59093300000000004</v>
      </c>
      <c r="G340" s="30">
        <v>0.39235543076923074</v>
      </c>
      <c r="H340" s="30">
        <v>0.25</v>
      </c>
      <c r="I340" s="32">
        <v>65</v>
      </c>
      <c r="J340"/>
    </row>
    <row r="341" spans="1:10" x14ac:dyDescent="0.3">
      <c r="A341" s="65" t="str">
        <f>LANCES[[#This Row],[GRUPO]]&amp;LANCES[[#This Row],[MES_ANO]]</f>
        <v>3093setembro-25</v>
      </c>
      <c r="B341" s="1">
        <v>3093</v>
      </c>
      <c r="C341" s="32">
        <v>202509</v>
      </c>
      <c r="D341" s="31" t="str">
        <f>TEXT(LANCES[[#This Row],[DT_CONTMP]],"MMMM-AA")</f>
        <v>setembro-25</v>
      </c>
      <c r="E341" s="31">
        <v>45915</v>
      </c>
      <c r="F341" s="30">
        <v>0.79455900000000002</v>
      </c>
      <c r="G341" s="30">
        <v>0.72227949999999996</v>
      </c>
      <c r="H341" s="30">
        <v>0.65</v>
      </c>
      <c r="I341" s="32">
        <v>2</v>
      </c>
      <c r="J341"/>
    </row>
    <row r="342" spans="1:10" x14ac:dyDescent="0.3">
      <c r="A342" s="65" t="str">
        <f>LANCES[[#This Row],[GRUPO]]&amp;LANCES[[#This Row],[MES_ANO]]</f>
        <v>754março-25</v>
      </c>
      <c r="B342" s="1">
        <v>754</v>
      </c>
      <c r="C342" s="32">
        <v>202503</v>
      </c>
      <c r="D342" s="31" t="str">
        <f>TEXT(LANCES[[#This Row],[DT_CONTMP]],"MMMM-AA")</f>
        <v>março-25</v>
      </c>
      <c r="E342" s="31">
        <v>45733</v>
      </c>
      <c r="F342" s="30">
        <v>0.65</v>
      </c>
      <c r="G342" s="30">
        <v>0.55722272727272726</v>
      </c>
      <c r="H342" s="30">
        <v>0.53</v>
      </c>
      <c r="I342" s="32">
        <v>22</v>
      </c>
      <c r="J342"/>
    </row>
    <row r="343" spans="1:10" x14ac:dyDescent="0.3">
      <c r="A343" s="65" t="str">
        <f>LANCES[[#This Row],[GRUPO]]&amp;LANCES[[#This Row],[MES_ANO]]</f>
        <v>3171julho-25</v>
      </c>
      <c r="B343" s="1">
        <v>3171</v>
      </c>
      <c r="C343" s="32">
        <v>202507</v>
      </c>
      <c r="D343" s="31" t="str">
        <f>TEXT(LANCES[[#This Row],[DT_CONTMP]],"MMMM-AA")</f>
        <v>julho-25</v>
      </c>
      <c r="E343" s="31">
        <v>45853</v>
      </c>
      <c r="F343" s="30">
        <v>0.75</v>
      </c>
      <c r="G343" s="30">
        <v>0.74478571428571427</v>
      </c>
      <c r="H343" s="30">
        <v>0.74129999999999996</v>
      </c>
      <c r="I343" s="32">
        <v>7</v>
      </c>
      <c r="J343"/>
    </row>
    <row r="344" spans="1:10" x14ac:dyDescent="0.3">
      <c r="A344" s="65" t="str">
        <f>LANCES[[#This Row],[GRUPO]]&amp;LANCES[[#This Row],[MES_ANO]]</f>
        <v>677abril-25</v>
      </c>
      <c r="B344" s="1">
        <v>677</v>
      </c>
      <c r="C344" s="32">
        <v>202504</v>
      </c>
      <c r="D344" s="31" t="str">
        <f>TEXT(LANCES[[#This Row],[DT_CONTMP]],"MMMM-AA")</f>
        <v>abril-25</v>
      </c>
      <c r="E344" s="31">
        <v>45751</v>
      </c>
      <c r="F344" s="30">
        <v>0.51607199999999998</v>
      </c>
      <c r="G344" s="30">
        <v>0.26476136363636366</v>
      </c>
      <c r="H344" s="30">
        <v>0.172151</v>
      </c>
      <c r="I344" s="32">
        <v>11</v>
      </c>
      <c r="J344"/>
    </row>
    <row r="345" spans="1:10" x14ac:dyDescent="0.3">
      <c r="A345" s="65" t="str">
        <f>LANCES[[#This Row],[GRUPO]]&amp;LANCES[[#This Row],[MES_ANO]]</f>
        <v>3177abril-25</v>
      </c>
      <c r="B345" s="1">
        <v>3177</v>
      </c>
      <c r="C345" s="32">
        <v>202504</v>
      </c>
      <c r="D345" s="31" t="str">
        <f>TEXT(LANCES[[#This Row],[DT_CONTMP]],"MMMM-AA")</f>
        <v>abril-25</v>
      </c>
      <c r="E345" s="31">
        <v>45762</v>
      </c>
      <c r="F345" s="30">
        <v>0.72</v>
      </c>
      <c r="G345" s="30">
        <v>0.6632001428571429</v>
      </c>
      <c r="H345" s="30">
        <v>0.65</v>
      </c>
      <c r="I345" s="32">
        <v>7</v>
      </c>
      <c r="J345"/>
    </row>
    <row r="346" spans="1:10" x14ac:dyDescent="0.3">
      <c r="A346" s="65" t="str">
        <f>LANCES[[#This Row],[GRUPO]]&amp;LANCES[[#This Row],[MES_ANO]]</f>
        <v>759agosto-25</v>
      </c>
      <c r="B346" s="1">
        <v>759</v>
      </c>
      <c r="C346" s="32">
        <v>202508</v>
      </c>
      <c r="D346" s="31" t="str">
        <f>TEXT(LANCES[[#This Row],[DT_CONTMP]],"MMMM-AA")</f>
        <v>agosto-25</v>
      </c>
      <c r="E346" s="31">
        <v>45884</v>
      </c>
      <c r="F346" s="30">
        <v>0.78940200000000005</v>
      </c>
      <c r="G346" s="30">
        <v>0.6192455555555556</v>
      </c>
      <c r="H346" s="30">
        <v>0.59970000000000001</v>
      </c>
      <c r="I346" s="32">
        <v>63</v>
      </c>
      <c r="J346"/>
    </row>
    <row r="347" spans="1:10" x14ac:dyDescent="0.3">
      <c r="A347" s="65" t="str">
        <f>LANCES[[#This Row],[GRUPO]]&amp;LANCES[[#This Row],[MES_ANO]]</f>
        <v>751maio-25</v>
      </c>
      <c r="B347" s="1">
        <v>751</v>
      </c>
      <c r="C347" s="32">
        <v>202505</v>
      </c>
      <c r="D347" s="31" t="str">
        <f>TEXT(LANCES[[#This Row],[DT_CONTMP]],"MMMM-AA")</f>
        <v>maio-25</v>
      </c>
      <c r="E347" s="31">
        <v>45792</v>
      </c>
      <c r="F347" s="30">
        <v>0.6</v>
      </c>
      <c r="G347" s="30">
        <v>0.56808052631578942</v>
      </c>
      <c r="H347" s="30">
        <v>0.55830000000000002</v>
      </c>
      <c r="I347" s="32">
        <v>38</v>
      </c>
      <c r="J347"/>
    </row>
    <row r="348" spans="1:10" x14ac:dyDescent="0.3">
      <c r="A348" s="65" t="str">
        <f>LANCES[[#This Row],[GRUPO]]&amp;LANCES[[#This Row],[MES_ANO]]</f>
        <v>754agosto-25</v>
      </c>
      <c r="B348" s="1">
        <v>754</v>
      </c>
      <c r="C348" s="32">
        <v>202508</v>
      </c>
      <c r="D348" s="31" t="str">
        <f>TEXT(LANCES[[#This Row],[DT_CONTMP]],"MMMM-AA")</f>
        <v>agosto-25</v>
      </c>
      <c r="E348" s="31">
        <v>45884</v>
      </c>
      <c r="F348" s="30">
        <v>0.75</v>
      </c>
      <c r="G348" s="30">
        <v>0.60505609756097556</v>
      </c>
      <c r="H348" s="30">
        <v>0.59399999999999997</v>
      </c>
      <c r="I348" s="32">
        <v>41</v>
      </c>
      <c r="J348"/>
    </row>
    <row r="349" spans="1:10" x14ac:dyDescent="0.3">
      <c r="A349" s="65" t="str">
        <f>LANCES[[#This Row],[GRUPO]]&amp;LANCES[[#This Row],[MES_ANO]]</f>
        <v>748julho-25</v>
      </c>
      <c r="B349" s="1">
        <v>748</v>
      </c>
      <c r="C349" s="32">
        <v>202507</v>
      </c>
      <c r="D349" s="31" t="str">
        <f>TEXT(LANCES[[#This Row],[DT_CONTMP]],"MMMM-AA")</f>
        <v>julho-25</v>
      </c>
      <c r="E349" s="31">
        <v>45853</v>
      </c>
      <c r="F349" s="30">
        <v>0.69900000000000007</v>
      </c>
      <c r="G349" s="30">
        <v>0.69430000000000003</v>
      </c>
      <c r="H349" s="30">
        <v>0.68900000000000006</v>
      </c>
      <c r="I349" s="32">
        <v>10</v>
      </c>
      <c r="J349"/>
    </row>
    <row r="350" spans="1:10" x14ac:dyDescent="0.3">
      <c r="A350" s="65" t="str">
        <f>LANCES[[#This Row],[GRUPO]]&amp;LANCES[[#This Row],[MES_ANO]]</f>
        <v>803abril-25</v>
      </c>
      <c r="B350" s="1">
        <v>803</v>
      </c>
      <c r="C350" s="32">
        <v>202504</v>
      </c>
      <c r="D350" s="31" t="str">
        <f>TEXT(LANCES[[#This Row],[DT_CONTMP]],"MMMM-AA")</f>
        <v>abril-25</v>
      </c>
      <c r="E350" s="31">
        <v>45762</v>
      </c>
      <c r="F350" s="30">
        <v>0.63840000000000008</v>
      </c>
      <c r="G350" s="30">
        <v>0.6136076923076923</v>
      </c>
      <c r="H350" s="30">
        <v>0.59</v>
      </c>
      <c r="I350" s="32">
        <v>13</v>
      </c>
      <c r="J350"/>
    </row>
    <row r="351" spans="1:10" x14ac:dyDescent="0.3">
      <c r="A351" s="65" t="str">
        <f>LANCES[[#This Row],[GRUPO]]&amp;LANCES[[#This Row],[MES_ANO]]</f>
        <v>748junho-25</v>
      </c>
      <c r="B351" s="1">
        <v>748</v>
      </c>
      <c r="C351" s="32">
        <v>202506</v>
      </c>
      <c r="D351" s="31" t="str">
        <f>TEXT(LANCES[[#This Row],[DT_CONTMP]],"MMMM-AA")</f>
        <v>junho-25</v>
      </c>
      <c r="E351" s="31">
        <v>45824</v>
      </c>
      <c r="F351" s="30">
        <v>0.7</v>
      </c>
      <c r="G351" s="30">
        <v>0.7</v>
      </c>
      <c r="H351" s="30">
        <v>0.7</v>
      </c>
      <c r="I351" s="32">
        <v>7</v>
      </c>
      <c r="J351"/>
    </row>
    <row r="352" spans="1:10" x14ac:dyDescent="0.3">
      <c r="A352" s="65" t="str">
        <f>LANCES[[#This Row],[GRUPO]]&amp;LANCES[[#This Row],[MES_ANO]]</f>
        <v>801junho-25</v>
      </c>
      <c r="B352" s="1">
        <v>801</v>
      </c>
      <c r="C352" s="32">
        <v>202506</v>
      </c>
      <c r="D352" s="31" t="str">
        <f>TEXT(LANCES[[#This Row],[DT_CONTMP]],"MMMM-AA")</f>
        <v>junho-25</v>
      </c>
      <c r="E352" s="31">
        <v>45824</v>
      </c>
      <c r="F352" s="30">
        <v>0.64200000000000002</v>
      </c>
      <c r="G352" s="30">
        <v>0.62561728571428565</v>
      </c>
      <c r="H352" s="30">
        <v>0.61999899999999997</v>
      </c>
      <c r="I352" s="32">
        <v>14</v>
      </c>
      <c r="J352"/>
    </row>
    <row r="353" spans="1:10" x14ac:dyDescent="0.3">
      <c r="A353" s="65" t="str">
        <f>LANCES[[#This Row],[GRUPO]]&amp;LANCES[[#This Row],[MES_ANO]]</f>
        <v>725maio-25</v>
      </c>
      <c r="B353" s="1">
        <v>725</v>
      </c>
      <c r="C353" s="32">
        <v>202505</v>
      </c>
      <c r="D353" s="31" t="str">
        <f>TEXT(LANCES[[#This Row],[DT_CONTMP]],"MMMM-AA")</f>
        <v>maio-25</v>
      </c>
      <c r="E353" s="31">
        <v>45792</v>
      </c>
      <c r="F353" s="30">
        <v>0.53307199999999999</v>
      </c>
      <c r="G353" s="30">
        <v>0.33972735714285712</v>
      </c>
      <c r="H353" s="30">
        <v>0.3</v>
      </c>
      <c r="I353" s="32">
        <v>14</v>
      </c>
      <c r="J353"/>
    </row>
    <row r="354" spans="1:10" x14ac:dyDescent="0.3">
      <c r="A354" s="65" t="str">
        <f>LANCES[[#This Row],[GRUPO]]&amp;LANCES[[#This Row],[MES_ANO]]</f>
        <v>789junho-25</v>
      </c>
      <c r="B354" s="1">
        <v>789</v>
      </c>
      <c r="C354" s="32">
        <v>202506</v>
      </c>
      <c r="D354" s="31" t="str">
        <f>TEXT(LANCES[[#This Row],[DT_CONTMP]],"MMMM-AA")</f>
        <v>junho-25</v>
      </c>
      <c r="E354" s="31">
        <v>45824</v>
      </c>
      <c r="F354" s="30">
        <v>0.7</v>
      </c>
      <c r="G354" s="30">
        <v>0.7</v>
      </c>
      <c r="H354" s="30">
        <v>0.7</v>
      </c>
      <c r="I354" s="32">
        <v>12</v>
      </c>
      <c r="J354"/>
    </row>
    <row r="355" spans="1:10" x14ac:dyDescent="0.3">
      <c r="A355" s="65" t="str">
        <f>LANCES[[#This Row],[GRUPO]]&amp;LANCES[[#This Row],[MES_ANO]]</f>
        <v>678maio-25</v>
      </c>
      <c r="B355" s="1">
        <v>678</v>
      </c>
      <c r="C355" s="32">
        <v>202505</v>
      </c>
      <c r="D355" s="31" t="str">
        <f>TEXT(LANCES[[#This Row],[DT_CONTMP]],"MMMM-AA")</f>
        <v>maio-25</v>
      </c>
      <c r="E355" s="31">
        <v>45784</v>
      </c>
      <c r="F355" s="30">
        <v>0.43770000000000003</v>
      </c>
      <c r="G355" s="30">
        <v>0.23287236842105263</v>
      </c>
      <c r="H355" s="30">
        <v>0.1</v>
      </c>
      <c r="I355" s="32">
        <v>38</v>
      </c>
      <c r="J355"/>
    </row>
    <row r="356" spans="1:10" x14ac:dyDescent="0.3">
      <c r="A356" s="65" t="str">
        <f>LANCES[[#This Row],[GRUPO]]&amp;LANCES[[#This Row],[MES_ANO]]</f>
        <v>731maio-25</v>
      </c>
      <c r="B356" s="1">
        <v>731</v>
      </c>
      <c r="C356" s="32">
        <v>202505</v>
      </c>
      <c r="D356" s="31" t="str">
        <f>TEXT(LANCES[[#This Row],[DT_CONTMP]],"MMMM-AA")</f>
        <v>maio-25</v>
      </c>
      <c r="E356" s="31">
        <v>45792</v>
      </c>
      <c r="F356" s="30">
        <v>0.65129999999999999</v>
      </c>
      <c r="G356" s="30">
        <v>0.55994942253521129</v>
      </c>
      <c r="H356" s="30">
        <v>0.52900000000000003</v>
      </c>
      <c r="I356" s="32">
        <v>71</v>
      </c>
      <c r="J356"/>
    </row>
    <row r="357" spans="1:10" x14ac:dyDescent="0.3">
      <c r="A357" s="65" t="str">
        <f>LANCES[[#This Row],[GRUPO]]&amp;LANCES[[#This Row],[MES_ANO]]</f>
        <v>733maio-25</v>
      </c>
      <c r="B357" s="1">
        <v>733</v>
      </c>
      <c r="C357" s="32">
        <v>202505</v>
      </c>
      <c r="D357" s="31" t="str">
        <f>TEXT(LANCES[[#This Row],[DT_CONTMP]],"MMMM-AA")</f>
        <v>maio-25</v>
      </c>
      <c r="E357" s="31">
        <v>45792</v>
      </c>
      <c r="F357" s="30">
        <v>0.54749999999999999</v>
      </c>
      <c r="G357" s="30">
        <v>0.46987626666666665</v>
      </c>
      <c r="H357" s="30">
        <v>0.43369999999999997</v>
      </c>
      <c r="I357" s="32">
        <v>15</v>
      </c>
      <c r="J357"/>
    </row>
    <row r="358" spans="1:10" x14ac:dyDescent="0.3">
      <c r="A358" s="65" t="str">
        <f>LANCES[[#This Row],[GRUPO]]&amp;LANCES[[#This Row],[MES_ANO]]</f>
        <v>775junho-25</v>
      </c>
      <c r="B358" s="1">
        <v>775</v>
      </c>
      <c r="C358" s="32">
        <v>202506</v>
      </c>
      <c r="D358" s="31" t="str">
        <f>TEXT(LANCES[[#This Row],[DT_CONTMP]],"MMMM-AA")</f>
        <v>junho-25</v>
      </c>
      <c r="E358" s="31">
        <v>45824</v>
      </c>
      <c r="F358" s="30">
        <v>0.73</v>
      </c>
      <c r="G358" s="30">
        <v>0.63545652173913048</v>
      </c>
      <c r="H358" s="30">
        <v>0.62</v>
      </c>
      <c r="I358" s="32">
        <v>23</v>
      </c>
      <c r="J358"/>
    </row>
    <row r="359" spans="1:10" x14ac:dyDescent="0.3">
      <c r="A359" s="65" t="str">
        <f>LANCES[[#This Row],[GRUPO]]&amp;LANCES[[#This Row],[MES_ANO]]</f>
        <v>3115julho-25</v>
      </c>
      <c r="B359" s="1">
        <v>3115</v>
      </c>
      <c r="C359" s="32">
        <v>202507</v>
      </c>
      <c r="D359" s="31" t="str">
        <f>TEXT(LANCES[[#This Row],[DT_CONTMP]],"MMMM-AA")</f>
        <v>julho-25</v>
      </c>
      <c r="E359" s="31">
        <v>45853</v>
      </c>
      <c r="F359" s="30">
        <v>0.75</v>
      </c>
      <c r="G359" s="30">
        <v>0.70623322222222218</v>
      </c>
      <c r="H359" s="30">
        <v>0.68</v>
      </c>
      <c r="I359" s="32">
        <v>9</v>
      </c>
      <c r="J359"/>
    </row>
    <row r="360" spans="1:10" x14ac:dyDescent="0.3">
      <c r="A360" s="65" t="str">
        <f>LANCES[[#This Row],[GRUPO]]&amp;LANCES[[#This Row],[MES_ANO]]</f>
        <v>3153maio-25</v>
      </c>
      <c r="B360" s="1">
        <v>3153</v>
      </c>
      <c r="C360" s="32">
        <v>202505</v>
      </c>
      <c r="D360" s="31" t="str">
        <f>TEXT(LANCES[[#This Row],[DT_CONTMP]],"MMMM-AA")</f>
        <v>maio-25</v>
      </c>
      <c r="E360" s="31">
        <v>45792</v>
      </c>
      <c r="F360" s="30">
        <v>0.76451199999999997</v>
      </c>
      <c r="G360" s="30">
        <v>0.71568969999999998</v>
      </c>
      <c r="H360" s="30">
        <v>0.68923100000000004</v>
      </c>
      <c r="I360" s="32">
        <v>10</v>
      </c>
      <c r="J360"/>
    </row>
    <row r="361" spans="1:10" x14ac:dyDescent="0.3">
      <c r="A361" s="65" t="str">
        <f>LANCES[[#This Row],[GRUPO]]&amp;LANCES[[#This Row],[MES_ANO]]</f>
        <v>3137agosto-25</v>
      </c>
      <c r="B361" s="1">
        <v>3137</v>
      </c>
      <c r="C361" s="32">
        <v>202508</v>
      </c>
      <c r="D361" s="31" t="str">
        <f>TEXT(LANCES[[#This Row],[DT_CONTMP]],"MMMM-AA")</f>
        <v>agosto-25</v>
      </c>
      <c r="E361" s="31">
        <v>45884</v>
      </c>
      <c r="F361" s="30">
        <v>0.68819999999999992</v>
      </c>
      <c r="G361" s="30">
        <v>0.68309999999999993</v>
      </c>
      <c r="H361" s="30">
        <v>0.68</v>
      </c>
      <c r="I361" s="32">
        <v>5</v>
      </c>
      <c r="J361"/>
    </row>
    <row r="362" spans="1:10" x14ac:dyDescent="0.3">
      <c r="A362" s="65" t="str">
        <f>LANCES[[#This Row],[GRUPO]]&amp;LANCES[[#This Row],[MES_ANO]]</f>
        <v>770julho-25</v>
      </c>
      <c r="B362" s="1">
        <v>770</v>
      </c>
      <c r="C362" s="32">
        <v>202507</v>
      </c>
      <c r="D362" s="31" t="str">
        <f>TEXT(LANCES[[#This Row],[DT_CONTMP]],"MMMM-AA")</f>
        <v>julho-25</v>
      </c>
      <c r="E362" s="31">
        <v>45853</v>
      </c>
      <c r="F362" s="30">
        <v>0.66</v>
      </c>
      <c r="G362" s="30">
        <v>0.62867281818181819</v>
      </c>
      <c r="H362" s="30">
        <v>0.6099</v>
      </c>
      <c r="I362" s="32">
        <v>11</v>
      </c>
      <c r="J362"/>
    </row>
    <row r="363" spans="1:10" x14ac:dyDescent="0.3">
      <c r="A363" s="65" t="str">
        <f>LANCES[[#This Row],[GRUPO]]&amp;LANCES[[#This Row],[MES_ANO]]</f>
        <v>804setembro-25</v>
      </c>
      <c r="B363" s="1">
        <v>804</v>
      </c>
      <c r="C363" s="32">
        <v>202509</v>
      </c>
      <c r="D363" s="31" t="str">
        <f>TEXT(LANCES[[#This Row],[DT_CONTMP]],"MMMM-AA")</f>
        <v>setembro-25</v>
      </c>
      <c r="E363" s="31">
        <v>45915</v>
      </c>
      <c r="F363" s="30">
        <v>0.78</v>
      </c>
      <c r="G363" s="30">
        <v>0.65990869565217392</v>
      </c>
      <c r="H363" s="30">
        <v>0.65400000000000003</v>
      </c>
      <c r="I363" s="32">
        <v>23</v>
      </c>
      <c r="J363"/>
    </row>
    <row r="364" spans="1:10" x14ac:dyDescent="0.3">
      <c r="A364" s="65" t="str">
        <f>LANCES[[#This Row],[GRUPO]]&amp;LANCES[[#This Row],[MES_ANO]]</f>
        <v>750julho-25</v>
      </c>
      <c r="B364" s="1">
        <v>750</v>
      </c>
      <c r="C364" s="32">
        <v>202507</v>
      </c>
      <c r="D364" s="31" t="str">
        <f>TEXT(LANCES[[#This Row],[DT_CONTMP]],"MMMM-AA")</f>
        <v>julho-25</v>
      </c>
      <c r="E364" s="31">
        <v>45853</v>
      </c>
      <c r="F364" s="30">
        <v>0.65</v>
      </c>
      <c r="G364" s="30">
        <v>0.59145757499999996</v>
      </c>
      <c r="H364" s="30">
        <v>0.57999999999999996</v>
      </c>
      <c r="I364" s="32">
        <v>40</v>
      </c>
      <c r="J364"/>
    </row>
    <row r="365" spans="1:10" x14ac:dyDescent="0.3">
      <c r="A365" s="65" t="str">
        <f>LANCES[[#This Row],[GRUPO]]&amp;LANCES[[#This Row],[MES_ANO]]</f>
        <v>3112setembro-25</v>
      </c>
      <c r="B365" s="1">
        <v>3112</v>
      </c>
      <c r="C365" s="32">
        <v>202509</v>
      </c>
      <c r="D365" s="31" t="str">
        <f>TEXT(LANCES[[#This Row],[DT_CONTMP]],"MMMM-AA")</f>
        <v>setembro-25</v>
      </c>
      <c r="E365" s="31">
        <v>45915</v>
      </c>
      <c r="F365" s="30">
        <v>0.62111099999999997</v>
      </c>
      <c r="G365" s="30">
        <v>0.59412657142857139</v>
      </c>
      <c r="H365" s="30">
        <v>0.53</v>
      </c>
      <c r="I365" s="32">
        <v>7</v>
      </c>
      <c r="J365"/>
    </row>
    <row r="366" spans="1:10" x14ac:dyDescent="0.3">
      <c r="A366" s="65" t="str">
        <f>LANCES[[#This Row],[GRUPO]]&amp;LANCES[[#This Row],[MES_ANO]]</f>
        <v>685junho-25</v>
      </c>
      <c r="B366" s="1">
        <v>685</v>
      </c>
      <c r="C366" s="32">
        <v>202506</v>
      </c>
      <c r="D366" s="31" t="str">
        <f>TEXT(LANCES[[#This Row],[DT_CONTMP]],"MMMM-AA")</f>
        <v>junho-25</v>
      </c>
      <c r="E366" s="31">
        <v>45813</v>
      </c>
      <c r="F366" s="30">
        <v>0.25</v>
      </c>
      <c r="G366" s="30">
        <v>0.17499999999999999</v>
      </c>
      <c r="H366" s="30">
        <v>0.1</v>
      </c>
      <c r="I366" s="32">
        <v>2</v>
      </c>
      <c r="J366"/>
    </row>
    <row r="367" spans="1:10" x14ac:dyDescent="0.3">
      <c r="A367" s="65" t="str">
        <f>LANCES[[#This Row],[GRUPO]]&amp;LANCES[[#This Row],[MES_ANO]]</f>
        <v>714junho-25</v>
      </c>
      <c r="B367" s="1">
        <v>714</v>
      </c>
      <c r="C367" s="32">
        <v>202506</v>
      </c>
      <c r="D367" s="31" t="str">
        <f>TEXT(LANCES[[#This Row],[DT_CONTMP]],"MMMM-AA")</f>
        <v>junho-25</v>
      </c>
      <c r="E367" s="31">
        <v>45824</v>
      </c>
      <c r="F367" s="30">
        <v>0.661609</v>
      </c>
      <c r="G367" s="30">
        <v>0.32415888235294116</v>
      </c>
      <c r="H367" s="30">
        <v>0.1</v>
      </c>
      <c r="I367" s="32">
        <v>34</v>
      </c>
      <c r="J367"/>
    </row>
    <row r="368" spans="1:10" x14ac:dyDescent="0.3">
      <c r="A368" s="65" t="str">
        <f>LANCES[[#This Row],[GRUPO]]&amp;LANCES[[#This Row],[MES_ANO]]</f>
        <v>730junho-25</v>
      </c>
      <c r="B368" s="1">
        <v>730</v>
      </c>
      <c r="C368" s="32">
        <v>202506</v>
      </c>
      <c r="D368" s="31" t="str">
        <f>TEXT(LANCES[[#This Row],[DT_CONTMP]],"MMMM-AA")</f>
        <v>junho-25</v>
      </c>
      <c r="E368" s="31">
        <v>45824</v>
      </c>
      <c r="F368" s="30">
        <v>0.66</v>
      </c>
      <c r="G368" s="30">
        <v>0.58463910714285716</v>
      </c>
      <c r="H368" s="30">
        <v>0.55359999999999998</v>
      </c>
      <c r="I368" s="32">
        <v>28</v>
      </c>
      <c r="J368"/>
    </row>
    <row r="369" spans="1:10" x14ac:dyDescent="0.3">
      <c r="A369" s="65" t="str">
        <f>LANCES[[#This Row],[GRUPO]]&amp;LANCES[[#This Row],[MES_ANO]]</f>
        <v>717junho-25</v>
      </c>
      <c r="B369" s="1">
        <v>717</v>
      </c>
      <c r="C369" s="32">
        <v>202506</v>
      </c>
      <c r="D369" s="31" t="str">
        <f>TEXT(LANCES[[#This Row],[DT_CONTMP]],"MMMM-AA")</f>
        <v>junho-25</v>
      </c>
      <c r="E369" s="31">
        <v>45824</v>
      </c>
      <c r="F369" s="30">
        <v>0.58489999999999998</v>
      </c>
      <c r="G369" s="30">
        <v>0.37213055769230774</v>
      </c>
      <c r="H369" s="30">
        <v>0.3</v>
      </c>
      <c r="I369" s="32">
        <v>52</v>
      </c>
      <c r="J369"/>
    </row>
    <row r="370" spans="1:10" x14ac:dyDescent="0.3">
      <c r="A370" s="65" t="str">
        <f>LANCES[[#This Row],[GRUPO]]&amp;LANCES[[#This Row],[MES_ANO]]</f>
        <v>715junho-25</v>
      </c>
      <c r="B370" s="1">
        <v>715</v>
      </c>
      <c r="C370" s="32">
        <v>202506</v>
      </c>
      <c r="D370" s="31" t="str">
        <f>TEXT(LANCES[[#This Row],[DT_CONTMP]],"MMMM-AA")</f>
        <v>junho-25</v>
      </c>
      <c r="E370" s="31">
        <v>45824</v>
      </c>
      <c r="F370" s="30">
        <v>0.46755200000000002</v>
      </c>
      <c r="G370" s="30">
        <v>0.24490885714285715</v>
      </c>
      <c r="H370" s="30">
        <v>0.1157</v>
      </c>
      <c r="I370" s="32">
        <v>7</v>
      </c>
      <c r="J370"/>
    </row>
    <row r="371" spans="1:10" x14ac:dyDescent="0.3">
      <c r="A371" s="65" t="str">
        <f>LANCES[[#This Row],[GRUPO]]&amp;LANCES[[#This Row],[MES_ANO]]</f>
        <v>720junho-25</v>
      </c>
      <c r="B371" s="1">
        <v>720</v>
      </c>
      <c r="C371" s="32">
        <v>202506</v>
      </c>
      <c r="D371" s="31" t="str">
        <f>TEXT(LANCES[[#This Row],[DT_CONTMP]],"MMMM-AA")</f>
        <v>junho-25</v>
      </c>
      <c r="E371" s="31">
        <v>45824</v>
      </c>
      <c r="F371" s="30">
        <v>0.6028</v>
      </c>
      <c r="G371" s="30">
        <v>0.36698462745098043</v>
      </c>
      <c r="H371" s="30">
        <v>0.1</v>
      </c>
      <c r="I371" s="32">
        <v>51</v>
      </c>
      <c r="J371"/>
    </row>
    <row r="372" spans="1:10" x14ac:dyDescent="0.3">
      <c r="A372" s="65" t="str">
        <f>LANCES[[#This Row],[GRUPO]]&amp;LANCES[[#This Row],[MES_ANO]]</f>
        <v>726junho-25</v>
      </c>
      <c r="B372" s="1">
        <v>726</v>
      </c>
      <c r="C372" s="32">
        <v>202506</v>
      </c>
      <c r="D372" s="31" t="str">
        <f>TEXT(LANCES[[#This Row],[DT_CONTMP]],"MMMM-AA")</f>
        <v>junho-25</v>
      </c>
      <c r="E372" s="31">
        <v>45824</v>
      </c>
      <c r="F372" s="30">
        <v>0.67859999999999998</v>
      </c>
      <c r="G372" s="30">
        <v>0.57038048214285719</v>
      </c>
      <c r="H372" s="30">
        <v>0.54880000000000007</v>
      </c>
      <c r="I372" s="32">
        <v>56</v>
      </c>
      <c r="J372"/>
    </row>
    <row r="373" spans="1:10" x14ac:dyDescent="0.3">
      <c r="A373" s="65" t="str">
        <f>LANCES[[#This Row],[GRUPO]]&amp;LANCES[[#This Row],[MES_ANO]]</f>
        <v>735agosto-25</v>
      </c>
      <c r="B373" s="1">
        <v>735</v>
      </c>
      <c r="C373" s="32">
        <v>202508</v>
      </c>
      <c r="D373" s="31" t="str">
        <f>TEXT(LANCES[[#This Row],[DT_CONTMP]],"MMMM-AA")</f>
        <v>agosto-25</v>
      </c>
      <c r="E373" s="31">
        <v>45884</v>
      </c>
      <c r="F373" s="30">
        <v>0.65132800000000002</v>
      </c>
      <c r="G373" s="30">
        <v>0.61626444827586213</v>
      </c>
      <c r="H373" s="30">
        <v>0.60340000000000005</v>
      </c>
      <c r="I373" s="32">
        <v>58</v>
      </c>
      <c r="J373"/>
    </row>
    <row r="374" spans="1:10" x14ac:dyDescent="0.3">
      <c r="A374" s="65" t="str">
        <f>LANCES[[#This Row],[GRUPO]]&amp;LANCES[[#This Row],[MES_ANO]]</f>
        <v>713junho-25</v>
      </c>
      <c r="B374" s="1">
        <v>713</v>
      </c>
      <c r="C374" s="32">
        <v>202506</v>
      </c>
      <c r="D374" s="31" t="str">
        <f>TEXT(LANCES[[#This Row],[DT_CONTMP]],"MMMM-AA")</f>
        <v>junho-25</v>
      </c>
      <c r="E374" s="31">
        <v>45824</v>
      </c>
      <c r="F374" s="30">
        <v>0.56159999999999999</v>
      </c>
      <c r="G374" s="30">
        <v>0.42986388571428569</v>
      </c>
      <c r="H374" s="30">
        <v>0.3</v>
      </c>
      <c r="I374" s="32">
        <v>70</v>
      </c>
      <c r="J374"/>
    </row>
    <row r="375" spans="1:10" x14ac:dyDescent="0.3">
      <c r="A375" s="65" t="str">
        <f>LANCES[[#This Row],[GRUPO]]&amp;LANCES[[#This Row],[MES_ANO]]</f>
        <v>784agosto-25</v>
      </c>
      <c r="B375" s="1">
        <v>784</v>
      </c>
      <c r="C375" s="32">
        <v>202508</v>
      </c>
      <c r="D375" s="31" t="str">
        <f>TEXT(LANCES[[#This Row],[DT_CONTMP]],"MMMM-AA")</f>
        <v>agosto-25</v>
      </c>
      <c r="E375" s="31">
        <v>45884</v>
      </c>
      <c r="F375" s="30">
        <v>0.89830600000000005</v>
      </c>
      <c r="G375" s="30">
        <v>0.58887532558139533</v>
      </c>
      <c r="H375" s="30">
        <v>0.57050000000000001</v>
      </c>
      <c r="I375" s="32">
        <v>43</v>
      </c>
      <c r="J375"/>
    </row>
    <row r="376" spans="1:10" x14ac:dyDescent="0.3">
      <c r="A376" s="65" t="str">
        <f>LANCES[[#This Row],[GRUPO]]&amp;LANCES[[#This Row],[MES_ANO]]</f>
        <v>727agosto-25</v>
      </c>
      <c r="B376" s="1">
        <v>727</v>
      </c>
      <c r="C376" s="32">
        <v>202508</v>
      </c>
      <c r="D376" s="31" t="str">
        <f>TEXT(LANCES[[#This Row],[DT_CONTMP]],"MMMM-AA")</f>
        <v>agosto-25</v>
      </c>
      <c r="E376" s="31">
        <v>45884</v>
      </c>
      <c r="F376" s="30">
        <v>0.63336700000000001</v>
      </c>
      <c r="G376" s="30">
        <v>0.58739161538461537</v>
      </c>
      <c r="H376" s="30">
        <v>0.57889999999999997</v>
      </c>
      <c r="I376" s="32">
        <v>26</v>
      </c>
      <c r="J376"/>
    </row>
    <row r="377" spans="1:10" x14ac:dyDescent="0.3">
      <c r="A377" s="65" t="str">
        <f>LANCES[[#This Row],[GRUPO]]&amp;LANCES[[#This Row],[MES_ANO]]</f>
        <v>729junho-25</v>
      </c>
      <c r="B377" s="1">
        <v>729</v>
      </c>
      <c r="C377" s="32">
        <v>202506</v>
      </c>
      <c r="D377" s="31" t="str">
        <f>TEXT(LANCES[[#This Row],[DT_CONTMP]],"MMMM-AA")</f>
        <v>junho-25</v>
      </c>
      <c r="E377" s="31">
        <v>45824</v>
      </c>
      <c r="F377" s="30">
        <v>0.63533200000000001</v>
      </c>
      <c r="G377" s="30">
        <v>0.53761106250000001</v>
      </c>
      <c r="H377" s="30">
        <v>0.43</v>
      </c>
      <c r="I377" s="32">
        <v>16</v>
      </c>
      <c r="J377"/>
    </row>
    <row r="378" spans="1:10" x14ac:dyDescent="0.3">
      <c r="A378" s="65" t="str">
        <f>LANCES[[#This Row],[GRUPO]]&amp;LANCES[[#This Row],[MES_ANO]]</f>
        <v>3169julho-25</v>
      </c>
      <c r="B378" s="1">
        <v>3169</v>
      </c>
      <c r="C378" s="32">
        <v>202507</v>
      </c>
      <c r="D378" s="31" t="str">
        <f>TEXT(LANCES[[#This Row],[DT_CONTMP]],"MMMM-AA")</f>
        <v>julho-25</v>
      </c>
      <c r="E378" s="31">
        <v>45853</v>
      </c>
      <c r="F378" s="30">
        <v>0.83</v>
      </c>
      <c r="G378" s="30">
        <v>0.7494444545454545</v>
      </c>
      <c r="H378" s="30">
        <v>0.68</v>
      </c>
      <c r="I378" s="32">
        <v>11</v>
      </c>
      <c r="J378"/>
    </row>
    <row r="379" spans="1:10" x14ac:dyDescent="0.3">
      <c r="A379" s="65" t="str">
        <f>LANCES[[#This Row],[GRUPO]]&amp;LANCES[[#This Row],[MES_ANO]]</f>
        <v>3143agosto-25</v>
      </c>
      <c r="B379" s="1">
        <v>3143</v>
      </c>
      <c r="C379" s="32">
        <v>202508</v>
      </c>
      <c r="D379" s="31" t="str">
        <f>TEXT(LANCES[[#This Row],[DT_CONTMP]],"MMMM-AA")</f>
        <v>agosto-25</v>
      </c>
      <c r="E379" s="31">
        <v>45884</v>
      </c>
      <c r="F379" s="30">
        <v>0.68989999999999996</v>
      </c>
      <c r="G379" s="30">
        <v>0.68969999999999998</v>
      </c>
      <c r="H379" s="30">
        <v>0.6895</v>
      </c>
      <c r="I379" s="32">
        <v>5</v>
      </c>
      <c r="J379"/>
    </row>
    <row r="380" spans="1:10" x14ac:dyDescent="0.3">
      <c r="A380" s="65" t="str">
        <f>LANCES[[#This Row],[GRUPO]]&amp;LANCES[[#This Row],[MES_ANO]]</f>
        <v>3154julho-25</v>
      </c>
      <c r="B380" s="1">
        <v>3154</v>
      </c>
      <c r="C380" s="32">
        <v>202507</v>
      </c>
      <c r="D380" s="31" t="str">
        <f>TEXT(LANCES[[#This Row],[DT_CONTMP]],"MMMM-AA")</f>
        <v>julho-25</v>
      </c>
      <c r="E380" s="31">
        <v>45853</v>
      </c>
      <c r="F380" s="30">
        <v>0.75</v>
      </c>
      <c r="G380" s="30">
        <v>0.74750000000000005</v>
      </c>
      <c r="H380" s="30">
        <v>0.745</v>
      </c>
      <c r="I380" s="32">
        <v>2</v>
      </c>
      <c r="J380"/>
    </row>
    <row r="381" spans="1:10" x14ac:dyDescent="0.3">
      <c r="A381" s="65" t="str">
        <f>LANCES[[#This Row],[GRUPO]]&amp;LANCES[[#This Row],[MES_ANO]]</f>
        <v>8002agosto-25</v>
      </c>
      <c r="B381" s="1">
        <v>8002</v>
      </c>
      <c r="C381" s="32">
        <v>202508</v>
      </c>
      <c r="D381" s="31" t="str">
        <f>TEXT(LANCES[[#This Row],[DT_CONTMP]],"MMMM-AA")</f>
        <v>agosto-25</v>
      </c>
      <c r="E381" s="31">
        <v>45884</v>
      </c>
      <c r="F381" s="30">
        <v>0.35</v>
      </c>
      <c r="G381" s="30">
        <v>0.27866666666666667</v>
      </c>
      <c r="H381" s="30">
        <v>0.25</v>
      </c>
      <c r="I381" s="32">
        <v>15</v>
      </c>
      <c r="J381"/>
    </row>
    <row r="382" spans="1:10" x14ac:dyDescent="0.3">
      <c r="A382" s="65" t="str">
        <f>LANCES[[#This Row],[GRUPO]]&amp;LANCES[[#This Row],[MES_ANO]]</f>
        <v>682agosto-25</v>
      </c>
      <c r="B382" s="1">
        <v>682</v>
      </c>
      <c r="C382" s="32">
        <v>202508</v>
      </c>
      <c r="D382" s="31" t="str">
        <f>TEXT(LANCES[[#This Row],[DT_CONTMP]],"MMMM-AA")</f>
        <v>agosto-25</v>
      </c>
      <c r="E382" s="31">
        <v>45875</v>
      </c>
      <c r="F382" s="30">
        <v>0.57419199999999992</v>
      </c>
      <c r="G382" s="30">
        <v>0.43921932857142859</v>
      </c>
      <c r="H382" s="30">
        <v>0.4</v>
      </c>
      <c r="I382" s="32">
        <v>70</v>
      </c>
      <c r="J382"/>
    </row>
    <row r="383" spans="1:10" x14ac:dyDescent="0.3">
      <c r="A383" s="65" t="str">
        <f>LANCES[[#This Row],[GRUPO]]&amp;LANCES[[#This Row],[MES_ANO]]</f>
        <v>736outubro-25</v>
      </c>
      <c r="B383" s="1">
        <v>736</v>
      </c>
      <c r="C383" s="32">
        <v>202510</v>
      </c>
      <c r="D383" s="31" t="str">
        <f>TEXT(LANCES[[#This Row],[DT_CONTMP]],"MMMM-AA")</f>
        <v>outubro-25</v>
      </c>
      <c r="E383" s="31">
        <v>45945</v>
      </c>
      <c r="F383" s="30">
        <v>0.6381</v>
      </c>
      <c r="G383" s="30">
        <v>0.59697297872340427</v>
      </c>
      <c r="H383" s="30">
        <v>0.56269999999999998</v>
      </c>
      <c r="I383" s="32">
        <v>47</v>
      </c>
      <c r="J383"/>
    </row>
    <row r="384" spans="1:10" x14ac:dyDescent="0.3">
      <c r="A384" s="65" t="str">
        <f>LANCES[[#This Row],[GRUPO]]&amp;LANCES[[#This Row],[MES_ANO]]</f>
        <v>672agosto-25</v>
      </c>
      <c r="B384" s="1">
        <v>672</v>
      </c>
      <c r="C384" s="32">
        <v>202508</v>
      </c>
      <c r="D384" s="31" t="str">
        <f>TEXT(LANCES[[#This Row],[DT_CONTMP]],"MMMM-AA")</f>
        <v>agosto-25</v>
      </c>
      <c r="E384" s="31">
        <v>45875</v>
      </c>
      <c r="F384" s="30">
        <v>0.56380000000000008</v>
      </c>
      <c r="G384" s="30">
        <v>0.25949061111111116</v>
      </c>
      <c r="H384" s="30">
        <v>0.1</v>
      </c>
      <c r="I384" s="32">
        <v>18</v>
      </c>
      <c r="J384"/>
    </row>
    <row r="385" spans="1:10" x14ac:dyDescent="0.3">
      <c r="A385" s="65" t="str">
        <f>LANCES[[#This Row],[GRUPO]]&amp;LANCES[[#This Row],[MES_ANO]]</f>
        <v>745agosto-25</v>
      </c>
      <c r="B385" s="1">
        <v>745</v>
      </c>
      <c r="C385" s="32">
        <v>202508</v>
      </c>
      <c r="D385" s="31" t="str">
        <f>TEXT(LANCES[[#This Row],[DT_CONTMP]],"MMMM-AA")</f>
        <v>agosto-25</v>
      </c>
      <c r="E385" s="31">
        <v>45884</v>
      </c>
      <c r="F385" s="30">
        <v>0.6</v>
      </c>
      <c r="G385" s="30">
        <v>0.49214295454545454</v>
      </c>
      <c r="H385" s="30">
        <v>0.45058700000000002</v>
      </c>
      <c r="I385" s="32">
        <v>22</v>
      </c>
      <c r="J385"/>
    </row>
    <row r="386" spans="1:10" x14ac:dyDescent="0.3">
      <c r="A386" s="65" t="str">
        <f>LANCES[[#This Row],[GRUPO]]&amp;LANCES[[#This Row],[MES_ANO]]</f>
        <v>799setembro-25</v>
      </c>
      <c r="B386" s="1">
        <v>799</v>
      </c>
      <c r="C386" s="32">
        <v>202509</v>
      </c>
      <c r="D386" s="31" t="str">
        <f>TEXT(LANCES[[#This Row],[DT_CONTMP]],"MMMM-AA")</f>
        <v>setembro-25</v>
      </c>
      <c r="E386" s="31">
        <v>45915</v>
      </c>
      <c r="F386" s="30">
        <v>0.7</v>
      </c>
      <c r="G386" s="30">
        <v>0.60666670588235294</v>
      </c>
      <c r="H386" s="30">
        <v>0.52500000000000002</v>
      </c>
      <c r="I386" s="32">
        <v>17</v>
      </c>
      <c r="J386"/>
    </row>
    <row r="387" spans="1:10" x14ac:dyDescent="0.3">
      <c r="A387" s="65" t="str">
        <f>LANCES[[#This Row],[GRUPO]]&amp;LANCES[[#This Row],[MES_ANO]]</f>
        <v>773outubro-25</v>
      </c>
      <c r="B387" s="1">
        <v>773</v>
      </c>
      <c r="C387" s="32">
        <v>202510</v>
      </c>
      <c r="D387" s="31" t="str">
        <f>TEXT(LANCES[[#This Row],[DT_CONTMP]],"MMMM-AA")</f>
        <v>outubro-25</v>
      </c>
      <c r="E387" s="31">
        <v>45945</v>
      </c>
      <c r="F387" s="30">
        <v>0.79499399999999998</v>
      </c>
      <c r="G387" s="30">
        <v>0.58478622413793102</v>
      </c>
      <c r="H387" s="30">
        <v>0.55000000000000004</v>
      </c>
      <c r="I387" s="32">
        <v>58</v>
      </c>
      <c r="J387"/>
    </row>
    <row r="388" spans="1:10" x14ac:dyDescent="0.3">
      <c r="A388" s="65" t="str">
        <f>LANCES[[#This Row],[GRUPO]]&amp;LANCES[[#This Row],[MES_ANO]]</f>
        <v>744agosto-25</v>
      </c>
      <c r="B388" s="1">
        <v>744</v>
      </c>
      <c r="C388" s="32">
        <v>202508</v>
      </c>
      <c r="D388" s="31" t="str">
        <f>TEXT(LANCES[[#This Row],[DT_CONTMP]],"MMMM-AA")</f>
        <v>agosto-25</v>
      </c>
      <c r="E388" s="31">
        <v>45884</v>
      </c>
      <c r="F388" s="30">
        <v>0.67</v>
      </c>
      <c r="G388" s="30">
        <v>0.60981977777777774</v>
      </c>
      <c r="H388" s="30">
        <v>0.6</v>
      </c>
      <c r="I388" s="32">
        <v>18</v>
      </c>
      <c r="J388"/>
    </row>
    <row r="389" spans="1:10" x14ac:dyDescent="0.3">
      <c r="A389" s="65" t="str">
        <f>LANCES[[#This Row],[GRUPO]]&amp;LANCES[[#This Row],[MES_ANO]]</f>
        <v>773agosto-25</v>
      </c>
      <c r="B389" s="1">
        <v>773</v>
      </c>
      <c r="C389" s="32">
        <v>202508</v>
      </c>
      <c r="D389" s="31" t="str">
        <f>TEXT(LANCES[[#This Row],[DT_CONTMP]],"MMMM-AA")</f>
        <v>agosto-25</v>
      </c>
      <c r="E389" s="31">
        <v>45884</v>
      </c>
      <c r="F389" s="30">
        <v>0.72</v>
      </c>
      <c r="G389" s="30">
        <v>0.59532063934426227</v>
      </c>
      <c r="H389" s="30">
        <v>0.57440000000000002</v>
      </c>
      <c r="I389" s="32">
        <v>61</v>
      </c>
      <c r="J389"/>
    </row>
    <row r="390" spans="1:10" x14ac:dyDescent="0.3">
      <c r="A390" s="65" t="str">
        <f>LANCES[[#This Row],[GRUPO]]&amp;LANCES[[#This Row],[MES_ANO]]</f>
        <v>3113agosto-25</v>
      </c>
      <c r="B390" s="1">
        <v>3113</v>
      </c>
      <c r="C390" s="32">
        <v>202508</v>
      </c>
      <c r="D390" s="31" t="str">
        <f>TEXT(LANCES[[#This Row],[DT_CONTMP]],"MMMM-AA")</f>
        <v>agosto-25</v>
      </c>
      <c r="E390" s="31">
        <v>45884</v>
      </c>
      <c r="F390" s="30">
        <v>0.78500000000000003</v>
      </c>
      <c r="G390" s="30">
        <v>0.66298888888888885</v>
      </c>
      <c r="H390" s="30">
        <v>0.6</v>
      </c>
      <c r="I390" s="32">
        <v>9</v>
      </c>
      <c r="J390"/>
    </row>
    <row r="391" spans="1:10" x14ac:dyDescent="0.3">
      <c r="A391" s="65" t="str">
        <f>LANCES[[#This Row],[GRUPO]]&amp;LANCES[[#This Row],[MES_ANO]]</f>
        <v>709setembro-25</v>
      </c>
      <c r="B391" s="1">
        <v>709</v>
      </c>
      <c r="C391" s="32">
        <v>202509</v>
      </c>
      <c r="D391" s="31" t="str">
        <f>TEXT(LANCES[[#This Row],[DT_CONTMP]],"MMMM-AA")</f>
        <v>setembro-25</v>
      </c>
      <c r="E391" s="31">
        <v>45915</v>
      </c>
      <c r="F391" s="30">
        <v>0.51510199999999995</v>
      </c>
      <c r="G391" s="30">
        <v>0.17273421428571428</v>
      </c>
      <c r="H391" s="30">
        <v>0.1</v>
      </c>
      <c r="I391" s="32">
        <v>42</v>
      </c>
      <c r="J391"/>
    </row>
    <row r="392" spans="1:10" x14ac:dyDescent="0.3">
      <c r="A392" s="65" t="str">
        <f>LANCES[[#This Row],[GRUPO]]&amp;LANCES[[#This Row],[MES_ANO]]</f>
        <v>784setembro-25</v>
      </c>
      <c r="B392" s="1">
        <v>784</v>
      </c>
      <c r="C392" s="32">
        <v>202509</v>
      </c>
      <c r="D392" s="31" t="str">
        <f>TEXT(LANCES[[#This Row],[DT_CONTMP]],"MMMM-AA")</f>
        <v>setembro-25</v>
      </c>
      <c r="E392" s="31">
        <v>45915</v>
      </c>
      <c r="F392" s="30">
        <v>0.67099999999999993</v>
      </c>
      <c r="G392" s="30">
        <v>0.58740175675675677</v>
      </c>
      <c r="H392" s="30">
        <v>0.56000000000000005</v>
      </c>
      <c r="I392" s="32">
        <v>37</v>
      </c>
      <c r="J392"/>
    </row>
    <row r="393" spans="1:10" x14ac:dyDescent="0.3">
      <c r="A393" s="65" t="str">
        <f>LANCES[[#This Row],[GRUPO]]&amp;LANCES[[#This Row],[MES_ANO]]</f>
        <v>760setembro-25</v>
      </c>
      <c r="B393" s="1">
        <v>760</v>
      </c>
      <c r="C393" s="32">
        <v>202509</v>
      </c>
      <c r="D393" s="31" t="str">
        <f>TEXT(LANCES[[#This Row],[DT_CONTMP]],"MMMM-AA")</f>
        <v>setembro-25</v>
      </c>
      <c r="E393" s="31">
        <v>45915</v>
      </c>
      <c r="F393" s="30">
        <v>0.66</v>
      </c>
      <c r="G393" s="30">
        <v>0.57702618181818188</v>
      </c>
      <c r="H393" s="30">
        <v>0.56000000000000005</v>
      </c>
      <c r="I393" s="32">
        <v>44</v>
      </c>
      <c r="J393"/>
    </row>
    <row r="394" spans="1:10" x14ac:dyDescent="0.3">
      <c r="A394" s="65" t="str">
        <f>LANCES[[#This Row],[GRUPO]]&amp;LANCES[[#This Row],[MES_ANO]]</f>
        <v>681outubro-25</v>
      </c>
      <c r="B394" s="1">
        <v>681</v>
      </c>
      <c r="C394" s="32">
        <v>202510</v>
      </c>
      <c r="D394" s="31" t="str">
        <f>TEXT(LANCES[[#This Row],[DT_CONTMP]],"MMMM-AA")</f>
        <v>outubro-25</v>
      </c>
      <c r="E394" s="31">
        <v>45936</v>
      </c>
      <c r="F394" s="30">
        <v>0.53</v>
      </c>
      <c r="G394" s="30">
        <v>0.26964476785714286</v>
      </c>
      <c r="H394" s="30">
        <v>0.1</v>
      </c>
      <c r="I394" s="32">
        <v>56</v>
      </c>
      <c r="J394"/>
    </row>
    <row r="395" spans="1:10" x14ac:dyDescent="0.3">
      <c r="A395" s="65" t="str">
        <f>LANCES[[#This Row],[GRUPO]]&amp;LANCES[[#This Row],[MES_ANO]]</f>
        <v>709outubro-25</v>
      </c>
      <c r="B395" s="1">
        <v>709</v>
      </c>
      <c r="C395" s="32">
        <v>202510</v>
      </c>
      <c r="D395" s="31" t="str">
        <f>TEXT(LANCES[[#This Row],[DT_CONTMP]],"MMMM-AA")</f>
        <v>outubro-25</v>
      </c>
      <c r="E395" s="31">
        <v>45945</v>
      </c>
      <c r="F395" s="30">
        <v>0.52883499999999994</v>
      </c>
      <c r="G395" s="30">
        <v>0.22299184848484849</v>
      </c>
      <c r="H395" s="30">
        <v>0.1</v>
      </c>
      <c r="I395" s="32">
        <v>33</v>
      </c>
      <c r="J395"/>
    </row>
    <row r="396" spans="1:10" x14ac:dyDescent="0.3">
      <c r="A396" s="65" t="str">
        <f>LANCES[[#This Row],[GRUPO]]&amp;LANCES[[#This Row],[MES_ANO]]</f>
        <v>713outubro-25</v>
      </c>
      <c r="B396" s="1">
        <v>713</v>
      </c>
      <c r="C396" s="32">
        <v>202510</v>
      </c>
      <c r="D396" s="31" t="str">
        <f>TEXT(LANCES[[#This Row],[DT_CONTMP]],"MMMM-AA")</f>
        <v>outubro-25</v>
      </c>
      <c r="E396" s="31">
        <v>45945</v>
      </c>
      <c r="F396" s="30">
        <v>0.8192910000000001</v>
      </c>
      <c r="G396" s="30">
        <v>0.20649809090909094</v>
      </c>
      <c r="H396" s="30">
        <v>0.1</v>
      </c>
      <c r="I396" s="32">
        <v>55</v>
      </c>
      <c r="J396"/>
    </row>
    <row r="397" spans="1:10" x14ac:dyDescent="0.3">
      <c r="A397" s="65" t="str">
        <f>LANCES[[#This Row],[GRUPO]]&amp;LANCES[[#This Row],[MES_ANO]]</f>
        <v>3141outubro-25</v>
      </c>
      <c r="B397" s="1">
        <v>3141</v>
      </c>
      <c r="C397" s="32">
        <v>202510</v>
      </c>
      <c r="D397" s="31" t="str">
        <f>TEXT(LANCES[[#This Row],[DT_CONTMP]],"MMMM-AA")</f>
        <v>outubro-25</v>
      </c>
      <c r="E397" s="31">
        <v>45945</v>
      </c>
      <c r="F397" s="30">
        <v>0.7</v>
      </c>
      <c r="G397" s="30">
        <v>0.64833711111111114</v>
      </c>
      <c r="H397" s="30">
        <v>0.6</v>
      </c>
      <c r="I397" s="32">
        <v>9</v>
      </c>
      <c r="J397"/>
    </row>
    <row r="398" spans="1:10" x14ac:dyDescent="0.3">
      <c r="A398" s="65" t="str">
        <f>LANCES[[#This Row],[GRUPO]]&amp;LANCES[[#This Row],[MES_ANO]]</f>
        <v>786outubro-25</v>
      </c>
      <c r="B398" s="1">
        <v>786</v>
      </c>
      <c r="C398" s="32">
        <v>202510</v>
      </c>
      <c r="D398" s="31" t="str">
        <f>TEXT(LANCES[[#This Row],[DT_CONTMP]],"MMMM-AA")</f>
        <v>outubro-25</v>
      </c>
      <c r="E398" s="31">
        <v>45945</v>
      </c>
      <c r="F398" s="30">
        <v>0.68</v>
      </c>
      <c r="G398" s="30">
        <v>0.57608152631578946</v>
      </c>
      <c r="H398" s="30">
        <v>0.5464</v>
      </c>
      <c r="I398" s="32">
        <v>57</v>
      </c>
      <c r="J398"/>
    </row>
    <row r="399" spans="1:10" x14ac:dyDescent="0.3">
      <c r="A399" s="65" t="str">
        <f>LANCES[[#This Row],[GRUPO]]&amp;LANCES[[#This Row],[MES_ANO]]</f>
        <v>3120outubro-25</v>
      </c>
      <c r="B399" s="1">
        <v>3120</v>
      </c>
      <c r="C399" s="32">
        <v>202510</v>
      </c>
      <c r="D399" s="31" t="str">
        <f>TEXT(LANCES[[#This Row],[DT_CONTMP]],"MMMM-AA")</f>
        <v>outubro-25</v>
      </c>
      <c r="E399" s="31">
        <v>45945</v>
      </c>
      <c r="F399" s="30">
        <v>0.65</v>
      </c>
      <c r="G399" s="30">
        <v>0.63650337499999998</v>
      </c>
      <c r="H399" s="30">
        <v>0.62988900000000003</v>
      </c>
      <c r="I399" s="32">
        <v>8</v>
      </c>
      <c r="J399"/>
    </row>
    <row r="400" spans="1:10" x14ac:dyDescent="0.3">
      <c r="A400" s="65" t="str">
        <f>LANCES[[#This Row],[GRUPO]]&amp;LANCES[[#This Row],[MES_ANO]]</f>
        <v>5013setembro-25</v>
      </c>
      <c r="B400" s="1">
        <v>5013</v>
      </c>
      <c r="C400" s="32">
        <v>202509</v>
      </c>
      <c r="D400" s="31" t="str">
        <f>TEXT(LANCES[[#This Row],[DT_CONTMP]],"MMMM-AA")</f>
        <v>setembro-25</v>
      </c>
      <c r="E400" s="31">
        <v>45915</v>
      </c>
      <c r="F400" s="30">
        <v>0.32299999999999995</v>
      </c>
      <c r="G400" s="30">
        <v>0.22874119999999998</v>
      </c>
      <c r="H400" s="30">
        <v>0.1</v>
      </c>
      <c r="I400" s="32">
        <v>5</v>
      </c>
      <c r="J400"/>
    </row>
    <row r="401" spans="1:10" x14ac:dyDescent="0.3">
      <c r="A401" s="65" t="str">
        <f>LANCES[[#This Row],[GRUPO]]&amp;LANCES[[#This Row],[MES_ANO]]</f>
        <v>664setembro-25</v>
      </c>
      <c r="B401" s="1">
        <v>664</v>
      </c>
      <c r="C401" s="32">
        <v>202509</v>
      </c>
      <c r="D401" s="31" t="str">
        <f>TEXT(LANCES[[#This Row],[DT_CONTMP]],"MMMM-AA")</f>
        <v>setembro-25</v>
      </c>
      <c r="E401" s="31">
        <v>45904</v>
      </c>
      <c r="F401" s="30">
        <v>0.2011</v>
      </c>
      <c r="G401" s="30">
        <v>0.12882480000000002</v>
      </c>
      <c r="H401" s="30">
        <v>0.1</v>
      </c>
      <c r="I401" s="32">
        <v>5</v>
      </c>
      <c r="J401"/>
    </row>
    <row r="402" spans="1:10" x14ac:dyDescent="0.3">
      <c r="A402" s="65" t="str">
        <f>LANCES[[#This Row],[GRUPO]]&amp;LANCES[[#This Row],[MES_ANO]]</f>
        <v>672julho-25</v>
      </c>
      <c r="B402" s="1">
        <v>672</v>
      </c>
      <c r="C402" s="32">
        <v>202507</v>
      </c>
      <c r="D402" s="31" t="str">
        <f>TEXT(LANCES[[#This Row],[DT_CONTMP]],"MMMM-AA")</f>
        <v>julho-25</v>
      </c>
      <c r="E402" s="31">
        <v>45842</v>
      </c>
      <c r="F402" s="30">
        <v>0.60547400000000007</v>
      </c>
      <c r="G402" s="30">
        <v>0.27882662000000003</v>
      </c>
      <c r="H402" s="30">
        <v>0.1</v>
      </c>
      <c r="I402" s="32">
        <v>50</v>
      </c>
      <c r="J402"/>
    </row>
    <row r="403" spans="1:10" x14ac:dyDescent="0.3">
      <c r="A403" s="65" t="str">
        <f>LANCES[[#This Row],[GRUPO]]&amp;LANCES[[#This Row],[MES_ANO]]</f>
        <v>649fevereiro-25</v>
      </c>
      <c r="B403" s="1">
        <v>649</v>
      </c>
      <c r="C403" s="32">
        <v>202502</v>
      </c>
      <c r="D403" s="31" t="str">
        <f>TEXT(LANCES[[#This Row],[DT_CONTMP]],"MMMM-AA")</f>
        <v>fevereiro-25</v>
      </c>
      <c r="E403" s="31">
        <v>45694</v>
      </c>
      <c r="F403" s="30">
        <v>0.26250000000000001</v>
      </c>
      <c r="G403" s="30">
        <v>0.16404000000000002</v>
      </c>
      <c r="H403" s="30">
        <v>0.1</v>
      </c>
      <c r="I403" s="32">
        <v>5</v>
      </c>
      <c r="J403"/>
    </row>
    <row r="404" spans="1:10" x14ac:dyDescent="0.3">
      <c r="A404" s="65" t="str">
        <f>LANCES[[#This Row],[GRUPO]]&amp;LANCES[[#This Row],[MES_ANO]]</f>
        <v>3042janeiro-25</v>
      </c>
      <c r="B404" s="1">
        <v>3042</v>
      </c>
      <c r="C404" s="32">
        <v>202501</v>
      </c>
      <c r="D404" s="31" t="str">
        <f>TEXT(LANCES[[#This Row],[DT_CONTMP]],"MMMM-AA")</f>
        <v>janeiro-25</v>
      </c>
      <c r="E404" s="31">
        <v>45672</v>
      </c>
      <c r="F404" s="30">
        <v>0.68</v>
      </c>
      <c r="G404" s="30">
        <v>0.66256050000000011</v>
      </c>
      <c r="H404" s="30">
        <v>0.64512100000000006</v>
      </c>
      <c r="I404" s="32">
        <v>2</v>
      </c>
      <c r="J404"/>
    </row>
    <row r="405" spans="1:10" x14ac:dyDescent="0.3">
      <c r="A405" s="65" t="str">
        <f>LANCES[[#This Row],[GRUPO]]&amp;LANCES[[#This Row],[MES_ANO]]</f>
        <v>5020agosto-25</v>
      </c>
      <c r="B405" s="1">
        <v>5020</v>
      </c>
      <c r="C405" s="32">
        <v>202508</v>
      </c>
      <c r="D405" s="31" t="str">
        <f>TEXT(LANCES[[#This Row],[DT_CONTMP]],"MMMM-AA")</f>
        <v>agosto-25</v>
      </c>
      <c r="E405" s="31">
        <v>45884</v>
      </c>
      <c r="F405" s="30">
        <v>0.52</v>
      </c>
      <c r="G405" s="30">
        <v>0.47837133333333332</v>
      </c>
      <c r="H405" s="30">
        <v>0.45</v>
      </c>
      <c r="I405" s="32">
        <v>9</v>
      </c>
      <c r="J405"/>
    </row>
    <row r="406" spans="1:10" x14ac:dyDescent="0.3">
      <c r="A406" s="65" t="str">
        <f>LANCES[[#This Row],[GRUPO]]&amp;LANCES[[#This Row],[MES_ANO]]</f>
        <v>660fevereiro-25</v>
      </c>
      <c r="B406" s="1">
        <v>660</v>
      </c>
      <c r="C406" s="32">
        <v>202502</v>
      </c>
      <c r="D406" s="31" t="str">
        <f>TEXT(LANCES[[#This Row],[DT_CONTMP]],"MMMM-AA")</f>
        <v>fevereiro-25</v>
      </c>
      <c r="E406" s="31">
        <v>45694</v>
      </c>
      <c r="F406" s="30">
        <v>0.33</v>
      </c>
      <c r="G406" s="30">
        <v>0.15857142857142859</v>
      </c>
      <c r="H406" s="30">
        <v>0.1</v>
      </c>
      <c r="I406" s="32">
        <v>7</v>
      </c>
      <c r="J406"/>
    </row>
    <row r="407" spans="1:10" x14ac:dyDescent="0.3">
      <c r="A407" s="65" t="str">
        <f>LANCES[[#This Row],[GRUPO]]&amp;LANCES[[#This Row],[MES_ANO]]</f>
        <v>696abril-25</v>
      </c>
      <c r="B407" s="1">
        <v>696</v>
      </c>
      <c r="C407" s="32">
        <v>202504</v>
      </c>
      <c r="D407" s="31" t="str">
        <f>TEXT(LANCES[[#This Row],[DT_CONTMP]],"MMMM-AA")</f>
        <v>abril-25</v>
      </c>
      <c r="E407" s="31">
        <v>45751</v>
      </c>
      <c r="F407" s="30">
        <v>0.56999999999999995</v>
      </c>
      <c r="G407" s="30">
        <v>0.27201955999999999</v>
      </c>
      <c r="H407" s="30">
        <v>0.1</v>
      </c>
      <c r="I407" s="32">
        <v>25</v>
      </c>
      <c r="J407"/>
    </row>
    <row r="408" spans="1:10" x14ac:dyDescent="0.3">
      <c r="A408" s="65" t="str">
        <f>LANCES[[#This Row],[GRUPO]]&amp;LANCES[[#This Row],[MES_ANO]]</f>
        <v>704março-25</v>
      </c>
      <c r="B408" s="1">
        <v>704</v>
      </c>
      <c r="C408" s="32">
        <v>202503</v>
      </c>
      <c r="D408" s="31" t="str">
        <f>TEXT(LANCES[[#This Row],[DT_CONTMP]],"MMMM-AA")</f>
        <v>março-25</v>
      </c>
      <c r="E408" s="31">
        <v>45733</v>
      </c>
      <c r="F408" s="30">
        <v>0.47130000000000005</v>
      </c>
      <c r="G408" s="30">
        <v>0.23664989655172414</v>
      </c>
      <c r="H408" s="30">
        <v>0.1</v>
      </c>
      <c r="I408" s="32">
        <v>29</v>
      </c>
      <c r="J408"/>
    </row>
    <row r="409" spans="1:10" x14ac:dyDescent="0.3">
      <c r="A409" s="65" t="str">
        <f>LANCES[[#This Row],[GRUPO]]&amp;LANCES[[#This Row],[MES_ANO]]</f>
        <v>661setembro-25</v>
      </c>
      <c r="B409" s="1">
        <v>661</v>
      </c>
      <c r="C409" s="32">
        <v>202509</v>
      </c>
      <c r="D409" s="31" t="str">
        <f>TEXT(LANCES[[#This Row],[DT_CONTMP]],"MMMM-AA")</f>
        <v>setembro-25</v>
      </c>
      <c r="E409" s="31">
        <v>45904</v>
      </c>
      <c r="F409" s="30">
        <v>0.64360899999999999</v>
      </c>
      <c r="G409" s="30">
        <v>0.31536542857142857</v>
      </c>
      <c r="H409" s="30">
        <v>0.116715</v>
      </c>
      <c r="I409" s="32">
        <v>7</v>
      </c>
      <c r="J409"/>
    </row>
    <row r="410" spans="1:10" x14ac:dyDescent="0.3">
      <c r="A410" s="65" t="str">
        <f>LANCES[[#This Row],[GRUPO]]&amp;LANCES[[#This Row],[MES_ANO]]</f>
        <v>3085julho-25</v>
      </c>
      <c r="B410" s="1">
        <v>3085</v>
      </c>
      <c r="C410" s="32">
        <v>202507</v>
      </c>
      <c r="D410" s="31" t="str">
        <f>TEXT(LANCES[[#This Row],[DT_CONTMP]],"MMMM-AA")</f>
        <v>julho-25</v>
      </c>
      <c r="E410" s="31">
        <v>45853</v>
      </c>
      <c r="F410" s="30">
        <v>0.79459000000000002</v>
      </c>
      <c r="G410" s="30">
        <v>0.73784155555555553</v>
      </c>
      <c r="H410" s="30">
        <v>0.72</v>
      </c>
      <c r="I410" s="32">
        <v>9</v>
      </c>
      <c r="J410"/>
    </row>
    <row r="411" spans="1:10" x14ac:dyDescent="0.3">
      <c r="A411" s="65" t="str">
        <f>LANCES[[#This Row],[GRUPO]]&amp;LANCES[[#This Row],[MES_ANO]]</f>
        <v>722outubro-25</v>
      </c>
      <c r="B411" s="1">
        <v>722</v>
      </c>
      <c r="C411" s="32">
        <v>202510</v>
      </c>
      <c r="D411" s="31" t="str">
        <f>TEXT(LANCES[[#This Row],[DT_CONTMP]],"MMMM-AA")</f>
        <v>outubro-25</v>
      </c>
      <c r="E411" s="31">
        <v>45945</v>
      </c>
      <c r="F411" s="30">
        <v>0.5988</v>
      </c>
      <c r="G411" s="30">
        <v>0.20315052941176473</v>
      </c>
      <c r="H411" s="30">
        <v>0.1</v>
      </c>
      <c r="I411" s="32">
        <v>51</v>
      </c>
      <c r="J411"/>
    </row>
    <row r="412" spans="1:10" x14ac:dyDescent="0.3">
      <c r="A412" s="65" t="str">
        <f>LANCES[[#This Row],[GRUPO]]&amp;LANCES[[#This Row],[MES_ANO]]</f>
        <v>5024setembro-25</v>
      </c>
      <c r="B412" s="1">
        <v>5024</v>
      </c>
      <c r="C412" s="32">
        <v>202509</v>
      </c>
      <c r="D412" s="31" t="str">
        <f>TEXT(LANCES[[#This Row],[DT_CONTMP]],"MMMM-AA")</f>
        <v>setembro-25</v>
      </c>
      <c r="E412" s="31">
        <v>45915</v>
      </c>
      <c r="F412" s="30">
        <v>0.63</v>
      </c>
      <c r="G412" s="30">
        <v>0.518347</v>
      </c>
      <c r="H412" s="30">
        <v>0.380247</v>
      </c>
      <c r="I412" s="32">
        <v>13</v>
      </c>
      <c r="J412"/>
    </row>
    <row r="413" spans="1:10" x14ac:dyDescent="0.3">
      <c r="A413" s="65" t="str">
        <f>LANCES[[#This Row],[GRUPO]]&amp;LANCES[[#This Row],[MES_ANO]]</f>
        <v>697maio-25</v>
      </c>
      <c r="B413" s="1">
        <v>697</v>
      </c>
      <c r="C413" s="32">
        <v>202505</v>
      </c>
      <c r="D413" s="31" t="str">
        <f>TEXT(LANCES[[#This Row],[DT_CONTMP]],"MMMM-AA")</f>
        <v>maio-25</v>
      </c>
      <c r="E413" s="31">
        <v>45784</v>
      </c>
      <c r="F413" s="30">
        <v>0.53849999999999998</v>
      </c>
      <c r="G413" s="30">
        <v>0.2511707142857143</v>
      </c>
      <c r="H413" s="30">
        <v>0.1</v>
      </c>
      <c r="I413" s="32">
        <v>7</v>
      </c>
      <c r="J413"/>
    </row>
    <row r="414" spans="1:10" x14ac:dyDescent="0.3">
      <c r="A414" s="65" t="str">
        <f>LANCES[[#This Row],[GRUPO]]&amp;LANCES[[#This Row],[MES_ANO]]</f>
        <v>715maio-25</v>
      </c>
      <c r="B414" s="1">
        <v>715</v>
      </c>
      <c r="C414" s="32">
        <v>202505</v>
      </c>
      <c r="D414" s="31" t="str">
        <f>TEXT(LANCES[[#This Row],[DT_CONTMP]],"MMMM-AA")</f>
        <v>maio-25</v>
      </c>
      <c r="E414" s="31">
        <v>45792</v>
      </c>
      <c r="F414" s="30">
        <v>0.60319999999999996</v>
      </c>
      <c r="G414" s="30">
        <v>0.29199741666666668</v>
      </c>
      <c r="H414" s="30">
        <v>0.1</v>
      </c>
      <c r="I414" s="32">
        <v>12</v>
      </c>
      <c r="J414"/>
    </row>
    <row r="415" spans="1:10" x14ac:dyDescent="0.3">
      <c r="A415" s="65" t="str">
        <f>LANCES[[#This Row],[GRUPO]]&amp;LANCES[[#This Row],[MES_ANO]]</f>
        <v>710julho-25</v>
      </c>
      <c r="B415" s="1">
        <v>710</v>
      </c>
      <c r="C415" s="32">
        <v>202507</v>
      </c>
      <c r="D415" s="31" t="str">
        <f>TEXT(LANCES[[#This Row],[DT_CONTMP]],"MMMM-AA")</f>
        <v>julho-25</v>
      </c>
      <c r="E415" s="31">
        <v>45853</v>
      </c>
      <c r="F415" s="30">
        <v>0.55626399999999998</v>
      </c>
      <c r="G415" s="30">
        <v>0.26232171428571427</v>
      </c>
      <c r="H415" s="30">
        <v>0.1</v>
      </c>
      <c r="I415" s="32">
        <v>21</v>
      </c>
      <c r="J415"/>
    </row>
    <row r="416" spans="1:10" x14ac:dyDescent="0.3">
      <c r="A416" s="65" t="str">
        <f>LANCES[[#This Row],[GRUPO]]&amp;LANCES[[#This Row],[MES_ANO]]</f>
        <v>704fevereiro-25</v>
      </c>
      <c r="B416" s="1">
        <v>704</v>
      </c>
      <c r="C416" s="32">
        <v>202502</v>
      </c>
      <c r="D416" s="31" t="str">
        <f>TEXT(LANCES[[#This Row],[DT_CONTMP]],"MMMM-AA")</f>
        <v>fevereiro-25</v>
      </c>
      <c r="E416" s="31">
        <v>45705</v>
      </c>
      <c r="F416" s="30">
        <v>0.71135400000000004</v>
      </c>
      <c r="G416" s="30">
        <v>0.26536402941176462</v>
      </c>
      <c r="H416" s="30">
        <v>0.1</v>
      </c>
      <c r="I416" s="32">
        <v>34</v>
      </c>
      <c r="J416"/>
    </row>
    <row r="417" spans="1:10" x14ac:dyDescent="0.3">
      <c r="A417" s="65" t="str">
        <f>LANCES[[#This Row],[GRUPO]]&amp;LANCES[[#This Row],[MES_ANO]]</f>
        <v>723maio-25</v>
      </c>
      <c r="B417" s="1">
        <v>723</v>
      </c>
      <c r="C417" s="32">
        <v>202505</v>
      </c>
      <c r="D417" s="31" t="str">
        <f>TEXT(LANCES[[#This Row],[DT_CONTMP]],"MMMM-AA")</f>
        <v>maio-25</v>
      </c>
      <c r="E417" s="31">
        <v>45792</v>
      </c>
      <c r="F417" s="30">
        <v>0.66439999999999999</v>
      </c>
      <c r="G417" s="30">
        <v>0.28682026229508195</v>
      </c>
      <c r="H417" s="30">
        <v>0.1</v>
      </c>
      <c r="I417" s="32">
        <v>61</v>
      </c>
      <c r="J417"/>
    </row>
    <row r="418" spans="1:10" x14ac:dyDescent="0.3">
      <c r="A418" s="65" t="str">
        <f>LANCES[[#This Row],[GRUPO]]&amp;LANCES[[#This Row],[MES_ANO]]</f>
        <v>723junho-25</v>
      </c>
      <c r="B418" s="1">
        <v>723</v>
      </c>
      <c r="C418" s="32">
        <v>202506</v>
      </c>
      <c r="D418" s="31" t="str">
        <f>TEXT(LANCES[[#This Row],[DT_CONTMP]],"MMMM-AA")</f>
        <v>junho-25</v>
      </c>
      <c r="E418" s="31">
        <v>45824</v>
      </c>
      <c r="F418" s="30">
        <v>0.63969999999999994</v>
      </c>
      <c r="G418" s="30">
        <v>0.25845206818181821</v>
      </c>
      <c r="H418" s="30">
        <v>0.1</v>
      </c>
      <c r="I418" s="32">
        <v>44</v>
      </c>
      <c r="J418"/>
    </row>
    <row r="419" spans="1:10" x14ac:dyDescent="0.3">
      <c r="A419" s="65" t="str">
        <f>LANCES[[#This Row],[GRUPO]]&amp;LANCES[[#This Row],[MES_ANO]]</f>
        <v>713julho-25</v>
      </c>
      <c r="B419" s="1">
        <v>713</v>
      </c>
      <c r="C419" s="32">
        <v>202507</v>
      </c>
      <c r="D419" s="31" t="str">
        <f>TEXT(LANCES[[#This Row],[DT_CONTMP]],"MMMM-AA")</f>
        <v>julho-25</v>
      </c>
      <c r="E419" s="31">
        <v>45853</v>
      </c>
      <c r="F419" s="30">
        <v>0.5796</v>
      </c>
      <c r="G419" s="30">
        <v>0.33651105555555555</v>
      </c>
      <c r="H419" s="30">
        <v>0.1</v>
      </c>
      <c r="I419" s="32">
        <v>36</v>
      </c>
      <c r="J419"/>
    </row>
    <row r="420" spans="1:10" x14ac:dyDescent="0.3">
      <c r="A420" s="65" t="str">
        <f>LANCES[[#This Row],[GRUPO]]&amp;LANCES[[#This Row],[MES_ANO]]</f>
        <v>731agosto-25</v>
      </c>
      <c r="B420" s="1">
        <v>731</v>
      </c>
      <c r="C420" s="32">
        <v>202508</v>
      </c>
      <c r="D420" s="31" t="str">
        <f>TEXT(LANCES[[#This Row],[DT_CONTMP]],"MMMM-AA")</f>
        <v>agosto-25</v>
      </c>
      <c r="E420" s="31">
        <v>45884</v>
      </c>
      <c r="F420" s="30">
        <v>0.66002399999999994</v>
      </c>
      <c r="G420" s="30">
        <v>0.58245160344827585</v>
      </c>
      <c r="H420" s="30">
        <v>0.57640000000000002</v>
      </c>
      <c r="I420" s="32">
        <v>58</v>
      </c>
      <c r="J420"/>
    </row>
    <row r="421" spans="1:10" x14ac:dyDescent="0.3">
      <c r="A421" s="65" t="str">
        <f>LANCES[[#This Row],[GRUPO]]&amp;LANCES[[#This Row],[MES_ANO]]</f>
        <v>704outubro-25</v>
      </c>
      <c r="B421" s="1">
        <v>704</v>
      </c>
      <c r="C421" s="32">
        <v>202510</v>
      </c>
      <c r="D421" s="31" t="str">
        <f>TEXT(LANCES[[#This Row],[DT_CONTMP]],"MMMM-AA")</f>
        <v>outubro-25</v>
      </c>
      <c r="E421" s="31">
        <v>45945</v>
      </c>
      <c r="F421" s="30">
        <v>0.56693800000000005</v>
      </c>
      <c r="G421" s="30">
        <v>0.24853343750000001</v>
      </c>
      <c r="H421" s="30">
        <v>0.1</v>
      </c>
      <c r="I421" s="32">
        <v>16</v>
      </c>
      <c r="J421"/>
    </row>
    <row r="422" spans="1:10" x14ac:dyDescent="0.3">
      <c r="A422" s="65" t="str">
        <f>LANCES[[#This Row],[GRUPO]]&amp;LANCES[[#This Row],[MES_ANO]]</f>
        <v>710abril-25</v>
      </c>
      <c r="B422" s="1">
        <v>710</v>
      </c>
      <c r="C422" s="32">
        <v>202504</v>
      </c>
      <c r="D422" s="31" t="str">
        <f>TEXT(LANCES[[#This Row],[DT_CONTMP]],"MMMM-AA")</f>
        <v>abril-25</v>
      </c>
      <c r="E422" s="31">
        <v>45762</v>
      </c>
      <c r="F422" s="30">
        <v>0.63</v>
      </c>
      <c r="G422" s="30">
        <v>0.2884646046511628</v>
      </c>
      <c r="H422" s="30">
        <v>0.1</v>
      </c>
      <c r="I422" s="32">
        <v>43</v>
      </c>
      <c r="J422"/>
    </row>
    <row r="423" spans="1:10" x14ac:dyDescent="0.3">
      <c r="A423" s="65" t="str">
        <f>LANCES[[#This Row],[GRUPO]]&amp;LANCES[[#This Row],[MES_ANO]]</f>
        <v>733setembro-25</v>
      </c>
      <c r="B423" s="1">
        <v>733</v>
      </c>
      <c r="C423" s="32">
        <v>202509</v>
      </c>
      <c r="D423" s="31" t="str">
        <f>TEXT(LANCES[[#This Row],[DT_CONTMP]],"MMMM-AA")</f>
        <v>setembro-25</v>
      </c>
      <c r="E423" s="31">
        <v>45915</v>
      </c>
      <c r="F423" s="30">
        <v>0.587947</v>
      </c>
      <c r="G423" s="30">
        <v>0.44836712499999998</v>
      </c>
      <c r="H423" s="30">
        <v>0.3</v>
      </c>
      <c r="I423" s="32">
        <v>16</v>
      </c>
      <c r="J423"/>
    </row>
    <row r="424" spans="1:10" x14ac:dyDescent="0.3">
      <c r="A424" s="65" t="str">
        <f>LANCES[[#This Row],[GRUPO]]&amp;LANCES[[#This Row],[MES_ANO]]</f>
        <v>735janeiro-25</v>
      </c>
      <c r="B424" s="1">
        <v>735</v>
      </c>
      <c r="C424" s="32">
        <v>202501</v>
      </c>
      <c r="D424" s="31" t="str">
        <f>TEXT(LANCES[[#This Row],[DT_CONTMP]],"MMMM-AA")</f>
        <v>janeiro-25</v>
      </c>
      <c r="E424" s="31">
        <v>45672</v>
      </c>
      <c r="F424" s="30">
        <v>0.62</v>
      </c>
      <c r="G424" s="30">
        <v>0.48198076923076927</v>
      </c>
      <c r="H424" s="30">
        <v>0.4</v>
      </c>
      <c r="I424" s="32">
        <v>26</v>
      </c>
      <c r="J424"/>
    </row>
    <row r="425" spans="1:10" x14ac:dyDescent="0.3">
      <c r="A425" s="65" t="str">
        <f>LANCES[[#This Row],[GRUPO]]&amp;LANCES[[#This Row],[MES_ANO]]</f>
        <v>745abril-25</v>
      </c>
      <c r="B425" s="1">
        <v>745</v>
      </c>
      <c r="C425" s="32">
        <v>202504</v>
      </c>
      <c r="D425" s="31" t="str">
        <f>TEXT(LANCES[[#This Row],[DT_CONTMP]],"MMMM-AA")</f>
        <v>abril-25</v>
      </c>
      <c r="E425" s="31">
        <v>45762</v>
      </c>
      <c r="F425" s="30">
        <v>0.6</v>
      </c>
      <c r="G425" s="30">
        <v>0.48116595000000001</v>
      </c>
      <c r="H425" s="30">
        <v>0.45</v>
      </c>
      <c r="I425" s="32">
        <v>20</v>
      </c>
      <c r="J425"/>
    </row>
    <row r="426" spans="1:10" x14ac:dyDescent="0.3">
      <c r="A426" s="65" t="str">
        <f>LANCES[[#This Row],[GRUPO]]&amp;LANCES[[#This Row],[MES_ANO]]</f>
        <v>719junho-25</v>
      </c>
      <c r="B426" s="1">
        <v>719</v>
      </c>
      <c r="C426" s="32">
        <v>202506</v>
      </c>
      <c r="D426" s="31" t="str">
        <f>TEXT(LANCES[[#This Row],[DT_CONTMP]],"MMMM-AA")</f>
        <v>junho-25</v>
      </c>
      <c r="E426" s="31">
        <v>45824</v>
      </c>
      <c r="F426" s="30">
        <v>0.3</v>
      </c>
      <c r="G426" s="30">
        <v>0.20719993333333336</v>
      </c>
      <c r="H426" s="30">
        <v>0.1</v>
      </c>
      <c r="I426" s="32">
        <v>15</v>
      </c>
      <c r="J426"/>
    </row>
    <row r="427" spans="1:10" x14ac:dyDescent="0.3">
      <c r="A427" s="65" t="str">
        <f>LANCES[[#This Row],[GRUPO]]&amp;LANCES[[#This Row],[MES_ANO]]</f>
        <v>667agosto-25</v>
      </c>
      <c r="B427" s="1">
        <v>667</v>
      </c>
      <c r="C427" s="32">
        <v>202508</v>
      </c>
      <c r="D427" s="31" t="str">
        <f>TEXT(LANCES[[#This Row],[DT_CONTMP]],"MMMM-AA")</f>
        <v>agosto-25</v>
      </c>
      <c r="E427" s="31">
        <v>45875</v>
      </c>
      <c r="F427" s="30">
        <v>0.488842</v>
      </c>
      <c r="G427" s="30">
        <v>0.30159794000000001</v>
      </c>
      <c r="H427" s="30">
        <v>0.1</v>
      </c>
      <c r="I427" s="32">
        <v>50</v>
      </c>
      <c r="J427"/>
    </row>
    <row r="428" spans="1:10" x14ac:dyDescent="0.3">
      <c r="A428" s="65" t="str">
        <f>LANCES[[#This Row],[GRUPO]]&amp;LANCES[[#This Row],[MES_ANO]]</f>
        <v>655junho-25</v>
      </c>
      <c r="B428" s="1">
        <v>655</v>
      </c>
      <c r="C428" s="32">
        <v>202506</v>
      </c>
      <c r="D428" s="31" t="str">
        <f>TEXT(LANCES[[#This Row],[DT_CONTMP]],"MMMM-AA")</f>
        <v>junho-25</v>
      </c>
      <c r="E428" s="31">
        <v>45813</v>
      </c>
      <c r="F428" s="30">
        <v>0.3</v>
      </c>
      <c r="G428" s="30">
        <v>0.19813195833333333</v>
      </c>
      <c r="H428" s="30">
        <v>0.1</v>
      </c>
      <c r="I428" s="32">
        <v>24</v>
      </c>
      <c r="J428"/>
    </row>
    <row r="429" spans="1:10" x14ac:dyDescent="0.3">
      <c r="A429" s="65" t="str">
        <f>LANCES[[#This Row],[GRUPO]]&amp;LANCES[[#This Row],[MES_ANO]]</f>
        <v>734janeiro-25</v>
      </c>
      <c r="B429" s="1">
        <v>734</v>
      </c>
      <c r="C429" s="32">
        <v>202501</v>
      </c>
      <c r="D429" s="31" t="str">
        <f>TEXT(LANCES[[#This Row],[DT_CONTMP]],"MMMM-AA")</f>
        <v>janeiro-25</v>
      </c>
      <c r="E429" s="31">
        <v>45672</v>
      </c>
      <c r="F429" s="30">
        <v>0.65</v>
      </c>
      <c r="G429" s="30">
        <v>0.61499999999999999</v>
      </c>
      <c r="H429" s="30">
        <v>0.59920000000000007</v>
      </c>
      <c r="I429" s="32">
        <v>14</v>
      </c>
      <c r="J429"/>
    </row>
    <row r="430" spans="1:10" x14ac:dyDescent="0.3">
      <c r="A430" s="65" t="str">
        <f>LANCES[[#This Row],[GRUPO]]&amp;LANCES[[#This Row],[MES_ANO]]</f>
        <v>750fevereiro-25</v>
      </c>
      <c r="B430" s="1">
        <v>750</v>
      </c>
      <c r="C430" s="32">
        <v>202502</v>
      </c>
      <c r="D430" s="31" t="str">
        <f>TEXT(LANCES[[#This Row],[DT_CONTMP]],"MMMM-AA")</f>
        <v>fevereiro-25</v>
      </c>
      <c r="E430" s="31">
        <v>45705</v>
      </c>
      <c r="F430" s="30">
        <v>0.61529999999999996</v>
      </c>
      <c r="G430" s="30">
        <v>0.57066364285714288</v>
      </c>
      <c r="H430" s="30">
        <v>0.5</v>
      </c>
      <c r="I430" s="32">
        <v>14</v>
      </c>
      <c r="J430"/>
    </row>
    <row r="431" spans="1:10" x14ac:dyDescent="0.3">
      <c r="A431" s="65" t="str">
        <f>LANCES[[#This Row],[GRUPO]]&amp;LANCES[[#This Row],[MES_ANO]]</f>
        <v>729agosto-25</v>
      </c>
      <c r="B431" s="1">
        <v>729</v>
      </c>
      <c r="C431" s="32">
        <v>202508</v>
      </c>
      <c r="D431" s="31" t="str">
        <f>TEXT(LANCES[[#This Row],[DT_CONTMP]],"MMMM-AA")</f>
        <v>agosto-25</v>
      </c>
      <c r="E431" s="31">
        <v>45884</v>
      </c>
      <c r="F431" s="30">
        <v>0.64993999999999996</v>
      </c>
      <c r="G431" s="30">
        <v>0.54106247058823531</v>
      </c>
      <c r="H431" s="30">
        <v>0.51849999999999996</v>
      </c>
      <c r="I431" s="32">
        <v>17</v>
      </c>
      <c r="J431"/>
    </row>
    <row r="432" spans="1:10" x14ac:dyDescent="0.3">
      <c r="A432" s="65" t="str">
        <f>LANCES[[#This Row],[GRUPO]]&amp;LANCES[[#This Row],[MES_ANO]]</f>
        <v>775janeiro-25</v>
      </c>
      <c r="B432" s="1">
        <v>775</v>
      </c>
      <c r="C432" s="32">
        <v>202501</v>
      </c>
      <c r="D432" s="31" t="str">
        <f>TEXT(LANCES[[#This Row],[DT_CONTMP]],"MMMM-AA")</f>
        <v>janeiro-25</v>
      </c>
      <c r="E432" s="31">
        <v>45672</v>
      </c>
      <c r="F432" s="30">
        <v>0.75</v>
      </c>
      <c r="G432" s="30">
        <v>0.5576875</v>
      </c>
      <c r="H432" s="30">
        <v>0.5</v>
      </c>
      <c r="I432" s="32">
        <v>16</v>
      </c>
      <c r="J432"/>
    </row>
    <row r="433" spans="1:10" x14ac:dyDescent="0.3">
      <c r="A433" s="65" t="str">
        <f>LANCES[[#This Row],[GRUPO]]&amp;LANCES[[#This Row],[MES_ANO]]</f>
        <v>767setembro-25</v>
      </c>
      <c r="B433" s="1">
        <v>767</v>
      </c>
      <c r="C433" s="32">
        <v>202509</v>
      </c>
      <c r="D433" s="31" t="str">
        <f>TEXT(LANCES[[#This Row],[DT_CONTMP]],"MMMM-AA")</f>
        <v>setembro-25</v>
      </c>
      <c r="E433" s="31">
        <v>45915</v>
      </c>
      <c r="F433" s="30">
        <v>0.61991200000000002</v>
      </c>
      <c r="G433" s="30">
        <v>0.51411267741935485</v>
      </c>
      <c r="H433" s="30">
        <v>0.3</v>
      </c>
      <c r="I433" s="32">
        <v>31</v>
      </c>
      <c r="J433"/>
    </row>
    <row r="434" spans="1:10" x14ac:dyDescent="0.3">
      <c r="A434" s="65" t="str">
        <f>LANCES[[#This Row],[GRUPO]]&amp;LANCES[[#This Row],[MES_ANO]]</f>
        <v>721janeiro-25</v>
      </c>
      <c r="B434" s="1">
        <v>721</v>
      </c>
      <c r="C434" s="32">
        <v>202501</v>
      </c>
      <c r="D434" s="31" t="str">
        <f>TEXT(LANCES[[#This Row],[DT_CONTMP]],"MMMM-AA")</f>
        <v>janeiro-25</v>
      </c>
      <c r="E434" s="31">
        <v>45672</v>
      </c>
      <c r="F434" s="30">
        <v>0.68840000000000001</v>
      </c>
      <c r="G434" s="30">
        <v>0.3725796507936508</v>
      </c>
      <c r="H434" s="30">
        <v>0.3</v>
      </c>
      <c r="I434" s="32">
        <v>63</v>
      </c>
      <c r="J434"/>
    </row>
    <row r="435" spans="1:10" x14ac:dyDescent="0.3">
      <c r="A435" s="65" t="str">
        <f>LANCES[[#This Row],[GRUPO]]&amp;LANCES[[#This Row],[MES_ANO]]</f>
        <v>695abril-25</v>
      </c>
      <c r="B435" s="1">
        <v>695</v>
      </c>
      <c r="C435" s="32">
        <v>202504</v>
      </c>
      <c r="D435" s="31" t="str">
        <f>TEXT(LANCES[[#This Row],[DT_CONTMP]],"MMMM-AA")</f>
        <v>abril-25</v>
      </c>
      <c r="E435" s="31">
        <v>45751</v>
      </c>
      <c r="F435" s="30">
        <v>0.39149999999999996</v>
      </c>
      <c r="G435" s="30">
        <v>0.21377314285714286</v>
      </c>
      <c r="H435" s="30">
        <v>0.1</v>
      </c>
      <c r="I435" s="32">
        <v>42</v>
      </c>
      <c r="J435"/>
    </row>
    <row r="436" spans="1:10" x14ac:dyDescent="0.3">
      <c r="A436" s="65" t="str">
        <f>LANCES[[#This Row],[GRUPO]]&amp;LANCES[[#This Row],[MES_ANO]]</f>
        <v>3102junho-25</v>
      </c>
      <c r="B436" s="1">
        <v>3102</v>
      </c>
      <c r="C436" s="32">
        <v>202506</v>
      </c>
      <c r="D436" s="31" t="str">
        <f>TEXT(LANCES[[#This Row],[DT_CONTMP]],"MMMM-AA")</f>
        <v>junho-25</v>
      </c>
      <c r="E436" s="31">
        <v>45824</v>
      </c>
      <c r="F436" s="30">
        <v>0.8</v>
      </c>
      <c r="G436" s="30">
        <v>0.68030507142857144</v>
      </c>
      <c r="H436" s="30">
        <v>0.62536999999999998</v>
      </c>
      <c r="I436" s="32">
        <v>14</v>
      </c>
      <c r="J436"/>
    </row>
    <row r="437" spans="1:10" x14ac:dyDescent="0.3">
      <c r="A437" s="65" t="str">
        <f>LANCES[[#This Row],[GRUPO]]&amp;LANCES[[#This Row],[MES_ANO]]</f>
        <v>3129maio-25</v>
      </c>
      <c r="B437" s="1">
        <v>3129</v>
      </c>
      <c r="C437" s="32">
        <v>202505</v>
      </c>
      <c r="D437" s="31" t="str">
        <f>TEXT(LANCES[[#This Row],[DT_CONTMP]],"MMMM-AA")</f>
        <v>maio-25</v>
      </c>
      <c r="E437" s="31">
        <v>45792</v>
      </c>
      <c r="F437" s="30">
        <v>0.75</v>
      </c>
      <c r="G437" s="30">
        <v>0.70567888888888886</v>
      </c>
      <c r="H437" s="30">
        <v>0.67</v>
      </c>
      <c r="I437" s="32">
        <v>9</v>
      </c>
      <c r="J437"/>
    </row>
    <row r="438" spans="1:10" x14ac:dyDescent="0.3">
      <c r="A438" s="65" t="str">
        <f>LANCES[[#This Row],[GRUPO]]&amp;LANCES[[#This Row],[MES_ANO]]</f>
        <v>3124junho-25</v>
      </c>
      <c r="B438" s="1">
        <v>3124</v>
      </c>
      <c r="C438" s="32">
        <v>202506</v>
      </c>
      <c r="D438" s="31" t="str">
        <f>TEXT(LANCES[[#This Row],[DT_CONTMP]],"MMMM-AA")</f>
        <v>junho-25</v>
      </c>
      <c r="E438" s="31">
        <v>45824</v>
      </c>
      <c r="F438" s="30">
        <v>0.69900000000000007</v>
      </c>
      <c r="G438" s="30">
        <v>0.59966666666666668</v>
      </c>
      <c r="H438" s="30">
        <v>0.45</v>
      </c>
      <c r="I438" s="32">
        <v>3</v>
      </c>
      <c r="J438"/>
    </row>
    <row r="439" spans="1:10" x14ac:dyDescent="0.3">
      <c r="A439" s="65" t="str">
        <f>LANCES[[#This Row],[GRUPO]]&amp;LANCES[[#This Row],[MES_ANO]]</f>
        <v>772abril-25</v>
      </c>
      <c r="B439" s="1">
        <v>772</v>
      </c>
      <c r="C439" s="32">
        <v>202504</v>
      </c>
      <c r="D439" s="31" t="str">
        <f>TEXT(LANCES[[#This Row],[DT_CONTMP]],"MMMM-AA")</f>
        <v>abril-25</v>
      </c>
      <c r="E439" s="31">
        <v>45762</v>
      </c>
      <c r="F439" s="30">
        <v>0.65</v>
      </c>
      <c r="G439" s="30">
        <v>0.61418055555555551</v>
      </c>
      <c r="H439" s="30">
        <v>0.61070000000000002</v>
      </c>
      <c r="I439" s="32">
        <v>36</v>
      </c>
      <c r="J439"/>
    </row>
    <row r="440" spans="1:10" x14ac:dyDescent="0.3">
      <c r="A440" s="65" t="str">
        <f>LANCES[[#This Row],[GRUPO]]&amp;LANCES[[#This Row],[MES_ANO]]</f>
        <v>753janeiro-25</v>
      </c>
      <c r="B440" s="1">
        <v>753</v>
      </c>
      <c r="C440" s="32">
        <v>202501</v>
      </c>
      <c r="D440" s="31" t="str">
        <f>TEXT(LANCES[[#This Row],[DT_CONTMP]],"MMMM-AA")</f>
        <v>janeiro-25</v>
      </c>
      <c r="E440" s="31">
        <v>45672</v>
      </c>
      <c r="F440" s="30">
        <v>0.65</v>
      </c>
      <c r="G440" s="30">
        <v>0.65</v>
      </c>
      <c r="H440" s="30">
        <v>0.65</v>
      </c>
      <c r="I440" s="32">
        <v>9</v>
      </c>
      <c r="J440"/>
    </row>
    <row r="441" spans="1:10" x14ac:dyDescent="0.3">
      <c r="A441" s="65" t="str">
        <f>LANCES[[#This Row],[GRUPO]]&amp;LANCES[[#This Row],[MES_ANO]]</f>
        <v>782janeiro-25</v>
      </c>
      <c r="B441" s="1">
        <v>782</v>
      </c>
      <c r="C441" s="32">
        <v>202501</v>
      </c>
      <c r="D441" s="31" t="str">
        <f>TEXT(LANCES[[#This Row],[DT_CONTMP]],"MMMM-AA")</f>
        <v>janeiro-25</v>
      </c>
      <c r="E441" s="31">
        <v>45672</v>
      </c>
      <c r="F441" s="30">
        <v>0.62569799999999998</v>
      </c>
      <c r="G441" s="30">
        <v>0.60094245000000002</v>
      </c>
      <c r="H441" s="30">
        <v>0.59</v>
      </c>
      <c r="I441" s="32">
        <v>40</v>
      </c>
      <c r="J441"/>
    </row>
    <row r="442" spans="1:10" x14ac:dyDescent="0.3">
      <c r="A442" s="65" t="str">
        <f>LANCES[[#This Row],[GRUPO]]&amp;LANCES[[#This Row],[MES_ANO]]</f>
        <v>782abril-25</v>
      </c>
      <c r="B442" s="1">
        <v>782</v>
      </c>
      <c r="C442" s="32">
        <v>202504</v>
      </c>
      <c r="D442" s="31" t="str">
        <f>TEXT(LANCES[[#This Row],[DT_CONTMP]],"MMMM-AA")</f>
        <v>abril-25</v>
      </c>
      <c r="E442" s="31">
        <v>45762</v>
      </c>
      <c r="F442" s="30">
        <v>0.65099999999999991</v>
      </c>
      <c r="G442" s="30">
        <v>0.6071432432432432</v>
      </c>
      <c r="H442" s="30">
        <v>0.53</v>
      </c>
      <c r="I442" s="32">
        <v>37</v>
      </c>
      <c r="J442"/>
    </row>
    <row r="443" spans="1:10" x14ac:dyDescent="0.3">
      <c r="A443" s="65" t="str">
        <f>LANCES[[#This Row],[GRUPO]]&amp;LANCES[[#This Row],[MES_ANO]]</f>
        <v>3129agosto-25</v>
      </c>
      <c r="B443" s="1">
        <v>3129</v>
      </c>
      <c r="C443" s="32">
        <v>202508</v>
      </c>
      <c r="D443" s="31" t="str">
        <f>TEXT(LANCES[[#This Row],[DT_CONTMP]],"MMMM-AA")</f>
        <v>agosto-25</v>
      </c>
      <c r="E443" s="31">
        <v>45884</v>
      </c>
      <c r="F443" s="30">
        <v>0.6</v>
      </c>
      <c r="G443" s="30">
        <v>0.6</v>
      </c>
      <c r="H443" s="30">
        <v>0.6</v>
      </c>
      <c r="I443" s="32">
        <v>1</v>
      </c>
      <c r="J443"/>
    </row>
    <row r="444" spans="1:10" x14ac:dyDescent="0.3">
      <c r="A444" s="65" t="str">
        <f>LANCES[[#This Row],[GRUPO]]&amp;LANCES[[#This Row],[MES_ANO]]</f>
        <v>3110julho-25</v>
      </c>
      <c r="B444" s="1">
        <v>3110</v>
      </c>
      <c r="C444" s="32">
        <v>202507</v>
      </c>
      <c r="D444" s="31" t="str">
        <f>TEXT(LANCES[[#This Row],[DT_CONTMP]],"MMMM-AA")</f>
        <v>julho-25</v>
      </c>
      <c r="E444" s="31">
        <v>45853</v>
      </c>
      <c r="F444" s="30">
        <v>0.78</v>
      </c>
      <c r="G444" s="30">
        <v>0.7772</v>
      </c>
      <c r="H444" s="30">
        <v>0.7762</v>
      </c>
      <c r="I444" s="32">
        <v>4</v>
      </c>
      <c r="J444"/>
    </row>
    <row r="445" spans="1:10" x14ac:dyDescent="0.3">
      <c r="A445" s="65" t="str">
        <f>LANCES[[#This Row],[GRUPO]]&amp;LANCES[[#This Row],[MES_ANO]]</f>
        <v>3092março-25</v>
      </c>
      <c r="B445" s="1">
        <v>3092</v>
      </c>
      <c r="C445" s="32">
        <v>202503</v>
      </c>
      <c r="D445" s="31" t="str">
        <f>TEXT(LANCES[[#This Row],[DT_CONTMP]],"MMMM-AA")</f>
        <v>março-25</v>
      </c>
      <c r="E445" s="31">
        <v>45733</v>
      </c>
      <c r="F445" s="30">
        <v>0.7</v>
      </c>
      <c r="G445" s="30">
        <v>0.6791855555555556</v>
      </c>
      <c r="H445" s="30">
        <v>0.67120000000000002</v>
      </c>
      <c r="I445" s="32">
        <v>9</v>
      </c>
      <c r="J445"/>
    </row>
    <row r="446" spans="1:10" x14ac:dyDescent="0.3">
      <c r="A446" s="65" t="str">
        <f>LANCES[[#This Row],[GRUPO]]&amp;LANCES[[#This Row],[MES_ANO]]</f>
        <v>8002fevereiro-25</v>
      </c>
      <c r="B446" s="1">
        <v>8002</v>
      </c>
      <c r="C446" s="32">
        <v>202502</v>
      </c>
      <c r="D446" s="31" t="str">
        <f>TEXT(LANCES[[#This Row],[DT_CONTMP]],"MMMM-AA")</f>
        <v>fevereiro-25</v>
      </c>
      <c r="E446" s="31">
        <v>45705</v>
      </c>
      <c r="F446" s="30">
        <v>0.60318300000000002</v>
      </c>
      <c r="G446" s="30">
        <v>0.31955476666666666</v>
      </c>
      <c r="H446" s="30">
        <v>0.25</v>
      </c>
      <c r="I446" s="32">
        <v>30</v>
      </c>
      <c r="J446"/>
    </row>
    <row r="447" spans="1:10" x14ac:dyDescent="0.3">
      <c r="A447" s="65" t="str">
        <f>LANCES[[#This Row],[GRUPO]]&amp;LANCES[[#This Row],[MES_ANO]]</f>
        <v>3075fevereiro-25</v>
      </c>
      <c r="B447" s="1">
        <v>3075</v>
      </c>
      <c r="C447" s="32">
        <v>202502</v>
      </c>
      <c r="D447" s="31" t="str">
        <f>TEXT(LANCES[[#This Row],[DT_CONTMP]],"MMMM-AA")</f>
        <v>fevereiro-25</v>
      </c>
      <c r="E447" s="31">
        <v>45705</v>
      </c>
      <c r="F447" s="30">
        <v>0.71019999999999994</v>
      </c>
      <c r="G447" s="30">
        <v>0.70662999999999998</v>
      </c>
      <c r="H447" s="30">
        <v>0.70510000000000006</v>
      </c>
      <c r="I447" s="32">
        <v>10</v>
      </c>
      <c r="J447"/>
    </row>
    <row r="448" spans="1:10" x14ac:dyDescent="0.3">
      <c r="A448" s="65" t="str">
        <f>LANCES[[#This Row],[GRUPO]]&amp;LANCES[[#This Row],[MES_ANO]]</f>
        <v>3082outubro-25</v>
      </c>
      <c r="B448" s="1">
        <v>3082</v>
      </c>
      <c r="C448" s="32">
        <v>202510</v>
      </c>
      <c r="D448" s="31" t="str">
        <f>TEXT(LANCES[[#This Row],[DT_CONTMP]],"MMMM-AA")</f>
        <v>outubro-25</v>
      </c>
      <c r="E448" s="31">
        <v>45945</v>
      </c>
      <c r="F448" s="30">
        <v>0.65</v>
      </c>
      <c r="G448" s="30">
        <v>0.65</v>
      </c>
      <c r="H448" s="30">
        <v>0.65</v>
      </c>
      <c r="I448" s="32">
        <v>1</v>
      </c>
      <c r="J448"/>
    </row>
    <row r="449" spans="1:10" x14ac:dyDescent="0.3">
      <c r="A449" s="65" t="str">
        <f>LANCES[[#This Row],[GRUPO]]&amp;LANCES[[#This Row],[MES_ANO]]</f>
        <v>3054janeiro-25</v>
      </c>
      <c r="B449" s="1">
        <v>3054</v>
      </c>
      <c r="C449" s="32">
        <v>202501</v>
      </c>
      <c r="D449" s="31" t="str">
        <f>TEXT(LANCES[[#This Row],[DT_CONTMP]],"MMMM-AA")</f>
        <v>janeiro-25</v>
      </c>
      <c r="E449" s="31">
        <v>45672</v>
      </c>
      <c r="F449" s="30">
        <v>0.61619999999999997</v>
      </c>
      <c r="G449" s="30">
        <v>0.61619999999999997</v>
      </c>
      <c r="H449" s="30">
        <v>0.61619999999999997</v>
      </c>
      <c r="I449" s="32">
        <v>5</v>
      </c>
      <c r="J449"/>
    </row>
    <row r="450" spans="1:10" x14ac:dyDescent="0.3">
      <c r="A450" s="65" t="str">
        <f>LANCES[[#This Row],[GRUPO]]&amp;LANCES[[#This Row],[MES_ANO]]</f>
        <v>3063junho-25</v>
      </c>
      <c r="B450" s="1">
        <v>3063</v>
      </c>
      <c r="C450" s="32">
        <v>202506</v>
      </c>
      <c r="D450" s="31" t="str">
        <f>TEXT(LANCES[[#This Row],[DT_CONTMP]],"MMMM-AA")</f>
        <v>junho-25</v>
      </c>
      <c r="E450" s="31">
        <v>45824</v>
      </c>
      <c r="F450" s="30">
        <v>0.7290009999999999</v>
      </c>
      <c r="G450" s="30">
        <v>0.66952053333333328</v>
      </c>
      <c r="H450" s="30">
        <v>0.6542</v>
      </c>
      <c r="I450" s="32">
        <v>15</v>
      </c>
      <c r="J450"/>
    </row>
    <row r="451" spans="1:10" x14ac:dyDescent="0.3">
      <c r="A451" s="65" t="str">
        <f>LANCES[[#This Row],[GRUPO]]&amp;LANCES[[#This Row],[MES_ANO]]</f>
        <v>3103agosto-25</v>
      </c>
      <c r="B451" s="1">
        <v>3103</v>
      </c>
      <c r="C451" s="32">
        <v>202508</v>
      </c>
      <c r="D451" s="31" t="str">
        <f>TEXT(LANCES[[#This Row],[DT_CONTMP]],"MMMM-AA")</f>
        <v>agosto-25</v>
      </c>
      <c r="E451" s="31">
        <v>45884</v>
      </c>
      <c r="F451" s="30">
        <v>0.6855</v>
      </c>
      <c r="G451" s="30">
        <v>0.6855</v>
      </c>
      <c r="H451" s="30">
        <v>0.6855</v>
      </c>
      <c r="I451" s="32">
        <v>4</v>
      </c>
      <c r="J451"/>
    </row>
    <row r="452" spans="1:10" x14ac:dyDescent="0.3">
      <c r="A452" s="65" t="str">
        <f>LANCES[[#This Row],[GRUPO]]&amp;LANCES[[#This Row],[MES_ANO]]</f>
        <v>3084janeiro-25</v>
      </c>
      <c r="B452" s="1">
        <v>3084</v>
      </c>
      <c r="C452" s="32">
        <v>202501</v>
      </c>
      <c r="D452" s="31" t="str">
        <f>TEXT(LANCES[[#This Row],[DT_CONTMP]],"MMMM-AA")</f>
        <v>janeiro-25</v>
      </c>
      <c r="E452" s="31">
        <v>45672</v>
      </c>
      <c r="F452" s="30">
        <v>0.74</v>
      </c>
      <c r="G452" s="30">
        <v>0.73562499999999997</v>
      </c>
      <c r="H452" s="30">
        <v>0.73250000000000004</v>
      </c>
      <c r="I452" s="32">
        <v>4</v>
      </c>
      <c r="J452"/>
    </row>
    <row r="453" spans="1:10" x14ac:dyDescent="0.3">
      <c r="A453" s="65" t="str">
        <f>LANCES[[#This Row],[GRUPO]]&amp;LANCES[[#This Row],[MES_ANO]]</f>
        <v>736julho-25</v>
      </c>
      <c r="B453" s="1">
        <v>736</v>
      </c>
      <c r="C453" s="32">
        <v>202507</v>
      </c>
      <c r="D453" s="31" t="str">
        <f>TEXT(LANCES[[#This Row],[DT_CONTMP]],"MMMM-AA")</f>
        <v>julho-25</v>
      </c>
      <c r="E453" s="31">
        <v>45853</v>
      </c>
      <c r="F453" s="30">
        <v>0.70029600000000003</v>
      </c>
      <c r="G453" s="30">
        <v>0.60127065384615386</v>
      </c>
      <c r="H453" s="30">
        <v>0.57299999999999995</v>
      </c>
      <c r="I453" s="32">
        <v>52</v>
      </c>
      <c r="J453"/>
    </row>
    <row r="454" spans="1:10" x14ac:dyDescent="0.3">
      <c r="A454" s="65" t="str">
        <f>LANCES[[#This Row],[GRUPO]]&amp;LANCES[[#This Row],[MES_ANO]]</f>
        <v>781junho-25</v>
      </c>
      <c r="B454" s="1">
        <v>781</v>
      </c>
      <c r="C454" s="32">
        <v>202506</v>
      </c>
      <c r="D454" s="31" t="str">
        <f>TEXT(LANCES[[#This Row],[DT_CONTMP]],"MMMM-AA")</f>
        <v>junho-25</v>
      </c>
      <c r="E454" s="31">
        <v>45824</v>
      </c>
      <c r="F454" s="30">
        <v>0.7</v>
      </c>
      <c r="G454" s="30">
        <v>0.69436923076923074</v>
      </c>
      <c r="H454" s="30">
        <v>0.60099999999999998</v>
      </c>
      <c r="I454" s="32">
        <v>65</v>
      </c>
      <c r="J454"/>
    </row>
    <row r="455" spans="1:10" x14ac:dyDescent="0.3">
      <c r="A455" s="65" t="str">
        <f>LANCES[[#This Row],[GRUPO]]&amp;LANCES[[#This Row],[MES_ANO]]</f>
        <v>713janeiro-25</v>
      </c>
      <c r="B455" s="1">
        <v>713</v>
      </c>
      <c r="C455" s="32">
        <v>202501</v>
      </c>
      <c r="D455" s="31" t="str">
        <f>TEXT(LANCES[[#This Row],[DT_CONTMP]],"MMMM-AA")</f>
        <v>janeiro-25</v>
      </c>
      <c r="E455" s="31">
        <v>45672</v>
      </c>
      <c r="F455" s="30">
        <v>0.62436900000000006</v>
      </c>
      <c r="G455" s="30">
        <v>0.51328685294117649</v>
      </c>
      <c r="H455" s="30">
        <v>0.51039999999999996</v>
      </c>
      <c r="I455" s="32">
        <v>68</v>
      </c>
      <c r="J455"/>
    </row>
    <row r="456" spans="1:10" x14ac:dyDescent="0.3">
      <c r="A456" s="65" t="str">
        <f>LANCES[[#This Row],[GRUPO]]&amp;LANCES[[#This Row],[MES_ANO]]</f>
        <v>788março-25</v>
      </c>
      <c r="B456" s="1">
        <v>788</v>
      </c>
      <c r="C456" s="32">
        <v>202503</v>
      </c>
      <c r="D456" s="31" t="str">
        <f>TEXT(LANCES[[#This Row],[DT_CONTMP]],"MMMM-AA")</f>
        <v>março-25</v>
      </c>
      <c r="E456" s="31">
        <v>45733</v>
      </c>
      <c r="F456" s="30">
        <v>0.70099999999999996</v>
      </c>
      <c r="G456" s="30">
        <v>0.67718181818181822</v>
      </c>
      <c r="H456" s="30">
        <v>0.67</v>
      </c>
      <c r="I456" s="32">
        <v>11</v>
      </c>
      <c r="J456"/>
    </row>
    <row r="457" spans="1:10" x14ac:dyDescent="0.3">
      <c r="A457" s="65" t="str">
        <f>LANCES[[#This Row],[GRUPO]]&amp;LANCES[[#This Row],[MES_ANO]]</f>
        <v>726fevereiro-25</v>
      </c>
      <c r="B457" s="1">
        <v>726</v>
      </c>
      <c r="C457" s="32">
        <v>202502</v>
      </c>
      <c r="D457" s="31" t="str">
        <f>TEXT(LANCES[[#This Row],[DT_CONTMP]],"MMMM-AA")</f>
        <v>fevereiro-25</v>
      </c>
      <c r="E457" s="31">
        <v>45705</v>
      </c>
      <c r="F457" s="30">
        <v>0.65636700000000003</v>
      </c>
      <c r="G457" s="30">
        <v>0.58564025581395351</v>
      </c>
      <c r="H457" s="30">
        <v>0.5726</v>
      </c>
      <c r="I457" s="32">
        <v>43</v>
      </c>
      <c r="J457"/>
    </row>
    <row r="458" spans="1:10" x14ac:dyDescent="0.3">
      <c r="A458" s="65" t="str">
        <f>LANCES[[#This Row],[GRUPO]]&amp;LANCES[[#This Row],[MES_ANO]]</f>
        <v>762janeiro-25</v>
      </c>
      <c r="B458" s="1">
        <v>762</v>
      </c>
      <c r="C458" s="32">
        <v>202501</v>
      </c>
      <c r="D458" s="31" t="str">
        <f>TEXT(LANCES[[#This Row],[DT_CONTMP]],"MMMM-AA")</f>
        <v>janeiro-25</v>
      </c>
      <c r="E458" s="31">
        <v>45672</v>
      </c>
      <c r="F458" s="30">
        <v>0.62</v>
      </c>
      <c r="G458" s="30">
        <v>0.58020794871794867</v>
      </c>
      <c r="H458" s="30">
        <v>0.56999999999999995</v>
      </c>
      <c r="I458" s="32">
        <v>39</v>
      </c>
      <c r="J458"/>
    </row>
    <row r="459" spans="1:10" x14ac:dyDescent="0.3">
      <c r="A459" s="65" t="str">
        <f>LANCES[[#This Row],[GRUPO]]&amp;LANCES[[#This Row],[MES_ANO]]</f>
        <v>726março-25</v>
      </c>
      <c r="B459" s="1">
        <v>726</v>
      </c>
      <c r="C459" s="32">
        <v>202503</v>
      </c>
      <c r="D459" s="31" t="str">
        <f>TEXT(LANCES[[#This Row],[DT_CONTMP]],"MMMM-AA")</f>
        <v>março-25</v>
      </c>
      <c r="E459" s="31">
        <v>45733</v>
      </c>
      <c r="F459" s="30">
        <v>0.61</v>
      </c>
      <c r="G459" s="30">
        <v>0.57712083333333331</v>
      </c>
      <c r="H459" s="30">
        <v>0.56499999999999995</v>
      </c>
      <c r="I459" s="32">
        <v>48</v>
      </c>
      <c r="J459"/>
    </row>
    <row r="460" spans="1:10" x14ac:dyDescent="0.3">
      <c r="A460" s="65" t="str">
        <f>LANCES[[#This Row],[GRUPO]]&amp;LANCES[[#This Row],[MES_ANO]]</f>
        <v>8003janeiro-25</v>
      </c>
      <c r="B460" s="1">
        <v>8003</v>
      </c>
      <c r="C460" s="32">
        <v>202501</v>
      </c>
      <c r="D460" s="31" t="str">
        <f>TEXT(LANCES[[#This Row],[DT_CONTMP]],"MMMM-AA")</f>
        <v>janeiro-25</v>
      </c>
      <c r="E460" s="31">
        <v>45672</v>
      </c>
      <c r="F460" s="30">
        <v>0.46</v>
      </c>
      <c r="G460" s="30">
        <v>0.34419047619047621</v>
      </c>
      <c r="H460" s="30">
        <v>0.253</v>
      </c>
      <c r="I460" s="32">
        <v>21</v>
      </c>
      <c r="J460"/>
    </row>
    <row r="461" spans="1:10" x14ac:dyDescent="0.3">
      <c r="A461" s="65" t="str">
        <f>LANCES[[#This Row],[GRUPO]]&amp;LANCES[[#This Row],[MES_ANO]]</f>
        <v>3136janeiro-25</v>
      </c>
      <c r="B461" s="1">
        <v>3136</v>
      </c>
      <c r="C461" s="32">
        <v>202501</v>
      </c>
      <c r="D461" s="31" t="str">
        <f>TEXT(LANCES[[#This Row],[DT_CONTMP]],"MMMM-AA")</f>
        <v>janeiro-25</v>
      </c>
      <c r="E461" s="31">
        <v>45672</v>
      </c>
      <c r="F461" s="30">
        <v>0.64300000000000002</v>
      </c>
      <c r="G461" s="30">
        <v>0.63666666666666671</v>
      </c>
      <c r="H461" s="30">
        <v>0.63350000000000006</v>
      </c>
      <c r="I461" s="32">
        <v>6</v>
      </c>
      <c r="J461"/>
    </row>
    <row r="462" spans="1:10" x14ac:dyDescent="0.3">
      <c r="A462" s="65" t="str">
        <f>LANCES[[#This Row],[GRUPO]]&amp;LANCES[[#This Row],[MES_ANO]]</f>
        <v>3108abril-25</v>
      </c>
      <c r="B462" s="1">
        <v>3108</v>
      </c>
      <c r="C462" s="32">
        <v>202504</v>
      </c>
      <c r="D462" s="31" t="str">
        <f>TEXT(LANCES[[#This Row],[DT_CONTMP]],"MMMM-AA")</f>
        <v>abril-25</v>
      </c>
      <c r="E462" s="31">
        <v>45762</v>
      </c>
      <c r="F462" s="30">
        <v>0.6986</v>
      </c>
      <c r="G462" s="30">
        <v>0.68805714285714281</v>
      </c>
      <c r="H462" s="30">
        <v>0.66500000000000004</v>
      </c>
      <c r="I462" s="32">
        <v>7</v>
      </c>
      <c r="J462"/>
    </row>
    <row r="463" spans="1:10" x14ac:dyDescent="0.3">
      <c r="A463" s="65" t="str">
        <f>LANCES[[#This Row],[GRUPO]]&amp;LANCES[[#This Row],[MES_ANO]]</f>
        <v>3131abril-25</v>
      </c>
      <c r="B463" s="1">
        <v>3131</v>
      </c>
      <c r="C463" s="32">
        <v>202504</v>
      </c>
      <c r="D463" s="31" t="str">
        <f>TEXT(LANCES[[#This Row],[DT_CONTMP]],"MMMM-AA")</f>
        <v>abril-25</v>
      </c>
      <c r="E463" s="31">
        <v>45762</v>
      </c>
      <c r="F463" s="30">
        <v>0.72499999999999998</v>
      </c>
      <c r="G463" s="30">
        <v>0.67183349999999997</v>
      </c>
      <c r="H463" s="30">
        <v>0.66</v>
      </c>
      <c r="I463" s="32">
        <v>6</v>
      </c>
      <c r="J463"/>
    </row>
    <row r="464" spans="1:10" x14ac:dyDescent="0.3">
      <c r="A464" s="65" t="str">
        <f>LANCES[[#This Row],[GRUPO]]&amp;LANCES[[#This Row],[MES_ANO]]</f>
        <v>709março-25</v>
      </c>
      <c r="B464" s="1">
        <v>709</v>
      </c>
      <c r="C464" s="32">
        <v>202503</v>
      </c>
      <c r="D464" s="31" t="str">
        <f>TEXT(LANCES[[#This Row],[DT_CONTMP]],"MMMM-AA")</f>
        <v>março-25</v>
      </c>
      <c r="E464" s="31">
        <v>45733</v>
      </c>
      <c r="F464" s="30">
        <v>0.54313200000000006</v>
      </c>
      <c r="G464" s="30">
        <v>0.44808396551724139</v>
      </c>
      <c r="H464" s="30">
        <v>0.42</v>
      </c>
      <c r="I464" s="32">
        <v>58</v>
      </c>
      <c r="J464"/>
    </row>
    <row r="465" spans="1:10" x14ac:dyDescent="0.3">
      <c r="A465" s="65" t="str">
        <f>LANCES[[#This Row],[GRUPO]]&amp;LANCES[[#This Row],[MES_ANO]]</f>
        <v>800maio-25</v>
      </c>
      <c r="B465" s="1">
        <v>800</v>
      </c>
      <c r="C465" s="32">
        <v>202505</v>
      </c>
      <c r="D465" s="31" t="str">
        <f>TEXT(LANCES[[#This Row],[DT_CONTMP]],"MMMM-AA")</f>
        <v>maio-25</v>
      </c>
      <c r="E465" s="31">
        <v>45792</v>
      </c>
      <c r="F465" s="30">
        <v>0.75</v>
      </c>
      <c r="G465" s="30">
        <v>0.71799983333333328</v>
      </c>
      <c r="H465" s="30">
        <v>0.69700000000000006</v>
      </c>
      <c r="I465" s="32">
        <v>6</v>
      </c>
      <c r="J465"/>
    </row>
    <row r="466" spans="1:10" x14ac:dyDescent="0.3">
      <c r="A466" s="65" t="str">
        <f>LANCES[[#This Row],[GRUPO]]&amp;LANCES[[#This Row],[MES_ANO]]</f>
        <v>3096janeiro-25</v>
      </c>
      <c r="B466" s="1">
        <v>3096</v>
      </c>
      <c r="C466" s="32">
        <v>202501</v>
      </c>
      <c r="D466" s="31" t="str">
        <f>TEXT(LANCES[[#This Row],[DT_CONTMP]],"MMMM-AA")</f>
        <v>janeiro-25</v>
      </c>
      <c r="E466" s="31">
        <v>45672</v>
      </c>
      <c r="F466" s="30">
        <v>0.67799999999999994</v>
      </c>
      <c r="G466" s="30">
        <v>0.65700000000000003</v>
      </c>
      <c r="H466" s="30">
        <v>0.65</v>
      </c>
      <c r="I466" s="32">
        <v>4</v>
      </c>
      <c r="J466"/>
    </row>
    <row r="467" spans="1:10" x14ac:dyDescent="0.3">
      <c r="A467" s="65" t="str">
        <f>LANCES[[#This Row],[GRUPO]]&amp;LANCES[[#This Row],[MES_ANO]]</f>
        <v>767fevereiro-25</v>
      </c>
      <c r="B467" s="1">
        <v>767</v>
      </c>
      <c r="C467" s="32">
        <v>202502</v>
      </c>
      <c r="D467" s="31" t="str">
        <f>TEXT(LANCES[[#This Row],[DT_CONTMP]],"MMMM-AA")</f>
        <v>fevereiro-25</v>
      </c>
      <c r="E467" s="31">
        <v>45705</v>
      </c>
      <c r="F467" s="30">
        <v>0.63549999999999995</v>
      </c>
      <c r="G467" s="30">
        <v>0.5981153846153846</v>
      </c>
      <c r="H467" s="30">
        <v>0.58899999999999997</v>
      </c>
      <c r="I467" s="32">
        <v>13</v>
      </c>
      <c r="J467"/>
    </row>
    <row r="468" spans="1:10" x14ac:dyDescent="0.3">
      <c r="A468" s="65" t="str">
        <f>LANCES[[#This Row],[GRUPO]]&amp;LANCES[[#This Row],[MES_ANO]]</f>
        <v>3041setembro-25</v>
      </c>
      <c r="B468" s="1">
        <v>3041</v>
      </c>
      <c r="C468" s="32">
        <v>202509</v>
      </c>
      <c r="D468" s="31" t="str">
        <f>TEXT(LANCES[[#This Row],[DT_CONTMP]],"MMMM-AA")</f>
        <v>setembro-25</v>
      </c>
      <c r="E468" s="31">
        <v>45915</v>
      </c>
      <c r="F468" s="30">
        <v>0.58191099999999996</v>
      </c>
      <c r="G468" s="30">
        <v>0.50246199999999996</v>
      </c>
      <c r="H468" s="30">
        <v>0.44777700000000004</v>
      </c>
      <c r="I468" s="32">
        <v>4</v>
      </c>
      <c r="J468"/>
    </row>
    <row r="469" spans="1:10" x14ac:dyDescent="0.3">
      <c r="A469" s="65" t="str">
        <f>LANCES[[#This Row],[GRUPO]]&amp;LANCES[[#This Row],[MES_ANO]]</f>
        <v>696fevereiro-25</v>
      </c>
      <c r="B469" s="1">
        <v>696</v>
      </c>
      <c r="C469" s="32">
        <v>202502</v>
      </c>
      <c r="D469" s="31" t="str">
        <f>TEXT(LANCES[[#This Row],[DT_CONTMP]],"MMMM-AA")</f>
        <v>fevereiro-25</v>
      </c>
      <c r="E469" s="31">
        <v>45694</v>
      </c>
      <c r="F469" s="30">
        <v>0.51869999999999994</v>
      </c>
      <c r="G469" s="30">
        <v>0.23828157575757575</v>
      </c>
      <c r="H469" s="30">
        <v>6.7249000000000003E-2</v>
      </c>
      <c r="I469" s="32">
        <v>33</v>
      </c>
      <c r="J469"/>
    </row>
    <row r="470" spans="1:10" x14ac:dyDescent="0.3">
      <c r="A470" s="65" t="str">
        <f>LANCES[[#This Row],[GRUPO]]&amp;LANCES[[#This Row],[MES_ANO]]</f>
        <v>766janeiro-25</v>
      </c>
      <c r="B470" s="1">
        <v>766</v>
      </c>
      <c r="C470" s="32">
        <v>202501</v>
      </c>
      <c r="D470" s="31" t="str">
        <f>TEXT(LANCES[[#This Row],[DT_CONTMP]],"MMMM-AA")</f>
        <v>janeiro-25</v>
      </c>
      <c r="E470" s="31">
        <v>45672</v>
      </c>
      <c r="F470" s="30">
        <v>0.56012200000000001</v>
      </c>
      <c r="G470" s="30">
        <v>0.529579625</v>
      </c>
      <c r="H470" s="30">
        <v>0.49990000000000001</v>
      </c>
      <c r="I470" s="32">
        <v>24</v>
      </c>
      <c r="J470"/>
    </row>
    <row r="471" spans="1:10" x14ac:dyDescent="0.3">
      <c r="A471" s="65" t="str">
        <f>LANCES[[#This Row],[GRUPO]]&amp;LANCES[[#This Row],[MES_ANO]]</f>
        <v>760março-25</v>
      </c>
      <c r="B471" s="1">
        <v>760</v>
      </c>
      <c r="C471" s="32">
        <v>202503</v>
      </c>
      <c r="D471" s="31" t="str">
        <f>TEXT(LANCES[[#This Row],[DT_CONTMP]],"MMMM-AA")</f>
        <v>março-25</v>
      </c>
      <c r="E471" s="31">
        <v>45733</v>
      </c>
      <c r="F471" s="30">
        <v>0.62</v>
      </c>
      <c r="G471" s="30">
        <v>0.55680350000000001</v>
      </c>
      <c r="H471" s="30">
        <v>0.53</v>
      </c>
      <c r="I471" s="32">
        <v>46</v>
      </c>
      <c r="J471"/>
    </row>
    <row r="472" spans="1:10" x14ac:dyDescent="0.3">
      <c r="A472" s="65" t="str">
        <f>LANCES[[#This Row],[GRUPO]]&amp;LANCES[[#This Row],[MES_ANO]]</f>
        <v>3120janeiro-25</v>
      </c>
      <c r="B472" s="1">
        <v>3120</v>
      </c>
      <c r="C472" s="32">
        <v>202501</v>
      </c>
      <c r="D472" s="31" t="str">
        <f>TEXT(LANCES[[#This Row],[DT_CONTMP]],"MMMM-AA")</f>
        <v>janeiro-25</v>
      </c>
      <c r="E472" s="31">
        <v>45672</v>
      </c>
      <c r="F472" s="30">
        <v>0.97492999999999996</v>
      </c>
      <c r="G472" s="30">
        <v>0.69969239999999999</v>
      </c>
      <c r="H472" s="30">
        <v>0.62809999999999999</v>
      </c>
      <c r="I472" s="32">
        <v>5</v>
      </c>
      <c r="J472"/>
    </row>
    <row r="473" spans="1:10" x14ac:dyDescent="0.3">
      <c r="A473" s="65" t="str">
        <f>LANCES[[#This Row],[GRUPO]]&amp;LANCES[[#This Row],[MES_ANO]]</f>
        <v>786março-25</v>
      </c>
      <c r="B473" s="1">
        <v>786</v>
      </c>
      <c r="C473" s="32">
        <v>202503</v>
      </c>
      <c r="D473" s="31" t="str">
        <f>TEXT(LANCES[[#This Row],[DT_CONTMP]],"MMMM-AA")</f>
        <v>março-25</v>
      </c>
      <c r="E473" s="31">
        <v>45733</v>
      </c>
      <c r="F473" s="30">
        <v>0.74</v>
      </c>
      <c r="G473" s="30">
        <v>0.66028878260869561</v>
      </c>
      <c r="H473" s="30">
        <v>0.6</v>
      </c>
      <c r="I473" s="32">
        <v>23</v>
      </c>
      <c r="J473"/>
    </row>
    <row r="474" spans="1:10" x14ac:dyDescent="0.3">
      <c r="A474" s="65" t="str">
        <f>LANCES[[#This Row],[GRUPO]]&amp;LANCES[[#This Row],[MES_ANO]]</f>
        <v>756maio-25</v>
      </c>
      <c r="B474" s="1">
        <v>756</v>
      </c>
      <c r="C474" s="32">
        <v>202505</v>
      </c>
      <c r="D474" s="31" t="str">
        <f>TEXT(LANCES[[#This Row],[DT_CONTMP]],"MMMM-AA")</f>
        <v>maio-25</v>
      </c>
      <c r="E474" s="31">
        <v>45792</v>
      </c>
      <c r="F474" s="30">
        <v>0.59250000000000003</v>
      </c>
      <c r="G474" s="30">
        <v>0.5401454545454546</v>
      </c>
      <c r="H474" s="30">
        <v>0.50270000000000004</v>
      </c>
      <c r="I474" s="32">
        <v>22</v>
      </c>
      <c r="J474"/>
    </row>
    <row r="475" spans="1:10" x14ac:dyDescent="0.3">
      <c r="A475" s="65" t="str">
        <f>LANCES[[#This Row],[GRUPO]]&amp;LANCES[[#This Row],[MES_ANO]]</f>
        <v>710março-25</v>
      </c>
      <c r="B475" s="1">
        <v>710</v>
      </c>
      <c r="C475" s="32">
        <v>202503</v>
      </c>
      <c r="D475" s="31" t="str">
        <f>TEXT(LANCES[[#This Row],[DT_CONTMP]],"MMMM-AA")</f>
        <v>março-25</v>
      </c>
      <c r="E475" s="31">
        <v>45733</v>
      </c>
      <c r="F475" s="30">
        <v>0.56999999999999995</v>
      </c>
      <c r="G475" s="30">
        <v>0.25965975675675673</v>
      </c>
      <c r="H475" s="30">
        <v>0.16</v>
      </c>
      <c r="I475" s="32">
        <v>37</v>
      </c>
      <c r="J475"/>
    </row>
    <row r="476" spans="1:10" x14ac:dyDescent="0.3">
      <c r="A476" s="65" t="str">
        <f>LANCES[[#This Row],[GRUPO]]&amp;LANCES[[#This Row],[MES_ANO]]</f>
        <v>3126abril-25</v>
      </c>
      <c r="B476" s="1">
        <v>3126</v>
      </c>
      <c r="C476" s="32">
        <v>202504</v>
      </c>
      <c r="D476" s="31" t="str">
        <f>TEXT(LANCES[[#This Row],[DT_CONTMP]],"MMMM-AA")</f>
        <v>abril-25</v>
      </c>
      <c r="E476" s="31">
        <v>45762</v>
      </c>
      <c r="F476" s="30">
        <v>0.71</v>
      </c>
      <c r="G476" s="30">
        <v>0.6846835</v>
      </c>
      <c r="H476" s="30">
        <v>0.66500000000000004</v>
      </c>
      <c r="I476" s="32">
        <v>6</v>
      </c>
      <c r="J476"/>
    </row>
    <row r="477" spans="1:10" x14ac:dyDescent="0.3">
      <c r="A477" s="65" t="str">
        <f>LANCES[[#This Row],[GRUPO]]&amp;LANCES[[#This Row],[MES_ANO]]</f>
        <v>755fevereiro-25</v>
      </c>
      <c r="B477" s="1">
        <v>755</v>
      </c>
      <c r="C477" s="32">
        <v>202502</v>
      </c>
      <c r="D477" s="31" t="str">
        <f>TEXT(LANCES[[#This Row],[DT_CONTMP]],"MMMM-AA")</f>
        <v>fevereiro-25</v>
      </c>
      <c r="E477" s="31">
        <v>45705</v>
      </c>
      <c r="F477" s="30">
        <v>0.6873999999999999</v>
      </c>
      <c r="G477" s="30">
        <v>0.63856222222222225</v>
      </c>
      <c r="H477" s="30">
        <v>0.59630000000000005</v>
      </c>
      <c r="I477" s="32">
        <v>45</v>
      </c>
      <c r="J477"/>
    </row>
    <row r="478" spans="1:10" x14ac:dyDescent="0.3">
      <c r="A478" s="65" t="str">
        <f>LANCES[[#This Row],[GRUPO]]&amp;LANCES[[#This Row],[MES_ANO]]</f>
        <v>667março-25</v>
      </c>
      <c r="B478" s="1">
        <v>667</v>
      </c>
      <c r="C478" s="32">
        <v>202503</v>
      </c>
      <c r="D478" s="31" t="str">
        <f>TEXT(LANCES[[#This Row],[DT_CONTMP]],"MMMM-AA")</f>
        <v>março-25</v>
      </c>
      <c r="E478" s="31">
        <v>45726</v>
      </c>
      <c r="F478" s="30">
        <v>0.49079</v>
      </c>
      <c r="G478" s="30">
        <v>0.39038923287671234</v>
      </c>
      <c r="H478" s="30">
        <v>0.36430000000000001</v>
      </c>
      <c r="I478" s="32">
        <v>73</v>
      </c>
      <c r="J478"/>
    </row>
    <row r="479" spans="1:10" x14ac:dyDescent="0.3">
      <c r="A479" s="65" t="str">
        <f>LANCES[[#This Row],[GRUPO]]&amp;LANCES[[#This Row],[MES_ANO]]</f>
        <v>8003fevereiro-25</v>
      </c>
      <c r="B479" s="1">
        <v>8003</v>
      </c>
      <c r="C479" s="32">
        <v>202502</v>
      </c>
      <c r="D479" s="31" t="str">
        <f>TEXT(LANCES[[#This Row],[DT_CONTMP]],"MMMM-AA")</f>
        <v>fevereiro-25</v>
      </c>
      <c r="E479" s="31">
        <v>45705</v>
      </c>
      <c r="F479" s="30">
        <v>0.49</v>
      </c>
      <c r="G479" s="30">
        <v>0.35060000000000002</v>
      </c>
      <c r="H479" s="30">
        <v>0.31</v>
      </c>
      <c r="I479" s="32">
        <v>22</v>
      </c>
      <c r="J479"/>
    </row>
    <row r="480" spans="1:10" x14ac:dyDescent="0.3">
      <c r="A480" s="65" t="str">
        <f>LANCES[[#This Row],[GRUPO]]&amp;LANCES[[#This Row],[MES_ANO]]</f>
        <v>790maio-25</v>
      </c>
      <c r="B480" s="1">
        <v>790</v>
      </c>
      <c r="C480" s="32">
        <v>202505</v>
      </c>
      <c r="D480" s="31" t="str">
        <f>TEXT(LANCES[[#This Row],[DT_CONTMP]],"MMMM-AA")</f>
        <v>maio-25</v>
      </c>
      <c r="E480" s="31">
        <v>45792</v>
      </c>
      <c r="F480" s="30">
        <v>0.7</v>
      </c>
      <c r="G480" s="30">
        <v>0.61961428571428567</v>
      </c>
      <c r="H480" s="30">
        <v>0.6</v>
      </c>
      <c r="I480" s="32">
        <v>21</v>
      </c>
      <c r="J480"/>
    </row>
    <row r="481" spans="1:10" x14ac:dyDescent="0.3">
      <c r="A481" s="65" t="str">
        <f>LANCES[[#This Row],[GRUPO]]&amp;LANCES[[#This Row],[MES_ANO]]</f>
        <v>760fevereiro-25</v>
      </c>
      <c r="B481" s="1">
        <v>760</v>
      </c>
      <c r="C481" s="32">
        <v>202502</v>
      </c>
      <c r="D481" s="31" t="str">
        <f>TEXT(LANCES[[#This Row],[DT_CONTMP]],"MMMM-AA")</f>
        <v>fevereiro-25</v>
      </c>
      <c r="E481" s="31">
        <v>45705</v>
      </c>
      <c r="F481" s="30">
        <v>0.65011099999999999</v>
      </c>
      <c r="G481" s="30">
        <v>0.5419995227272727</v>
      </c>
      <c r="H481" s="30">
        <v>0.50289899999999998</v>
      </c>
      <c r="I481" s="32">
        <v>44</v>
      </c>
      <c r="J481"/>
    </row>
    <row r="482" spans="1:10" x14ac:dyDescent="0.3">
      <c r="A482" s="65" t="str">
        <f>LANCES[[#This Row],[GRUPO]]&amp;LANCES[[#This Row],[MES_ANO]]</f>
        <v>735fevereiro-25</v>
      </c>
      <c r="B482" s="1">
        <v>735</v>
      </c>
      <c r="C482" s="32">
        <v>202502</v>
      </c>
      <c r="D482" s="31" t="str">
        <f>TEXT(LANCES[[#This Row],[DT_CONTMP]],"MMMM-AA")</f>
        <v>fevereiro-25</v>
      </c>
      <c r="E482" s="31">
        <v>45705</v>
      </c>
      <c r="F482" s="30">
        <v>0.73867300000000002</v>
      </c>
      <c r="G482" s="30">
        <v>0.49463860784313729</v>
      </c>
      <c r="H482" s="30">
        <v>0.43770000000000003</v>
      </c>
      <c r="I482" s="32">
        <v>51</v>
      </c>
      <c r="J482"/>
    </row>
    <row r="483" spans="1:10" x14ac:dyDescent="0.3">
      <c r="A483" s="65" t="str">
        <f>LANCES[[#This Row],[GRUPO]]&amp;LANCES[[#This Row],[MES_ANO]]</f>
        <v>3135março-25</v>
      </c>
      <c r="B483" s="1">
        <v>3135</v>
      </c>
      <c r="C483" s="32">
        <v>202503</v>
      </c>
      <c r="D483" s="31" t="str">
        <f>TEXT(LANCES[[#This Row],[DT_CONTMP]],"MMMM-AA")</f>
        <v>março-25</v>
      </c>
      <c r="E483" s="31">
        <v>45733</v>
      </c>
      <c r="F483" s="30">
        <v>0.64549999999999996</v>
      </c>
      <c r="G483" s="30">
        <v>0.64015714285714287</v>
      </c>
      <c r="H483" s="30">
        <v>0.63570000000000004</v>
      </c>
      <c r="I483" s="32">
        <v>7</v>
      </c>
      <c r="J483"/>
    </row>
    <row r="484" spans="1:10" x14ac:dyDescent="0.3">
      <c r="A484" s="65" t="str">
        <f>LANCES[[#This Row],[GRUPO]]&amp;LANCES[[#This Row],[MES_ANO]]</f>
        <v>633abril-25</v>
      </c>
      <c r="B484" s="1">
        <v>633</v>
      </c>
      <c r="C484" s="32">
        <v>202504</v>
      </c>
      <c r="D484" s="31" t="str">
        <f>TEXT(LANCES[[#This Row],[DT_CONTMP]],"MMMM-AA")</f>
        <v>abril-25</v>
      </c>
      <c r="E484" s="31">
        <v>45751</v>
      </c>
      <c r="F484" s="30">
        <v>0.2389</v>
      </c>
      <c r="G484" s="30">
        <v>0.16671822222222224</v>
      </c>
      <c r="H484" s="30">
        <v>0.131497</v>
      </c>
      <c r="I484" s="32">
        <v>9</v>
      </c>
      <c r="J484"/>
    </row>
    <row r="485" spans="1:10" x14ac:dyDescent="0.3">
      <c r="A485" s="65" t="str">
        <f>LANCES[[#This Row],[GRUPO]]&amp;LANCES[[#This Row],[MES_ANO]]</f>
        <v>3156junho-25</v>
      </c>
      <c r="B485" s="1">
        <v>3156</v>
      </c>
      <c r="C485" s="32">
        <v>202506</v>
      </c>
      <c r="D485" s="31" t="str">
        <f>TEXT(LANCES[[#This Row],[DT_CONTMP]],"MMMM-AA")</f>
        <v>junho-25</v>
      </c>
      <c r="E485" s="31">
        <v>45824</v>
      </c>
      <c r="F485" s="30">
        <v>0.79</v>
      </c>
      <c r="G485" s="30">
        <v>0.76537499999999992</v>
      </c>
      <c r="H485" s="30">
        <v>0.75</v>
      </c>
      <c r="I485" s="32">
        <v>8</v>
      </c>
      <c r="J485"/>
    </row>
    <row r="486" spans="1:10" x14ac:dyDescent="0.3">
      <c r="A486" s="65" t="str">
        <f>LANCES[[#This Row],[GRUPO]]&amp;LANCES[[#This Row],[MES_ANO]]</f>
        <v>3174maio-25</v>
      </c>
      <c r="B486" s="1">
        <v>3174</v>
      </c>
      <c r="C486" s="32">
        <v>202505</v>
      </c>
      <c r="D486" s="31" t="str">
        <f>TEXT(LANCES[[#This Row],[DT_CONTMP]],"MMMM-AA")</f>
        <v>maio-25</v>
      </c>
      <c r="E486" s="31">
        <v>45792</v>
      </c>
      <c r="F486" s="30">
        <v>0.65</v>
      </c>
      <c r="G486" s="30">
        <v>0.64205714285714288</v>
      </c>
      <c r="H486" s="30">
        <v>0.63100000000000001</v>
      </c>
      <c r="I486" s="32">
        <v>7</v>
      </c>
      <c r="J486"/>
    </row>
    <row r="487" spans="1:10" x14ac:dyDescent="0.3">
      <c r="A487" s="65" t="str">
        <f>LANCES[[#This Row],[GRUPO]]&amp;LANCES[[#This Row],[MES_ANO]]</f>
        <v>3069abril-25</v>
      </c>
      <c r="B487" s="1">
        <v>3069</v>
      </c>
      <c r="C487" s="32">
        <v>202504</v>
      </c>
      <c r="D487" s="31" t="str">
        <f>TEXT(LANCES[[#This Row],[DT_CONTMP]],"MMMM-AA")</f>
        <v>abril-25</v>
      </c>
      <c r="E487" s="31">
        <v>45762</v>
      </c>
      <c r="F487" s="30">
        <v>0.71</v>
      </c>
      <c r="G487" s="30">
        <v>0.67363039999999996</v>
      </c>
      <c r="H487" s="30">
        <v>0.64</v>
      </c>
      <c r="I487" s="32">
        <v>10</v>
      </c>
      <c r="J487"/>
    </row>
    <row r="488" spans="1:10" x14ac:dyDescent="0.3">
      <c r="A488" s="65" t="str">
        <f>LANCES[[#This Row],[GRUPO]]&amp;LANCES[[#This Row],[MES_ANO]]</f>
        <v>718abril-25</v>
      </c>
      <c r="B488" s="1">
        <v>718</v>
      </c>
      <c r="C488" s="32">
        <v>202504</v>
      </c>
      <c r="D488" s="31" t="str">
        <f>TEXT(LANCES[[#This Row],[DT_CONTMP]],"MMMM-AA")</f>
        <v>abril-25</v>
      </c>
      <c r="E488" s="31">
        <v>45762</v>
      </c>
      <c r="F488" s="30">
        <v>0.646536</v>
      </c>
      <c r="G488" s="30">
        <v>0.36619998113207547</v>
      </c>
      <c r="H488" s="30">
        <v>0.3</v>
      </c>
      <c r="I488" s="32">
        <v>53</v>
      </c>
      <c r="J488"/>
    </row>
    <row r="489" spans="1:10" x14ac:dyDescent="0.3">
      <c r="A489" s="65" t="str">
        <f>LANCES[[#This Row],[GRUPO]]&amp;LANCES[[#This Row],[MES_ANO]]</f>
        <v>801outubro-25</v>
      </c>
      <c r="B489" s="1">
        <v>801</v>
      </c>
      <c r="C489" s="32">
        <v>202510</v>
      </c>
      <c r="D489" s="31" t="str">
        <f>TEXT(LANCES[[#This Row],[DT_CONTMP]],"MMMM-AA")</f>
        <v>outubro-25</v>
      </c>
      <c r="E489" s="31">
        <v>45945</v>
      </c>
      <c r="F489" s="30">
        <v>0.75</v>
      </c>
      <c r="G489" s="30">
        <v>0.69564999999999999</v>
      </c>
      <c r="H489" s="30">
        <v>0.67989999999999995</v>
      </c>
      <c r="I489" s="32">
        <v>16</v>
      </c>
      <c r="J489"/>
    </row>
    <row r="490" spans="1:10" x14ac:dyDescent="0.3">
      <c r="A490" s="65" t="str">
        <f>LANCES[[#This Row],[GRUPO]]&amp;LANCES[[#This Row],[MES_ANO]]</f>
        <v>759maio-25</v>
      </c>
      <c r="B490" s="1">
        <v>759</v>
      </c>
      <c r="C490" s="32">
        <v>202505</v>
      </c>
      <c r="D490" s="31" t="str">
        <f>TEXT(LANCES[[#This Row],[DT_CONTMP]],"MMMM-AA")</f>
        <v>maio-25</v>
      </c>
      <c r="E490" s="31">
        <v>45792</v>
      </c>
      <c r="F490" s="30">
        <v>0.66</v>
      </c>
      <c r="G490" s="30">
        <v>0.58012344999999998</v>
      </c>
      <c r="H490" s="30">
        <v>0.55740000000000001</v>
      </c>
      <c r="I490" s="32">
        <v>60</v>
      </c>
      <c r="J490"/>
    </row>
    <row r="491" spans="1:10" x14ac:dyDescent="0.3">
      <c r="A491" s="65" t="str">
        <f>LANCES[[#This Row],[GRUPO]]&amp;LANCES[[#This Row],[MES_ANO]]</f>
        <v>741outubro-25</v>
      </c>
      <c r="B491" s="1">
        <v>741</v>
      </c>
      <c r="C491" s="32">
        <v>202510</v>
      </c>
      <c r="D491" s="31" t="str">
        <f>TEXT(LANCES[[#This Row],[DT_CONTMP]],"MMMM-AA")</f>
        <v>outubro-25</v>
      </c>
      <c r="E491" s="31">
        <v>45945</v>
      </c>
      <c r="F491" s="30">
        <v>0.7</v>
      </c>
      <c r="G491" s="30">
        <v>0.57748170175438596</v>
      </c>
      <c r="H491" s="30">
        <v>0.5585</v>
      </c>
      <c r="I491" s="32">
        <v>57</v>
      </c>
      <c r="J491"/>
    </row>
    <row r="492" spans="1:10" x14ac:dyDescent="0.3">
      <c r="A492" s="65" t="str">
        <f>LANCES[[#This Row],[GRUPO]]&amp;LANCES[[#This Row],[MES_ANO]]</f>
        <v>739maio-25</v>
      </c>
      <c r="B492" s="1">
        <v>739</v>
      </c>
      <c r="C492" s="32">
        <v>202505</v>
      </c>
      <c r="D492" s="31" t="str">
        <f>TEXT(LANCES[[#This Row],[DT_CONTMP]],"MMMM-AA")</f>
        <v>maio-25</v>
      </c>
      <c r="E492" s="31">
        <v>45792</v>
      </c>
      <c r="F492" s="30">
        <v>0.72</v>
      </c>
      <c r="G492" s="30">
        <v>0.6006167</v>
      </c>
      <c r="H492" s="30">
        <v>0.58758899999999992</v>
      </c>
      <c r="I492" s="32">
        <v>20</v>
      </c>
      <c r="J492"/>
    </row>
    <row r="493" spans="1:10" x14ac:dyDescent="0.3">
      <c r="A493" s="65" t="str">
        <f>LANCES[[#This Row],[GRUPO]]&amp;LANCES[[#This Row],[MES_ANO]]</f>
        <v>681maio-25</v>
      </c>
      <c r="B493" s="1">
        <v>681</v>
      </c>
      <c r="C493" s="32">
        <v>202505</v>
      </c>
      <c r="D493" s="31" t="str">
        <f>TEXT(LANCES[[#This Row],[DT_CONTMP]],"MMMM-AA")</f>
        <v>maio-25</v>
      </c>
      <c r="E493" s="31">
        <v>45784</v>
      </c>
      <c r="F493" s="30">
        <v>0.54</v>
      </c>
      <c r="G493" s="30">
        <v>0.43820700000000001</v>
      </c>
      <c r="H493" s="30">
        <v>0.42100000000000004</v>
      </c>
      <c r="I493" s="32">
        <v>40</v>
      </c>
      <c r="J493"/>
    </row>
    <row r="494" spans="1:10" x14ac:dyDescent="0.3">
      <c r="A494" s="65" t="str">
        <f>LANCES[[#This Row],[GRUPO]]&amp;LANCES[[#This Row],[MES_ANO]]</f>
        <v>640maio-25</v>
      </c>
      <c r="B494" s="1">
        <v>640</v>
      </c>
      <c r="C494" s="32">
        <v>202505</v>
      </c>
      <c r="D494" s="31" t="str">
        <f>TEXT(LANCES[[#This Row],[DT_CONTMP]],"MMMM-AA")</f>
        <v>maio-25</v>
      </c>
      <c r="E494" s="31">
        <v>45784</v>
      </c>
      <c r="F494" s="30">
        <v>0.57236299999999996</v>
      </c>
      <c r="G494" s="30">
        <v>0.17429086666666666</v>
      </c>
      <c r="H494" s="30">
        <v>0.13800000000000001</v>
      </c>
      <c r="I494" s="32">
        <v>15</v>
      </c>
      <c r="J494"/>
    </row>
    <row r="495" spans="1:10" x14ac:dyDescent="0.3">
      <c r="A495" s="65" t="str">
        <f>LANCES[[#This Row],[GRUPO]]&amp;LANCES[[#This Row],[MES_ANO]]</f>
        <v>644maio-25</v>
      </c>
      <c r="B495" s="1">
        <v>644</v>
      </c>
      <c r="C495" s="32">
        <v>202505</v>
      </c>
      <c r="D495" s="31" t="str">
        <f>TEXT(LANCES[[#This Row],[DT_CONTMP]],"MMMM-AA")</f>
        <v>maio-25</v>
      </c>
      <c r="E495" s="31">
        <v>45784</v>
      </c>
      <c r="F495" s="30">
        <v>0.11</v>
      </c>
      <c r="G495" s="30">
        <v>0.11</v>
      </c>
      <c r="H495" s="30">
        <v>0.11</v>
      </c>
      <c r="I495" s="32">
        <v>2</v>
      </c>
      <c r="J495"/>
    </row>
    <row r="496" spans="1:10" x14ac:dyDescent="0.3">
      <c r="A496" s="65" t="str">
        <f>LANCES[[#This Row],[GRUPO]]&amp;LANCES[[#This Row],[MES_ANO]]</f>
        <v>667maio-25</v>
      </c>
      <c r="B496" s="1">
        <v>667</v>
      </c>
      <c r="C496" s="32">
        <v>202505</v>
      </c>
      <c r="D496" s="31" t="str">
        <f>TEXT(LANCES[[#This Row],[DT_CONTMP]],"MMMM-AA")</f>
        <v>maio-25</v>
      </c>
      <c r="E496" s="31">
        <v>45784</v>
      </c>
      <c r="F496" s="30">
        <v>0.41</v>
      </c>
      <c r="G496" s="30">
        <v>0.38084666666666667</v>
      </c>
      <c r="H496" s="30">
        <v>0.36200000000000004</v>
      </c>
      <c r="I496" s="32">
        <v>60</v>
      </c>
      <c r="J496"/>
    </row>
    <row r="497" spans="1:10" x14ac:dyDescent="0.3">
      <c r="A497" s="65" t="str">
        <f>LANCES[[#This Row],[GRUPO]]&amp;LANCES[[#This Row],[MES_ANO]]</f>
        <v>735outubro-25</v>
      </c>
      <c r="B497" s="1">
        <v>735</v>
      </c>
      <c r="C497" s="32">
        <v>202510</v>
      </c>
      <c r="D497" s="31" t="str">
        <f>TEXT(LANCES[[#This Row],[DT_CONTMP]],"MMMM-AA")</f>
        <v>outubro-25</v>
      </c>
      <c r="E497" s="31">
        <v>45945</v>
      </c>
      <c r="F497" s="30">
        <v>0.63090000000000002</v>
      </c>
      <c r="G497" s="30">
        <v>0.56504454901960788</v>
      </c>
      <c r="H497" s="30">
        <v>0.53869999999999996</v>
      </c>
      <c r="I497" s="32">
        <v>51</v>
      </c>
      <c r="J497"/>
    </row>
    <row r="498" spans="1:10" x14ac:dyDescent="0.3">
      <c r="A498" s="65" t="str">
        <f>LANCES[[#This Row],[GRUPO]]&amp;LANCES[[#This Row],[MES_ANO]]</f>
        <v>763agosto-25</v>
      </c>
      <c r="B498" s="1">
        <v>763</v>
      </c>
      <c r="C498" s="32">
        <v>202508</v>
      </c>
      <c r="D498" s="31" t="str">
        <f>TEXT(LANCES[[#This Row],[DT_CONTMP]],"MMMM-AA")</f>
        <v>agosto-25</v>
      </c>
      <c r="E498" s="31">
        <v>45884</v>
      </c>
      <c r="F498" s="30">
        <v>0.7</v>
      </c>
      <c r="G498" s="30">
        <v>0.61777660526315792</v>
      </c>
      <c r="H498" s="30">
        <v>0.60099999999999998</v>
      </c>
      <c r="I498" s="32">
        <v>38</v>
      </c>
      <c r="J498"/>
    </row>
    <row r="499" spans="1:10" x14ac:dyDescent="0.3">
      <c r="A499" s="65" t="str">
        <f>LANCES[[#This Row],[GRUPO]]&amp;LANCES[[#This Row],[MES_ANO]]</f>
        <v>787junho-25</v>
      </c>
      <c r="B499" s="1">
        <v>787</v>
      </c>
      <c r="C499" s="32">
        <v>202506</v>
      </c>
      <c r="D499" s="31" t="str">
        <f>TEXT(LANCES[[#This Row],[DT_CONTMP]],"MMMM-AA")</f>
        <v>junho-25</v>
      </c>
      <c r="E499" s="31">
        <v>45824</v>
      </c>
      <c r="F499" s="30">
        <v>0.75</v>
      </c>
      <c r="G499" s="30">
        <v>0.69957499999999995</v>
      </c>
      <c r="H499" s="30">
        <v>0.66299999999999992</v>
      </c>
      <c r="I499" s="32">
        <v>32</v>
      </c>
      <c r="J499"/>
    </row>
    <row r="500" spans="1:10" x14ac:dyDescent="0.3">
      <c r="A500" s="65" t="str">
        <f>LANCES[[#This Row],[GRUPO]]&amp;LANCES[[#This Row],[MES_ANO]]</f>
        <v>732abril-25</v>
      </c>
      <c r="B500" s="1">
        <v>732</v>
      </c>
      <c r="C500" s="32">
        <v>202504</v>
      </c>
      <c r="D500" s="31" t="str">
        <f>TEXT(LANCES[[#This Row],[DT_CONTMP]],"MMMM-AA")</f>
        <v>abril-25</v>
      </c>
      <c r="E500" s="31">
        <v>45762</v>
      </c>
      <c r="F500" s="30">
        <v>0.680504</v>
      </c>
      <c r="G500" s="30">
        <v>0.57031479069767443</v>
      </c>
      <c r="H500" s="30">
        <v>0.55000000000000004</v>
      </c>
      <c r="I500" s="32">
        <v>43</v>
      </c>
      <c r="J500"/>
    </row>
    <row r="501" spans="1:10" x14ac:dyDescent="0.3">
      <c r="A501" s="65" t="str">
        <f>LANCES[[#This Row],[GRUPO]]&amp;LANCES[[#This Row],[MES_ANO]]</f>
        <v>3172maio-25</v>
      </c>
      <c r="B501" s="1">
        <v>3172</v>
      </c>
      <c r="C501" s="32">
        <v>202505</v>
      </c>
      <c r="D501" s="31" t="str">
        <f>TEXT(LANCES[[#This Row],[DT_CONTMP]],"MMMM-AA")</f>
        <v>maio-25</v>
      </c>
      <c r="E501" s="31">
        <v>45792</v>
      </c>
      <c r="F501" s="30">
        <v>0.99633799999999995</v>
      </c>
      <c r="G501" s="30">
        <v>0.74891933333333327</v>
      </c>
      <c r="H501" s="30">
        <v>0.66</v>
      </c>
      <c r="I501" s="32">
        <v>6</v>
      </c>
      <c r="J501"/>
    </row>
    <row r="502" spans="1:10" x14ac:dyDescent="0.3">
      <c r="A502" s="65" t="str">
        <f>LANCES[[#This Row],[GRUPO]]&amp;LANCES[[#This Row],[MES_ANO]]</f>
        <v>3175julho-25</v>
      </c>
      <c r="B502" s="1">
        <v>3175</v>
      </c>
      <c r="C502" s="32">
        <v>202507</v>
      </c>
      <c r="D502" s="31" t="str">
        <f>TEXT(LANCES[[#This Row],[DT_CONTMP]],"MMMM-AA")</f>
        <v>julho-25</v>
      </c>
      <c r="E502" s="31">
        <v>45853</v>
      </c>
      <c r="F502" s="30">
        <v>0.79</v>
      </c>
      <c r="G502" s="30">
        <v>0.74331928571428574</v>
      </c>
      <c r="H502" s="30">
        <v>0.68652299999999999</v>
      </c>
      <c r="I502" s="32">
        <v>7</v>
      </c>
      <c r="J502"/>
    </row>
    <row r="503" spans="1:10" x14ac:dyDescent="0.3">
      <c r="A503" s="65" t="str">
        <f>LANCES[[#This Row],[GRUPO]]&amp;LANCES[[#This Row],[MES_ANO]]</f>
        <v>798agosto-25</v>
      </c>
      <c r="B503" s="1">
        <v>798</v>
      </c>
      <c r="C503" s="32">
        <v>202508</v>
      </c>
      <c r="D503" s="31" t="str">
        <f>TEXT(LANCES[[#This Row],[DT_CONTMP]],"MMMM-AA")</f>
        <v>agosto-25</v>
      </c>
      <c r="E503" s="31">
        <v>45884</v>
      </c>
      <c r="F503" s="30">
        <v>0.95362399999999992</v>
      </c>
      <c r="G503" s="30">
        <v>0.65992019047619044</v>
      </c>
      <c r="H503" s="30">
        <v>0.6411</v>
      </c>
      <c r="I503" s="32">
        <v>21</v>
      </c>
      <c r="J503"/>
    </row>
    <row r="504" spans="1:10" x14ac:dyDescent="0.3">
      <c r="A504" s="65" t="str">
        <f>LANCES[[#This Row],[GRUPO]]&amp;LANCES[[#This Row],[MES_ANO]]</f>
        <v>704maio-25</v>
      </c>
      <c r="B504" s="1">
        <v>704</v>
      </c>
      <c r="C504" s="32">
        <v>202505</v>
      </c>
      <c r="D504" s="31" t="str">
        <f>TEXT(LANCES[[#This Row],[DT_CONTMP]],"MMMM-AA")</f>
        <v>maio-25</v>
      </c>
      <c r="E504" s="31">
        <v>45792</v>
      </c>
      <c r="F504" s="30">
        <v>0.40369999999999995</v>
      </c>
      <c r="G504" s="30">
        <v>0.2380275</v>
      </c>
      <c r="H504" s="30">
        <v>2.9999999999999997E-4</v>
      </c>
      <c r="I504" s="32">
        <v>42</v>
      </c>
      <c r="J504"/>
    </row>
    <row r="505" spans="1:10" x14ac:dyDescent="0.3">
      <c r="A505" s="65" t="str">
        <f>LANCES[[#This Row],[GRUPO]]&amp;LANCES[[#This Row],[MES_ANO]]</f>
        <v>775agosto-25</v>
      </c>
      <c r="B505" s="1">
        <v>775</v>
      </c>
      <c r="C505" s="32">
        <v>202508</v>
      </c>
      <c r="D505" s="31" t="str">
        <f>TEXT(LANCES[[#This Row],[DT_CONTMP]],"MMMM-AA")</f>
        <v>agosto-25</v>
      </c>
      <c r="E505" s="31">
        <v>45884</v>
      </c>
      <c r="F505" s="30">
        <v>0.84057500000000007</v>
      </c>
      <c r="G505" s="30">
        <v>0.63612220588235291</v>
      </c>
      <c r="H505" s="30">
        <v>0.59</v>
      </c>
      <c r="I505" s="32">
        <v>34</v>
      </c>
      <c r="J505"/>
    </row>
    <row r="506" spans="1:10" x14ac:dyDescent="0.3">
      <c r="A506" s="65" t="str">
        <f>LANCES[[#This Row],[GRUPO]]&amp;LANCES[[#This Row],[MES_ANO]]</f>
        <v>791maio-25</v>
      </c>
      <c r="B506" s="1">
        <v>791</v>
      </c>
      <c r="C506" s="32">
        <v>202505</v>
      </c>
      <c r="D506" s="31" t="str">
        <f>TEXT(LANCES[[#This Row],[DT_CONTMP]],"MMMM-AA")</f>
        <v>maio-25</v>
      </c>
      <c r="E506" s="31">
        <v>45792</v>
      </c>
      <c r="F506" s="30">
        <v>0.63</v>
      </c>
      <c r="G506" s="30">
        <v>0.60611000000000004</v>
      </c>
      <c r="H506" s="30">
        <v>0.57499999999999996</v>
      </c>
      <c r="I506" s="32">
        <v>17</v>
      </c>
      <c r="J506"/>
    </row>
    <row r="507" spans="1:10" x14ac:dyDescent="0.3">
      <c r="A507" s="65" t="str">
        <f>LANCES[[#This Row],[GRUPO]]&amp;LANCES[[#This Row],[MES_ANO]]</f>
        <v>791junho-25</v>
      </c>
      <c r="B507" s="1">
        <v>791</v>
      </c>
      <c r="C507" s="32">
        <v>202506</v>
      </c>
      <c r="D507" s="31" t="str">
        <f>TEXT(LANCES[[#This Row],[DT_CONTMP]],"MMMM-AA")</f>
        <v>junho-25</v>
      </c>
      <c r="E507" s="31">
        <v>45824</v>
      </c>
      <c r="F507" s="30">
        <v>0.64</v>
      </c>
      <c r="G507" s="30">
        <v>0.61083743749999997</v>
      </c>
      <c r="H507" s="30">
        <v>0.59050000000000002</v>
      </c>
      <c r="I507" s="32">
        <v>16</v>
      </c>
      <c r="J507"/>
    </row>
    <row r="508" spans="1:10" x14ac:dyDescent="0.3">
      <c r="A508" s="65" t="str">
        <f>LANCES[[#This Row],[GRUPO]]&amp;LANCES[[#This Row],[MES_ANO]]</f>
        <v>3164setembro-25</v>
      </c>
      <c r="B508" s="1">
        <v>3164</v>
      </c>
      <c r="C508" s="32">
        <v>202509</v>
      </c>
      <c r="D508" s="31" t="str">
        <f>TEXT(LANCES[[#This Row],[DT_CONTMP]],"MMMM-AA")</f>
        <v>setembro-25</v>
      </c>
      <c r="E508" s="31">
        <v>45915</v>
      </c>
      <c r="F508" s="30">
        <v>0.79</v>
      </c>
      <c r="G508" s="30">
        <v>0.77170000000000005</v>
      </c>
      <c r="H508" s="30">
        <v>0.74560000000000004</v>
      </c>
      <c r="I508" s="32">
        <v>6</v>
      </c>
      <c r="J508"/>
    </row>
    <row r="509" spans="1:10" x14ac:dyDescent="0.3">
      <c r="A509" s="65" t="str">
        <f>LANCES[[#This Row],[GRUPO]]&amp;LANCES[[#This Row],[MES_ANO]]</f>
        <v>750maio-25</v>
      </c>
      <c r="B509" s="1">
        <v>750</v>
      </c>
      <c r="C509" s="32">
        <v>202505</v>
      </c>
      <c r="D509" s="31" t="str">
        <f>TEXT(LANCES[[#This Row],[DT_CONTMP]],"MMMM-AA")</f>
        <v>maio-25</v>
      </c>
      <c r="E509" s="31">
        <v>45792</v>
      </c>
      <c r="F509" s="30">
        <v>0.6</v>
      </c>
      <c r="G509" s="30">
        <v>0.56606818749999999</v>
      </c>
      <c r="H509" s="30">
        <v>0.5504</v>
      </c>
      <c r="I509" s="32">
        <v>32</v>
      </c>
      <c r="J509"/>
    </row>
    <row r="510" spans="1:10" x14ac:dyDescent="0.3">
      <c r="A510" s="65" t="str">
        <f>LANCES[[#This Row],[GRUPO]]&amp;LANCES[[#This Row],[MES_ANO]]</f>
        <v>751julho-25</v>
      </c>
      <c r="B510" s="1">
        <v>751</v>
      </c>
      <c r="C510" s="32">
        <v>202507</v>
      </c>
      <c r="D510" s="31" t="str">
        <f>TEXT(LANCES[[#This Row],[DT_CONTMP]],"MMMM-AA")</f>
        <v>julho-25</v>
      </c>
      <c r="E510" s="31">
        <v>45853</v>
      </c>
      <c r="F510" s="30">
        <v>0.67379</v>
      </c>
      <c r="G510" s="30">
        <v>0.61359900000000001</v>
      </c>
      <c r="H510" s="30">
        <v>0.59299999999999997</v>
      </c>
      <c r="I510" s="32">
        <v>21</v>
      </c>
      <c r="J510"/>
    </row>
    <row r="511" spans="1:10" x14ac:dyDescent="0.3">
      <c r="A511" s="65" t="str">
        <f>LANCES[[#This Row],[GRUPO]]&amp;LANCES[[#This Row],[MES_ANO]]</f>
        <v>761outubro-25</v>
      </c>
      <c r="B511" s="1">
        <v>761</v>
      </c>
      <c r="C511" s="32">
        <v>202510</v>
      </c>
      <c r="D511" s="31" t="str">
        <f>TEXT(LANCES[[#This Row],[DT_CONTMP]],"MMMM-AA")</f>
        <v>outubro-25</v>
      </c>
      <c r="E511" s="31">
        <v>45945</v>
      </c>
      <c r="F511" s="30">
        <v>0.736429</v>
      </c>
      <c r="G511" s="30">
        <v>0.55823464285714286</v>
      </c>
      <c r="H511" s="30">
        <v>0.53479999999999994</v>
      </c>
      <c r="I511" s="32">
        <v>56</v>
      </c>
      <c r="J511"/>
    </row>
    <row r="512" spans="1:10" x14ac:dyDescent="0.3">
      <c r="A512" s="65" t="str">
        <f>LANCES[[#This Row],[GRUPO]]&amp;LANCES[[#This Row],[MES_ANO]]</f>
        <v>720julho-25</v>
      </c>
      <c r="B512" s="1">
        <v>720</v>
      </c>
      <c r="C512" s="32">
        <v>202507</v>
      </c>
      <c r="D512" s="31" t="str">
        <f>TEXT(LANCES[[#This Row],[DT_CONTMP]],"MMMM-AA")</f>
        <v>julho-25</v>
      </c>
      <c r="E512" s="31">
        <v>45853</v>
      </c>
      <c r="F512" s="30">
        <v>0.59229999999999994</v>
      </c>
      <c r="G512" s="30">
        <v>0.3097253953488372</v>
      </c>
      <c r="H512" s="30">
        <v>0.1</v>
      </c>
      <c r="I512" s="32">
        <v>43</v>
      </c>
      <c r="J512"/>
    </row>
    <row r="513" spans="1:10" x14ac:dyDescent="0.3">
      <c r="A513" s="65" t="str">
        <f>LANCES[[#This Row],[GRUPO]]&amp;LANCES[[#This Row],[MES_ANO]]</f>
        <v>661junho-25</v>
      </c>
      <c r="B513" s="1">
        <v>661</v>
      </c>
      <c r="C513" s="32">
        <v>202506</v>
      </c>
      <c r="D513" s="31" t="str">
        <f>TEXT(LANCES[[#This Row],[DT_CONTMP]],"MMMM-AA")</f>
        <v>junho-25</v>
      </c>
      <c r="E513" s="31">
        <v>45813</v>
      </c>
      <c r="F513" s="30">
        <v>0.32341399999999998</v>
      </c>
      <c r="G513" s="30">
        <v>0.1446828</v>
      </c>
      <c r="H513" s="30">
        <v>0.1</v>
      </c>
      <c r="I513" s="32">
        <v>5</v>
      </c>
      <c r="J513"/>
    </row>
    <row r="514" spans="1:10" x14ac:dyDescent="0.3">
      <c r="A514" s="65" t="str">
        <f>LANCES[[#This Row],[GRUPO]]&amp;LANCES[[#This Row],[MES_ANO]]</f>
        <v>3135junho-25</v>
      </c>
      <c r="B514" s="1">
        <v>3135</v>
      </c>
      <c r="C514" s="32">
        <v>202506</v>
      </c>
      <c r="D514" s="31" t="str">
        <f>TEXT(LANCES[[#This Row],[DT_CONTMP]],"MMMM-AA")</f>
        <v>junho-25</v>
      </c>
      <c r="E514" s="31">
        <v>45824</v>
      </c>
      <c r="F514" s="30">
        <v>0.67</v>
      </c>
      <c r="G514" s="30">
        <v>0.65917500000000007</v>
      </c>
      <c r="H514" s="30">
        <v>0.65</v>
      </c>
      <c r="I514" s="32">
        <v>8</v>
      </c>
      <c r="J514"/>
    </row>
    <row r="515" spans="1:10" x14ac:dyDescent="0.3">
      <c r="A515" s="65" t="str">
        <f>LANCES[[#This Row],[GRUPO]]&amp;LANCES[[#This Row],[MES_ANO]]</f>
        <v>3181agosto-25</v>
      </c>
      <c r="B515" s="1">
        <v>3181</v>
      </c>
      <c r="C515" s="32">
        <v>202508</v>
      </c>
      <c r="D515" s="31" t="str">
        <f>TEXT(LANCES[[#This Row],[DT_CONTMP]],"MMMM-AA")</f>
        <v>agosto-25</v>
      </c>
      <c r="E515" s="31">
        <v>45884</v>
      </c>
      <c r="F515" s="30">
        <v>0.66120000000000001</v>
      </c>
      <c r="G515" s="30">
        <v>0.6479086956521739</v>
      </c>
      <c r="H515" s="30">
        <v>0.6462</v>
      </c>
      <c r="I515" s="32">
        <v>23</v>
      </c>
      <c r="J515"/>
    </row>
    <row r="516" spans="1:10" x14ac:dyDescent="0.3">
      <c r="A516" s="65" t="str">
        <f>LANCES[[#This Row],[GRUPO]]&amp;LANCES[[#This Row],[MES_ANO]]</f>
        <v>784junho-25</v>
      </c>
      <c r="B516" s="1">
        <v>784</v>
      </c>
      <c r="C516" s="32">
        <v>202506</v>
      </c>
      <c r="D516" s="31" t="str">
        <f>TEXT(LANCES[[#This Row],[DT_CONTMP]],"MMMM-AA")</f>
        <v>junho-25</v>
      </c>
      <c r="E516" s="31">
        <v>45824</v>
      </c>
      <c r="F516" s="30">
        <v>0.627</v>
      </c>
      <c r="G516" s="30">
        <v>0.58064629729729722</v>
      </c>
      <c r="H516" s="30">
        <v>0.57279999999999998</v>
      </c>
      <c r="I516" s="32">
        <v>37</v>
      </c>
      <c r="J516"/>
    </row>
    <row r="517" spans="1:10" x14ac:dyDescent="0.3">
      <c r="A517" s="65" t="str">
        <f>LANCES[[#This Row],[GRUPO]]&amp;LANCES[[#This Row],[MES_ANO]]</f>
        <v>729julho-25</v>
      </c>
      <c r="B517" s="1">
        <v>729</v>
      </c>
      <c r="C517" s="32">
        <v>202507</v>
      </c>
      <c r="D517" s="31" t="str">
        <f>TEXT(LANCES[[#This Row],[DT_CONTMP]],"MMMM-AA")</f>
        <v>julho-25</v>
      </c>
      <c r="E517" s="31">
        <v>45853</v>
      </c>
      <c r="F517" s="30">
        <v>0.62000100000000002</v>
      </c>
      <c r="G517" s="30">
        <v>0.53647008333333335</v>
      </c>
      <c r="H517" s="30">
        <v>0.51</v>
      </c>
      <c r="I517" s="32">
        <v>24</v>
      </c>
      <c r="J517"/>
    </row>
    <row r="518" spans="1:10" x14ac:dyDescent="0.3">
      <c r="A518" s="65" t="str">
        <f>LANCES[[#This Row],[GRUPO]]&amp;LANCES[[#This Row],[MES_ANO]]</f>
        <v>686julho-25</v>
      </c>
      <c r="B518" s="1">
        <v>686</v>
      </c>
      <c r="C518" s="32">
        <v>202507</v>
      </c>
      <c r="D518" s="31" t="str">
        <f>TEXT(LANCES[[#This Row],[DT_CONTMP]],"MMMM-AA")</f>
        <v>julho-25</v>
      </c>
      <c r="E518" s="31">
        <v>45842</v>
      </c>
      <c r="F518" s="30">
        <v>0.55239400000000005</v>
      </c>
      <c r="G518" s="30">
        <v>0.45405581927710847</v>
      </c>
      <c r="H518" s="30">
        <v>0.41600000000000004</v>
      </c>
      <c r="I518" s="32">
        <v>83</v>
      </c>
      <c r="J518"/>
    </row>
    <row r="519" spans="1:10" x14ac:dyDescent="0.3">
      <c r="A519" s="65" t="str">
        <f>LANCES[[#This Row],[GRUPO]]&amp;LANCES[[#This Row],[MES_ANO]]</f>
        <v>3182julho-25</v>
      </c>
      <c r="B519" s="1">
        <v>3182</v>
      </c>
      <c r="C519" s="32">
        <v>202507</v>
      </c>
      <c r="D519" s="31" t="str">
        <f>TEXT(LANCES[[#This Row],[DT_CONTMP]],"MMMM-AA")</f>
        <v>julho-25</v>
      </c>
      <c r="E519" s="31">
        <v>45853</v>
      </c>
      <c r="F519" s="30">
        <v>0.84</v>
      </c>
      <c r="G519" s="30">
        <v>0.74649999999999994</v>
      </c>
      <c r="H519" s="30">
        <v>0.68099999999999994</v>
      </c>
      <c r="I519" s="32">
        <v>11</v>
      </c>
      <c r="J519"/>
    </row>
    <row r="520" spans="1:10" x14ac:dyDescent="0.3">
      <c r="A520" s="65" t="str">
        <f>LANCES[[#This Row],[GRUPO]]&amp;LANCES[[#This Row],[MES_ANO]]</f>
        <v>732agosto-25</v>
      </c>
      <c r="B520" s="1">
        <v>732</v>
      </c>
      <c r="C520" s="32">
        <v>202508</v>
      </c>
      <c r="D520" s="31" t="str">
        <f>TEXT(LANCES[[#This Row],[DT_CONTMP]],"MMMM-AA")</f>
        <v>agosto-25</v>
      </c>
      <c r="E520" s="31">
        <v>45884</v>
      </c>
      <c r="F520" s="30">
        <v>0.76138400000000006</v>
      </c>
      <c r="G520" s="30">
        <v>0.58326764444444446</v>
      </c>
      <c r="H520" s="30">
        <v>0.56490000000000007</v>
      </c>
      <c r="I520" s="32">
        <v>45</v>
      </c>
      <c r="J520"/>
    </row>
    <row r="521" spans="1:10" x14ac:dyDescent="0.3">
      <c r="A521" s="65" t="str">
        <f>LANCES[[#This Row],[GRUPO]]&amp;LANCES[[#This Row],[MES_ANO]]</f>
        <v>695agosto-25</v>
      </c>
      <c r="B521" s="1">
        <v>695</v>
      </c>
      <c r="C521" s="32">
        <v>202508</v>
      </c>
      <c r="D521" s="31" t="str">
        <f>TEXT(LANCES[[#This Row],[DT_CONTMP]],"MMMM-AA")</f>
        <v>agosto-25</v>
      </c>
      <c r="E521" s="31">
        <v>45875</v>
      </c>
      <c r="F521" s="30">
        <v>0.48446199999999995</v>
      </c>
      <c r="G521" s="30">
        <v>0.21640796153846159</v>
      </c>
      <c r="H521" s="30">
        <v>0.1</v>
      </c>
      <c r="I521" s="32">
        <v>52</v>
      </c>
      <c r="J521"/>
    </row>
    <row r="522" spans="1:10" x14ac:dyDescent="0.3">
      <c r="A522" s="65" t="str">
        <f>LANCES[[#This Row],[GRUPO]]&amp;LANCES[[#This Row],[MES_ANO]]</f>
        <v>698agosto-25</v>
      </c>
      <c r="B522" s="1">
        <v>698</v>
      </c>
      <c r="C522" s="32">
        <v>202508</v>
      </c>
      <c r="D522" s="31" t="str">
        <f>TEXT(LANCES[[#This Row],[DT_CONTMP]],"MMMM-AA")</f>
        <v>agosto-25</v>
      </c>
      <c r="E522" s="31">
        <v>45875</v>
      </c>
      <c r="F522" s="30">
        <v>0.42772399999999999</v>
      </c>
      <c r="G522" s="30">
        <v>0.18803872727272725</v>
      </c>
      <c r="H522" s="30">
        <v>0.1</v>
      </c>
      <c r="I522" s="32">
        <v>33</v>
      </c>
      <c r="J522"/>
    </row>
    <row r="523" spans="1:10" x14ac:dyDescent="0.3">
      <c r="A523" s="65" t="str">
        <f>LANCES[[#This Row],[GRUPO]]&amp;LANCES[[#This Row],[MES_ANO]]</f>
        <v>3052agosto-25</v>
      </c>
      <c r="B523" s="1">
        <v>3052</v>
      </c>
      <c r="C523" s="32">
        <v>202508</v>
      </c>
      <c r="D523" s="31" t="str">
        <f>TEXT(LANCES[[#This Row],[DT_CONTMP]],"MMMM-AA")</f>
        <v>agosto-25</v>
      </c>
      <c r="E523" s="31">
        <v>45884</v>
      </c>
      <c r="F523" s="30">
        <v>0.69879999999999998</v>
      </c>
      <c r="G523" s="30">
        <v>0.6986</v>
      </c>
      <c r="H523" s="30">
        <v>0.69840000000000002</v>
      </c>
      <c r="I523" s="32">
        <v>5</v>
      </c>
      <c r="J523"/>
    </row>
    <row r="524" spans="1:10" x14ac:dyDescent="0.3">
      <c r="A524" s="65" t="str">
        <f>LANCES[[#This Row],[GRUPO]]&amp;LANCES[[#This Row],[MES_ANO]]</f>
        <v>3063agosto-25</v>
      </c>
      <c r="B524" s="1">
        <v>3063</v>
      </c>
      <c r="C524" s="32">
        <v>202508</v>
      </c>
      <c r="D524" s="31" t="str">
        <f>TEXT(LANCES[[#This Row],[DT_CONTMP]],"MMMM-AA")</f>
        <v>agosto-25</v>
      </c>
      <c r="E524" s="31">
        <v>45884</v>
      </c>
      <c r="F524" s="30">
        <v>0.68200000000000005</v>
      </c>
      <c r="G524" s="30">
        <v>0.669825</v>
      </c>
      <c r="H524" s="30">
        <v>0.65969999999999995</v>
      </c>
      <c r="I524" s="32">
        <v>4</v>
      </c>
      <c r="J524"/>
    </row>
    <row r="525" spans="1:10" x14ac:dyDescent="0.3">
      <c r="A525" s="65" t="str">
        <f>LANCES[[#This Row],[GRUPO]]&amp;LANCES[[#This Row],[MES_ANO]]</f>
        <v>808agosto-25</v>
      </c>
      <c r="B525" s="1">
        <v>808</v>
      </c>
      <c r="C525" s="32">
        <v>202508</v>
      </c>
      <c r="D525" s="31" t="str">
        <f>TEXT(LANCES[[#This Row],[DT_CONTMP]],"MMMM-AA")</f>
        <v>agosto-25</v>
      </c>
      <c r="E525" s="31">
        <v>45884</v>
      </c>
      <c r="F525" s="30">
        <v>0.61</v>
      </c>
      <c r="G525" s="30">
        <v>0.56739992307692311</v>
      </c>
      <c r="H525" s="30">
        <v>0.55000000000000004</v>
      </c>
      <c r="I525" s="32">
        <v>13</v>
      </c>
      <c r="J525"/>
    </row>
    <row r="526" spans="1:10" x14ac:dyDescent="0.3">
      <c r="A526" s="65" t="str">
        <f>LANCES[[#This Row],[GRUPO]]&amp;LANCES[[#This Row],[MES_ANO]]</f>
        <v>5023agosto-25</v>
      </c>
      <c r="B526" s="1">
        <v>5023</v>
      </c>
      <c r="C526" s="32">
        <v>202508</v>
      </c>
      <c r="D526" s="31" t="str">
        <f>TEXT(LANCES[[#This Row],[DT_CONTMP]],"MMMM-AA")</f>
        <v>agosto-25</v>
      </c>
      <c r="E526" s="31">
        <v>45884</v>
      </c>
      <c r="F526" s="30">
        <v>0.71186199999999999</v>
      </c>
      <c r="G526" s="30">
        <v>0.56911518181818177</v>
      </c>
      <c r="H526" s="30">
        <v>0.52555499999999999</v>
      </c>
      <c r="I526" s="32">
        <v>11</v>
      </c>
      <c r="J526"/>
    </row>
    <row r="527" spans="1:10" x14ac:dyDescent="0.3">
      <c r="A527" s="65" t="str">
        <f>LANCES[[#This Row],[GRUPO]]&amp;LANCES[[#This Row],[MES_ANO]]</f>
        <v>781agosto-25</v>
      </c>
      <c r="B527" s="1">
        <v>781</v>
      </c>
      <c r="C527" s="32">
        <v>202508</v>
      </c>
      <c r="D527" s="31" t="str">
        <f>TEXT(LANCES[[#This Row],[DT_CONTMP]],"MMMM-AA")</f>
        <v>agosto-25</v>
      </c>
      <c r="E527" s="31">
        <v>45884</v>
      </c>
      <c r="F527" s="30">
        <v>0.62498399999999998</v>
      </c>
      <c r="G527" s="30">
        <v>0.56176268421052633</v>
      </c>
      <c r="H527" s="30">
        <v>0.52</v>
      </c>
      <c r="I527" s="32">
        <v>38</v>
      </c>
      <c r="J527"/>
    </row>
    <row r="528" spans="1:10" x14ac:dyDescent="0.3">
      <c r="A528" s="65" t="str">
        <f>LANCES[[#This Row],[GRUPO]]&amp;LANCES[[#This Row],[MES_ANO]]</f>
        <v>700agosto-25</v>
      </c>
      <c r="B528" s="1">
        <v>700</v>
      </c>
      <c r="C528" s="32">
        <v>202508</v>
      </c>
      <c r="D528" s="31" t="str">
        <f>TEXT(LANCES[[#This Row],[DT_CONTMP]],"MMMM-AA")</f>
        <v>agosto-25</v>
      </c>
      <c r="E528" s="31">
        <v>45875</v>
      </c>
      <c r="F528" s="30">
        <v>0.35341900000000004</v>
      </c>
      <c r="G528" s="30">
        <v>0.16440555000000001</v>
      </c>
      <c r="H528" s="30">
        <v>5.8517E-2</v>
      </c>
      <c r="I528" s="32">
        <v>20</v>
      </c>
      <c r="J528"/>
    </row>
    <row r="529" spans="1:10" x14ac:dyDescent="0.3">
      <c r="A529" s="65" t="str">
        <f>LANCES[[#This Row],[GRUPO]]&amp;LANCES[[#This Row],[MES_ANO]]</f>
        <v>804outubro-25</v>
      </c>
      <c r="B529" s="1">
        <v>804</v>
      </c>
      <c r="C529" s="32">
        <v>202510</v>
      </c>
      <c r="D529" s="31" t="str">
        <f>TEXT(LANCES[[#This Row],[DT_CONTMP]],"MMMM-AA")</f>
        <v>outubro-25</v>
      </c>
      <c r="E529" s="31">
        <v>45945</v>
      </c>
      <c r="F529" s="30">
        <v>0.70219999999999994</v>
      </c>
      <c r="G529" s="30">
        <v>0.67867857142857146</v>
      </c>
      <c r="H529" s="30">
        <v>0.6603</v>
      </c>
      <c r="I529" s="32">
        <v>14</v>
      </c>
      <c r="J529"/>
    </row>
    <row r="530" spans="1:10" x14ac:dyDescent="0.3">
      <c r="A530" s="65" t="str">
        <f>LANCES[[#This Row],[GRUPO]]&amp;LANCES[[#This Row],[MES_ANO]]</f>
        <v>682setembro-25</v>
      </c>
      <c r="B530" s="1">
        <v>682</v>
      </c>
      <c r="C530" s="32">
        <v>202509</v>
      </c>
      <c r="D530" s="31" t="str">
        <f>TEXT(LANCES[[#This Row],[DT_CONTMP]],"MMMM-AA")</f>
        <v>setembro-25</v>
      </c>
      <c r="E530" s="31">
        <v>45904</v>
      </c>
      <c r="F530" s="30">
        <v>0.505</v>
      </c>
      <c r="G530" s="30">
        <v>0.35343490476190476</v>
      </c>
      <c r="H530" s="30">
        <v>0.1</v>
      </c>
      <c r="I530" s="32">
        <v>63</v>
      </c>
      <c r="J530"/>
    </row>
    <row r="531" spans="1:10" x14ac:dyDescent="0.3">
      <c r="A531" s="65" t="str">
        <f>LANCES[[#This Row],[GRUPO]]&amp;LANCES[[#This Row],[MES_ANO]]</f>
        <v>701setembro-25</v>
      </c>
      <c r="B531" s="1">
        <v>701</v>
      </c>
      <c r="C531" s="32">
        <v>202509</v>
      </c>
      <c r="D531" s="31" t="str">
        <f>TEXT(LANCES[[#This Row],[DT_CONTMP]],"MMMM-AA")</f>
        <v>setembro-25</v>
      </c>
      <c r="E531" s="31">
        <v>45904</v>
      </c>
      <c r="F531" s="30">
        <v>0.42009200000000002</v>
      </c>
      <c r="G531" s="30">
        <v>0.20591052631578946</v>
      </c>
      <c r="H531" s="30">
        <v>0.1</v>
      </c>
      <c r="I531" s="32">
        <v>19</v>
      </c>
      <c r="J531"/>
    </row>
    <row r="532" spans="1:10" x14ac:dyDescent="0.3">
      <c r="A532" s="65" t="str">
        <f>LANCES[[#This Row],[GRUPO]]&amp;LANCES[[#This Row],[MES_ANO]]</f>
        <v>760outubro-25</v>
      </c>
      <c r="B532" s="1">
        <v>760</v>
      </c>
      <c r="C532" s="32">
        <v>202510</v>
      </c>
      <c r="D532" s="31" t="str">
        <f>TEXT(LANCES[[#This Row],[DT_CONTMP]],"MMMM-AA")</f>
        <v>outubro-25</v>
      </c>
      <c r="E532" s="31">
        <v>45945</v>
      </c>
      <c r="F532" s="30">
        <v>0.82774800000000004</v>
      </c>
      <c r="G532" s="30">
        <v>0.59333809375000002</v>
      </c>
      <c r="H532" s="30">
        <v>0.55500000000000005</v>
      </c>
      <c r="I532" s="32">
        <v>32</v>
      </c>
      <c r="J532"/>
    </row>
    <row r="533" spans="1:10" x14ac:dyDescent="0.3">
      <c r="A533" s="65" t="str">
        <f>LANCES[[#This Row],[GRUPO]]&amp;LANCES[[#This Row],[MES_ANO]]</f>
        <v>3174outubro-25</v>
      </c>
      <c r="B533" s="1">
        <v>3174</v>
      </c>
      <c r="C533" s="32">
        <v>202510</v>
      </c>
      <c r="D533" s="31" t="str">
        <f>TEXT(LANCES[[#This Row],[DT_CONTMP]],"MMMM-AA")</f>
        <v>outubro-25</v>
      </c>
      <c r="E533" s="31">
        <v>45945</v>
      </c>
      <c r="F533" s="30">
        <v>0.84</v>
      </c>
      <c r="G533" s="30">
        <v>0.7355666666666667</v>
      </c>
      <c r="H533" s="30">
        <v>0.69</v>
      </c>
      <c r="I533" s="32">
        <v>6</v>
      </c>
      <c r="J533"/>
    </row>
    <row r="534" spans="1:10" x14ac:dyDescent="0.3">
      <c r="A534" s="65" t="str">
        <f>LANCES[[#This Row],[GRUPO]]&amp;LANCES[[#This Row],[MES_ANO]]</f>
        <v>3070setembro-25</v>
      </c>
      <c r="B534" s="1">
        <v>3070</v>
      </c>
      <c r="C534" s="32">
        <v>202509</v>
      </c>
      <c r="D534" s="31" t="str">
        <f>TEXT(LANCES[[#This Row],[DT_CONTMP]],"MMMM-AA")</f>
        <v>setembro-25</v>
      </c>
      <c r="E534" s="31">
        <v>45915</v>
      </c>
      <c r="F534" s="30">
        <v>0.66</v>
      </c>
      <c r="G534" s="30">
        <v>0.56945274999999995</v>
      </c>
      <c r="H534" s="30">
        <v>0.48700000000000004</v>
      </c>
      <c r="I534" s="32">
        <v>8</v>
      </c>
      <c r="J534"/>
    </row>
    <row r="535" spans="1:10" x14ac:dyDescent="0.3">
      <c r="A535" s="65" t="str">
        <f>LANCES[[#This Row],[GRUPO]]&amp;LANCES[[#This Row],[MES_ANO]]</f>
        <v>3084setembro-25</v>
      </c>
      <c r="B535" s="1">
        <v>3084</v>
      </c>
      <c r="C535" s="32">
        <v>202509</v>
      </c>
      <c r="D535" s="31" t="str">
        <f>TEXT(LANCES[[#This Row],[DT_CONTMP]],"MMMM-AA")</f>
        <v>setembro-25</v>
      </c>
      <c r="E535" s="31">
        <v>45915</v>
      </c>
      <c r="F535" s="30">
        <v>0.71</v>
      </c>
      <c r="G535" s="30">
        <v>0.69000799999999995</v>
      </c>
      <c r="H535" s="30">
        <v>0.66561999999999999</v>
      </c>
      <c r="I535" s="32">
        <v>7</v>
      </c>
      <c r="J535"/>
    </row>
    <row r="536" spans="1:10" x14ac:dyDescent="0.3">
      <c r="A536" s="65" t="str">
        <f>LANCES[[#This Row],[GRUPO]]&amp;LANCES[[#This Row],[MES_ANO]]</f>
        <v>785outubro-25</v>
      </c>
      <c r="B536" s="1">
        <v>785</v>
      </c>
      <c r="C536" s="32">
        <v>202510</v>
      </c>
      <c r="D536" s="31" t="str">
        <f>TEXT(LANCES[[#This Row],[DT_CONTMP]],"MMMM-AA")</f>
        <v>outubro-25</v>
      </c>
      <c r="E536" s="31">
        <v>45945</v>
      </c>
      <c r="F536" s="30">
        <v>0.68200000000000005</v>
      </c>
      <c r="G536" s="30">
        <v>0.56018649382716046</v>
      </c>
      <c r="H536" s="30">
        <v>0.53543399999999997</v>
      </c>
      <c r="I536" s="32">
        <v>81</v>
      </c>
      <c r="J536"/>
    </row>
    <row r="537" spans="1:10" x14ac:dyDescent="0.3">
      <c r="A537" s="65" t="str">
        <f>LANCES[[#This Row],[GRUPO]]&amp;LANCES[[#This Row],[MES_ANO]]</f>
        <v>767outubro-25</v>
      </c>
      <c r="B537" s="1">
        <v>767</v>
      </c>
      <c r="C537" s="32">
        <v>202510</v>
      </c>
      <c r="D537" s="31" t="str">
        <f>TEXT(LANCES[[#This Row],[DT_CONTMP]],"MMMM-AA")</f>
        <v>outubro-25</v>
      </c>
      <c r="E537" s="31">
        <v>45945</v>
      </c>
      <c r="F537" s="30">
        <v>0.64141499999999996</v>
      </c>
      <c r="G537" s="30">
        <v>0.57655331250000008</v>
      </c>
      <c r="H537" s="30">
        <v>0.55000000000000004</v>
      </c>
      <c r="I537" s="32">
        <v>16</v>
      </c>
      <c r="J537"/>
    </row>
    <row r="538" spans="1:10" x14ac:dyDescent="0.3">
      <c r="A538" s="65" t="str">
        <f>LANCES[[#This Row],[GRUPO]]&amp;LANCES[[#This Row],[MES_ANO]]</f>
        <v>756outubro-25</v>
      </c>
      <c r="B538" s="1">
        <v>756</v>
      </c>
      <c r="C538" s="32">
        <v>202510</v>
      </c>
      <c r="D538" s="31" t="str">
        <f>TEXT(LANCES[[#This Row],[DT_CONTMP]],"MMMM-AA")</f>
        <v>outubro-25</v>
      </c>
      <c r="E538" s="31">
        <v>45945</v>
      </c>
      <c r="F538" s="30">
        <v>0.65099999999999991</v>
      </c>
      <c r="G538" s="30">
        <v>0.53443258333333332</v>
      </c>
      <c r="H538" s="30">
        <v>0.51</v>
      </c>
      <c r="I538" s="32">
        <v>12</v>
      </c>
      <c r="J538"/>
    </row>
    <row r="539" spans="1:10" x14ac:dyDescent="0.3">
      <c r="A539" s="65" t="str">
        <f>LANCES[[#This Row],[GRUPO]]&amp;LANCES[[#This Row],[MES_ANO]]</f>
        <v>5017outubro-25</v>
      </c>
      <c r="B539" s="1">
        <v>5017</v>
      </c>
      <c r="C539" s="32">
        <v>202510</v>
      </c>
      <c r="D539" s="31" t="str">
        <f>TEXT(LANCES[[#This Row],[DT_CONTMP]],"MMMM-AA")</f>
        <v>outubro-25</v>
      </c>
      <c r="E539" s="31">
        <v>45945</v>
      </c>
      <c r="F539" s="30">
        <v>0.62565899999999997</v>
      </c>
      <c r="G539" s="30">
        <v>0.41179179999999999</v>
      </c>
      <c r="H539" s="30">
        <v>0.3</v>
      </c>
      <c r="I539" s="32">
        <v>5</v>
      </c>
      <c r="J539"/>
    </row>
    <row r="540" spans="1:10" x14ac:dyDescent="0.3">
      <c r="A540" s="65" t="str">
        <f>LANCES[[#This Row],[GRUPO]]&amp;LANCES[[#This Row],[MES_ANO]]</f>
        <v>732outubro-25</v>
      </c>
      <c r="B540" s="1">
        <v>732</v>
      </c>
      <c r="C540" s="32">
        <v>202510</v>
      </c>
      <c r="D540" s="31" t="str">
        <f>TEXT(LANCES[[#This Row],[DT_CONTMP]],"MMMM-AA")</f>
        <v>outubro-25</v>
      </c>
      <c r="E540" s="31">
        <v>45945</v>
      </c>
      <c r="F540" s="30">
        <v>0.67461699999999991</v>
      </c>
      <c r="G540" s="30">
        <v>0.58232536170212768</v>
      </c>
      <c r="H540" s="30">
        <v>0.55399999999999994</v>
      </c>
      <c r="I540" s="32">
        <v>47</v>
      </c>
      <c r="J540"/>
    </row>
    <row r="541" spans="1:10" x14ac:dyDescent="0.3">
      <c r="A541" s="65" t="str">
        <f>LANCES[[#This Row],[GRUPO]]&amp;LANCES[[#This Row],[MES_ANO]]</f>
        <v>3171outubro-25</v>
      </c>
      <c r="B541" s="1">
        <v>3171</v>
      </c>
      <c r="C541" s="32">
        <v>202510</v>
      </c>
      <c r="D541" s="31" t="str">
        <f>TEXT(LANCES[[#This Row],[DT_CONTMP]],"MMMM-AA")</f>
        <v>outubro-25</v>
      </c>
      <c r="E541" s="31">
        <v>45945</v>
      </c>
      <c r="F541" s="30">
        <v>0.75900000000000001</v>
      </c>
      <c r="G541" s="30">
        <v>0.72176399999999996</v>
      </c>
      <c r="H541" s="30">
        <v>0.65329999999999999</v>
      </c>
      <c r="I541" s="32">
        <v>10</v>
      </c>
      <c r="J541"/>
    </row>
    <row r="542" spans="1:10" x14ac:dyDescent="0.3">
      <c r="A542" s="65" t="str">
        <f>LANCES[[#This Row],[GRUPO]]&amp;LANCES[[#This Row],[MES_ANO]]</f>
        <v>3083outubro-25</v>
      </c>
      <c r="B542" s="1">
        <v>3083</v>
      </c>
      <c r="C542" s="32">
        <v>202510</v>
      </c>
      <c r="D542" s="31" t="str">
        <f>TEXT(LANCES[[#This Row],[DT_CONTMP]],"MMMM-AA")</f>
        <v>outubro-25</v>
      </c>
      <c r="E542" s="31">
        <v>45945</v>
      </c>
      <c r="F542" s="30">
        <v>0.63770000000000004</v>
      </c>
      <c r="G542" s="30">
        <v>0.63770000000000004</v>
      </c>
      <c r="H542" s="30">
        <v>0.63770000000000004</v>
      </c>
      <c r="I542" s="32">
        <v>6</v>
      </c>
      <c r="J542"/>
    </row>
    <row r="543" spans="1:10" x14ac:dyDescent="0.3">
      <c r="A543" s="65" t="str">
        <f>LANCES[[#This Row],[GRUPO]]&amp;LANCES[[#This Row],[MES_ANO]]</f>
        <v>3116outubro-25</v>
      </c>
      <c r="B543" s="1">
        <v>3116</v>
      </c>
      <c r="C543" s="32">
        <v>202510</v>
      </c>
      <c r="D543" s="31" t="str">
        <f>TEXT(LANCES[[#This Row],[DT_CONTMP]],"MMMM-AA")</f>
        <v>outubro-25</v>
      </c>
      <c r="E543" s="31">
        <v>45945</v>
      </c>
      <c r="F543" s="30">
        <v>0.66969999999999996</v>
      </c>
      <c r="G543" s="30">
        <v>0.66969999999999996</v>
      </c>
      <c r="H543" s="30">
        <v>0.66969999999999996</v>
      </c>
      <c r="I543" s="32">
        <v>7</v>
      </c>
      <c r="J543"/>
    </row>
    <row r="544" spans="1:10" x14ac:dyDescent="0.3">
      <c r="A544" s="65" t="str">
        <f>LANCES[[#This Row],[GRUPO]]&amp;LANCES[[#This Row],[MES_ANO]]</f>
        <v>3046abril-25</v>
      </c>
      <c r="B544" s="1">
        <v>3046</v>
      </c>
      <c r="C544" s="32">
        <v>202504</v>
      </c>
      <c r="D544" s="31" t="str">
        <f>TEXT(LANCES[[#This Row],[DT_CONTMP]],"MMMM-AA")</f>
        <v>abril-25</v>
      </c>
      <c r="E544" s="31">
        <v>45762</v>
      </c>
      <c r="F544" s="30">
        <v>0.50651200000000007</v>
      </c>
      <c r="G544" s="30">
        <v>0.42624466666666672</v>
      </c>
      <c r="H544" s="30">
        <v>0.3</v>
      </c>
      <c r="I544" s="32">
        <v>3</v>
      </c>
      <c r="J544"/>
    </row>
    <row r="545" spans="1:10" x14ac:dyDescent="0.3">
      <c r="A545" s="65" t="str">
        <f>LANCES[[#This Row],[GRUPO]]&amp;LANCES[[#This Row],[MES_ANO]]</f>
        <v>3065maio-25</v>
      </c>
      <c r="B545" s="1">
        <v>3065</v>
      </c>
      <c r="C545" s="32">
        <v>202505</v>
      </c>
      <c r="D545" s="31" t="str">
        <f>TEXT(LANCES[[#This Row],[DT_CONTMP]],"MMMM-AA")</f>
        <v>maio-25</v>
      </c>
      <c r="E545" s="31">
        <v>45792</v>
      </c>
      <c r="F545" s="30">
        <v>0.66900000000000004</v>
      </c>
      <c r="G545" s="30">
        <v>0.61506733333333341</v>
      </c>
      <c r="H545" s="30">
        <v>0.60260000000000002</v>
      </c>
      <c r="I545" s="32">
        <v>6</v>
      </c>
      <c r="J545"/>
    </row>
    <row r="546" spans="1:10" x14ac:dyDescent="0.3">
      <c r="A546" s="65" t="str">
        <f>LANCES[[#This Row],[GRUPO]]&amp;LANCES[[#This Row],[MES_ANO]]</f>
        <v>5013maio-25</v>
      </c>
      <c r="B546" s="1">
        <v>5013</v>
      </c>
      <c r="C546" s="32">
        <v>202505</v>
      </c>
      <c r="D546" s="31" t="str">
        <f>TEXT(LANCES[[#This Row],[DT_CONTMP]],"MMMM-AA")</f>
        <v>maio-25</v>
      </c>
      <c r="E546" s="31">
        <v>45792</v>
      </c>
      <c r="F546" s="30">
        <v>0.30099999999999999</v>
      </c>
      <c r="G546" s="30">
        <v>0.26012950000000001</v>
      </c>
      <c r="H546" s="30">
        <v>0.19</v>
      </c>
      <c r="I546" s="32">
        <v>4</v>
      </c>
      <c r="J546"/>
    </row>
    <row r="547" spans="1:10" x14ac:dyDescent="0.3">
      <c r="A547" s="65" t="str">
        <f>LANCES[[#This Row],[GRUPO]]&amp;LANCES[[#This Row],[MES_ANO]]</f>
        <v>647janeiro-25</v>
      </c>
      <c r="B547" s="1">
        <v>647</v>
      </c>
      <c r="C547" s="32">
        <v>202501</v>
      </c>
      <c r="D547" s="31" t="str">
        <f>TEXT(LANCES[[#This Row],[DT_CONTMP]],"MMMM-AA")</f>
        <v>janeiro-25</v>
      </c>
      <c r="E547" s="31">
        <v>45664</v>
      </c>
      <c r="F547" s="30">
        <v>0.45779999999999998</v>
      </c>
      <c r="G547" s="30">
        <v>0.32170900000000002</v>
      </c>
      <c r="H547" s="30">
        <v>0.20590399999999998</v>
      </c>
      <c r="I547" s="32">
        <v>4</v>
      </c>
      <c r="J547"/>
    </row>
    <row r="548" spans="1:10" x14ac:dyDescent="0.3">
      <c r="A548" s="65" t="str">
        <f>LANCES[[#This Row],[GRUPO]]&amp;LANCES[[#This Row],[MES_ANO]]</f>
        <v>645junho-25</v>
      </c>
      <c r="B548" s="1">
        <v>645</v>
      </c>
      <c r="C548" s="32">
        <v>202506</v>
      </c>
      <c r="D548" s="31" t="str">
        <f>TEXT(LANCES[[#This Row],[DT_CONTMP]],"MMMM-AA")</f>
        <v>junho-25</v>
      </c>
      <c r="E548" s="31">
        <v>45813</v>
      </c>
      <c r="F548" s="30">
        <v>0.33205899999999999</v>
      </c>
      <c r="G548" s="30">
        <v>0.16717966666666667</v>
      </c>
      <c r="H548" s="30">
        <v>0.1</v>
      </c>
      <c r="I548" s="32">
        <v>15</v>
      </c>
      <c r="J548"/>
    </row>
    <row r="549" spans="1:10" x14ac:dyDescent="0.3">
      <c r="A549" s="65" t="str">
        <f>LANCES[[#This Row],[GRUPO]]&amp;LANCES[[#This Row],[MES_ANO]]</f>
        <v>678março-25</v>
      </c>
      <c r="B549" s="1">
        <v>678</v>
      </c>
      <c r="C549" s="32">
        <v>202503</v>
      </c>
      <c r="D549" s="31" t="str">
        <f>TEXT(LANCES[[#This Row],[DT_CONTMP]],"MMMM-AA")</f>
        <v>março-25</v>
      </c>
      <c r="E549" s="31">
        <v>45726</v>
      </c>
      <c r="F549" s="30">
        <v>0.49909999999999999</v>
      </c>
      <c r="G549" s="30">
        <v>0.19875510000000002</v>
      </c>
      <c r="H549" s="30">
        <v>0.1</v>
      </c>
      <c r="I549" s="32">
        <v>20</v>
      </c>
      <c r="J549"/>
    </row>
    <row r="550" spans="1:10" x14ac:dyDescent="0.3">
      <c r="A550" s="65" t="str">
        <f>LANCES[[#This Row],[GRUPO]]&amp;LANCES[[#This Row],[MES_ANO]]</f>
        <v>3072julho-25</v>
      </c>
      <c r="B550" s="1">
        <v>3072</v>
      </c>
      <c r="C550" s="32">
        <v>202507</v>
      </c>
      <c r="D550" s="31" t="str">
        <f>TEXT(LANCES[[#This Row],[DT_CONTMP]],"MMMM-AA")</f>
        <v>julho-25</v>
      </c>
      <c r="E550" s="31">
        <v>45853</v>
      </c>
      <c r="F550" s="30">
        <v>0.64630500000000002</v>
      </c>
      <c r="G550" s="30">
        <v>0.43635999999999997</v>
      </c>
      <c r="H550" s="30">
        <v>0.3</v>
      </c>
      <c r="I550" s="32">
        <v>8</v>
      </c>
      <c r="J550"/>
    </row>
    <row r="551" spans="1:10" x14ac:dyDescent="0.3">
      <c r="A551" s="65" t="str">
        <f>LANCES[[#This Row],[GRUPO]]&amp;LANCES[[#This Row],[MES_ANO]]</f>
        <v>705maio-25</v>
      </c>
      <c r="B551" s="1">
        <v>705</v>
      </c>
      <c r="C551" s="32">
        <v>202505</v>
      </c>
      <c r="D551" s="31" t="str">
        <f>TEXT(LANCES[[#This Row],[DT_CONTMP]],"MMMM-AA")</f>
        <v>maio-25</v>
      </c>
      <c r="E551" s="31">
        <v>45792</v>
      </c>
      <c r="F551" s="30">
        <v>0.39339299999999999</v>
      </c>
      <c r="G551" s="30">
        <v>0.24126965</v>
      </c>
      <c r="H551" s="30">
        <v>0.1</v>
      </c>
      <c r="I551" s="32">
        <v>20</v>
      </c>
      <c r="J551"/>
    </row>
    <row r="552" spans="1:10" x14ac:dyDescent="0.3">
      <c r="A552" s="65" t="str">
        <f>LANCES[[#This Row],[GRUPO]]&amp;LANCES[[#This Row],[MES_ANO]]</f>
        <v>700março-25</v>
      </c>
      <c r="B552" s="1">
        <v>700</v>
      </c>
      <c r="C552" s="32">
        <v>202503</v>
      </c>
      <c r="D552" s="31" t="str">
        <f>TEXT(LANCES[[#This Row],[DT_CONTMP]],"MMMM-AA")</f>
        <v>março-25</v>
      </c>
      <c r="E552" s="31">
        <v>45726</v>
      </c>
      <c r="F552" s="30">
        <v>0.67</v>
      </c>
      <c r="G552" s="30">
        <v>0.21823377272727271</v>
      </c>
      <c r="H552" s="30">
        <v>6.6517999999999994E-2</v>
      </c>
      <c r="I552" s="32">
        <v>22</v>
      </c>
      <c r="J552"/>
    </row>
    <row r="553" spans="1:10" x14ac:dyDescent="0.3">
      <c r="A553" s="65" t="str">
        <f>LANCES[[#This Row],[GRUPO]]&amp;LANCES[[#This Row],[MES_ANO]]</f>
        <v>705agosto-25</v>
      </c>
      <c r="B553" s="1">
        <v>705</v>
      </c>
      <c r="C553" s="32">
        <v>202508</v>
      </c>
      <c r="D553" s="31" t="str">
        <f>TEXT(LANCES[[#This Row],[DT_CONTMP]],"MMMM-AA")</f>
        <v>agosto-25</v>
      </c>
      <c r="E553" s="31">
        <v>45884</v>
      </c>
      <c r="F553" s="30">
        <v>0.49763199999999996</v>
      </c>
      <c r="G553" s="30">
        <v>0.26870925000000001</v>
      </c>
      <c r="H553" s="30">
        <v>0.1</v>
      </c>
      <c r="I553" s="32">
        <v>20</v>
      </c>
      <c r="J553"/>
    </row>
    <row r="554" spans="1:10" x14ac:dyDescent="0.3">
      <c r="A554" s="65" t="str">
        <f>LANCES[[#This Row],[GRUPO]]&amp;LANCES[[#This Row],[MES_ANO]]</f>
        <v>709abril-25</v>
      </c>
      <c r="B554" s="1">
        <v>709</v>
      </c>
      <c r="C554" s="32">
        <v>202504</v>
      </c>
      <c r="D554" s="31" t="str">
        <f>TEXT(LANCES[[#This Row],[DT_CONTMP]],"MMMM-AA")</f>
        <v>abril-25</v>
      </c>
      <c r="E554" s="31">
        <v>45762</v>
      </c>
      <c r="F554" s="30">
        <v>0.57479999999999998</v>
      </c>
      <c r="G554" s="30">
        <v>0.35995844067796617</v>
      </c>
      <c r="H554" s="30">
        <v>0.15</v>
      </c>
      <c r="I554" s="32">
        <v>59</v>
      </c>
      <c r="J554"/>
    </row>
    <row r="555" spans="1:10" x14ac:dyDescent="0.3">
      <c r="A555" s="65" t="str">
        <f>LANCES[[#This Row],[GRUPO]]&amp;LANCES[[#This Row],[MES_ANO]]</f>
        <v>714outubro-25</v>
      </c>
      <c r="B555" s="1">
        <v>714</v>
      </c>
      <c r="C555" s="32">
        <v>202510</v>
      </c>
      <c r="D555" s="31" t="str">
        <f>TEXT(LANCES[[#This Row],[DT_CONTMP]],"MMMM-AA")</f>
        <v>outubro-25</v>
      </c>
      <c r="E555" s="31">
        <v>45945</v>
      </c>
      <c r="F555" s="30">
        <v>0.54500000000000004</v>
      </c>
      <c r="G555" s="30">
        <v>0.25005211764705881</v>
      </c>
      <c r="H555" s="30">
        <v>0.1</v>
      </c>
      <c r="I555" s="32">
        <v>34</v>
      </c>
      <c r="J555"/>
    </row>
    <row r="556" spans="1:10" x14ac:dyDescent="0.3">
      <c r="A556" s="65" t="str">
        <f>LANCES[[#This Row],[GRUPO]]&amp;LANCES[[#This Row],[MES_ANO]]</f>
        <v>696junho-25</v>
      </c>
      <c r="B556" s="1">
        <v>696</v>
      </c>
      <c r="C556" s="32">
        <v>202506</v>
      </c>
      <c r="D556" s="31" t="str">
        <f>TEXT(LANCES[[#This Row],[DT_CONTMP]],"MMMM-AA")</f>
        <v>junho-25</v>
      </c>
      <c r="E556" s="31">
        <v>45813</v>
      </c>
      <c r="F556" s="30">
        <v>0.50196300000000005</v>
      </c>
      <c r="G556" s="30">
        <v>0.21232431034482757</v>
      </c>
      <c r="H556" s="30">
        <v>8.8117000000000001E-2</v>
      </c>
      <c r="I556" s="32">
        <v>29</v>
      </c>
      <c r="J556"/>
    </row>
    <row r="557" spans="1:10" x14ac:dyDescent="0.3">
      <c r="A557" s="65" t="str">
        <f>LANCES[[#This Row],[GRUPO]]&amp;LANCES[[#This Row],[MES_ANO]]</f>
        <v>718junho-25</v>
      </c>
      <c r="B557" s="1">
        <v>718</v>
      </c>
      <c r="C557" s="32">
        <v>202506</v>
      </c>
      <c r="D557" s="31" t="str">
        <f>TEXT(LANCES[[#This Row],[DT_CONTMP]],"MMMM-AA")</f>
        <v>junho-25</v>
      </c>
      <c r="E557" s="31">
        <v>45824</v>
      </c>
      <c r="F557" s="30">
        <v>0.67</v>
      </c>
      <c r="G557" s="30">
        <v>0.29714973809523815</v>
      </c>
      <c r="H557" s="30">
        <v>0.1</v>
      </c>
      <c r="I557" s="32">
        <v>42</v>
      </c>
      <c r="J557"/>
    </row>
    <row r="558" spans="1:10" x14ac:dyDescent="0.3">
      <c r="A558" s="65" t="str">
        <f>LANCES[[#This Row],[GRUPO]]&amp;LANCES[[#This Row],[MES_ANO]]</f>
        <v>691junho-25</v>
      </c>
      <c r="B558" s="1">
        <v>691</v>
      </c>
      <c r="C558" s="32">
        <v>202506</v>
      </c>
      <c r="D558" s="31" t="str">
        <f>TEXT(LANCES[[#This Row],[DT_CONTMP]],"MMMM-AA")</f>
        <v>junho-25</v>
      </c>
      <c r="E558" s="31">
        <v>45813</v>
      </c>
      <c r="F558" s="30">
        <v>0.67934600000000001</v>
      </c>
      <c r="G558" s="30">
        <v>0.26863360000000003</v>
      </c>
      <c r="H558" s="30">
        <v>0.1</v>
      </c>
      <c r="I558" s="32">
        <v>30</v>
      </c>
      <c r="J558"/>
    </row>
    <row r="559" spans="1:10" x14ac:dyDescent="0.3">
      <c r="A559" s="65" t="str">
        <f>LANCES[[#This Row],[GRUPO]]&amp;LANCES[[#This Row],[MES_ANO]]</f>
        <v>695junho-25</v>
      </c>
      <c r="B559" s="1">
        <v>695</v>
      </c>
      <c r="C559" s="32">
        <v>202506</v>
      </c>
      <c r="D559" s="31" t="str">
        <f>TEXT(LANCES[[#This Row],[DT_CONTMP]],"MMMM-AA")</f>
        <v>junho-25</v>
      </c>
      <c r="E559" s="31">
        <v>45813</v>
      </c>
      <c r="F559" s="30">
        <v>0.53877799999999998</v>
      </c>
      <c r="G559" s="30">
        <v>0.22114443589743588</v>
      </c>
      <c r="H559" s="30">
        <v>0.1</v>
      </c>
      <c r="I559" s="32">
        <v>39</v>
      </c>
      <c r="J559"/>
    </row>
    <row r="560" spans="1:10" x14ac:dyDescent="0.3">
      <c r="A560" s="65" t="str">
        <f>LANCES[[#This Row],[GRUPO]]&amp;LANCES[[#This Row],[MES_ANO]]</f>
        <v>5019abril-25</v>
      </c>
      <c r="B560" s="1">
        <v>5019</v>
      </c>
      <c r="C560" s="32">
        <v>202504</v>
      </c>
      <c r="D560" s="31" t="str">
        <f>TEXT(LANCES[[#This Row],[DT_CONTMP]],"MMMM-AA")</f>
        <v>abril-25</v>
      </c>
      <c r="E560" s="31">
        <v>45762</v>
      </c>
      <c r="F560" s="30">
        <v>0.52</v>
      </c>
      <c r="G560" s="30">
        <v>0.47923700000000002</v>
      </c>
      <c r="H560" s="30">
        <v>0.432222</v>
      </c>
      <c r="I560" s="32">
        <v>6</v>
      </c>
      <c r="J560"/>
    </row>
    <row r="561" spans="1:10" x14ac:dyDescent="0.3">
      <c r="A561" s="65" t="str">
        <f>LANCES[[#This Row],[GRUPO]]&amp;LANCES[[#This Row],[MES_ANO]]</f>
        <v>7004abril-25</v>
      </c>
      <c r="B561" s="1">
        <v>7004</v>
      </c>
      <c r="C561" s="32">
        <v>202504</v>
      </c>
      <c r="D561" s="31" t="str">
        <f>TEXT(LANCES[[#This Row],[DT_CONTMP]],"MMMM-AA")</f>
        <v>abril-25</v>
      </c>
      <c r="E561" s="31">
        <v>45762</v>
      </c>
      <c r="F561" s="30">
        <v>0.29582599999999998</v>
      </c>
      <c r="G561" s="30">
        <v>0.24791299999999999</v>
      </c>
      <c r="H561" s="30">
        <v>0.2</v>
      </c>
      <c r="I561" s="32">
        <v>2</v>
      </c>
      <c r="J561"/>
    </row>
    <row r="562" spans="1:10" x14ac:dyDescent="0.3">
      <c r="A562" s="65" t="str">
        <f>LANCES[[#This Row],[GRUPO]]&amp;LANCES[[#This Row],[MES_ANO]]</f>
        <v>704agosto-25</v>
      </c>
      <c r="B562" s="1">
        <v>704</v>
      </c>
      <c r="C562" s="32">
        <v>202508</v>
      </c>
      <c r="D562" s="31" t="str">
        <f>TEXT(LANCES[[#This Row],[DT_CONTMP]],"MMMM-AA")</f>
        <v>agosto-25</v>
      </c>
      <c r="E562" s="31">
        <v>45884</v>
      </c>
      <c r="F562" s="30">
        <v>0.69706999999999997</v>
      </c>
      <c r="G562" s="30">
        <v>0.24598392307692307</v>
      </c>
      <c r="H562" s="30">
        <v>0.1</v>
      </c>
      <c r="I562" s="32">
        <v>26</v>
      </c>
      <c r="J562"/>
    </row>
    <row r="563" spans="1:10" x14ac:dyDescent="0.3">
      <c r="A563" s="65" t="str">
        <f>LANCES[[#This Row],[GRUPO]]&amp;LANCES[[#This Row],[MES_ANO]]</f>
        <v>731janeiro-25</v>
      </c>
      <c r="B563" s="1">
        <v>731</v>
      </c>
      <c r="C563" s="32">
        <v>202501</v>
      </c>
      <c r="D563" s="31" t="str">
        <f>TEXT(LANCES[[#This Row],[DT_CONTMP]],"MMMM-AA")</f>
        <v>janeiro-25</v>
      </c>
      <c r="E563" s="31">
        <v>45672</v>
      </c>
      <c r="F563" s="30">
        <v>0.66409999999999991</v>
      </c>
      <c r="G563" s="30">
        <v>0.59949744827586204</v>
      </c>
      <c r="H563" s="30">
        <v>0.55339899999999997</v>
      </c>
      <c r="I563" s="32">
        <v>29</v>
      </c>
      <c r="J563"/>
    </row>
    <row r="564" spans="1:10" x14ac:dyDescent="0.3">
      <c r="A564" s="65" t="str">
        <f>LANCES[[#This Row],[GRUPO]]&amp;LANCES[[#This Row],[MES_ANO]]</f>
        <v>3051fevereiro-25</v>
      </c>
      <c r="B564" s="1">
        <v>3051</v>
      </c>
      <c r="C564" s="32">
        <v>202502</v>
      </c>
      <c r="D564" s="31" t="str">
        <f>TEXT(LANCES[[#This Row],[DT_CONTMP]],"MMMM-AA")</f>
        <v>fevereiro-25</v>
      </c>
      <c r="E564" s="31">
        <v>45705</v>
      </c>
      <c r="F564" s="30">
        <v>0.600325</v>
      </c>
      <c r="G564" s="30">
        <v>0.54718512500000005</v>
      </c>
      <c r="H564" s="30">
        <v>0.45</v>
      </c>
      <c r="I564" s="32">
        <v>8</v>
      </c>
      <c r="J564"/>
    </row>
    <row r="565" spans="1:10" x14ac:dyDescent="0.3">
      <c r="A565" s="65" t="str">
        <f>LANCES[[#This Row],[GRUPO]]&amp;LANCES[[#This Row],[MES_ANO]]</f>
        <v>723agosto-25</v>
      </c>
      <c r="B565" s="1">
        <v>723</v>
      </c>
      <c r="C565" s="32">
        <v>202508</v>
      </c>
      <c r="D565" s="31" t="str">
        <f>TEXT(LANCES[[#This Row],[DT_CONTMP]],"MMMM-AA")</f>
        <v>agosto-25</v>
      </c>
      <c r="E565" s="31">
        <v>45884</v>
      </c>
      <c r="F565" s="30">
        <v>0.6</v>
      </c>
      <c r="G565" s="30">
        <v>0.23655928571428569</v>
      </c>
      <c r="H565" s="30">
        <v>0.1</v>
      </c>
      <c r="I565" s="32">
        <v>35</v>
      </c>
      <c r="J565"/>
    </row>
    <row r="566" spans="1:10" x14ac:dyDescent="0.3">
      <c r="A566" s="65" t="str">
        <f>LANCES[[#This Row],[GRUPO]]&amp;LANCES[[#This Row],[MES_ANO]]</f>
        <v>740fevereiro-25</v>
      </c>
      <c r="B566" s="1">
        <v>740</v>
      </c>
      <c r="C566" s="32">
        <v>202502</v>
      </c>
      <c r="D566" s="31" t="str">
        <f>TEXT(LANCES[[#This Row],[DT_CONTMP]],"MMMM-AA")</f>
        <v>fevereiro-25</v>
      </c>
      <c r="E566" s="31">
        <v>45705</v>
      </c>
      <c r="F566" s="30">
        <v>0.55500000000000005</v>
      </c>
      <c r="G566" s="30">
        <v>0.4969074</v>
      </c>
      <c r="H566" s="30">
        <v>0.46</v>
      </c>
      <c r="I566" s="32">
        <v>15</v>
      </c>
      <c r="J566"/>
    </row>
    <row r="567" spans="1:10" x14ac:dyDescent="0.3">
      <c r="A567" s="65" t="str">
        <f>LANCES[[#This Row],[GRUPO]]&amp;LANCES[[#This Row],[MES_ANO]]</f>
        <v>728setembro-25</v>
      </c>
      <c r="B567" s="1">
        <v>728</v>
      </c>
      <c r="C567" s="32">
        <v>202509</v>
      </c>
      <c r="D567" s="31" t="str">
        <f>TEXT(LANCES[[#This Row],[DT_CONTMP]],"MMMM-AA")</f>
        <v>setembro-25</v>
      </c>
      <c r="E567" s="31">
        <v>45915</v>
      </c>
      <c r="F567" s="30">
        <v>0.45</v>
      </c>
      <c r="G567" s="30">
        <v>0.374274</v>
      </c>
      <c r="H567" s="30">
        <v>0.3</v>
      </c>
      <c r="I567" s="32">
        <v>13</v>
      </c>
      <c r="J567"/>
    </row>
    <row r="568" spans="1:10" x14ac:dyDescent="0.3">
      <c r="A568" s="65" t="str">
        <f>LANCES[[#This Row],[GRUPO]]&amp;LANCES[[#This Row],[MES_ANO]]</f>
        <v>8001maio-25</v>
      </c>
      <c r="B568" s="1">
        <v>8001</v>
      </c>
      <c r="C568" s="32">
        <v>202505</v>
      </c>
      <c r="D568" s="31" t="str">
        <f>TEXT(LANCES[[#This Row],[DT_CONTMP]],"MMMM-AA")</f>
        <v>maio-25</v>
      </c>
      <c r="E568" s="31">
        <v>45792</v>
      </c>
      <c r="F568" s="30">
        <v>0.37</v>
      </c>
      <c r="G568" s="30">
        <v>0.29144074999999997</v>
      </c>
      <c r="H568" s="30">
        <v>0.25</v>
      </c>
      <c r="I568" s="32">
        <v>12</v>
      </c>
      <c r="J568"/>
    </row>
    <row r="569" spans="1:10" x14ac:dyDescent="0.3">
      <c r="A569" s="65" t="str">
        <f>LANCES[[#This Row],[GRUPO]]&amp;LANCES[[#This Row],[MES_ANO]]</f>
        <v>737setembro-25</v>
      </c>
      <c r="B569" s="1">
        <v>737</v>
      </c>
      <c r="C569" s="32">
        <v>202509</v>
      </c>
      <c r="D569" s="31" t="str">
        <f>TEXT(LANCES[[#This Row],[DT_CONTMP]],"MMMM-AA")</f>
        <v>setembro-25</v>
      </c>
      <c r="E569" s="31">
        <v>45915</v>
      </c>
      <c r="F569" s="30">
        <v>0.48</v>
      </c>
      <c r="G569" s="30">
        <v>0.41785714285714287</v>
      </c>
      <c r="H569" s="30">
        <v>0.39500000000000002</v>
      </c>
      <c r="I569" s="32">
        <v>7</v>
      </c>
      <c r="J569"/>
    </row>
    <row r="570" spans="1:10" x14ac:dyDescent="0.3">
      <c r="A570" s="65" t="str">
        <f>LANCES[[#This Row],[GRUPO]]&amp;LANCES[[#This Row],[MES_ANO]]</f>
        <v>736janeiro-25</v>
      </c>
      <c r="B570" s="1">
        <v>736</v>
      </c>
      <c r="C570" s="32">
        <v>202501</v>
      </c>
      <c r="D570" s="31" t="str">
        <f>TEXT(LANCES[[#This Row],[DT_CONTMP]],"MMMM-AA")</f>
        <v>janeiro-25</v>
      </c>
      <c r="E570" s="31">
        <v>45672</v>
      </c>
      <c r="F570" s="30">
        <v>0.65</v>
      </c>
      <c r="G570" s="30">
        <v>0.56977272727272732</v>
      </c>
      <c r="H570" s="30">
        <v>0.44</v>
      </c>
      <c r="I570" s="32">
        <v>11</v>
      </c>
      <c r="J570"/>
    </row>
    <row r="571" spans="1:10" x14ac:dyDescent="0.3">
      <c r="A571" s="65" t="str">
        <f>LANCES[[#This Row],[GRUPO]]&amp;LANCES[[#This Row],[MES_ANO]]</f>
        <v>749junho-25</v>
      </c>
      <c r="B571" s="1">
        <v>749</v>
      </c>
      <c r="C571" s="32">
        <v>202506</v>
      </c>
      <c r="D571" s="31" t="str">
        <f>TEXT(LANCES[[#This Row],[DT_CONTMP]],"MMMM-AA")</f>
        <v>junho-25</v>
      </c>
      <c r="E571" s="31">
        <v>45824</v>
      </c>
      <c r="F571" s="30">
        <v>0.67</v>
      </c>
      <c r="G571" s="30">
        <v>0.62971049999999995</v>
      </c>
      <c r="H571" s="30">
        <v>0.62123399999999995</v>
      </c>
      <c r="I571" s="32">
        <v>20</v>
      </c>
      <c r="J571"/>
    </row>
    <row r="572" spans="1:10" x14ac:dyDescent="0.3">
      <c r="A572" s="65" t="str">
        <f>LANCES[[#This Row],[GRUPO]]&amp;LANCES[[#This Row],[MES_ANO]]</f>
        <v>748fevereiro-25</v>
      </c>
      <c r="B572" s="1">
        <v>748</v>
      </c>
      <c r="C572" s="32">
        <v>202502</v>
      </c>
      <c r="D572" s="31" t="str">
        <f>TEXT(LANCES[[#This Row],[DT_CONTMP]],"MMMM-AA")</f>
        <v>fevereiro-25</v>
      </c>
      <c r="E572" s="31">
        <v>45705</v>
      </c>
      <c r="F572" s="30">
        <v>0.63539999999999996</v>
      </c>
      <c r="G572" s="30">
        <v>0.63539999999999996</v>
      </c>
      <c r="H572" s="30">
        <v>0.63539999999999996</v>
      </c>
      <c r="I572" s="32">
        <v>7</v>
      </c>
      <c r="J572"/>
    </row>
    <row r="573" spans="1:10" x14ac:dyDescent="0.3">
      <c r="A573" s="65" t="str">
        <f>LANCES[[#This Row],[GRUPO]]&amp;LANCES[[#This Row],[MES_ANO]]</f>
        <v>666abril-25</v>
      </c>
      <c r="B573" s="1">
        <v>666</v>
      </c>
      <c r="C573" s="32">
        <v>202504</v>
      </c>
      <c r="D573" s="31" t="str">
        <f>TEXT(LANCES[[#This Row],[DT_CONTMP]],"MMMM-AA")</f>
        <v>abril-25</v>
      </c>
      <c r="E573" s="31">
        <v>45751</v>
      </c>
      <c r="F573" s="30">
        <v>0.43540000000000001</v>
      </c>
      <c r="G573" s="30">
        <v>0.32283692424242427</v>
      </c>
      <c r="H573" s="30">
        <v>0.21055700000000002</v>
      </c>
      <c r="I573" s="32">
        <v>66</v>
      </c>
      <c r="J573"/>
    </row>
    <row r="574" spans="1:10" x14ac:dyDescent="0.3">
      <c r="A574" s="65" t="str">
        <f>LANCES[[#This Row],[GRUPO]]&amp;LANCES[[#This Row],[MES_ANO]]</f>
        <v>722janeiro-25</v>
      </c>
      <c r="B574" s="1">
        <v>722</v>
      </c>
      <c r="C574" s="32">
        <v>202501</v>
      </c>
      <c r="D574" s="31" t="str">
        <f>TEXT(LANCES[[#This Row],[DT_CONTMP]],"MMMM-AA")</f>
        <v>janeiro-25</v>
      </c>
      <c r="E574" s="31">
        <v>45672</v>
      </c>
      <c r="F574" s="30">
        <v>0.66469999999999996</v>
      </c>
      <c r="G574" s="30">
        <v>0.52291913043478255</v>
      </c>
      <c r="H574" s="30">
        <v>0.41554099999999999</v>
      </c>
      <c r="I574" s="32">
        <v>23</v>
      </c>
      <c r="J574"/>
    </row>
    <row r="575" spans="1:10" x14ac:dyDescent="0.3">
      <c r="A575" s="65" t="str">
        <f>LANCES[[#This Row],[GRUPO]]&amp;LANCES[[#This Row],[MES_ANO]]</f>
        <v>3137setembro-25</v>
      </c>
      <c r="B575" s="1">
        <v>3137</v>
      </c>
      <c r="C575" s="32">
        <v>202509</v>
      </c>
      <c r="D575" s="31" t="str">
        <f>TEXT(LANCES[[#This Row],[DT_CONTMP]],"MMMM-AA")</f>
        <v>setembro-25</v>
      </c>
      <c r="E575" s="31">
        <v>45915</v>
      </c>
      <c r="F575" s="30">
        <v>0.69</v>
      </c>
      <c r="G575" s="30">
        <v>0.68799999999999994</v>
      </c>
      <c r="H575" s="30">
        <v>0.68599999999999994</v>
      </c>
      <c r="I575" s="32">
        <v>5</v>
      </c>
      <c r="J575"/>
    </row>
    <row r="576" spans="1:10" x14ac:dyDescent="0.3">
      <c r="A576" s="65" t="str">
        <f>LANCES[[#This Row],[GRUPO]]&amp;LANCES[[#This Row],[MES_ANO]]</f>
        <v>3061março-25</v>
      </c>
      <c r="B576" s="1">
        <v>3061</v>
      </c>
      <c r="C576" s="32">
        <v>202503</v>
      </c>
      <c r="D576" s="31" t="str">
        <f>TEXT(LANCES[[#This Row],[DT_CONTMP]],"MMMM-AA")</f>
        <v>março-25</v>
      </c>
      <c r="E576" s="31">
        <v>45733</v>
      </c>
      <c r="F576" s="30">
        <v>0.65</v>
      </c>
      <c r="G576" s="30">
        <v>0.6299555555555556</v>
      </c>
      <c r="H576" s="30">
        <v>0.62309999999999999</v>
      </c>
      <c r="I576" s="32">
        <v>9</v>
      </c>
      <c r="J576"/>
    </row>
    <row r="577" spans="1:10" x14ac:dyDescent="0.3">
      <c r="A577" s="65" t="str">
        <f>LANCES[[#This Row],[GRUPO]]&amp;LANCES[[#This Row],[MES_ANO]]</f>
        <v>781maio-25</v>
      </c>
      <c r="B577" s="1">
        <v>781</v>
      </c>
      <c r="C577" s="32">
        <v>202505</v>
      </c>
      <c r="D577" s="31" t="str">
        <f>TEXT(LANCES[[#This Row],[DT_CONTMP]],"MMMM-AA")</f>
        <v>maio-25</v>
      </c>
      <c r="E577" s="31">
        <v>45792</v>
      </c>
      <c r="F577" s="30">
        <v>0.65600099999999995</v>
      </c>
      <c r="G577" s="30">
        <v>0.60764638461538456</v>
      </c>
      <c r="H577" s="30">
        <v>0.53100000000000003</v>
      </c>
      <c r="I577" s="32">
        <v>26</v>
      </c>
      <c r="J577"/>
    </row>
    <row r="578" spans="1:10" x14ac:dyDescent="0.3">
      <c r="A578" s="65" t="str">
        <f>LANCES[[#This Row],[GRUPO]]&amp;LANCES[[#This Row],[MES_ANO]]</f>
        <v>3097julho-25</v>
      </c>
      <c r="B578" s="1">
        <v>3097</v>
      </c>
      <c r="C578" s="32">
        <v>202507</v>
      </c>
      <c r="D578" s="31" t="str">
        <f>TEXT(LANCES[[#This Row],[DT_CONTMP]],"MMMM-AA")</f>
        <v>julho-25</v>
      </c>
      <c r="E578" s="31">
        <v>45853</v>
      </c>
      <c r="F578" s="30">
        <v>0.65</v>
      </c>
      <c r="G578" s="30">
        <v>0.65</v>
      </c>
      <c r="H578" s="30">
        <v>0.65</v>
      </c>
      <c r="I578" s="32">
        <v>5</v>
      </c>
      <c r="J578"/>
    </row>
    <row r="579" spans="1:10" x14ac:dyDescent="0.3">
      <c r="A579" s="65" t="str">
        <f>LANCES[[#This Row],[GRUPO]]&amp;LANCES[[#This Row],[MES_ANO]]</f>
        <v>3131janeiro-25</v>
      </c>
      <c r="B579" s="1">
        <v>3131</v>
      </c>
      <c r="C579" s="32">
        <v>202501</v>
      </c>
      <c r="D579" s="31" t="str">
        <f>TEXT(LANCES[[#This Row],[DT_CONTMP]],"MMMM-AA")</f>
        <v>janeiro-25</v>
      </c>
      <c r="E579" s="31">
        <v>45672</v>
      </c>
      <c r="F579" s="30">
        <v>0.64</v>
      </c>
      <c r="G579" s="30">
        <v>0.63944444444444448</v>
      </c>
      <c r="H579" s="30">
        <v>0.63900000000000001</v>
      </c>
      <c r="I579" s="32">
        <v>9</v>
      </c>
      <c r="J579"/>
    </row>
    <row r="580" spans="1:10" x14ac:dyDescent="0.3">
      <c r="A580" s="65" t="str">
        <f>LANCES[[#This Row],[GRUPO]]&amp;LANCES[[#This Row],[MES_ANO]]</f>
        <v>681janeiro-25</v>
      </c>
      <c r="B580" s="1">
        <v>681</v>
      </c>
      <c r="C580" s="32">
        <v>202501</v>
      </c>
      <c r="D580" s="31" t="str">
        <f>TEXT(LANCES[[#This Row],[DT_CONTMP]],"MMMM-AA")</f>
        <v>janeiro-25</v>
      </c>
      <c r="E580" s="31">
        <v>45664</v>
      </c>
      <c r="F580" s="30">
        <v>0.57999999999999996</v>
      </c>
      <c r="G580" s="30">
        <v>0.53042351111111108</v>
      </c>
      <c r="H580" s="30">
        <v>0.52200000000000002</v>
      </c>
      <c r="I580" s="32">
        <v>45</v>
      </c>
      <c r="J580"/>
    </row>
    <row r="581" spans="1:10" x14ac:dyDescent="0.3">
      <c r="A581" s="65" t="str">
        <f>LANCES[[#This Row],[GRUPO]]&amp;LANCES[[#This Row],[MES_ANO]]</f>
        <v>747fevereiro-25</v>
      </c>
      <c r="B581" s="1">
        <v>747</v>
      </c>
      <c r="C581" s="32">
        <v>202502</v>
      </c>
      <c r="D581" s="31" t="str">
        <f>TEXT(LANCES[[#This Row],[DT_CONTMP]],"MMMM-AA")</f>
        <v>fevereiro-25</v>
      </c>
      <c r="E581" s="31">
        <v>45705</v>
      </c>
      <c r="F581" s="30">
        <v>0.71379999999999999</v>
      </c>
      <c r="G581" s="30">
        <v>0.65721842105263151</v>
      </c>
      <c r="H581" s="30">
        <v>0.61199999999999999</v>
      </c>
      <c r="I581" s="32">
        <v>38</v>
      </c>
      <c r="J581"/>
    </row>
    <row r="582" spans="1:10" x14ac:dyDescent="0.3">
      <c r="A582" s="65" t="str">
        <f>LANCES[[#This Row],[GRUPO]]&amp;LANCES[[#This Row],[MES_ANO]]</f>
        <v>672janeiro-25</v>
      </c>
      <c r="B582" s="1">
        <v>672</v>
      </c>
      <c r="C582" s="32">
        <v>202501</v>
      </c>
      <c r="D582" s="31" t="str">
        <f>TEXT(LANCES[[#This Row],[DT_CONTMP]],"MMMM-AA")</f>
        <v>janeiro-25</v>
      </c>
      <c r="E582" s="31">
        <v>45664</v>
      </c>
      <c r="F582" s="30">
        <v>0.50887099999999996</v>
      </c>
      <c r="G582" s="30">
        <v>0.43733909615384614</v>
      </c>
      <c r="H582" s="30">
        <v>0.40500000000000003</v>
      </c>
      <c r="I582" s="32">
        <v>52</v>
      </c>
      <c r="J582"/>
    </row>
    <row r="583" spans="1:10" x14ac:dyDescent="0.3">
      <c r="A583" s="65" t="str">
        <f>LANCES[[#This Row],[GRUPO]]&amp;LANCES[[#This Row],[MES_ANO]]</f>
        <v>732junho-25</v>
      </c>
      <c r="B583" s="1">
        <v>732</v>
      </c>
      <c r="C583" s="32">
        <v>202506</v>
      </c>
      <c r="D583" s="31" t="str">
        <f>TEXT(LANCES[[#This Row],[DT_CONTMP]],"MMMM-AA")</f>
        <v>junho-25</v>
      </c>
      <c r="E583" s="31">
        <v>45824</v>
      </c>
      <c r="F583" s="30">
        <v>0.61944399999999999</v>
      </c>
      <c r="G583" s="30">
        <v>0.56929465909090904</v>
      </c>
      <c r="H583" s="30">
        <v>0.54289999999999994</v>
      </c>
      <c r="I583" s="32">
        <v>44</v>
      </c>
      <c r="J583"/>
    </row>
    <row r="584" spans="1:10" x14ac:dyDescent="0.3">
      <c r="A584" s="65" t="str">
        <f>LANCES[[#This Row],[GRUPO]]&amp;LANCES[[#This Row],[MES_ANO]]</f>
        <v>3102abril-25</v>
      </c>
      <c r="B584" s="1">
        <v>3102</v>
      </c>
      <c r="C584" s="32">
        <v>202504</v>
      </c>
      <c r="D584" s="31" t="str">
        <f>TEXT(LANCES[[#This Row],[DT_CONTMP]],"MMMM-AA")</f>
        <v>abril-25</v>
      </c>
      <c r="E584" s="31">
        <v>45762</v>
      </c>
      <c r="F584" s="30">
        <v>0.73</v>
      </c>
      <c r="G584" s="30">
        <v>0.69913333333333338</v>
      </c>
      <c r="H584" s="30">
        <v>0.68</v>
      </c>
      <c r="I584" s="32">
        <v>6</v>
      </c>
      <c r="J584"/>
    </row>
    <row r="585" spans="1:10" x14ac:dyDescent="0.3">
      <c r="A585" s="65" t="str">
        <f>LANCES[[#This Row],[GRUPO]]&amp;LANCES[[#This Row],[MES_ANO]]</f>
        <v>729março-25</v>
      </c>
      <c r="B585" s="1">
        <v>729</v>
      </c>
      <c r="C585" s="32">
        <v>202503</v>
      </c>
      <c r="D585" s="31" t="str">
        <f>TEXT(LANCES[[#This Row],[DT_CONTMP]],"MMMM-AA")</f>
        <v>março-25</v>
      </c>
      <c r="E585" s="31">
        <v>45733</v>
      </c>
      <c r="F585" s="30">
        <v>0.88953700000000002</v>
      </c>
      <c r="G585" s="30">
        <v>0.56020896153846156</v>
      </c>
      <c r="H585" s="30">
        <v>0.52900000000000003</v>
      </c>
      <c r="I585" s="32">
        <v>26</v>
      </c>
      <c r="J585"/>
    </row>
    <row r="586" spans="1:10" x14ac:dyDescent="0.3">
      <c r="A586" s="65" t="str">
        <f>LANCES[[#This Row],[GRUPO]]&amp;LANCES[[#This Row],[MES_ANO]]</f>
        <v>714janeiro-25</v>
      </c>
      <c r="B586" s="1">
        <v>714</v>
      </c>
      <c r="C586" s="32">
        <v>202501</v>
      </c>
      <c r="D586" s="31" t="str">
        <f>TEXT(LANCES[[#This Row],[DT_CONTMP]],"MMMM-AA")</f>
        <v>janeiro-25</v>
      </c>
      <c r="E586" s="31">
        <v>45672</v>
      </c>
      <c r="F586" s="30">
        <v>0.55000000000000004</v>
      </c>
      <c r="G586" s="30">
        <v>0.42519139215686275</v>
      </c>
      <c r="H586" s="30">
        <v>0.34730299999999997</v>
      </c>
      <c r="I586" s="32">
        <v>51</v>
      </c>
      <c r="J586"/>
    </row>
    <row r="587" spans="1:10" x14ac:dyDescent="0.3">
      <c r="A587" s="65" t="str">
        <f>LANCES[[#This Row],[GRUPO]]&amp;LANCES[[#This Row],[MES_ANO]]</f>
        <v>737janeiro-25</v>
      </c>
      <c r="B587" s="1">
        <v>737</v>
      </c>
      <c r="C587" s="32">
        <v>202501</v>
      </c>
      <c r="D587" s="31" t="str">
        <f>TEXT(LANCES[[#This Row],[DT_CONTMP]],"MMMM-AA")</f>
        <v>janeiro-25</v>
      </c>
      <c r="E587" s="31">
        <v>45672</v>
      </c>
      <c r="F587" s="30">
        <v>0.62749999999999995</v>
      </c>
      <c r="G587" s="30">
        <v>0.52652049999999995</v>
      </c>
      <c r="H587" s="30">
        <v>0.47</v>
      </c>
      <c r="I587" s="32">
        <v>6</v>
      </c>
      <c r="J587"/>
    </row>
    <row r="588" spans="1:10" x14ac:dyDescent="0.3">
      <c r="A588" s="65" t="str">
        <f>LANCES[[#This Row],[GRUPO]]&amp;LANCES[[#This Row],[MES_ANO]]</f>
        <v>752março-25</v>
      </c>
      <c r="B588" s="1">
        <v>752</v>
      </c>
      <c r="C588" s="32">
        <v>202503</v>
      </c>
      <c r="D588" s="31" t="str">
        <f>TEXT(LANCES[[#This Row],[DT_CONTMP]],"MMMM-AA")</f>
        <v>março-25</v>
      </c>
      <c r="E588" s="31">
        <v>45733</v>
      </c>
      <c r="F588" s="30">
        <v>0.625</v>
      </c>
      <c r="G588" s="30">
        <v>0.54759999999999998</v>
      </c>
      <c r="H588" s="30">
        <v>0.51200000000000001</v>
      </c>
      <c r="I588" s="32">
        <v>18</v>
      </c>
      <c r="J588"/>
    </row>
    <row r="589" spans="1:10" x14ac:dyDescent="0.3">
      <c r="A589" s="65" t="str">
        <f>LANCES[[#This Row],[GRUPO]]&amp;LANCES[[#This Row],[MES_ANO]]</f>
        <v>3138janeiro-25</v>
      </c>
      <c r="B589" s="1">
        <v>3138</v>
      </c>
      <c r="C589" s="32">
        <v>202501</v>
      </c>
      <c r="D589" s="31" t="str">
        <f>TEXT(LANCES[[#This Row],[DT_CONTMP]],"MMMM-AA")</f>
        <v>janeiro-25</v>
      </c>
      <c r="E589" s="31">
        <v>45672</v>
      </c>
      <c r="F589" s="30">
        <v>0.635432</v>
      </c>
      <c r="G589" s="30">
        <v>0.62733320000000004</v>
      </c>
      <c r="H589" s="30">
        <v>0.62</v>
      </c>
      <c r="I589" s="32">
        <v>5</v>
      </c>
      <c r="J589"/>
    </row>
    <row r="590" spans="1:10" x14ac:dyDescent="0.3">
      <c r="A590" s="65" t="str">
        <f>LANCES[[#This Row],[GRUPO]]&amp;LANCES[[#This Row],[MES_ANO]]</f>
        <v>761janeiro-25</v>
      </c>
      <c r="B590" s="1">
        <v>761</v>
      </c>
      <c r="C590" s="32">
        <v>202501</v>
      </c>
      <c r="D590" s="31" t="str">
        <f>TEXT(LANCES[[#This Row],[DT_CONTMP]],"MMMM-AA")</f>
        <v>janeiro-25</v>
      </c>
      <c r="E590" s="31">
        <v>45672</v>
      </c>
      <c r="F590" s="30">
        <v>0.55000000000000004</v>
      </c>
      <c r="G590" s="30">
        <v>0.47458961111111114</v>
      </c>
      <c r="H590" s="30">
        <v>0.36499999999999999</v>
      </c>
      <c r="I590" s="32">
        <v>18</v>
      </c>
      <c r="J590"/>
    </row>
    <row r="591" spans="1:10" x14ac:dyDescent="0.3">
      <c r="A591" s="65" t="str">
        <f>LANCES[[#This Row],[GRUPO]]&amp;LANCES[[#This Row],[MES_ANO]]</f>
        <v>3043julho-25</v>
      </c>
      <c r="B591" s="1">
        <v>3043</v>
      </c>
      <c r="C591" s="32">
        <v>202507</v>
      </c>
      <c r="D591" s="31" t="str">
        <f>TEXT(LANCES[[#This Row],[DT_CONTMP]],"MMMM-AA")</f>
        <v>julho-25</v>
      </c>
      <c r="E591" s="31">
        <v>45853</v>
      </c>
      <c r="F591" s="30">
        <v>0.42555500000000002</v>
      </c>
      <c r="G591" s="30">
        <v>0.41582466666666668</v>
      </c>
      <c r="H591" s="30">
        <v>0.4</v>
      </c>
      <c r="I591" s="32">
        <v>3</v>
      </c>
      <c r="J591"/>
    </row>
    <row r="592" spans="1:10" x14ac:dyDescent="0.3">
      <c r="A592" s="65" t="str">
        <f>LANCES[[#This Row],[GRUPO]]&amp;LANCES[[#This Row],[MES_ANO]]</f>
        <v>790fevereiro-25</v>
      </c>
      <c r="B592" s="1">
        <v>790</v>
      </c>
      <c r="C592" s="32">
        <v>202502</v>
      </c>
      <c r="D592" s="31" t="str">
        <f>TEXT(LANCES[[#This Row],[DT_CONTMP]],"MMMM-AA")</f>
        <v>fevereiro-25</v>
      </c>
      <c r="E592" s="31">
        <v>45705</v>
      </c>
      <c r="F592" s="30">
        <v>0.67</v>
      </c>
      <c r="G592" s="30">
        <v>0.61362857142857141</v>
      </c>
      <c r="H592" s="30">
        <v>0.59</v>
      </c>
      <c r="I592" s="32">
        <v>21</v>
      </c>
      <c r="J592"/>
    </row>
    <row r="593" spans="1:10" x14ac:dyDescent="0.3">
      <c r="A593" s="65" t="str">
        <f>LANCES[[#This Row],[GRUPO]]&amp;LANCES[[#This Row],[MES_ANO]]</f>
        <v>758março-25</v>
      </c>
      <c r="B593" s="1">
        <v>758</v>
      </c>
      <c r="C593" s="32">
        <v>202503</v>
      </c>
      <c r="D593" s="31" t="str">
        <f>TEXT(LANCES[[#This Row],[DT_CONTMP]],"MMMM-AA")</f>
        <v>março-25</v>
      </c>
      <c r="E593" s="31">
        <v>45733</v>
      </c>
      <c r="F593" s="30">
        <v>0.6</v>
      </c>
      <c r="G593" s="30">
        <v>0.53432061538461539</v>
      </c>
      <c r="H593" s="30">
        <v>0.51</v>
      </c>
      <c r="I593" s="32">
        <v>26</v>
      </c>
      <c r="J593"/>
    </row>
    <row r="594" spans="1:10" x14ac:dyDescent="0.3">
      <c r="A594" s="65" t="str">
        <f>LANCES[[#This Row],[GRUPO]]&amp;LANCES[[#This Row],[MES_ANO]]</f>
        <v>790setembro-25</v>
      </c>
      <c r="B594" s="1">
        <v>790</v>
      </c>
      <c r="C594" s="32">
        <v>202509</v>
      </c>
      <c r="D594" s="31" t="str">
        <f>TEXT(LANCES[[#This Row],[DT_CONTMP]],"MMMM-AA")</f>
        <v>setembro-25</v>
      </c>
      <c r="E594" s="31">
        <v>45915</v>
      </c>
      <c r="F594" s="30">
        <v>0.65</v>
      </c>
      <c r="G594" s="30">
        <v>0.56101236842105262</v>
      </c>
      <c r="H594" s="30">
        <v>0.4</v>
      </c>
      <c r="I594" s="32">
        <v>19</v>
      </c>
      <c r="J594"/>
    </row>
    <row r="595" spans="1:10" x14ac:dyDescent="0.3">
      <c r="A595" s="65" t="str">
        <f>LANCES[[#This Row],[GRUPO]]&amp;LANCES[[#This Row],[MES_ANO]]</f>
        <v>724fevereiro-25</v>
      </c>
      <c r="B595" s="1">
        <v>724</v>
      </c>
      <c r="C595" s="32">
        <v>202502</v>
      </c>
      <c r="D595" s="31" t="str">
        <f>TEXT(LANCES[[#This Row],[DT_CONTMP]],"MMMM-AA")</f>
        <v>fevereiro-25</v>
      </c>
      <c r="E595" s="31">
        <v>45705</v>
      </c>
      <c r="F595" s="30">
        <v>0.68849999999999989</v>
      </c>
      <c r="G595" s="30">
        <v>0.37303214285714287</v>
      </c>
      <c r="H595" s="30">
        <v>0.31</v>
      </c>
      <c r="I595" s="32">
        <v>14</v>
      </c>
      <c r="J595"/>
    </row>
    <row r="596" spans="1:10" x14ac:dyDescent="0.3">
      <c r="A596" s="65" t="str">
        <f>LANCES[[#This Row],[GRUPO]]&amp;LANCES[[#This Row],[MES_ANO]]</f>
        <v>666março-25</v>
      </c>
      <c r="B596" s="1">
        <v>666</v>
      </c>
      <c r="C596" s="32">
        <v>202503</v>
      </c>
      <c r="D596" s="31" t="str">
        <f>TEXT(LANCES[[#This Row],[DT_CONTMP]],"MMMM-AA")</f>
        <v>março-25</v>
      </c>
      <c r="E596" s="31">
        <v>45726</v>
      </c>
      <c r="F596" s="30">
        <v>0.45530099999999996</v>
      </c>
      <c r="G596" s="30">
        <v>0.37131132857142857</v>
      </c>
      <c r="H596" s="30">
        <v>0.3</v>
      </c>
      <c r="I596" s="32">
        <v>70</v>
      </c>
      <c r="J596"/>
    </row>
    <row r="597" spans="1:10" x14ac:dyDescent="0.3">
      <c r="A597" s="65" t="str">
        <f>LANCES[[#This Row],[GRUPO]]&amp;LANCES[[#This Row],[MES_ANO]]</f>
        <v>727fevereiro-25</v>
      </c>
      <c r="B597" s="1">
        <v>727</v>
      </c>
      <c r="C597" s="32">
        <v>202502</v>
      </c>
      <c r="D597" s="31" t="str">
        <f>TEXT(LANCES[[#This Row],[DT_CONTMP]],"MMMM-AA")</f>
        <v>fevereiro-25</v>
      </c>
      <c r="E597" s="31">
        <v>45705</v>
      </c>
      <c r="F597" s="30">
        <v>0.65668400000000005</v>
      </c>
      <c r="G597" s="30">
        <v>0.62209228571428565</v>
      </c>
      <c r="H597" s="30">
        <v>0.61699999999999999</v>
      </c>
      <c r="I597" s="32">
        <v>28</v>
      </c>
      <c r="J597"/>
    </row>
    <row r="598" spans="1:10" x14ac:dyDescent="0.3">
      <c r="A598" s="65" t="str">
        <f>LANCES[[#This Row],[GRUPO]]&amp;LANCES[[#This Row],[MES_ANO]]</f>
        <v>3169junho-25</v>
      </c>
      <c r="B598" s="1">
        <v>3169</v>
      </c>
      <c r="C598" s="32">
        <v>202506</v>
      </c>
      <c r="D598" s="31" t="str">
        <f>TEXT(LANCES[[#This Row],[DT_CONTMP]],"MMMM-AA")</f>
        <v>junho-25</v>
      </c>
      <c r="E598" s="31">
        <v>45824</v>
      </c>
      <c r="F598" s="30">
        <v>0.84</v>
      </c>
      <c r="G598" s="30">
        <v>0.73483339999999997</v>
      </c>
      <c r="H598" s="30">
        <v>0.67333299999999996</v>
      </c>
      <c r="I598" s="32">
        <v>10</v>
      </c>
      <c r="J598"/>
    </row>
    <row r="599" spans="1:10" x14ac:dyDescent="0.3">
      <c r="A599" s="65" t="str">
        <f>LANCES[[#This Row],[GRUPO]]&amp;LANCES[[#This Row],[MES_ANO]]</f>
        <v>3157março-25</v>
      </c>
      <c r="B599" s="1">
        <v>3157</v>
      </c>
      <c r="C599" s="32">
        <v>202503</v>
      </c>
      <c r="D599" s="31" t="str">
        <f>TEXT(LANCES[[#This Row],[DT_CONTMP]],"MMMM-AA")</f>
        <v>março-25</v>
      </c>
      <c r="E599" s="31">
        <v>45733</v>
      </c>
      <c r="F599" s="30">
        <v>0.68123400000000001</v>
      </c>
      <c r="G599" s="30">
        <v>0.66462350000000003</v>
      </c>
      <c r="H599" s="30">
        <v>0.65</v>
      </c>
      <c r="I599" s="32">
        <v>10</v>
      </c>
      <c r="J599"/>
    </row>
    <row r="600" spans="1:10" x14ac:dyDescent="0.3">
      <c r="A600" s="65" t="str">
        <f>LANCES[[#This Row],[GRUPO]]&amp;LANCES[[#This Row],[MES_ANO]]</f>
        <v>3085março-25</v>
      </c>
      <c r="B600" s="1">
        <v>3085</v>
      </c>
      <c r="C600" s="32">
        <v>202503</v>
      </c>
      <c r="D600" s="31" t="str">
        <f>TEXT(LANCES[[#This Row],[DT_CONTMP]],"MMMM-AA")</f>
        <v>março-25</v>
      </c>
      <c r="E600" s="31">
        <v>45733</v>
      </c>
      <c r="F600" s="30">
        <v>0.90951499999999996</v>
      </c>
      <c r="G600" s="30">
        <v>0.72331737499999993</v>
      </c>
      <c r="H600" s="30">
        <v>0.69269999999999998</v>
      </c>
      <c r="I600" s="32">
        <v>8</v>
      </c>
      <c r="J600"/>
    </row>
    <row r="601" spans="1:10" x14ac:dyDescent="0.3">
      <c r="A601" s="65" t="str">
        <f>LANCES[[#This Row],[GRUPO]]&amp;LANCES[[#This Row],[MES_ANO]]</f>
        <v>744outubro-25</v>
      </c>
      <c r="B601" s="1">
        <v>744</v>
      </c>
      <c r="C601" s="32">
        <v>202510</v>
      </c>
      <c r="D601" s="31" t="str">
        <f>TEXT(LANCES[[#This Row],[DT_CONTMP]],"MMMM-AA")</f>
        <v>outubro-25</v>
      </c>
      <c r="E601" s="31">
        <v>45945</v>
      </c>
      <c r="F601" s="30">
        <v>0.73131900000000005</v>
      </c>
      <c r="G601" s="30">
        <v>0.60761062499999996</v>
      </c>
      <c r="H601" s="30">
        <v>0.53100000000000003</v>
      </c>
      <c r="I601" s="32">
        <v>8</v>
      </c>
      <c r="J601"/>
    </row>
    <row r="602" spans="1:10" x14ac:dyDescent="0.3">
      <c r="A602" s="65" t="str">
        <f>LANCES[[#This Row],[GRUPO]]&amp;LANCES[[#This Row],[MES_ANO]]</f>
        <v>799maio-25</v>
      </c>
      <c r="B602" s="1">
        <v>799</v>
      </c>
      <c r="C602" s="32">
        <v>202505</v>
      </c>
      <c r="D602" s="31" t="str">
        <f>TEXT(LANCES[[#This Row],[DT_CONTMP]],"MMMM-AA")</f>
        <v>maio-25</v>
      </c>
      <c r="E602" s="31">
        <v>45792</v>
      </c>
      <c r="F602" s="30">
        <v>0.63080000000000003</v>
      </c>
      <c r="G602" s="30">
        <v>0.62704615384615381</v>
      </c>
      <c r="H602" s="30">
        <v>0.61</v>
      </c>
      <c r="I602" s="32">
        <v>13</v>
      </c>
      <c r="J602"/>
    </row>
    <row r="603" spans="1:10" x14ac:dyDescent="0.3">
      <c r="A603" s="65" t="str">
        <f>LANCES[[#This Row],[GRUPO]]&amp;LANCES[[#This Row],[MES_ANO]]</f>
        <v>754julho-25</v>
      </c>
      <c r="B603" s="1">
        <v>754</v>
      </c>
      <c r="C603" s="32">
        <v>202507</v>
      </c>
      <c r="D603" s="31" t="str">
        <f>TEXT(LANCES[[#This Row],[DT_CONTMP]],"MMMM-AA")</f>
        <v>julho-25</v>
      </c>
      <c r="E603" s="31">
        <v>45853</v>
      </c>
      <c r="F603" s="30">
        <v>0.67196700000000009</v>
      </c>
      <c r="G603" s="30">
        <v>0.60029361538461534</v>
      </c>
      <c r="H603" s="30">
        <v>0.58289999999999997</v>
      </c>
      <c r="I603" s="32">
        <v>26</v>
      </c>
      <c r="J603"/>
    </row>
    <row r="604" spans="1:10" x14ac:dyDescent="0.3">
      <c r="A604" s="65" t="str">
        <f>LANCES[[#This Row],[GRUPO]]&amp;LANCES[[#This Row],[MES_ANO]]</f>
        <v>3171setembro-25</v>
      </c>
      <c r="B604" s="1">
        <v>3171</v>
      </c>
      <c r="C604" s="32">
        <v>202509</v>
      </c>
      <c r="D604" s="31" t="str">
        <f>TEXT(LANCES[[#This Row],[DT_CONTMP]],"MMMM-AA")</f>
        <v>setembro-25</v>
      </c>
      <c r="E604" s="31">
        <v>45915</v>
      </c>
      <c r="F604" s="30">
        <v>0.75</v>
      </c>
      <c r="G604" s="30">
        <v>0.71666666666666667</v>
      </c>
      <c r="H604" s="30">
        <v>0.7</v>
      </c>
      <c r="I604" s="32">
        <v>3</v>
      </c>
      <c r="J604"/>
    </row>
    <row r="605" spans="1:10" x14ac:dyDescent="0.3">
      <c r="A605" s="65" t="str">
        <f>LANCES[[#This Row],[GRUPO]]&amp;LANCES[[#This Row],[MES_ANO]]</f>
        <v>3088junho-25</v>
      </c>
      <c r="B605" s="1">
        <v>3088</v>
      </c>
      <c r="C605" s="32">
        <v>202506</v>
      </c>
      <c r="D605" s="31" t="str">
        <f>TEXT(LANCES[[#This Row],[DT_CONTMP]],"MMMM-AA")</f>
        <v>junho-25</v>
      </c>
      <c r="E605" s="31">
        <v>45824</v>
      </c>
      <c r="F605" s="30">
        <v>0.73123400000000005</v>
      </c>
      <c r="G605" s="30">
        <v>0.72964680000000004</v>
      </c>
      <c r="H605" s="30">
        <v>0.72799999999999998</v>
      </c>
      <c r="I605" s="32">
        <v>5</v>
      </c>
      <c r="J605"/>
    </row>
    <row r="606" spans="1:10" x14ac:dyDescent="0.3">
      <c r="A606" s="65" t="str">
        <f>LANCES[[#This Row],[GRUPO]]&amp;LANCES[[#This Row],[MES_ANO]]</f>
        <v>3177agosto-25</v>
      </c>
      <c r="B606" s="1">
        <v>3177</v>
      </c>
      <c r="C606" s="32">
        <v>202508</v>
      </c>
      <c r="D606" s="31" t="str">
        <f>TEXT(LANCES[[#This Row],[DT_CONTMP]],"MMMM-AA")</f>
        <v>agosto-25</v>
      </c>
      <c r="E606" s="31">
        <v>45884</v>
      </c>
      <c r="F606" s="30">
        <v>0.86</v>
      </c>
      <c r="G606" s="30">
        <v>0.79305650000000005</v>
      </c>
      <c r="H606" s="30">
        <v>0.72989999999999999</v>
      </c>
      <c r="I606" s="32">
        <v>8</v>
      </c>
      <c r="J606"/>
    </row>
    <row r="607" spans="1:10" x14ac:dyDescent="0.3">
      <c r="A607" s="65" t="str">
        <f>LANCES[[#This Row],[GRUPO]]&amp;LANCES[[#This Row],[MES_ANO]]</f>
        <v>3062abril-25</v>
      </c>
      <c r="B607" s="1">
        <v>3062</v>
      </c>
      <c r="C607" s="32">
        <v>202504</v>
      </c>
      <c r="D607" s="31" t="str">
        <f>TEXT(LANCES[[#This Row],[DT_CONTMP]],"MMMM-AA")</f>
        <v>abril-25</v>
      </c>
      <c r="E607" s="31">
        <v>45762</v>
      </c>
      <c r="F607" s="30">
        <v>0.68579999999999997</v>
      </c>
      <c r="G607" s="30">
        <v>0.65965308333333328</v>
      </c>
      <c r="H607" s="30">
        <v>0.65239999999999998</v>
      </c>
      <c r="I607" s="32">
        <v>12</v>
      </c>
      <c r="J607"/>
    </row>
    <row r="608" spans="1:10" x14ac:dyDescent="0.3">
      <c r="A608" s="65" t="str">
        <f>LANCES[[#This Row],[GRUPO]]&amp;LANCES[[#This Row],[MES_ANO]]</f>
        <v>3067setembro-25</v>
      </c>
      <c r="B608" s="1">
        <v>3067</v>
      </c>
      <c r="C608" s="32">
        <v>202509</v>
      </c>
      <c r="D608" s="31" t="str">
        <f>TEXT(LANCES[[#This Row],[DT_CONTMP]],"MMMM-AA")</f>
        <v>setembro-25</v>
      </c>
      <c r="E608" s="31">
        <v>45915</v>
      </c>
      <c r="F608" s="30">
        <v>0.7</v>
      </c>
      <c r="G608" s="30">
        <v>0.65221428571428575</v>
      </c>
      <c r="H608" s="30">
        <v>0.61149999999999993</v>
      </c>
      <c r="I608" s="32">
        <v>7</v>
      </c>
      <c r="J608"/>
    </row>
    <row r="609" spans="1:10" x14ac:dyDescent="0.3">
      <c r="A609" s="65" t="str">
        <f>LANCES[[#This Row],[GRUPO]]&amp;LANCES[[#This Row],[MES_ANO]]</f>
        <v>3163março-25</v>
      </c>
      <c r="B609" s="1">
        <v>3163</v>
      </c>
      <c r="C609" s="32">
        <v>202503</v>
      </c>
      <c r="D609" s="31" t="str">
        <f>TEXT(LANCES[[#This Row],[DT_CONTMP]],"MMMM-AA")</f>
        <v>março-25</v>
      </c>
      <c r="E609" s="31">
        <v>45733</v>
      </c>
      <c r="F609" s="30">
        <v>0.68993300000000002</v>
      </c>
      <c r="G609" s="30">
        <v>0.66874333333333336</v>
      </c>
      <c r="H609" s="30">
        <v>0.65319999999999989</v>
      </c>
      <c r="I609" s="32">
        <v>6</v>
      </c>
      <c r="J609"/>
    </row>
    <row r="610" spans="1:10" x14ac:dyDescent="0.3">
      <c r="A610" s="65" t="str">
        <f>LANCES[[#This Row],[GRUPO]]&amp;LANCES[[#This Row],[MES_ANO]]</f>
        <v>763maio-25</v>
      </c>
      <c r="B610" s="1">
        <v>763</v>
      </c>
      <c r="C610" s="32">
        <v>202505</v>
      </c>
      <c r="D610" s="31" t="str">
        <f>TEXT(LANCES[[#This Row],[DT_CONTMP]],"MMMM-AA")</f>
        <v>maio-25</v>
      </c>
      <c r="E610" s="31">
        <v>45792</v>
      </c>
      <c r="F610" s="30">
        <v>0.62</v>
      </c>
      <c r="G610" s="30">
        <v>0.5784473684210526</v>
      </c>
      <c r="H610" s="30">
        <v>0.56289999999999996</v>
      </c>
      <c r="I610" s="32">
        <v>38</v>
      </c>
      <c r="J610"/>
    </row>
    <row r="611" spans="1:10" x14ac:dyDescent="0.3">
      <c r="A611" s="65" t="str">
        <f>LANCES[[#This Row],[GRUPO]]&amp;LANCES[[#This Row],[MES_ANO]]</f>
        <v>730março-25</v>
      </c>
      <c r="B611" s="1">
        <v>730</v>
      </c>
      <c r="C611" s="32">
        <v>202503</v>
      </c>
      <c r="D611" s="31" t="str">
        <f>TEXT(LANCES[[#This Row],[DT_CONTMP]],"MMMM-AA")</f>
        <v>março-25</v>
      </c>
      <c r="E611" s="31">
        <v>45733</v>
      </c>
      <c r="F611" s="30">
        <v>0.71</v>
      </c>
      <c r="G611" s="30">
        <v>0.56576623999999998</v>
      </c>
      <c r="H611" s="30">
        <v>0.54149999999999998</v>
      </c>
      <c r="I611" s="32">
        <v>25</v>
      </c>
      <c r="J611"/>
    </row>
    <row r="612" spans="1:10" x14ac:dyDescent="0.3">
      <c r="A612" s="65" t="str">
        <f>LANCES[[#This Row],[GRUPO]]&amp;LANCES[[#This Row],[MES_ANO]]</f>
        <v>759março-25</v>
      </c>
      <c r="B612" s="1">
        <v>759</v>
      </c>
      <c r="C612" s="32">
        <v>202503</v>
      </c>
      <c r="D612" s="31" t="str">
        <f>TEXT(LANCES[[#This Row],[DT_CONTMP]],"MMMM-AA")</f>
        <v>março-25</v>
      </c>
      <c r="E612" s="31">
        <v>45733</v>
      </c>
      <c r="F612" s="30">
        <v>0.57999999999999996</v>
      </c>
      <c r="G612" s="30">
        <v>0.39760753658536585</v>
      </c>
      <c r="H612" s="30">
        <v>0.31</v>
      </c>
      <c r="I612" s="32">
        <v>41</v>
      </c>
      <c r="J612"/>
    </row>
    <row r="613" spans="1:10" x14ac:dyDescent="0.3">
      <c r="A613" s="65" t="str">
        <f>LANCES[[#This Row],[GRUPO]]&amp;LANCES[[#This Row],[MES_ANO]]</f>
        <v>3118abril-25</v>
      </c>
      <c r="B613" s="1">
        <v>3118</v>
      </c>
      <c r="C613" s="32">
        <v>202504</v>
      </c>
      <c r="D613" s="31" t="str">
        <f>TEXT(LANCES[[#This Row],[DT_CONTMP]],"MMMM-AA")</f>
        <v>abril-25</v>
      </c>
      <c r="E613" s="31">
        <v>45762</v>
      </c>
      <c r="F613" s="30">
        <v>0.68</v>
      </c>
      <c r="G613" s="30">
        <v>0.65477142857142856</v>
      </c>
      <c r="H613" s="30">
        <v>0.64</v>
      </c>
      <c r="I613" s="32">
        <v>7</v>
      </c>
      <c r="J613"/>
    </row>
    <row r="614" spans="1:10" x14ac:dyDescent="0.3">
      <c r="A614" s="65" t="str">
        <f>LANCES[[#This Row],[GRUPO]]&amp;LANCES[[#This Row],[MES_ANO]]</f>
        <v>803outubro-25</v>
      </c>
      <c r="B614" s="1">
        <v>803</v>
      </c>
      <c r="C614" s="32">
        <v>202510</v>
      </c>
      <c r="D614" s="31" t="str">
        <f>TEXT(LANCES[[#This Row],[DT_CONTMP]],"MMMM-AA")</f>
        <v>outubro-25</v>
      </c>
      <c r="E614" s="31">
        <v>45945</v>
      </c>
      <c r="F614" s="30">
        <v>0.7</v>
      </c>
      <c r="G614" s="30">
        <v>0.60419615384615388</v>
      </c>
      <c r="H614" s="30">
        <v>0.52</v>
      </c>
      <c r="I614" s="32">
        <v>13</v>
      </c>
      <c r="J614"/>
    </row>
    <row r="615" spans="1:10" x14ac:dyDescent="0.3">
      <c r="A615" s="65" t="str">
        <f>LANCES[[#This Row],[GRUPO]]&amp;LANCES[[#This Row],[MES_ANO]]</f>
        <v>750abril-25</v>
      </c>
      <c r="B615" s="1">
        <v>750</v>
      </c>
      <c r="C615" s="32">
        <v>202504</v>
      </c>
      <c r="D615" s="31" t="str">
        <f>TEXT(LANCES[[#This Row],[DT_CONTMP]],"MMMM-AA")</f>
        <v>abril-25</v>
      </c>
      <c r="E615" s="31">
        <v>45762</v>
      </c>
      <c r="F615" s="30">
        <v>0.77900000000000003</v>
      </c>
      <c r="G615" s="30">
        <v>0.56384555000000003</v>
      </c>
      <c r="H615" s="30">
        <v>0.5</v>
      </c>
      <c r="I615" s="32">
        <v>20</v>
      </c>
      <c r="J615"/>
    </row>
    <row r="616" spans="1:10" x14ac:dyDescent="0.3">
      <c r="A616" s="65" t="str">
        <f>LANCES[[#This Row],[GRUPO]]&amp;LANCES[[#This Row],[MES_ANO]]</f>
        <v>741junho-25</v>
      </c>
      <c r="B616" s="1">
        <v>741</v>
      </c>
      <c r="C616" s="32">
        <v>202506</v>
      </c>
      <c r="D616" s="31" t="str">
        <f>TEXT(LANCES[[#This Row],[DT_CONTMP]],"MMMM-AA")</f>
        <v>junho-25</v>
      </c>
      <c r="E616" s="31">
        <v>45824</v>
      </c>
      <c r="F616" s="30">
        <v>0.7</v>
      </c>
      <c r="G616" s="30">
        <v>0.59551226415094338</v>
      </c>
      <c r="H616" s="30">
        <v>0.57989999999999997</v>
      </c>
      <c r="I616" s="32">
        <v>53</v>
      </c>
      <c r="J616"/>
    </row>
    <row r="617" spans="1:10" x14ac:dyDescent="0.3">
      <c r="A617" s="65" t="str">
        <f>LANCES[[#This Row],[GRUPO]]&amp;LANCES[[#This Row],[MES_ANO]]</f>
        <v>656maio-25</v>
      </c>
      <c r="B617" s="1">
        <v>656</v>
      </c>
      <c r="C617" s="32">
        <v>202505</v>
      </c>
      <c r="D617" s="31" t="str">
        <f>TEXT(LANCES[[#This Row],[DT_CONTMP]],"MMMM-AA")</f>
        <v>maio-25</v>
      </c>
      <c r="E617" s="31">
        <v>45784</v>
      </c>
      <c r="F617" s="30">
        <v>0.34899999999999998</v>
      </c>
      <c r="G617" s="30">
        <v>0.16414285714285715</v>
      </c>
      <c r="H617" s="30">
        <v>0.1</v>
      </c>
      <c r="I617" s="32">
        <v>7</v>
      </c>
      <c r="J617"/>
    </row>
    <row r="618" spans="1:10" x14ac:dyDescent="0.3">
      <c r="A618" s="65" t="str">
        <f>LANCES[[#This Row],[GRUPO]]&amp;LANCES[[#This Row],[MES_ANO]]</f>
        <v>688junho-25</v>
      </c>
      <c r="B618" s="1">
        <v>688</v>
      </c>
      <c r="C618" s="32">
        <v>202506</v>
      </c>
      <c r="D618" s="31" t="str">
        <f>TEXT(LANCES[[#This Row],[DT_CONTMP]],"MMMM-AA")</f>
        <v>junho-25</v>
      </c>
      <c r="E618" s="31">
        <v>45813</v>
      </c>
      <c r="F618" s="30">
        <v>0.42979999999999996</v>
      </c>
      <c r="G618" s="30">
        <v>0.25132258333333335</v>
      </c>
      <c r="H618" s="30">
        <v>0.14899999999999999</v>
      </c>
      <c r="I618" s="32">
        <v>12</v>
      </c>
      <c r="J618"/>
    </row>
    <row r="619" spans="1:10" x14ac:dyDescent="0.3">
      <c r="A619" s="65" t="str">
        <f>LANCES[[#This Row],[GRUPO]]&amp;LANCES[[#This Row],[MES_ANO]]</f>
        <v>667julho-25</v>
      </c>
      <c r="B619" s="1">
        <v>667</v>
      </c>
      <c r="C619" s="32">
        <v>202507</v>
      </c>
      <c r="D619" s="31" t="str">
        <f>TEXT(LANCES[[#This Row],[DT_CONTMP]],"MMMM-AA")</f>
        <v>julho-25</v>
      </c>
      <c r="E619" s="31">
        <v>45842</v>
      </c>
      <c r="F619" s="30">
        <v>0.43</v>
      </c>
      <c r="G619" s="30">
        <v>0.36172232584269665</v>
      </c>
      <c r="H619" s="30">
        <v>0.3</v>
      </c>
      <c r="I619" s="32">
        <v>89</v>
      </c>
      <c r="J619"/>
    </row>
    <row r="620" spans="1:10" x14ac:dyDescent="0.3">
      <c r="A620" s="65" t="str">
        <f>LANCES[[#This Row],[GRUPO]]&amp;LANCES[[#This Row],[MES_ANO]]</f>
        <v>742outubro-25</v>
      </c>
      <c r="B620" s="1">
        <v>742</v>
      </c>
      <c r="C620" s="32">
        <v>202510</v>
      </c>
      <c r="D620" s="31" t="str">
        <f>TEXT(LANCES[[#This Row],[DT_CONTMP]],"MMMM-AA")</f>
        <v>outubro-25</v>
      </c>
      <c r="E620" s="31">
        <v>45945</v>
      </c>
      <c r="F620" s="30">
        <v>0.66741899999999998</v>
      </c>
      <c r="G620" s="30">
        <v>0.5781997096774194</v>
      </c>
      <c r="H620" s="30">
        <v>0.54170000000000007</v>
      </c>
      <c r="I620" s="32">
        <v>31</v>
      </c>
      <c r="J620"/>
    </row>
    <row r="621" spans="1:10" x14ac:dyDescent="0.3">
      <c r="A621" s="65" t="str">
        <f>LANCES[[#This Row],[GRUPO]]&amp;LANCES[[#This Row],[MES_ANO]]</f>
        <v>762maio-25</v>
      </c>
      <c r="B621" s="1">
        <v>762</v>
      </c>
      <c r="C621" s="32">
        <v>202505</v>
      </c>
      <c r="D621" s="31" t="str">
        <f>TEXT(LANCES[[#This Row],[DT_CONTMP]],"MMMM-AA")</f>
        <v>maio-25</v>
      </c>
      <c r="E621" s="31">
        <v>45792</v>
      </c>
      <c r="F621" s="30">
        <v>0.70430000000000004</v>
      </c>
      <c r="G621" s="30">
        <v>0.59191860465116275</v>
      </c>
      <c r="H621" s="30">
        <v>0.5696</v>
      </c>
      <c r="I621" s="32">
        <v>43</v>
      </c>
      <c r="J621"/>
    </row>
    <row r="622" spans="1:10" x14ac:dyDescent="0.3">
      <c r="A622" s="65" t="str">
        <f>LANCES[[#This Row],[GRUPO]]&amp;LANCES[[#This Row],[MES_ANO]]</f>
        <v>768junho-25</v>
      </c>
      <c r="B622" s="1">
        <v>768</v>
      </c>
      <c r="C622" s="32">
        <v>202506</v>
      </c>
      <c r="D622" s="31" t="str">
        <f>TEXT(LANCES[[#This Row],[DT_CONTMP]],"MMMM-AA")</f>
        <v>junho-25</v>
      </c>
      <c r="E622" s="31">
        <v>45824</v>
      </c>
      <c r="F622" s="30">
        <v>0.7</v>
      </c>
      <c r="G622" s="30">
        <v>0.68993636363636357</v>
      </c>
      <c r="H622" s="30">
        <v>0.63929999999999998</v>
      </c>
      <c r="I622" s="32">
        <v>11</v>
      </c>
      <c r="J622"/>
    </row>
    <row r="623" spans="1:10" x14ac:dyDescent="0.3">
      <c r="A623" s="65" t="str">
        <f>LANCES[[#This Row],[GRUPO]]&amp;LANCES[[#This Row],[MES_ANO]]</f>
        <v>762junho-25</v>
      </c>
      <c r="B623" s="1">
        <v>762</v>
      </c>
      <c r="C623" s="32">
        <v>202506</v>
      </c>
      <c r="D623" s="31" t="str">
        <f>TEXT(LANCES[[#This Row],[DT_CONTMP]],"MMMM-AA")</f>
        <v>junho-25</v>
      </c>
      <c r="E623" s="31">
        <v>45824</v>
      </c>
      <c r="F623" s="30">
        <v>0.74</v>
      </c>
      <c r="G623" s="30">
        <v>0.61828139534883719</v>
      </c>
      <c r="H623" s="30">
        <v>0.56559999999999999</v>
      </c>
      <c r="I623" s="32">
        <v>43</v>
      </c>
      <c r="J623"/>
    </row>
    <row r="624" spans="1:10" x14ac:dyDescent="0.3">
      <c r="A624" s="65" t="str">
        <f>LANCES[[#This Row],[GRUPO]]&amp;LANCES[[#This Row],[MES_ANO]]</f>
        <v>785junho-25</v>
      </c>
      <c r="B624" s="1">
        <v>785</v>
      </c>
      <c r="C624" s="32">
        <v>202506</v>
      </c>
      <c r="D624" s="31" t="str">
        <f>TEXT(LANCES[[#This Row],[DT_CONTMP]],"MMMM-AA")</f>
        <v>junho-25</v>
      </c>
      <c r="E624" s="31">
        <v>45824</v>
      </c>
      <c r="F624" s="30">
        <v>0.71</v>
      </c>
      <c r="G624" s="30">
        <v>0.64717169811320752</v>
      </c>
      <c r="H624" s="30">
        <v>0.51</v>
      </c>
      <c r="I624" s="32">
        <v>53</v>
      </c>
      <c r="J624"/>
    </row>
    <row r="625" spans="1:10" x14ac:dyDescent="0.3">
      <c r="A625" s="65" t="str">
        <f>LANCES[[#This Row],[GRUPO]]&amp;LANCES[[#This Row],[MES_ANO]]</f>
        <v>751abril-25</v>
      </c>
      <c r="B625" s="1">
        <v>751</v>
      </c>
      <c r="C625" s="32">
        <v>202504</v>
      </c>
      <c r="D625" s="31" t="str">
        <f>TEXT(LANCES[[#This Row],[DT_CONTMP]],"MMMM-AA")</f>
        <v>abril-25</v>
      </c>
      <c r="E625" s="31">
        <v>45762</v>
      </c>
      <c r="F625" s="30">
        <v>0.69125900000000007</v>
      </c>
      <c r="G625" s="30">
        <v>0.56448233333333331</v>
      </c>
      <c r="H625" s="30">
        <v>0.53400000000000003</v>
      </c>
      <c r="I625" s="32">
        <v>30</v>
      </c>
      <c r="J625"/>
    </row>
    <row r="626" spans="1:10" x14ac:dyDescent="0.3">
      <c r="A626" s="65" t="str">
        <f>LANCES[[#This Row],[GRUPO]]&amp;LANCES[[#This Row],[MES_ANO]]</f>
        <v>736maio-25</v>
      </c>
      <c r="B626" s="1">
        <v>736</v>
      </c>
      <c r="C626" s="32">
        <v>202505</v>
      </c>
      <c r="D626" s="31" t="str">
        <f>TEXT(LANCES[[#This Row],[DT_CONTMP]],"MMMM-AA")</f>
        <v>maio-25</v>
      </c>
      <c r="E626" s="31">
        <v>45792</v>
      </c>
      <c r="F626" s="30">
        <v>0.69</v>
      </c>
      <c r="G626" s="30">
        <v>0.56584342253521125</v>
      </c>
      <c r="H626" s="30">
        <v>0.54500000000000004</v>
      </c>
      <c r="I626" s="32">
        <v>71</v>
      </c>
      <c r="J626"/>
    </row>
    <row r="627" spans="1:10" x14ac:dyDescent="0.3">
      <c r="A627" s="65" t="str">
        <f>LANCES[[#This Row],[GRUPO]]&amp;LANCES[[#This Row],[MES_ANO]]</f>
        <v>743outubro-25</v>
      </c>
      <c r="B627" s="1">
        <v>743</v>
      </c>
      <c r="C627" s="32">
        <v>202510</v>
      </c>
      <c r="D627" s="31" t="str">
        <f>TEXT(LANCES[[#This Row],[DT_CONTMP]],"MMMM-AA")</f>
        <v>outubro-25</v>
      </c>
      <c r="E627" s="31">
        <v>45945</v>
      </c>
      <c r="F627" s="30">
        <v>0.7</v>
      </c>
      <c r="G627" s="30">
        <v>0.62718719230769227</v>
      </c>
      <c r="H627" s="30">
        <v>0.6109</v>
      </c>
      <c r="I627" s="32">
        <v>26</v>
      </c>
      <c r="J627"/>
    </row>
    <row r="628" spans="1:10" x14ac:dyDescent="0.3">
      <c r="A628" s="65" t="str">
        <f>LANCES[[#This Row],[GRUPO]]&amp;LANCES[[#This Row],[MES_ANO]]</f>
        <v>769junho-25</v>
      </c>
      <c r="B628" s="1">
        <v>769</v>
      </c>
      <c r="C628" s="32">
        <v>202506</v>
      </c>
      <c r="D628" s="31" t="str">
        <f>TEXT(LANCES[[#This Row],[DT_CONTMP]],"MMMM-AA")</f>
        <v>junho-25</v>
      </c>
      <c r="E628" s="31">
        <v>45824</v>
      </c>
      <c r="F628" s="30">
        <v>0.65</v>
      </c>
      <c r="G628" s="30">
        <v>0.63517037037037039</v>
      </c>
      <c r="H628" s="30">
        <v>0.63129999999999997</v>
      </c>
      <c r="I628" s="32">
        <v>27</v>
      </c>
      <c r="J628"/>
    </row>
    <row r="629" spans="1:10" x14ac:dyDescent="0.3">
      <c r="A629" s="65" t="str">
        <f>LANCES[[#This Row],[GRUPO]]&amp;LANCES[[#This Row],[MES_ANO]]</f>
        <v>3130junho-25</v>
      </c>
      <c r="B629" s="1">
        <v>3130</v>
      </c>
      <c r="C629" s="32">
        <v>202506</v>
      </c>
      <c r="D629" s="31" t="str">
        <f>TEXT(LANCES[[#This Row],[DT_CONTMP]],"MMMM-AA")</f>
        <v>junho-25</v>
      </c>
      <c r="E629" s="31">
        <v>45824</v>
      </c>
      <c r="F629" s="30">
        <v>0.66900000000000004</v>
      </c>
      <c r="G629" s="30">
        <v>0.66301442857142856</v>
      </c>
      <c r="H629" s="30">
        <v>0.65700000000000003</v>
      </c>
      <c r="I629" s="32">
        <v>7</v>
      </c>
      <c r="J629"/>
    </row>
    <row r="630" spans="1:10" x14ac:dyDescent="0.3">
      <c r="A630" s="65" t="str">
        <f>LANCES[[#This Row],[GRUPO]]&amp;LANCES[[#This Row],[MES_ANO]]</f>
        <v>3115maio-25</v>
      </c>
      <c r="B630" s="1">
        <v>3115</v>
      </c>
      <c r="C630" s="32">
        <v>202505</v>
      </c>
      <c r="D630" s="31" t="str">
        <f>TEXT(LANCES[[#This Row],[DT_CONTMP]],"MMMM-AA")</f>
        <v>maio-25</v>
      </c>
      <c r="E630" s="31">
        <v>45792</v>
      </c>
      <c r="F630" s="30">
        <v>0.84</v>
      </c>
      <c r="G630" s="30">
        <v>0.71262999999999999</v>
      </c>
      <c r="H630" s="30">
        <v>0.68110000000000004</v>
      </c>
      <c r="I630" s="32">
        <v>20</v>
      </c>
      <c r="J630"/>
    </row>
    <row r="631" spans="1:10" x14ac:dyDescent="0.3">
      <c r="A631" s="65" t="str">
        <f>LANCES[[#This Row],[GRUPO]]&amp;LANCES[[#This Row],[MES_ANO]]</f>
        <v>5023junho-25</v>
      </c>
      <c r="B631" s="1">
        <v>5023</v>
      </c>
      <c r="C631" s="32">
        <v>202506</v>
      </c>
      <c r="D631" s="31" t="str">
        <f>TEXT(LANCES[[#This Row],[DT_CONTMP]],"MMMM-AA")</f>
        <v>junho-25</v>
      </c>
      <c r="E631" s="31">
        <v>45824</v>
      </c>
      <c r="F631" s="30">
        <v>0.662717</v>
      </c>
      <c r="G631" s="30">
        <v>0.62346855000000001</v>
      </c>
      <c r="H631" s="30">
        <v>0.620502</v>
      </c>
      <c r="I631" s="32">
        <v>20</v>
      </c>
      <c r="J631"/>
    </row>
    <row r="632" spans="1:10" x14ac:dyDescent="0.3">
      <c r="A632" s="65" t="str">
        <f>LANCES[[#This Row],[GRUPO]]&amp;LANCES[[#This Row],[MES_ANO]]</f>
        <v>3172junho-25</v>
      </c>
      <c r="B632" s="1">
        <v>3172</v>
      </c>
      <c r="C632" s="32">
        <v>202506</v>
      </c>
      <c r="D632" s="31" t="str">
        <f>TEXT(LANCES[[#This Row],[DT_CONTMP]],"MMMM-AA")</f>
        <v>junho-25</v>
      </c>
      <c r="E632" s="31">
        <v>45824</v>
      </c>
      <c r="F632" s="30">
        <v>0.99634800000000001</v>
      </c>
      <c r="G632" s="30">
        <v>0.70991691666666668</v>
      </c>
      <c r="H632" s="30">
        <v>0.625</v>
      </c>
      <c r="I632" s="32">
        <v>12</v>
      </c>
      <c r="J632"/>
    </row>
    <row r="633" spans="1:10" x14ac:dyDescent="0.3">
      <c r="A633" s="65" t="str">
        <f>LANCES[[#This Row],[GRUPO]]&amp;LANCES[[#This Row],[MES_ANO]]</f>
        <v>726agosto-25</v>
      </c>
      <c r="B633" s="1">
        <v>726</v>
      </c>
      <c r="C633" s="32">
        <v>202508</v>
      </c>
      <c r="D633" s="31" t="str">
        <f>TEXT(LANCES[[#This Row],[DT_CONTMP]],"MMMM-AA")</f>
        <v>agosto-25</v>
      </c>
      <c r="E633" s="31">
        <v>45884</v>
      </c>
      <c r="F633" s="30">
        <v>0.63442799999999999</v>
      </c>
      <c r="G633" s="30">
        <v>0.57867061363636363</v>
      </c>
      <c r="H633" s="30">
        <v>0.56859999999999999</v>
      </c>
      <c r="I633" s="32">
        <v>44</v>
      </c>
      <c r="J633"/>
    </row>
    <row r="634" spans="1:10" x14ac:dyDescent="0.3">
      <c r="A634" s="65" t="str">
        <f>LANCES[[#This Row],[GRUPO]]&amp;LANCES[[#This Row],[MES_ANO]]</f>
        <v>674junho-25</v>
      </c>
      <c r="B634" s="1">
        <v>674</v>
      </c>
      <c r="C634" s="32">
        <v>202506</v>
      </c>
      <c r="D634" s="31" t="str">
        <f>TEXT(LANCES[[#This Row],[DT_CONTMP]],"MMMM-AA")</f>
        <v>junho-25</v>
      </c>
      <c r="E634" s="31">
        <v>45813</v>
      </c>
      <c r="F634" s="30">
        <v>0.3</v>
      </c>
      <c r="G634" s="30">
        <v>0.26316866666666666</v>
      </c>
      <c r="H634" s="30">
        <v>0.18950600000000001</v>
      </c>
      <c r="I634" s="32">
        <v>3</v>
      </c>
      <c r="J634"/>
    </row>
    <row r="635" spans="1:10" x14ac:dyDescent="0.3">
      <c r="A635" s="65" t="str">
        <f>LANCES[[#This Row],[GRUPO]]&amp;LANCES[[#This Row],[MES_ANO]]</f>
        <v>751agosto-25</v>
      </c>
      <c r="B635" s="1">
        <v>751</v>
      </c>
      <c r="C635" s="32">
        <v>202508</v>
      </c>
      <c r="D635" s="31" t="str">
        <f>TEXT(LANCES[[#This Row],[DT_CONTMP]],"MMMM-AA")</f>
        <v>agosto-25</v>
      </c>
      <c r="E635" s="31">
        <v>45884</v>
      </c>
      <c r="F635" s="30">
        <v>0.72641800000000001</v>
      </c>
      <c r="G635" s="30">
        <v>0.62335114285714288</v>
      </c>
      <c r="H635" s="30">
        <v>0.61260000000000003</v>
      </c>
      <c r="I635" s="32">
        <v>49</v>
      </c>
      <c r="J635"/>
    </row>
    <row r="636" spans="1:10" x14ac:dyDescent="0.3">
      <c r="A636" s="65" t="str">
        <f>LANCES[[#This Row],[GRUPO]]&amp;LANCES[[#This Row],[MES_ANO]]</f>
        <v>732julho-25</v>
      </c>
      <c r="B636" s="1">
        <v>732</v>
      </c>
      <c r="C636" s="32">
        <v>202507</v>
      </c>
      <c r="D636" s="31" t="str">
        <f>TEXT(LANCES[[#This Row],[DT_CONTMP]],"MMMM-AA")</f>
        <v>julho-25</v>
      </c>
      <c r="E636" s="31">
        <v>45853</v>
      </c>
      <c r="F636" s="30">
        <v>0.69483099999999998</v>
      </c>
      <c r="G636" s="30">
        <v>0.58073980000000003</v>
      </c>
      <c r="H636" s="30">
        <v>0.56200000000000006</v>
      </c>
      <c r="I636" s="32">
        <v>70</v>
      </c>
      <c r="J636"/>
    </row>
    <row r="637" spans="1:10" x14ac:dyDescent="0.3">
      <c r="A637" s="65" t="str">
        <f>LANCES[[#This Row],[GRUPO]]&amp;LANCES[[#This Row],[MES_ANO]]</f>
        <v>714julho-25</v>
      </c>
      <c r="B637" s="1">
        <v>714</v>
      </c>
      <c r="C637" s="32">
        <v>202507</v>
      </c>
      <c r="D637" s="31" t="str">
        <f>TEXT(LANCES[[#This Row],[DT_CONTMP]],"MMMM-AA")</f>
        <v>julho-25</v>
      </c>
      <c r="E637" s="31">
        <v>45853</v>
      </c>
      <c r="F637" s="30">
        <v>0.5</v>
      </c>
      <c r="G637" s="30">
        <v>0.25884687878787876</v>
      </c>
      <c r="H637" s="30">
        <v>0.1</v>
      </c>
      <c r="I637" s="32">
        <v>33</v>
      </c>
      <c r="J637"/>
    </row>
    <row r="638" spans="1:10" x14ac:dyDescent="0.3">
      <c r="A638" s="65" t="str">
        <f>LANCES[[#This Row],[GRUPO]]&amp;LANCES[[#This Row],[MES_ANO]]</f>
        <v>8004agosto-25</v>
      </c>
      <c r="B638" s="1">
        <v>8004</v>
      </c>
      <c r="C638" s="32">
        <v>202508</v>
      </c>
      <c r="D638" s="31" t="str">
        <f>TEXT(LANCES[[#This Row],[DT_CONTMP]],"MMMM-AA")</f>
        <v>agosto-25</v>
      </c>
      <c r="E638" s="31">
        <v>45884</v>
      </c>
      <c r="F638" s="30">
        <v>0.54</v>
      </c>
      <c r="G638" s="30">
        <v>0.32488689999999998</v>
      </c>
      <c r="H638" s="30">
        <v>0.25</v>
      </c>
      <c r="I638" s="32">
        <v>50</v>
      </c>
      <c r="J638"/>
    </row>
    <row r="639" spans="1:10" x14ac:dyDescent="0.3">
      <c r="A639" s="65" t="str">
        <f>LANCES[[#This Row],[GRUPO]]&amp;LANCES[[#This Row],[MES_ANO]]</f>
        <v>741julho-25</v>
      </c>
      <c r="B639" s="1">
        <v>741</v>
      </c>
      <c r="C639" s="32">
        <v>202507</v>
      </c>
      <c r="D639" s="31" t="str">
        <f>TEXT(LANCES[[#This Row],[DT_CONTMP]],"MMMM-AA")</f>
        <v>julho-25</v>
      </c>
      <c r="E639" s="31">
        <v>45853</v>
      </c>
      <c r="F639" s="30">
        <v>0.68140400000000001</v>
      </c>
      <c r="G639" s="30">
        <v>0.60744462499999996</v>
      </c>
      <c r="H639" s="30">
        <v>0.58989999999999998</v>
      </c>
      <c r="I639" s="32">
        <v>32</v>
      </c>
      <c r="J639"/>
    </row>
    <row r="640" spans="1:10" x14ac:dyDescent="0.3">
      <c r="A640" s="65" t="str">
        <f>LANCES[[#This Row],[GRUPO]]&amp;LANCES[[#This Row],[MES_ANO]]</f>
        <v>759outubro-25</v>
      </c>
      <c r="B640" s="1">
        <v>759</v>
      </c>
      <c r="C640" s="32">
        <v>202510</v>
      </c>
      <c r="D640" s="31" t="str">
        <f>TEXT(LANCES[[#This Row],[DT_CONTMP]],"MMMM-AA")</f>
        <v>outubro-25</v>
      </c>
      <c r="E640" s="31">
        <v>45945</v>
      </c>
      <c r="F640" s="30">
        <v>0.63</v>
      </c>
      <c r="G640" s="30">
        <v>0.5686983571428571</v>
      </c>
      <c r="H640" s="30">
        <v>0.54849999999999999</v>
      </c>
      <c r="I640" s="32">
        <v>56</v>
      </c>
      <c r="J640"/>
    </row>
    <row r="641" spans="1:10" x14ac:dyDescent="0.3">
      <c r="A641" s="65" t="str">
        <f>LANCES[[#This Row],[GRUPO]]&amp;LANCES[[#This Row],[MES_ANO]]</f>
        <v>3060agosto-25</v>
      </c>
      <c r="B641" s="1">
        <v>3060</v>
      </c>
      <c r="C641" s="32">
        <v>202508</v>
      </c>
      <c r="D641" s="31" t="str">
        <f>TEXT(LANCES[[#This Row],[DT_CONTMP]],"MMMM-AA")</f>
        <v>agosto-25</v>
      </c>
      <c r="E641" s="31">
        <v>45884</v>
      </c>
      <c r="F641" s="30">
        <v>0.6</v>
      </c>
      <c r="G641" s="30">
        <v>0.54250774999999996</v>
      </c>
      <c r="H641" s="30">
        <v>0.45</v>
      </c>
      <c r="I641" s="32">
        <v>8</v>
      </c>
      <c r="J641"/>
    </row>
    <row r="642" spans="1:10" x14ac:dyDescent="0.3">
      <c r="A642" s="65" t="str">
        <f>LANCES[[#This Row],[GRUPO]]&amp;LANCES[[#This Row],[MES_ANO]]</f>
        <v>3176agosto-25</v>
      </c>
      <c r="B642" s="1">
        <v>3176</v>
      </c>
      <c r="C642" s="32">
        <v>202508</v>
      </c>
      <c r="D642" s="31" t="str">
        <f>TEXT(LANCES[[#This Row],[DT_CONTMP]],"MMMM-AA")</f>
        <v>agosto-25</v>
      </c>
      <c r="E642" s="31">
        <v>45884</v>
      </c>
      <c r="F642" s="30">
        <v>0.76500000000000001</v>
      </c>
      <c r="G642" s="30">
        <v>0.75186874999999997</v>
      </c>
      <c r="H642" s="30">
        <v>0.74919999999999998</v>
      </c>
      <c r="I642" s="32">
        <v>16</v>
      </c>
      <c r="J642"/>
    </row>
    <row r="643" spans="1:10" x14ac:dyDescent="0.3">
      <c r="A643" s="65" t="str">
        <f>LANCES[[#This Row],[GRUPO]]&amp;LANCES[[#This Row],[MES_ANO]]</f>
        <v>3164agosto-25</v>
      </c>
      <c r="B643" s="1">
        <v>3164</v>
      </c>
      <c r="C643" s="32">
        <v>202508</v>
      </c>
      <c r="D643" s="31" t="str">
        <f>TEXT(LANCES[[#This Row],[DT_CONTMP]],"MMMM-AA")</f>
        <v>agosto-25</v>
      </c>
      <c r="E643" s="31">
        <v>45884</v>
      </c>
      <c r="F643" s="30">
        <v>0.8</v>
      </c>
      <c r="G643" s="30">
        <v>0.79115950000000002</v>
      </c>
      <c r="H643" s="30">
        <v>0.78689999999999993</v>
      </c>
      <c r="I643" s="32">
        <v>20</v>
      </c>
      <c r="J643"/>
    </row>
    <row r="644" spans="1:10" x14ac:dyDescent="0.3">
      <c r="A644" s="65" t="str">
        <f>LANCES[[#This Row],[GRUPO]]&amp;LANCES[[#This Row],[MES_ANO]]</f>
        <v>692setembro-25</v>
      </c>
      <c r="B644" s="1">
        <v>692</v>
      </c>
      <c r="C644" s="32">
        <v>202509</v>
      </c>
      <c r="D644" s="31" t="str">
        <f>TEXT(LANCES[[#This Row],[DT_CONTMP]],"MMMM-AA")</f>
        <v>setembro-25</v>
      </c>
      <c r="E644" s="31">
        <v>45904</v>
      </c>
      <c r="F644" s="30">
        <v>0.61094499999999996</v>
      </c>
      <c r="G644" s="30">
        <v>0.19988519999999999</v>
      </c>
      <c r="H644" s="30">
        <v>0.1</v>
      </c>
      <c r="I644" s="32">
        <v>55</v>
      </c>
      <c r="J644"/>
    </row>
    <row r="645" spans="1:10" x14ac:dyDescent="0.3">
      <c r="A645" s="65" t="str">
        <f>LANCES[[#This Row],[GRUPO]]&amp;LANCES[[#This Row],[MES_ANO]]</f>
        <v>8003setembro-25</v>
      </c>
      <c r="B645" s="1">
        <v>8003</v>
      </c>
      <c r="C645" s="32">
        <v>202509</v>
      </c>
      <c r="D645" s="31" t="str">
        <f>TEXT(LANCES[[#This Row],[DT_CONTMP]],"MMMM-AA")</f>
        <v>setembro-25</v>
      </c>
      <c r="E645" s="31">
        <v>45915</v>
      </c>
      <c r="F645" s="30">
        <v>0.70035599999999998</v>
      </c>
      <c r="G645" s="30">
        <v>0.33646422222222222</v>
      </c>
      <c r="H645" s="30">
        <v>0.25</v>
      </c>
      <c r="I645" s="32">
        <v>18</v>
      </c>
      <c r="J645"/>
    </row>
    <row r="646" spans="1:10" x14ac:dyDescent="0.3">
      <c r="A646" s="65" t="str">
        <f>LANCES[[#This Row],[GRUPO]]&amp;LANCES[[#This Row],[MES_ANO]]</f>
        <v>3184outubro-25</v>
      </c>
      <c r="B646" s="1">
        <v>3184</v>
      </c>
      <c r="C646" s="32">
        <v>202510</v>
      </c>
      <c r="D646" s="31" t="str">
        <f>TEXT(LANCES[[#This Row],[DT_CONTMP]],"MMMM-AA")</f>
        <v>outubro-25</v>
      </c>
      <c r="E646" s="31">
        <v>45945</v>
      </c>
      <c r="F646" s="30">
        <v>0.66</v>
      </c>
      <c r="G646" s="30">
        <v>0.65167866666666663</v>
      </c>
      <c r="H646" s="30">
        <v>0.63700000000000001</v>
      </c>
      <c r="I646" s="32">
        <v>15</v>
      </c>
      <c r="J646"/>
    </row>
    <row r="647" spans="1:10" x14ac:dyDescent="0.3">
      <c r="A647" s="65" t="str">
        <f>LANCES[[#This Row],[GRUPO]]&amp;LANCES[[#This Row],[MES_ANO]]</f>
        <v>3104setembro-25</v>
      </c>
      <c r="B647" s="1">
        <v>3104</v>
      </c>
      <c r="C647" s="32">
        <v>202509</v>
      </c>
      <c r="D647" s="31" t="str">
        <f>TEXT(LANCES[[#This Row],[DT_CONTMP]],"MMMM-AA")</f>
        <v>setembro-25</v>
      </c>
      <c r="E647" s="31">
        <v>45915</v>
      </c>
      <c r="F647" s="30">
        <v>0.65</v>
      </c>
      <c r="G647" s="30">
        <v>0.65</v>
      </c>
      <c r="H647" s="30">
        <v>0.65</v>
      </c>
      <c r="I647" s="32">
        <v>21</v>
      </c>
      <c r="J647"/>
    </row>
    <row r="648" spans="1:10" x14ac:dyDescent="0.3">
      <c r="A648" s="65" t="str">
        <f>LANCES[[#This Row],[GRUPO]]&amp;LANCES[[#This Row],[MES_ANO]]</f>
        <v>775setembro-25</v>
      </c>
      <c r="B648" s="1">
        <v>775</v>
      </c>
      <c r="C648" s="32">
        <v>202509</v>
      </c>
      <c r="D648" s="31" t="str">
        <f>TEXT(LANCES[[#This Row],[DT_CONTMP]],"MMMM-AA")</f>
        <v>setembro-25</v>
      </c>
      <c r="E648" s="31">
        <v>45915</v>
      </c>
      <c r="F648" s="30">
        <v>0.771424</v>
      </c>
      <c r="G648" s="30">
        <v>0.59139834615384612</v>
      </c>
      <c r="H648" s="30">
        <v>0.46200000000000002</v>
      </c>
      <c r="I648" s="32">
        <v>26</v>
      </c>
      <c r="J648"/>
    </row>
    <row r="649" spans="1:10" x14ac:dyDescent="0.3">
      <c r="A649" s="65" t="str">
        <f>LANCES[[#This Row],[GRUPO]]&amp;LANCES[[#This Row],[MES_ANO]]</f>
        <v>787setembro-25</v>
      </c>
      <c r="B649" s="1">
        <v>787</v>
      </c>
      <c r="C649" s="32">
        <v>202509</v>
      </c>
      <c r="D649" s="31" t="str">
        <f>TEXT(LANCES[[#This Row],[DT_CONTMP]],"MMMM-AA")</f>
        <v>setembro-25</v>
      </c>
      <c r="E649" s="31">
        <v>45915</v>
      </c>
      <c r="F649" s="30">
        <v>0.70499999999999996</v>
      </c>
      <c r="G649" s="30">
        <v>0.59311089189189192</v>
      </c>
      <c r="H649" s="30">
        <v>0.50333300000000003</v>
      </c>
      <c r="I649" s="32">
        <v>37</v>
      </c>
      <c r="J649"/>
    </row>
    <row r="650" spans="1:10" x14ac:dyDescent="0.3">
      <c r="A650" s="65" t="str">
        <f>LANCES[[#This Row],[GRUPO]]&amp;LANCES[[#This Row],[MES_ANO]]</f>
        <v>3065setembro-25</v>
      </c>
      <c r="B650" s="1">
        <v>3065</v>
      </c>
      <c r="C650" s="32">
        <v>202509</v>
      </c>
      <c r="D650" s="31" t="str">
        <f>TEXT(LANCES[[#This Row],[DT_CONTMP]],"MMMM-AA")</f>
        <v>setembro-25</v>
      </c>
      <c r="E650" s="31">
        <v>45915</v>
      </c>
      <c r="F650" s="30">
        <v>0.67500000000000004</v>
      </c>
      <c r="G650" s="30">
        <v>0.64499491666666664</v>
      </c>
      <c r="H650" s="30">
        <v>0.62529999999999997</v>
      </c>
      <c r="I650" s="32">
        <v>12</v>
      </c>
      <c r="J650"/>
    </row>
    <row r="651" spans="1:10" x14ac:dyDescent="0.3">
      <c r="A651" s="65" t="str">
        <f>LANCES[[#This Row],[GRUPO]]&amp;LANCES[[#This Row],[MES_ANO]]</f>
        <v>3122outubro-25</v>
      </c>
      <c r="B651" s="1">
        <v>3122</v>
      </c>
      <c r="C651" s="32">
        <v>202510</v>
      </c>
      <c r="D651" s="31" t="str">
        <f>TEXT(LANCES[[#This Row],[DT_CONTMP]],"MMMM-AA")</f>
        <v>outubro-25</v>
      </c>
      <c r="E651" s="31">
        <v>45945</v>
      </c>
      <c r="F651" s="30">
        <v>0.65988000000000002</v>
      </c>
      <c r="G651" s="30">
        <v>0.62965442857142861</v>
      </c>
      <c r="H651" s="30">
        <v>0.62450000000000006</v>
      </c>
      <c r="I651" s="32">
        <v>7</v>
      </c>
      <c r="J651"/>
    </row>
    <row r="652" spans="1:10" x14ac:dyDescent="0.3">
      <c r="A652" s="65" t="str">
        <f>LANCES[[#This Row],[GRUPO]]&amp;LANCES[[#This Row],[MES_ANO]]</f>
        <v>3173outubro-25</v>
      </c>
      <c r="B652" s="1">
        <v>3173</v>
      </c>
      <c r="C652" s="32">
        <v>202510</v>
      </c>
      <c r="D652" s="31" t="str">
        <f>TEXT(LANCES[[#This Row],[DT_CONTMP]],"MMMM-AA")</f>
        <v>outubro-25</v>
      </c>
      <c r="E652" s="31">
        <v>45945</v>
      </c>
      <c r="F652" s="30">
        <v>0.68</v>
      </c>
      <c r="G652" s="30">
        <v>0.67309090909090907</v>
      </c>
      <c r="H652" s="30">
        <v>0.6724</v>
      </c>
      <c r="I652" s="32">
        <v>11</v>
      </c>
      <c r="J652"/>
    </row>
    <row r="653" spans="1:10" x14ac:dyDescent="0.3">
      <c r="A653" s="65" t="str">
        <f>LANCES[[#This Row],[GRUPO]]&amp;LANCES[[#This Row],[MES_ANO]]</f>
        <v>647junho-25</v>
      </c>
      <c r="B653" s="1">
        <v>647</v>
      </c>
      <c r="C653" s="32">
        <v>202506</v>
      </c>
      <c r="D653" s="31" t="str">
        <f>TEXT(LANCES[[#This Row],[DT_CONTMP]],"MMMM-AA")</f>
        <v>junho-25</v>
      </c>
      <c r="E653" s="31">
        <v>45813</v>
      </c>
      <c r="F653" s="30">
        <v>0.61868800000000002</v>
      </c>
      <c r="G653" s="30">
        <v>0.61868800000000002</v>
      </c>
      <c r="H653" s="30">
        <v>0.61868800000000002</v>
      </c>
      <c r="I653" s="32">
        <v>1</v>
      </c>
      <c r="J653"/>
    </row>
    <row r="654" spans="1:10" x14ac:dyDescent="0.3">
      <c r="A654" s="65" t="str">
        <f>LANCES[[#This Row],[GRUPO]]&amp;LANCES[[#This Row],[MES_ANO]]</f>
        <v>3067maio-25</v>
      </c>
      <c r="B654" s="1">
        <v>3067</v>
      </c>
      <c r="C654" s="32">
        <v>202505</v>
      </c>
      <c r="D654" s="31" t="str">
        <f>TEXT(LANCES[[#This Row],[DT_CONTMP]],"MMMM-AA")</f>
        <v>maio-25</v>
      </c>
      <c r="E654" s="31">
        <v>45792</v>
      </c>
      <c r="F654" s="30">
        <v>0.72</v>
      </c>
      <c r="G654" s="30">
        <v>0.71933333333333327</v>
      </c>
      <c r="H654" s="30">
        <v>0.71799999999999997</v>
      </c>
      <c r="I654" s="32">
        <v>3</v>
      </c>
      <c r="J654"/>
    </row>
    <row r="655" spans="1:10" x14ac:dyDescent="0.3">
      <c r="A655" s="65" t="str">
        <f>LANCES[[#This Row],[GRUPO]]&amp;LANCES[[#This Row],[MES_ANO]]</f>
        <v>662janeiro-25</v>
      </c>
      <c r="B655" s="1">
        <v>662</v>
      </c>
      <c r="C655" s="32">
        <v>202501</v>
      </c>
      <c r="D655" s="31" t="str">
        <f>TEXT(LANCES[[#This Row],[DT_CONTMP]],"MMMM-AA")</f>
        <v>janeiro-25</v>
      </c>
      <c r="E655" s="31">
        <v>45664</v>
      </c>
      <c r="F655" s="30">
        <v>0.31629999999999997</v>
      </c>
      <c r="G655" s="30">
        <v>0.1993833333333333</v>
      </c>
      <c r="H655" s="30">
        <v>0.15</v>
      </c>
      <c r="I655" s="32">
        <v>6</v>
      </c>
      <c r="J655"/>
    </row>
    <row r="656" spans="1:10" x14ac:dyDescent="0.3">
      <c r="A656" s="65" t="str">
        <f>LANCES[[#This Row],[GRUPO]]&amp;LANCES[[#This Row],[MES_ANO]]</f>
        <v>5017março-25</v>
      </c>
      <c r="B656" s="1">
        <v>5017</v>
      </c>
      <c r="C656" s="32">
        <v>202503</v>
      </c>
      <c r="D656" s="31" t="str">
        <f>TEXT(LANCES[[#This Row],[DT_CONTMP]],"MMMM-AA")</f>
        <v>março-25</v>
      </c>
      <c r="E656" s="31">
        <v>45733</v>
      </c>
      <c r="F656" s="30">
        <v>0.45579999999999998</v>
      </c>
      <c r="G656" s="30">
        <v>0.37758324999999998</v>
      </c>
      <c r="H656" s="30">
        <v>0.34119999999999995</v>
      </c>
      <c r="I656" s="32">
        <v>4</v>
      </c>
      <c r="J656"/>
    </row>
    <row r="657" spans="1:10" x14ac:dyDescent="0.3">
      <c r="A657" s="65" t="str">
        <f>LANCES[[#This Row],[GRUPO]]&amp;LANCES[[#This Row],[MES_ANO]]</f>
        <v>687abril-25</v>
      </c>
      <c r="B657" s="1">
        <v>687</v>
      </c>
      <c r="C657" s="32">
        <v>202504</v>
      </c>
      <c r="D657" s="31" t="str">
        <f>TEXT(LANCES[[#This Row],[DT_CONTMP]],"MMMM-AA")</f>
        <v>abril-25</v>
      </c>
      <c r="E657" s="31">
        <v>45751</v>
      </c>
      <c r="F657" s="30">
        <v>0.44713200000000003</v>
      </c>
      <c r="G657" s="30">
        <v>0.25258188888888888</v>
      </c>
      <c r="H657" s="30">
        <v>0.13619600000000001</v>
      </c>
      <c r="I657" s="32">
        <v>18</v>
      </c>
      <c r="J657"/>
    </row>
    <row r="658" spans="1:10" x14ac:dyDescent="0.3">
      <c r="A658" s="65" t="str">
        <f>LANCES[[#This Row],[GRUPO]]&amp;LANCES[[#This Row],[MES_ANO]]</f>
        <v>685fevereiro-25</v>
      </c>
      <c r="B658" s="1">
        <v>685</v>
      </c>
      <c r="C658" s="32">
        <v>202502</v>
      </c>
      <c r="D658" s="31" t="str">
        <f>TEXT(LANCES[[#This Row],[DT_CONTMP]],"MMMM-AA")</f>
        <v>fevereiro-25</v>
      </c>
      <c r="E658" s="31">
        <v>45694</v>
      </c>
      <c r="F658" s="30">
        <v>0.32</v>
      </c>
      <c r="G658" s="30">
        <v>0.258162</v>
      </c>
      <c r="H658" s="30">
        <v>0.14000000000000001</v>
      </c>
      <c r="I658" s="32">
        <v>8</v>
      </c>
      <c r="J658"/>
    </row>
    <row r="659" spans="1:10" x14ac:dyDescent="0.3">
      <c r="A659" s="65" t="str">
        <f>LANCES[[#This Row],[GRUPO]]&amp;LANCES[[#This Row],[MES_ANO]]</f>
        <v>689setembro-25</v>
      </c>
      <c r="B659" s="1">
        <v>689</v>
      </c>
      <c r="C659" s="32">
        <v>202509</v>
      </c>
      <c r="D659" s="31" t="str">
        <f>TEXT(LANCES[[#This Row],[DT_CONTMP]],"MMMM-AA")</f>
        <v>setembro-25</v>
      </c>
      <c r="E659" s="31">
        <v>45904</v>
      </c>
      <c r="F659" s="30">
        <v>0.53766500000000006</v>
      </c>
      <c r="G659" s="30">
        <v>0.26156837499999996</v>
      </c>
      <c r="H659" s="30">
        <v>0.1</v>
      </c>
      <c r="I659" s="32">
        <v>8</v>
      </c>
      <c r="J659"/>
    </row>
    <row r="660" spans="1:10" x14ac:dyDescent="0.3">
      <c r="A660" s="65" t="str">
        <f>LANCES[[#This Row],[GRUPO]]&amp;LANCES[[#This Row],[MES_ANO]]</f>
        <v>698fevereiro-25</v>
      </c>
      <c r="B660" s="1">
        <v>698</v>
      </c>
      <c r="C660" s="32">
        <v>202502</v>
      </c>
      <c r="D660" s="31" t="str">
        <f>TEXT(LANCES[[#This Row],[DT_CONTMP]],"MMMM-AA")</f>
        <v>fevereiro-25</v>
      </c>
      <c r="E660" s="31">
        <v>45694</v>
      </c>
      <c r="F660" s="30">
        <v>0.62522900000000003</v>
      </c>
      <c r="G660" s="30">
        <v>0.32160736842105264</v>
      </c>
      <c r="H660" s="30">
        <v>0.1</v>
      </c>
      <c r="I660" s="32">
        <v>19</v>
      </c>
      <c r="J660"/>
    </row>
    <row r="661" spans="1:10" x14ac:dyDescent="0.3">
      <c r="A661" s="65" t="str">
        <f>LANCES[[#This Row],[GRUPO]]&amp;LANCES[[#This Row],[MES_ANO]]</f>
        <v>711fevereiro-25</v>
      </c>
      <c r="B661" s="1">
        <v>711</v>
      </c>
      <c r="C661" s="32">
        <v>202502</v>
      </c>
      <c r="D661" s="31" t="str">
        <f>TEXT(LANCES[[#This Row],[DT_CONTMP]],"MMMM-AA")</f>
        <v>fevereiro-25</v>
      </c>
      <c r="E661" s="31">
        <v>45705</v>
      </c>
      <c r="F661" s="30">
        <v>0.8</v>
      </c>
      <c r="G661" s="30">
        <v>0.28597714285714287</v>
      </c>
      <c r="H661" s="30">
        <v>0.114</v>
      </c>
      <c r="I661" s="32">
        <v>14</v>
      </c>
      <c r="J661"/>
    </row>
    <row r="662" spans="1:10" x14ac:dyDescent="0.3">
      <c r="A662" s="65" t="str">
        <f>LANCES[[#This Row],[GRUPO]]&amp;LANCES[[#This Row],[MES_ANO]]</f>
        <v>5016agosto-25</v>
      </c>
      <c r="B662" s="1">
        <v>5016</v>
      </c>
      <c r="C662" s="32">
        <v>202508</v>
      </c>
      <c r="D662" s="31" t="str">
        <f>TEXT(LANCES[[#This Row],[DT_CONTMP]],"MMMM-AA")</f>
        <v>agosto-25</v>
      </c>
      <c r="E662" s="31">
        <v>45884</v>
      </c>
      <c r="F662" s="30">
        <v>0.42</v>
      </c>
      <c r="G662" s="30">
        <v>0.37730185714285713</v>
      </c>
      <c r="H662" s="30">
        <v>0.3</v>
      </c>
      <c r="I662" s="32">
        <v>7</v>
      </c>
      <c r="J662"/>
    </row>
    <row r="663" spans="1:10" x14ac:dyDescent="0.3">
      <c r="A663" s="65" t="str">
        <f>LANCES[[#This Row],[GRUPO]]&amp;LANCES[[#This Row],[MES_ANO]]</f>
        <v>5021março-25</v>
      </c>
      <c r="B663" s="1">
        <v>5021</v>
      </c>
      <c r="C663" s="32">
        <v>202503</v>
      </c>
      <c r="D663" s="31" t="str">
        <f>TEXT(LANCES[[#This Row],[DT_CONTMP]],"MMMM-AA")</f>
        <v>março-25</v>
      </c>
      <c r="E663" s="31">
        <v>45733</v>
      </c>
      <c r="F663" s="30">
        <v>0.56969999999999998</v>
      </c>
      <c r="G663" s="30">
        <v>0.5074019090909091</v>
      </c>
      <c r="H663" s="30">
        <v>0.47555500000000001</v>
      </c>
      <c r="I663" s="32">
        <v>11</v>
      </c>
      <c r="J663"/>
    </row>
    <row r="664" spans="1:10" x14ac:dyDescent="0.3">
      <c r="A664" s="65" t="str">
        <f>LANCES[[#This Row],[GRUPO]]&amp;LANCES[[#This Row],[MES_ANO]]</f>
        <v>687janeiro-25</v>
      </c>
      <c r="B664" s="1">
        <v>687</v>
      </c>
      <c r="C664" s="32">
        <v>202501</v>
      </c>
      <c r="D664" s="31" t="str">
        <f>TEXT(LANCES[[#This Row],[DT_CONTMP]],"MMMM-AA")</f>
        <v>janeiro-25</v>
      </c>
      <c r="E664" s="31">
        <v>45664</v>
      </c>
      <c r="F664" s="30">
        <v>0.53433700000000006</v>
      </c>
      <c r="G664" s="30">
        <v>0.25088804545454546</v>
      </c>
      <c r="H664" s="30">
        <v>0.1</v>
      </c>
      <c r="I664" s="32">
        <v>22</v>
      </c>
      <c r="J664"/>
    </row>
    <row r="665" spans="1:10" x14ac:dyDescent="0.3">
      <c r="A665" s="65" t="str">
        <f>LANCES[[#This Row],[GRUPO]]&amp;LANCES[[#This Row],[MES_ANO]]</f>
        <v>721outubro-25</v>
      </c>
      <c r="B665" s="1">
        <v>721</v>
      </c>
      <c r="C665" s="32">
        <v>202510</v>
      </c>
      <c r="D665" s="31" t="str">
        <f>TEXT(LANCES[[#This Row],[DT_CONTMP]],"MMMM-AA")</f>
        <v>outubro-25</v>
      </c>
      <c r="E665" s="31">
        <v>45945</v>
      </c>
      <c r="F665" s="30">
        <v>0.77290199999999998</v>
      </c>
      <c r="G665" s="30">
        <v>0.27153843750000006</v>
      </c>
      <c r="H665" s="30">
        <v>0.1</v>
      </c>
      <c r="I665" s="32">
        <v>32</v>
      </c>
      <c r="J665"/>
    </row>
    <row r="666" spans="1:10" x14ac:dyDescent="0.3">
      <c r="A666" s="65" t="str">
        <f>LANCES[[#This Row],[GRUPO]]&amp;LANCES[[#This Row],[MES_ANO]]</f>
        <v>5023julho-25</v>
      </c>
      <c r="B666" s="1">
        <v>5023</v>
      </c>
      <c r="C666" s="32">
        <v>202507</v>
      </c>
      <c r="D666" s="31" t="str">
        <f>TEXT(LANCES[[#This Row],[DT_CONTMP]],"MMMM-AA")</f>
        <v>julho-25</v>
      </c>
      <c r="E666" s="31">
        <v>45853</v>
      </c>
      <c r="F666" s="30">
        <v>0.68</v>
      </c>
      <c r="G666" s="30">
        <v>0.60040654545454542</v>
      </c>
      <c r="H666" s="30">
        <v>0.55555500000000002</v>
      </c>
      <c r="I666" s="32">
        <v>11</v>
      </c>
      <c r="J666"/>
    </row>
    <row r="667" spans="1:10" x14ac:dyDescent="0.3">
      <c r="A667" s="65" t="str">
        <f>LANCES[[#This Row],[GRUPO]]&amp;LANCES[[#This Row],[MES_ANO]]</f>
        <v>680fevereiro-25</v>
      </c>
      <c r="B667" s="1">
        <v>680</v>
      </c>
      <c r="C667" s="32">
        <v>202502</v>
      </c>
      <c r="D667" s="31" t="str">
        <f>TEXT(LANCES[[#This Row],[DT_CONTMP]],"MMMM-AA")</f>
        <v>fevereiro-25</v>
      </c>
      <c r="E667" s="31">
        <v>45694</v>
      </c>
      <c r="F667" s="30">
        <v>0.35</v>
      </c>
      <c r="G667" s="30">
        <v>0.2331125</v>
      </c>
      <c r="H667" s="30">
        <v>0.10099999999999999</v>
      </c>
      <c r="I667" s="32">
        <v>8</v>
      </c>
      <c r="J667"/>
    </row>
    <row r="668" spans="1:10" x14ac:dyDescent="0.3">
      <c r="A668" s="65" t="str">
        <f>LANCES[[#This Row],[GRUPO]]&amp;LANCES[[#This Row],[MES_ANO]]</f>
        <v>721julho-25</v>
      </c>
      <c r="B668" s="1">
        <v>721</v>
      </c>
      <c r="C668" s="32">
        <v>202507</v>
      </c>
      <c r="D668" s="31" t="str">
        <f>TEXT(LANCES[[#This Row],[DT_CONTMP]],"MMMM-AA")</f>
        <v>julho-25</v>
      </c>
      <c r="E668" s="31">
        <v>45853</v>
      </c>
      <c r="F668" s="30">
        <v>0.64990799999999993</v>
      </c>
      <c r="G668" s="30">
        <v>0.2648758249999999</v>
      </c>
      <c r="H668" s="30">
        <v>0.1</v>
      </c>
      <c r="I668" s="32">
        <v>40</v>
      </c>
      <c r="J668"/>
    </row>
    <row r="669" spans="1:10" x14ac:dyDescent="0.3">
      <c r="A669" s="65" t="str">
        <f>LANCES[[#This Row],[GRUPO]]&amp;LANCES[[#This Row],[MES_ANO]]</f>
        <v>5024abril-25</v>
      </c>
      <c r="B669" s="1">
        <v>5024</v>
      </c>
      <c r="C669" s="32">
        <v>202504</v>
      </c>
      <c r="D669" s="31" t="str">
        <f>TEXT(LANCES[[#This Row],[DT_CONTMP]],"MMMM-AA")</f>
        <v>abril-25</v>
      </c>
      <c r="E669" s="31">
        <v>45762</v>
      </c>
      <c r="F669" s="30">
        <v>0.672045</v>
      </c>
      <c r="G669" s="30">
        <v>0.61692376923076919</v>
      </c>
      <c r="H669" s="30">
        <v>0.58099999999999996</v>
      </c>
      <c r="I669" s="32">
        <v>13</v>
      </c>
      <c r="J669"/>
    </row>
    <row r="670" spans="1:10" x14ac:dyDescent="0.3">
      <c r="A670" s="65" t="str">
        <f>LANCES[[#This Row],[GRUPO]]&amp;LANCES[[#This Row],[MES_ANO]]</f>
        <v>707outubro-25</v>
      </c>
      <c r="B670" s="1">
        <v>707</v>
      </c>
      <c r="C670" s="32">
        <v>202510</v>
      </c>
      <c r="D670" s="31" t="str">
        <f>TEXT(LANCES[[#This Row],[DT_CONTMP]],"MMMM-AA")</f>
        <v>outubro-25</v>
      </c>
      <c r="E670" s="31">
        <v>45945</v>
      </c>
      <c r="F670" s="30">
        <v>0.61921000000000004</v>
      </c>
      <c r="G670" s="30">
        <v>0.30970683333333338</v>
      </c>
      <c r="H670" s="30">
        <v>0.2</v>
      </c>
      <c r="I670" s="32">
        <v>6</v>
      </c>
      <c r="J670"/>
    </row>
    <row r="671" spans="1:10" x14ac:dyDescent="0.3">
      <c r="A671" s="65" t="str">
        <f>LANCES[[#This Row],[GRUPO]]&amp;LANCES[[#This Row],[MES_ANO]]</f>
        <v>5024outubro-25</v>
      </c>
      <c r="B671" s="1">
        <v>5024</v>
      </c>
      <c r="C671" s="32">
        <v>202510</v>
      </c>
      <c r="D671" s="31" t="str">
        <f>TEXT(LANCES[[#This Row],[DT_CONTMP]],"MMMM-AA")</f>
        <v>outubro-25</v>
      </c>
      <c r="E671" s="31">
        <v>45945</v>
      </c>
      <c r="F671" s="30">
        <v>0.69950400000000001</v>
      </c>
      <c r="G671" s="30">
        <v>0.61380815384615384</v>
      </c>
      <c r="H671" s="30">
        <v>0.56000000000000005</v>
      </c>
      <c r="I671" s="32">
        <v>13</v>
      </c>
      <c r="J671"/>
    </row>
    <row r="672" spans="1:10" x14ac:dyDescent="0.3">
      <c r="A672" s="65" t="str">
        <f>LANCES[[#This Row],[GRUPO]]&amp;LANCES[[#This Row],[MES_ANO]]</f>
        <v>698março-25</v>
      </c>
      <c r="B672" s="1">
        <v>698</v>
      </c>
      <c r="C672" s="32">
        <v>202503</v>
      </c>
      <c r="D672" s="31" t="str">
        <f>TEXT(LANCES[[#This Row],[DT_CONTMP]],"MMMM-AA")</f>
        <v>março-25</v>
      </c>
      <c r="E672" s="31">
        <v>45726</v>
      </c>
      <c r="F672" s="30">
        <v>0.51228099999999999</v>
      </c>
      <c r="G672" s="30">
        <v>0.2639106956521739</v>
      </c>
      <c r="H672" s="30">
        <v>0.1</v>
      </c>
      <c r="I672" s="32">
        <v>23</v>
      </c>
      <c r="J672"/>
    </row>
    <row r="673" spans="1:10" x14ac:dyDescent="0.3">
      <c r="A673" s="65" t="str">
        <f>LANCES[[#This Row],[GRUPO]]&amp;LANCES[[#This Row],[MES_ANO]]</f>
        <v>715março-25</v>
      </c>
      <c r="B673" s="1">
        <v>715</v>
      </c>
      <c r="C673" s="32">
        <v>202503</v>
      </c>
      <c r="D673" s="31" t="str">
        <f>TEXT(LANCES[[#This Row],[DT_CONTMP]],"MMMM-AA")</f>
        <v>março-25</v>
      </c>
      <c r="E673" s="31">
        <v>45733</v>
      </c>
      <c r="F673" s="30">
        <v>0.7</v>
      </c>
      <c r="G673" s="30">
        <v>0.28149259999999998</v>
      </c>
      <c r="H673" s="30">
        <v>4.8344999999999999E-2</v>
      </c>
      <c r="I673" s="32">
        <v>15</v>
      </c>
      <c r="J673"/>
    </row>
    <row r="674" spans="1:10" x14ac:dyDescent="0.3">
      <c r="A674" s="65" t="str">
        <f>LANCES[[#This Row],[GRUPO]]&amp;LANCES[[#This Row],[MES_ANO]]</f>
        <v>698outubro-25</v>
      </c>
      <c r="B674" s="1">
        <v>698</v>
      </c>
      <c r="C674" s="32">
        <v>202510</v>
      </c>
      <c r="D674" s="31" t="str">
        <f>TEXT(LANCES[[#This Row],[DT_CONTMP]],"MMMM-AA")</f>
        <v>outubro-25</v>
      </c>
      <c r="E674" s="31">
        <v>45936</v>
      </c>
      <c r="F674" s="30">
        <v>0.36621299999999996</v>
      </c>
      <c r="G674" s="30">
        <v>0.21106088888888891</v>
      </c>
      <c r="H674" s="30">
        <v>0.1</v>
      </c>
      <c r="I674" s="32">
        <v>9</v>
      </c>
      <c r="J674"/>
    </row>
    <row r="675" spans="1:10" x14ac:dyDescent="0.3">
      <c r="A675" s="65" t="str">
        <f>LANCES[[#This Row],[GRUPO]]&amp;LANCES[[#This Row],[MES_ANO]]</f>
        <v>737maio-25</v>
      </c>
      <c r="B675" s="1">
        <v>737</v>
      </c>
      <c r="C675" s="32">
        <v>202505</v>
      </c>
      <c r="D675" s="31" t="str">
        <f>TEXT(LANCES[[#This Row],[DT_CONTMP]],"MMMM-AA")</f>
        <v>maio-25</v>
      </c>
      <c r="E675" s="31">
        <v>45792</v>
      </c>
      <c r="F675" s="30">
        <v>0.5</v>
      </c>
      <c r="G675" s="30">
        <v>0.44981538461538462</v>
      </c>
      <c r="H675" s="30">
        <v>0.35</v>
      </c>
      <c r="I675" s="32">
        <v>13</v>
      </c>
      <c r="J675"/>
    </row>
    <row r="676" spans="1:10" x14ac:dyDescent="0.3">
      <c r="A676" s="65" t="str">
        <f>LANCES[[#This Row],[GRUPO]]&amp;LANCES[[#This Row],[MES_ANO]]</f>
        <v>741janeiro-25</v>
      </c>
      <c r="B676" s="1">
        <v>741</v>
      </c>
      <c r="C676" s="32">
        <v>202501</v>
      </c>
      <c r="D676" s="31" t="str">
        <f>TEXT(LANCES[[#This Row],[DT_CONTMP]],"MMMM-AA")</f>
        <v>janeiro-25</v>
      </c>
      <c r="E676" s="31">
        <v>45672</v>
      </c>
      <c r="F676" s="30">
        <v>0.66</v>
      </c>
      <c r="G676" s="30">
        <v>0.40998636363636365</v>
      </c>
      <c r="H676" s="30">
        <v>0.3</v>
      </c>
      <c r="I676" s="32">
        <v>22</v>
      </c>
      <c r="J676"/>
    </row>
    <row r="677" spans="1:10" x14ac:dyDescent="0.3">
      <c r="A677" s="65" t="str">
        <f>LANCES[[#This Row],[GRUPO]]&amp;LANCES[[#This Row],[MES_ANO]]</f>
        <v>737fevereiro-25</v>
      </c>
      <c r="B677" s="1">
        <v>737</v>
      </c>
      <c r="C677" s="32">
        <v>202502</v>
      </c>
      <c r="D677" s="31" t="str">
        <f>TEXT(LANCES[[#This Row],[DT_CONTMP]],"MMMM-AA")</f>
        <v>fevereiro-25</v>
      </c>
      <c r="E677" s="31">
        <v>45705</v>
      </c>
      <c r="F677" s="30">
        <v>0.74079600000000001</v>
      </c>
      <c r="G677" s="30">
        <v>0.52840041176470587</v>
      </c>
      <c r="H677" s="30">
        <v>0.4</v>
      </c>
      <c r="I677" s="32">
        <v>17</v>
      </c>
      <c r="J677"/>
    </row>
    <row r="678" spans="1:10" x14ac:dyDescent="0.3">
      <c r="A678" s="65" t="str">
        <f>LANCES[[#This Row],[GRUPO]]&amp;LANCES[[#This Row],[MES_ANO]]</f>
        <v>684junho-25</v>
      </c>
      <c r="B678" s="1">
        <v>684</v>
      </c>
      <c r="C678" s="32">
        <v>202506</v>
      </c>
      <c r="D678" s="31" t="str">
        <f>TEXT(LANCES[[#This Row],[DT_CONTMP]],"MMMM-AA")</f>
        <v>junho-25</v>
      </c>
      <c r="E678" s="31">
        <v>45813</v>
      </c>
      <c r="F678" s="30">
        <v>0.24361099999999999</v>
      </c>
      <c r="G678" s="30">
        <v>0.19680549999999999</v>
      </c>
      <c r="H678" s="30">
        <v>0.15</v>
      </c>
      <c r="I678" s="32">
        <v>2</v>
      </c>
      <c r="J678"/>
    </row>
    <row r="679" spans="1:10" x14ac:dyDescent="0.3">
      <c r="A679" s="65" t="str">
        <f>LANCES[[#This Row],[GRUPO]]&amp;LANCES[[#This Row],[MES_ANO]]</f>
        <v>718março-25</v>
      </c>
      <c r="B679" s="1">
        <v>718</v>
      </c>
      <c r="C679" s="32">
        <v>202503</v>
      </c>
      <c r="D679" s="31" t="str">
        <f>TEXT(LANCES[[#This Row],[DT_CONTMP]],"MMMM-AA")</f>
        <v>março-25</v>
      </c>
      <c r="E679" s="31">
        <v>45733</v>
      </c>
      <c r="F679" s="30">
        <v>0.68775499999999989</v>
      </c>
      <c r="G679" s="30">
        <v>0.3896011224489796</v>
      </c>
      <c r="H679" s="30">
        <v>0.3</v>
      </c>
      <c r="I679" s="32">
        <v>49</v>
      </c>
      <c r="J679"/>
    </row>
    <row r="680" spans="1:10" x14ac:dyDescent="0.3">
      <c r="A680" s="65" t="str">
        <f>LANCES[[#This Row],[GRUPO]]&amp;LANCES[[#This Row],[MES_ANO]]</f>
        <v>733janeiro-25</v>
      </c>
      <c r="B680" s="1">
        <v>733</v>
      </c>
      <c r="C680" s="32">
        <v>202501</v>
      </c>
      <c r="D680" s="31" t="str">
        <f>TEXT(LANCES[[#This Row],[DT_CONTMP]],"MMMM-AA")</f>
        <v>janeiro-25</v>
      </c>
      <c r="E680" s="31">
        <v>45672</v>
      </c>
      <c r="F680" s="30">
        <v>0.61562600000000001</v>
      </c>
      <c r="G680" s="30">
        <v>0.50532418749999997</v>
      </c>
      <c r="H680" s="30">
        <v>0.44990000000000002</v>
      </c>
      <c r="I680" s="32">
        <v>16</v>
      </c>
      <c r="J680"/>
    </row>
    <row r="681" spans="1:10" x14ac:dyDescent="0.3">
      <c r="A681" s="65" t="str">
        <f>LANCES[[#This Row],[GRUPO]]&amp;LANCES[[#This Row],[MES_ANO]]</f>
        <v>762outubro-25</v>
      </c>
      <c r="B681" s="1">
        <v>762</v>
      </c>
      <c r="C681" s="32">
        <v>202510</v>
      </c>
      <c r="D681" s="31" t="str">
        <f>TEXT(LANCES[[#This Row],[DT_CONTMP]],"MMMM-AA")</f>
        <v>outubro-25</v>
      </c>
      <c r="E681" s="31">
        <v>45945</v>
      </c>
      <c r="F681" s="30">
        <v>0.736429</v>
      </c>
      <c r="G681" s="30">
        <v>0.52850160000000002</v>
      </c>
      <c r="H681" s="30">
        <v>0.35</v>
      </c>
      <c r="I681" s="32">
        <v>25</v>
      </c>
      <c r="J681"/>
    </row>
    <row r="682" spans="1:10" x14ac:dyDescent="0.3">
      <c r="A682" s="65" t="str">
        <f>LANCES[[#This Row],[GRUPO]]&amp;LANCES[[#This Row],[MES_ANO]]</f>
        <v>773fevereiro-25</v>
      </c>
      <c r="B682" s="1">
        <v>773</v>
      </c>
      <c r="C682" s="32">
        <v>202502</v>
      </c>
      <c r="D682" s="31" t="str">
        <f>TEXT(LANCES[[#This Row],[DT_CONTMP]],"MMMM-AA")</f>
        <v>fevereiro-25</v>
      </c>
      <c r="E682" s="31">
        <v>45705</v>
      </c>
      <c r="F682" s="30">
        <v>0.63</v>
      </c>
      <c r="G682" s="30">
        <v>0.60479193548387089</v>
      </c>
      <c r="H682" s="30">
        <v>0.6</v>
      </c>
      <c r="I682" s="32">
        <v>62</v>
      </c>
      <c r="J682"/>
    </row>
    <row r="683" spans="1:10" x14ac:dyDescent="0.3">
      <c r="A683" s="65" t="str">
        <f>LANCES[[#This Row],[GRUPO]]&amp;LANCES[[#This Row],[MES_ANO]]</f>
        <v>762março-25</v>
      </c>
      <c r="B683" s="1">
        <v>762</v>
      </c>
      <c r="C683" s="32">
        <v>202503</v>
      </c>
      <c r="D683" s="31" t="str">
        <f>TEXT(LANCES[[#This Row],[DT_CONTMP]],"MMMM-AA")</f>
        <v>março-25</v>
      </c>
      <c r="E683" s="31">
        <v>45733</v>
      </c>
      <c r="F683" s="30">
        <v>0.64400000000000002</v>
      </c>
      <c r="G683" s="30">
        <v>0.59176923076923083</v>
      </c>
      <c r="H683" s="30">
        <v>0.58130000000000004</v>
      </c>
      <c r="I683" s="32">
        <v>39</v>
      </c>
      <c r="J683"/>
    </row>
    <row r="684" spans="1:10" x14ac:dyDescent="0.3">
      <c r="A684" s="65" t="str">
        <f>LANCES[[#This Row],[GRUPO]]&amp;LANCES[[#This Row],[MES_ANO]]</f>
        <v>770março-25</v>
      </c>
      <c r="B684" s="1">
        <v>770</v>
      </c>
      <c r="C684" s="32">
        <v>202503</v>
      </c>
      <c r="D684" s="31" t="str">
        <f>TEXT(LANCES[[#This Row],[DT_CONTMP]],"MMMM-AA")</f>
        <v>março-25</v>
      </c>
      <c r="E684" s="31">
        <v>45733</v>
      </c>
      <c r="F684" s="30">
        <v>0.68500000000000005</v>
      </c>
      <c r="G684" s="30">
        <v>0.60777407407407413</v>
      </c>
      <c r="H684" s="30">
        <v>0.5</v>
      </c>
      <c r="I684" s="32">
        <v>27</v>
      </c>
      <c r="J684"/>
    </row>
    <row r="685" spans="1:10" x14ac:dyDescent="0.3">
      <c r="A685" s="65" t="str">
        <f>LANCES[[#This Row],[GRUPO]]&amp;LANCES[[#This Row],[MES_ANO]]</f>
        <v>751março-25</v>
      </c>
      <c r="B685" s="1">
        <v>751</v>
      </c>
      <c r="C685" s="32">
        <v>202503</v>
      </c>
      <c r="D685" s="31" t="str">
        <f>TEXT(LANCES[[#This Row],[DT_CONTMP]],"MMMM-AA")</f>
        <v>março-25</v>
      </c>
      <c r="E685" s="31">
        <v>45733</v>
      </c>
      <c r="F685" s="30">
        <v>0.56000000000000005</v>
      </c>
      <c r="G685" s="30">
        <v>0.49864705882352944</v>
      </c>
      <c r="H685" s="30">
        <v>0.44900000000000001</v>
      </c>
      <c r="I685" s="32">
        <v>34</v>
      </c>
      <c r="J685"/>
    </row>
    <row r="686" spans="1:10" x14ac:dyDescent="0.3">
      <c r="A686" s="65" t="str">
        <f>LANCES[[#This Row],[GRUPO]]&amp;LANCES[[#This Row],[MES_ANO]]</f>
        <v>710fevereiro-25</v>
      </c>
      <c r="B686" s="1">
        <v>710</v>
      </c>
      <c r="C686" s="32">
        <v>202502</v>
      </c>
      <c r="D686" s="31" t="str">
        <f>TEXT(LANCES[[#This Row],[DT_CONTMP]],"MMMM-AA")</f>
        <v>fevereiro-25</v>
      </c>
      <c r="E686" s="31">
        <v>45705</v>
      </c>
      <c r="F686" s="30">
        <v>0.58067599999999997</v>
      </c>
      <c r="G686" s="30">
        <v>0.30463918181818184</v>
      </c>
      <c r="H686" s="30">
        <v>0.151111</v>
      </c>
      <c r="I686" s="32">
        <v>55</v>
      </c>
      <c r="J686"/>
    </row>
    <row r="687" spans="1:10" x14ac:dyDescent="0.3">
      <c r="A687" s="65" t="str">
        <f>LANCES[[#This Row],[GRUPO]]&amp;LANCES[[#This Row],[MES_ANO]]</f>
        <v>3132janeiro-25</v>
      </c>
      <c r="B687" s="1">
        <v>3132</v>
      </c>
      <c r="C687" s="32">
        <v>202501</v>
      </c>
      <c r="D687" s="31" t="str">
        <f>TEXT(LANCES[[#This Row],[DT_CONTMP]],"MMMM-AA")</f>
        <v>janeiro-25</v>
      </c>
      <c r="E687" s="31">
        <v>45672</v>
      </c>
      <c r="F687" s="30">
        <v>0.70555499999999993</v>
      </c>
      <c r="G687" s="30">
        <v>0.70555499999999993</v>
      </c>
      <c r="H687" s="30">
        <v>0.70555499999999993</v>
      </c>
      <c r="I687" s="32">
        <v>3</v>
      </c>
      <c r="J687"/>
    </row>
    <row r="688" spans="1:10" x14ac:dyDescent="0.3">
      <c r="A688" s="65" t="str">
        <f>LANCES[[#This Row],[GRUPO]]&amp;LANCES[[#This Row],[MES_ANO]]</f>
        <v>5022outubro-25</v>
      </c>
      <c r="B688" s="1">
        <v>5022</v>
      </c>
      <c r="C688" s="32">
        <v>202510</v>
      </c>
      <c r="D688" s="31" t="str">
        <f>TEXT(LANCES[[#This Row],[DT_CONTMP]],"MMMM-AA")</f>
        <v>outubro-25</v>
      </c>
      <c r="E688" s="31">
        <v>45945</v>
      </c>
      <c r="F688" s="30">
        <v>0.55000000000000004</v>
      </c>
      <c r="G688" s="30">
        <v>0.44199433333333332</v>
      </c>
      <c r="H688" s="30">
        <v>0.39555500000000005</v>
      </c>
      <c r="I688" s="32">
        <v>18</v>
      </c>
      <c r="J688"/>
    </row>
    <row r="689" spans="1:10" x14ac:dyDescent="0.3">
      <c r="A689" s="65" t="str">
        <f>LANCES[[#This Row],[GRUPO]]&amp;LANCES[[#This Row],[MES_ANO]]</f>
        <v>5022junho-25</v>
      </c>
      <c r="B689" s="1">
        <v>5022</v>
      </c>
      <c r="C689" s="32">
        <v>202506</v>
      </c>
      <c r="D689" s="31" t="str">
        <f>TEXT(LANCES[[#This Row],[DT_CONTMP]],"MMMM-AA")</f>
        <v>junho-25</v>
      </c>
      <c r="E689" s="31">
        <v>45824</v>
      </c>
      <c r="F689" s="30">
        <v>0.62092700000000001</v>
      </c>
      <c r="G689" s="30">
        <v>0.49704658333333335</v>
      </c>
      <c r="H689" s="30">
        <v>0.45787799999999995</v>
      </c>
      <c r="I689" s="32">
        <v>12</v>
      </c>
      <c r="J689"/>
    </row>
    <row r="690" spans="1:10" x14ac:dyDescent="0.3">
      <c r="A690" s="65" t="str">
        <f>LANCES[[#This Row],[GRUPO]]&amp;LANCES[[#This Row],[MES_ANO]]</f>
        <v>739fevereiro-25</v>
      </c>
      <c r="B690" s="1">
        <v>739</v>
      </c>
      <c r="C690" s="32">
        <v>202502</v>
      </c>
      <c r="D690" s="31" t="str">
        <f>TEXT(LANCES[[#This Row],[DT_CONTMP]],"MMMM-AA")</f>
        <v>fevereiro-25</v>
      </c>
      <c r="E690" s="31">
        <v>45705</v>
      </c>
      <c r="F690" s="30">
        <v>0.72</v>
      </c>
      <c r="G690" s="30">
        <v>0.56941485714285711</v>
      </c>
      <c r="H690" s="30">
        <v>0.5</v>
      </c>
      <c r="I690" s="32">
        <v>21</v>
      </c>
      <c r="J690"/>
    </row>
    <row r="691" spans="1:10" x14ac:dyDescent="0.3">
      <c r="A691" s="65" t="str">
        <f>LANCES[[#This Row],[GRUPO]]&amp;LANCES[[#This Row],[MES_ANO]]</f>
        <v>3081abril-25</v>
      </c>
      <c r="B691" s="1">
        <v>3081</v>
      </c>
      <c r="C691" s="32">
        <v>202504</v>
      </c>
      <c r="D691" s="31" t="str">
        <f>TEXT(LANCES[[#This Row],[DT_CONTMP]],"MMMM-AA")</f>
        <v>abril-25</v>
      </c>
      <c r="E691" s="31">
        <v>45762</v>
      </c>
      <c r="F691" s="30">
        <v>0.68599999999999994</v>
      </c>
      <c r="G691" s="30">
        <v>0.68596666666666661</v>
      </c>
      <c r="H691" s="30">
        <v>0.68590000000000007</v>
      </c>
      <c r="I691" s="32">
        <v>3</v>
      </c>
      <c r="J691"/>
    </row>
    <row r="692" spans="1:10" x14ac:dyDescent="0.3">
      <c r="A692" s="65" t="str">
        <f>LANCES[[#This Row],[GRUPO]]&amp;LANCES[[#This Row],[MES_ANO]]</f>
        <v>3134setembro-25</v>
      </c>
      <c r="B692" s="1">
        <v>3134</v>
      </c>
      <c r="C692" s="32">
        <v>202509</v>
      </c>
      <c r="D692" s="31" t="str">
        <f>TEXT(LANCES[[#This Row],[DT_CONTMP]],"MMMM-AA")</f>
        <v>setembro-25</v>
      </c>
      <c r="E692" s="31">
        <v>45915</v>
      </c>
      <c r="F692" s="30">
        <v>0.65599999999999992</v>
      </c>
      <c r="G692" s="30">
        <v>0.60892927272727271</v>
      </c>
      <c r="H692" s="30">
        <v>0.59399999999999997</v>
      </c>
      <c r="I692" s="32">
        <v>11</v>
      </c>
      <c r="J692"/>
    </row>
    <row r="693" spans="1:10" x14ac:dyDescent="0.3">
      <c r="A693" s="65" t="str">
        <f>LANCES[[#This Row],[GRUPO]]&amp;LANCES[[#This Row],[MES_ANO]]</f>
        <v>683fevereiro-25</v>
      </c>
      <c r="B693" s="1">
        <v>683</v>
      </c>
      <c r="C693" s="32">
        <v>202502</v>
      </c>
      <c r="D693" s="31" t="str">
        <f>TEXT(LANCES[[#This Row],[DT_CONTMP]],"MMMM-AA")</f>
        <v>fevereiro-25</v>
      </c>
      <c r="E693" s="31">
        <v>45694</v>
      </c>
      <c r="F693" s="30">
        <v>0.66426499999999999</v>
      </c>
      <c r="G693" s="30">
        <v>0.31204060784313725</v>
      </c>
      <c r="H693" s="30">
        <v>0.1961</v>
      </c>
      <c r="I693" s="32">
        <v>51</v>
      </c>
      <c r="J693"/>
    </row>
    <row r="694" spans="1:10" x14ac:dyDescent="0.3">
      <c r="A694" s="65" t="str">
        <f>LANCES[[#This Row],[GRUPO]]&amp;LANCES[[#This Row],[MES_ANO]]</f>
        <v>787janeiro-25</v>
      </c>
      <c r="B694" s="1">
        <v>787</v>
      </c>
      <c r="C694" s="32">
        <v>202501</v>
      </c>
      <c r="D694" s="31" t="str">
        <f>TEXT(LANCES[[#This Row],[DT_CONTMP]],"MMMM-AA")</f>
        <v>janeiro-25</v>
      </c>
      <c r="E694" s="31">
        <v>45672</v>
      </c>
      <c r="F694" s="30">
        <v>0.7</v>
      </c>
      <c r="G694" s="30">
        <v>0.66512770833333335</v>
      </c>
      <c r="H694" s="30">
        <v>0.65</v>
      </c>
      <c r="I694" s="32">
        <v>24</v>
      </c>
      <c r="J694"/>
    </row>
    <row r="695" spans="1:10" x14ac:dyDescent="0.3">
      <c r="A695" s="65" t="str">
        <f>LANCES[[#This Row],[GRUPO]]&amp;LANCES[[#This Row],[MES_ANO]]</f>
        <v>760janeiro-25</v>
      </c>
      <c r="B695" s="1">
        <v>760</v>
      </c>
      <c r="C695" s="32">
        <v>202501</v>
      </c>
      <c r="D695" s="31" t="str">
        <f>TEXT(LANCES[[#This Row],[DT_CONTMP]],"MMMM-AA")</f>
        <v>janeiro-25</v>
      </c>
      <c r="E695" s="31">
        <v>45672</v>
      </c>
      <c r="F695" s="30">
        <v>0.59</v>
      </c>
      <c r="G695" s="30">
        <v>0.5014802368421053</v>
      </c>
      <c r="H695" s="30">
        <v>0.44334400000000002</v>
      </c>
      <c r="I695" s="32">
        <v>38</v>
      </c>
      <c r="J695"/>
    </row>
    <row r="696" spans="1:10" x14ac:dyDescent="0.3">
      <c r="A696" s="65" t="str">
        <f>LANCES[[#This Row],[GRUPO]]&amp;LANCES[[#This Row],[MES_ANO]]</f>
        <v>769março-25</v>
      </c>
      <c r="B696" s="1">
        <v>769</v>
      </c>
      <c r="C696" s="32">
        <v>202503</v>
      </c>
      <c r="D696" s="31" t="str">
        <f>TEXT(LANCES[[#This Row],[DT_CONTMP]],"MMMM-AA")</f>
        <v>março-25</v>
      </c>
      <c r="E696" s="31">
        <v>45733</v>
      </c>
      <c r="F696" s="30">
        <v>0.64</v>
      </c>
      <c r="G696" s="30">
        <v>0.58952692307692312</v>
      </c>
      <c r="H696" s="30">
        <v>0.55000000000000004</v>
      </c>
      <c r="I696" s="32">
        <v>26</v>
      </c>
      <c r="J696"/>
    </row>
    <row r="697" spans="1:10" x14ac:dyDescent="0.3">
      <c r="A697" s="65" t="str">
        <f>LANCES[[#This Row],[GRUPO]]&amp;LANCES[[#This Row],[MES_ANO]]</f>
        <v>3055março-25</v>
      </c>
      <c r="B697" s="1">
        <v>3055</v>
      </c>
      <c r="C697" s="32">
        <v>202503</v>
      </c>
      <c r="D697" s="31" t="str">
        <f>TEXT(LANCES[[#This Row],[DT_CONTMP]],"MMMM-AA")</f>
        <v>março-25</v>
      </c>
      <c r="E697" s="31">
        <v>45733</v>
      </c>
      <c r="F697" s="30">
        <v>0.62</v>
      </c>
      <c r="G697" s="30">
        <v>0.62</v>
      </c>
      <c r="H697" s="30">
        <v>0.62</v>
      </c>
      <c r="I697" s="32">
        <v>4</v>
      </c>
      <c r="J697"/>
    </row>
    <row r="698" spans="1:10" x14ac:dyDescent="0.3">
      <c r="A698" s="65" t="str">
        <f>LANCES[[#This Row],[GRUPO]]&amp;LANCES[[#This Row],[MES_ANO]]</f>
        <v>8002junho-25</v>
      </c>
      <c r="B698" s="1">
        <v>8002</v>
      </c>
      <c r="C698" s="32">
        <v>202506</v>
      </c>
      <c r="D698" s="31" t="str">
        <f>TEXT(LANCES[[#This Row],[DT_CONTMP]],"MMMM-AA")</f>
        <v>junho-25</v>
      </c>
      <c r="E698" s="31">
        <v>45824</v>
      </c>
      <c r="F698" s="30">
        <v>0.6</v>
      </c>
      <c r="G698" s="30">
        <v>0.30826874999999998</v>
      </c>
      <c r="H698" s="30">
        <v>0.25</v>
      </c>
      <c r="I698" s="32">
        <v>16</v>
      </c>
      <c r="J698"/>
    </row>
    <row r="699" spans="1:10" x14ac:dyDescent="0.3">
      <c r="A699" s="65" t="str">
        <f>LANCES[[#This Row],[GRUPO]]&amp;LANCES[[#This Row],[MES_ANO]]</f>
        <v>3089maio-25</v>
      </c>
      <c r="B699" s="1">
        <v>3089</v>
      </c>
      <c r="C699" s="32">
        <v>202505</v>
      </c>
      <c r="D699" s="31" t="str">
        <f>TEXT(LANCES[[#This Row],[DT_CONTMP]],"MMMM-AA")</f>
        <v>maio-25</v>
      </c>
      <c r="E699" s="31">
        <v>45792</v>
      </c>
      <c r="F699" s="30">
        <v>0.7</v>
      </c>
      <c r="G699" s="30">
        <v>0.68670200000000003</v>
      </c>
      <c r="H699" s="30">
        <v>0.67890000000000006</v>
      </c>
      <c r="I699" s="32">
        <v>3</v>
      </c>
      <c r="J699"/>
    </row>
    <row r="700" spans="1:10" x14ac:dyDescent="0.3">
      <c r="A700" s="65" t="str">
        <f>LANCES[[#This Row],[GRUPO]]&amp;LANCES[[#This Row],[MES_ANO]]</f>
        <v>681março-25</v>
      </c>
      <c r="B700" s="1">
        <v>681</v>
      </c>
      <c r="C700" s="32">
        <v>202503</v>
      </c>
      <c r="D700" s="31" t="str">
        <f>TEXT(LANCES[[#This Row],[DT_CONTMP]],"MMMM-AA")</f>
        <v>março-25</v>
      </c>
      <c r="E700" s="31">
        <v>45726</v>
      </c>
      <c r="F700" s="30">
        <v>0.54249999999999998</v>
      </c>
      <c r="G700" s="30">
        <v>0.50676750000000004</v>
      </c>
      <c r="H700" s="30">
        <v>0.39</v>
      </c>
      <c r="I700" s="32">
        <v>58</v>
      </c>
      <c r="J700"/>
    </row>
    <row r="701" spans="1:10" x14ac:dyDescent="0.3">
      <c r="A701" s="65" t="str">
        <f>LANCES[[#This Row],[GRUPO]]&amp;LANCES[[#This Row],[MES_ANO]]</f>
        <v>692janeiro-25</v>
      </c>
      <c r="B701" s="1">
        <v>692</v>
      </c>
      <c r="C701" s="32">
        <v>202501</v>
      </c>
      <c r="D701" s="31" t="str">
        <f>TEXT(LANCES[[#This Row],[DT_CONTMP]],"MMMM-AA")</f>
        <v>janeiro-25</v>
      </c>
      <c r="E701" s="31">
        <v>45664</v>
      </c>
      <c r="F701" s="30">
        <v>0.62226500000000007</v>
      </c>
      <c r="G701" s="30">
        <v>0.47888716470588238</v>
      </c>
      <c r="H701" s="30">
        <v>0.43823099999999998</v>
      </c>
      <c r="I701" s="32">
        <v>85</v>
      </c>
      <c r="J701"/>
    </row>
    <row r="702" spans="1:10" x14ac:dyDescent="0.3">
      <c r="A702" s="65" t="str">
        <f>LANCES[[#This Row],[GRUPO]]&amp;LANCES[[#This Row],[MES_ANO]]</f>
        <v>3092janeiro-25</v>
      </c>
      <c r="B702" s="1">
        <v>3092</v>
      </c>
      <c r="C702" s="32">
        <v>202501</v>
      </c>
      <c r="D702" s="31" t="str">
        <f>TEXT(LANCES[[#This Row],[DT_CONTMP]],"MMMM-AA")</f>
        <v>janeiro-25</v>
      </c>
      <c r="E702" s="31">
        <v>45672</v>
      </c>
      <c r="F702" s="30">
        <v>0.67</v>
      </c>
      <c r="G702" s="30">
        <v>0.650251625</v>
      </c>
      <c r="H702" s="30">
        <v>0.64200000000000002</v>
      </c>
      <c r="I702" s="32">
        <v>8</v>
      </c>
      <c r="J702"/>
    </row>
    <row r="703" spans="1:10" x14ac:dyDescent="0.3">
      <c r="A703" s="65" t="str">
        <f>LANCES[[#This Row],[GRUPO]]&amp;LANCES[[#This Row],[MES_ANO]]</f>
        <v>3122fevereiro-25</v>
      </c>
      <c r="B703" s="1">
        <v>3122</v>
      </c>
      <c r="C703" s="32">
        <v>202502</v>
      </c>
      <c r="D703" s="31" t="str">
        <f>TEXT(LANCES[[#This Row],[DT_CONTMP]],"MMMM-AA")</f>
        <v>fevereiro-25</v>
      </c>
      <c r="E703" s="31">
        <v>45705</v>
      </c>
      <c r="F703" s="30">
        <v>0.65329999999999999</v>
      </c>
      <c r="G703" s="30">
        <v>0.65217499999999995</v>
      </c>
      <c r="H703" s="30">
        <v>0.65</v>
      </c>
      <c r="I703" s="32">
        <v>4</v>
      </c>
      <c r="J703"/>
    </row>
    <row r="704" spans="1:10" x14ac:dyDescent="0.3">
      <c r="A704" s="65" t="str">
        <f>LANCES[[#This Row],[GRUPO]]&amp;LANCES[[#This Row],[MES_ANO]]</f>
        <v>732fevereiro-25</v>
      </c>
      <c r="B704" s="1">
        <v>732</v>
      </c>
      <c r="C704" s="32">
        <v>202502</v>
      </c>
      <c r="D704" s="31" t="str">
        <f>TEXT(LANCES[[#This Row],[DT_CONTMP]],"MMMM-AA")</f>
        <v>fevereiro-25</v>
      </c>
      <c r="E704" s="31">
        <v>45705</v>
      </c>
      <c r="F704" s="30">
        <v>0.73812700000000009</v>
      </c>
      <c r="G704" s="30">
        <v>0.60309816129032257</v>
      </c>
      <c r="H704" s="30">
        <v>0.56999999999999995</v>
      </c>
      <c r="I704" s="32">
        <v>31</v>
      </c>
      <c r="J704"/>
    </row>
    <row r="705" spans="1:10" x14ac:dyDescent="0.3">
      <c r="A705" s="65" t="str">
        <f>LANCES[[#This Row],[GRUPO]]&amp;LANCES[[#This Row],[MES_ANO]]</f>
        <v>3140julho-25</v>
      </c>
      <c r="B705" s="1">
        <v>3140</v>
      </c>
      <c r="C705" s="32">
        <v>202507</v>
      </c>
      <c r="D705" s="31" t="str">
        <f>TEXT(LANCES[[#This Row],[DT_CONTMP]],"MMMM-AA")</f>
        <v>julho-25</v>
      </c>
      <c r="E705" s="31">
        <v>45853</v>
      </c>
      <c r="F705" s="30">
        <v>0.75</v>
      </c>
      <c r="G705" s="30">
        <v>0.69052500000000006</v>
      </c>
      <c r="H705" s="30">
        <v>0.66</v>
      </c>
      <c r="I705" s="32">
        <v>4</v>
      </c>
      <c r="J705"/>
    </row>
    <row r="706" spans="1:10" x14ac:dyDescent="0.3">
      <c r="A706" s="65" t="str">
        <f>LANCES[[#This Row],[GRUPO]]&amp;LANCES[[#This Row],[MES_ANO]]</f>
        <v>719março-25</v>
      </c>
      <c r="B706" s="1">
        <v>719</v>
      </c>
      <c r="C706" s="32">
        <v>202503</v>
      </c>
      <c r="D706" s="31" t="str">
        <f>TEXT(LANCES[[#This Row],[DT_CONTMP]],"MMMM-AA")</f>
        <v>março-25</v>
      </c>
      <c r="E706" s="31">
        <v>45733</v>
      </c>
      <c r="F706" s="30">
        <v>0.4</v>
      </c>
      <c r="G706" s="30">
        <v>0.23510700000000001</v>
      </c>
      <c r="H706" s="30">
        <v>0.1</v>
      </c>
      <c r="I706" s="32">
        <v>12</v>
      </c>
      <c r="J706"/>
    </row>
    <row r="707" spans="1:10" x14ac:dyDescent="0.3">
      <c r="A707" s="65" t="str">
        <f>LANCES[[#This Row],[GRUPO]]&amp;LANCES[[#This Row],[MES_ANO]]</f>
        <v>3152abril-25</v>
      </c>
      <c r="B707" s="1">
        <v>3152</v>
      </c>
      <c r="C707" s="32">
        <v>202504</v>
      </c>
      <c r="D707" s="31" t="str">
        <f>TEXT(LANCES[[#This Row],[DT_CONTMP]],"MMMM-AA")</f>
        <v>abril-25</v>
      </c>
      <c r="E707" s="31">
        <v>45762</v>
      </c>
      <c r="F707" s="30">
        <v>0.73</v>
      </c>
      <c r="G707" s="30">
        <v>0.70956140000000001</v>
      </c>
      <c r="H707" s="30">
        <v>0.69999899999999993</v>
      </c>
      <c r="I707" s="32">
        <v>10</v>
      </c>
      <c r="J707"/>
    </row>
    <row r="708" spans="1:10" x14ac:dyDescent="0.3">
      <c r="A708" s="65" t="str">
        <f>LANCES[[#This Row],[GRUPO]]&amp;LANCES[[#This Row],[MES_ANO]]</f>
        <v>756junho-25</v>
      </c>
      <c r="B708" s="1">
        <v>756</v>
      </c>
      <c r="C708" s="32">
        <v>202506</v>
      </c>
      <c r="D708" s="31" t="str">
        <f>TEXT(LANCES[[#This Row],[DT_CONTMP]],"MMMM-AA")</f>
        <v>junho-25</v>
      </c>
      <c r="E708" s="31">
        <v>45824</v>
      </c>
      <c r="F708" s="30">
        <v>0.61</v>
      </c>
      <c r="G708" s="30">
        <v>0.55655791304347824</v>
      </c>
      <c r="H708" s="30">
        <v>0.51</v>
      </c>
      <c r="I708" s="32">
        <v>23</v>
      </c>
      <c r="J708"/>
    </row>
    <row r="709" spans="1:10" x14ac:dyDescent="0.3">
      <c r="A709" s="65" t="str">
        <f>LANCES[[#This Row],[GRUPO]]&amp;LANCES[[#This Row],[MES_ANO]]</f>
        <v>784abril-25</v>
      </c>
      <c r="B709" s="1">
        <v>784</v>
      </c>
      <c r="C709" s="32">
        <v>202504</v>
      </c>
      <c r="D709" s="31" t="str">
        <f>TEXT(LANCES[[#This Row],[DT_CONTMP]],"MMMM-AA")</f>
        <v>abril-25</v>
      </c>
      <c r="E709" s="31">
        <v>45762</v>
      </c>
      <c r="F709" s="30">
        <v>0.65</v>
      </c>
      <c r="G709" s="30">
        <v>0.5766</v>
      </c>
      <c r="H709" s="30">
        <v>0.5</v>
      </c>
      <c r="I709" s="32">
        <v>13</v>
      </c>
      <c r="J709"/>
    </row>
    <row r="710" spans="1:10" x14ac:dyDescent="0.3">
      <c r="A710" s="65" t="str">
        <f>LANCES[[#This Row],[GRUPO]]&amp;LANCES[[#This Row],[MES_ANO]]</f>
        <v>3062setembro-25</v>
      </c>
      <c r="B710" s="1">
        <v>3062</v>
      </c>
      <c r="C710" s="32">
        <v>202509</v>
      </c>
      <c r="D710" s="31" t="str">
        <f>TEXT(LANCES[[#This Row],[DT_CONTMP]],"MMMM-AA")</f>
        <v>setembro-25</v>
      </c>
      <c r="E710" s="31">
        <v>45915</v>
      </c>
      <c r="F710" s="30">
        <v>0.63587099999999996</v>
      </c>
      <c r="G710" s="30">
        <v>0.57440183333333339</v>
      </c>
      <c r="H710" s="30">
        <v>0.51064900000000002</v>
      </c>
      <c r="I710" s="32">
        <v>12</v>
      </c>
      <c r="J710"/>
    </row>
    <row r="711" spans="1:10" x14ac:dyDescent="0.3">
      <c r="A711" s="65" t="str">
        <f>LANCES[[#This Row],[GRUPO]]&amp;LANCES[[#This Row],[MES_ANO]]</f>
        <v>3126maio-25</v>
      </c>
      <c r="B711" s="1">
        <v>3126</v>
      </c>
      <c r="C711" s="32">
        <v>202505</v>
      </c>
      <c r="D711" s="31" t="str">
        <f>TEXT(LANCES[[#This Row],[DT_CONTMP]],"MMMM-AA")</f>
        <v>maio-25</v>
      </c>
      <c r="E711" s="31">
        <v>45792</v>
      </c>
      <c r="F711" s="30">
        <v>0.75</v>
      </c>
      <c r="G711" s="30">
        <v>0.72599999999999998</v>
      </c>
      <c r="H711" s="30">
        <v>0.72</v>
      </c>
      <c r="I711" s="32">
        <v>5</v>
      </c>
      <c r="J711"/>
    </row>
    <row r="712" spans="1:10" x14ac:dyDescent="0.3">
      <c r="A712" s="65" t="str">
        <f>LANCES[[#This Row],[GRUPO]]&amp;LANCES[[#This Row],[MES_ANO]]</f>
        <v>788abril-25</v>
      </c>
      <c r="B712" s="1">
        <v>788</v>
      </c>
      <c r="C712" s="32">
        <v>202504</v>
      </c>
      <c r="D712" s="31" t="str">
        <f>TEXT(LANCES[[#This Row],[DT_CONTMP]],"MMMM-AA")</f>
        <v>abril-25</v>
      </c>
      <c r="E712" s="31">
        <v>45762</v>
      </c>
      <c r="F712" s="30">
        <v>0.7</v>
      </c>
      <c r="G712" s="30">
        <v>0.68817499999999998</v>
      </c>
      <c r="H712" s="30">
        <v>0.67</v>
      </c>
      <c r="I712" s="32">
        <v>12</v>
      </c>
      <c r="J712"/>
    </row>
    <row r="713" spans="1:10" x14ac:dyDescent="0.3">
      <c r="A713" s="65" t="str">
        <f>LANCES[[#This Row],[GRUPO]]&amp;LANCES[[#This Row],[MES_ANO]]</f>
        <v>3161agosto-25</v>
      </c>
      <c r="B713" s="1">
        <v>3161</v>
      </c>
      <c r="C713" s="32">
        <v>202508</v>
      </c>
      <c r="D713" s="31" t="str">
        <f>TEXT(LANCES[[#This Row],[DT_CONTMP]],"MMMM-AA")</f>
        <v>agosto-25</v>
      </c>
      <c r="E713" s="31">
        <v>45884</v>
      </c>
      <c r="F713" s="30">
        <v>0.78</v>
      </c>
      <c r="G713" s="30">
        <v>0.69980007692307689</v>
      </c>
      <c r="H713" s="30">
        <v>0.6411</v>
      </c>
      <c r="I713" s="32">
        <v>13</v>
      </c>
      <c r="J713"/>
    </row>
    <row r="714" spans="1:10" x14ac:dyDescent="0.3">
      <c r="A714" s="65" t="str">
        <f>LANCES[[#This Row],[GRUPO]]&amp;LANCES[[#This Row],[MES_ANO]]</f>
        <v>5018maio-25</v>
      </c>
      <c r="B714" s="1">
        <v>5018</v>
      </c>
      <c r="C714" s="32">
        <v>202505</v>
      </c>
      <c r="D714" s="31" t="str">
        <f>TEXT(LANCES[[#This Row],[DT_CONTMP]],"MMMM-AA")</f>
        <v>maio-25</v>
      </c>
      <c r="E714" s="31">
        <v>45792</v>
      </c>
      <c r="F714" s="30">
        <v>0.56619600000000003</v>
      </c>
      <c r="G714" s="30">
        <v>0.41171437500000002</v>
      </c>
      <c r="H714" s="30">
        <v>0.35139999999999999</v>
      </c>
      <c r="I714" s="32">
        <v>8</v>
      </c>
      <c r="J714"/>
    </row>
    <row r="715" spans="1:10" x14ac:dyDescent="0.3">
      <c r="A715" s="65" t="str">
        <f>LANCES[[#This Row],[GRUPO]]&amp;LANCES[[#This Row],[MES_ANO]]</f>
        <v>635abril-25</v>
      </c>
      <c r="B715" s="1">
        <v>635</v>
      </c>
      <c r="C715" s="32">
        <v>202504</v>
      </c>
      <c r="D715" s="31" t="str">
        <f>TEXT(LANCES[[#This Row],[DT_CONTMP]],"MMMM-AA")</f>
        <v>abril-25</v>
      </c>
      <c r="E715" s="31">
        <v>45751</v>
      </c>
      <c r="F715" s="30">
        <v>0.44014300000000001</v>
      </c>
      <c r="G715" s="30">
        <v>0.25058859999999999</v>
      </c>
      <c r="H715" s="30">
        <v>0.20319999999999999</v>
      </c>
      <c r="I715" s="32">
        <v>5</v>
      </c>
      <c r="J715"/>
    </row>
    <row r="716" spans="1:10" x14ac:dyDescent="0.3">
      <c r="A716" s="65" t="str">
        <f>LANCES[[#This Row],[GRUPO]]&amp;LANCES[[#This Row],[MES_ANO]]</f>
        <v>790março-25</v>
      </c>
      <c r="B716" s="1">
        <v>790</v>
      </c>
      <c r="C716" s="32">
        <v>202503</v>
      </c>
      <c r="D716" s="31" t="str">
        <f>TEXT(LANCES[[#This Row],[DT_CONTMP]],"MMMM-AA")</f>
        <v>março-25</v>
      </c>
      <c r="E716" s="31">
        <v>45733</v>
      </c>
      <c r="F716" s="30">
        <v>0.7</v>
      </c>
      <c r="G716" s="30">
        <v>0.62202631578947365</v>
      </c>
      <c r="H716" s="30">
        <v>0.60299999999999998</v>
      </c>
      <c r="I716" s="32">
        <v>19</v>
      </c>
      <c r="J716"/>
    </row>
    <row r="717" spans="1:10" x14ac:dyDescent="0.3">
      <c r="A717" s="65" t="str">
        <f>LANCES[[#This Row],[GRUPO]]&amp;LANCES[[#This Row],[MES_ANO]]</f>
        <v>798março-25</v>
      </c>
      <c r="B717" s="1">
        <v>798</v>
      </c>
      <c r="C717" s="32">
        <v>202503</v>
      </c>
      <c r="D717" s="31" t="str">
        <f>TEXT(LANCES[[#This Row],[DT_CONTMP]],"MMMM-AA")</f>
        <v>março-25</v>
      </c>
      <c r="E717" s="31">
        <v>45733</v>
      </c>
      <c r="F717" s="30">
        <v>0.6</v>
      </c>
      <c r="G717" s="30">
        <v>0.56630000000000003</v>
      </c>
      <c r="H717" s="30">
        <v>0.53</v>
      </c>
      <c r="I717" s="32">
        <v>15</v>
      </c>
      <c r="J717"/>
    </row>
    <row r="718" spans="1:10" x14ac:dyDescent="0.3">
      <c r="A718" s="65" t="str">
        <f>LANCES[[#This Row],[GRUPO]]&amp;LANCES[[#This Row],[MES_ANO]]</f>
        <v>3133setembro-25</v>
      </c>
      <c r="B718" s="1">
        <v>3133</v>
      </c>
      <c r="C718" s="32">
        <v>202509</v>
      </c>
      <c r="D718" s="31" t="str">
        <f>TEXT(LANCES[[#This Row],[DT_CONTMP]],"MMMM-AA")</f>
        <v>setembro-25</v>
      </c>
      <c r="E718" s="31">
        <v>45915</v>
      </c>
      <c r="F718" s="30">
        <v>0.66500000000000004</v>
      </c>
      <c r="G718" s="30">
        <v>0.64775025000000008</v>
      </c>
      <c r="H718" s="30">
        <v>0.62000100000000002</v>
      </c>
      <c r="I718" s="32">
        <v>4</v>
      </c>
      <c r="J718"/>
    </row>
    <row r="719" spans="1:10" x14ac:dyDescent="0.3">
      <c r="A719" s="65" t="str">
        <f>LANCES[[#This Row],[GRUPO]]&amp;LANCES[[#This Row],[MES_ANO]]</f>
        <v>740maio-25</v>
      </c>
      <c r="B719" s="1">
        <v>740</v>
      </c>
      <c r="C719" s="32">
        <v>202505</v>
      </c>
      <c r="D719" s="31" t="str">
        <f>TEXT(LANCES[[#This Row],[DT_CONTMP]],"MMMM-AA")</f>
        <v>maio-25</v>
      </c>
      <c r="E719" s="31">
        <v>45792</v>
      </c>
      <c r="F719" s="30">
        <v>0.52100000000000002</v>
      </c>
      <c r="G719" s="30">
        <v>0.46174745454545457</v>
      </c>
      <c r="H719" s="30">
        <v>0.40279999999999999</v>
      </c>
      <c r="I719" s="32">
        <v>22</v>
      </c>
      <c r="J719"/>
    </row>
    <row r="720" spans="1:10" x14ac:dyDescent="0.3">
      <c r="A720" s="65" t="str">
        <f>LANCES[[#This Row],[GRUPO]]&amp;LANCES[[#This Row],[MES_ANO]]</f>
        <v>699abril-25</v>
      </c>
      <c r="B720" s="1">
        <v>699</v>
      </c>
      <c r="C720" s="32">
        <v>202504</v>
      </c>
      <c r="D720" s="31" t="str">
        <f>TEXT(LANCES[[#This Row],[DT_CONTMP]],"MMMM-AA")</f>
        <v>abril-25</v>
      </c>
      <c r="E720" s="31">
        <v>45751</v>
      </c>
      <c r="F720" s="30">
        <v>0.36810000000000004</v>
      </c>
      <c r="G720" s="30">
        <v>0.19687142857142859</v>
      </c>
      <c r="H720" s="30">
        <v>0.1</v>
      </c>
      <c r="I720" s="32">
        <v>7</v>
      </c>
      <c r="J720"/>
    </row>
    <row r="721" spans="1:10" x14ac:dyDescent="0.3">
      <c r="A721" s="65" t="str">
        <f>LANCES[[#This Row],[GRUPO]]&amp;LANCES[[#This Row],[MES_ANO]]</f>
        <v>773abril-25</v>
      </c>
      <c r="B721" s="1">
        <v>773</v>
      </c>
      <c r="C721" s="32">
        <v>202504</v>
      </c>
      <c r="D721" s="31" t="str">
        <f>TEXT(LANCES[[#This Row],[DT_CONTMP]],"MMMM-AA")</f>
        <v>abril-25</v>
      </c>
      <c r="E721" s="31">
        <v>45762</v>
      </c>
      <c r="F721" s="30">
        <v>0.76</v>
      </c>
      <c r="G721" s="30">
        <v>0.54021604444444438</v>
      </c>
      <c r="H721" s="30">
        <v>0.37</v>
      </c>
      <c r="I721" s="32">
        <v>45</v>
      </c>
      <c r="J721"/>
    </row>
    <row r="722" spans="1:10" x14ac:dyDescent="0.3">
      <c r="A722" s="65" t="str">
        <f>LANCES[[#This Row],[GRUPO]]&amp;LANCES[[#This Row],[MES_ANO]]</f>
        <v>735junho-25</v>
      </c>
      <c r="B722" s="1">
        <v>735</v>
      </c>
      <c r="C722" s="32">
        <v>202506</v>
      </c>
      <c r="D722" s="31" t="str">
        <f>TEXT(LANCES[[#This Row],[DT_CONTMP]],"MMMM-AA")</f>
        <v>junho-25</v>
      </c>
      <c r="E722" s="31">
        <v>45824</v>
      </c>
      <c r="F722" s="30">
        <v>0.71</v>
      </c>
      <c r="G722" s="30">
        <v>0.59546306521739134</v>
      </c>
      <c r="H722" s="30">
        <v>0.5665</v>
      </c>
      <c r="I722" s="32">
        <v>46</v>
      </c>
      <c r="J722"/>
    </row>
    <row r="723" spans="1:10" x14ac:dyDescent="0.3">
      <c r="A723" s="65" t="str">
        <f>LANCES[[#This Row],[GRUPO]]&amp;LANCES[[#This Row],[MES_ANO]]</f>
        <v>735abril-25</v>
      </c>
      <c r="B723" s="1">
        <v>735</v>
      </c>
      <c r="C723" s="32">
        <v>202504</v>
      </c>
      <c r="D723" s="31" t="str">
        <f>TEXT(LANCES[[#This Row],[DT_CONTMP]],"MMMM-AA")</f>
        <v>abril-25</v>
      </c>
      <c r="E723" s="31">
        <v>45762</v>
      </c>
      <c r="F723" s="30">
        <v>0.78</v>
      </c>
      <c r="G723" s="30">
        <v>0.57051531249999998</v>
      </c>
      <c r="H723" s="30">
        <v>0.52500900000000006</v>
      </c>
      <c r="I723" s="32">
        <v>32</v>
      </c>
      <c r="J723"/>
    </row>
    <row r="724" spans="1:10" x14ac:dyDescent="0.3">
      <c r="A724" s="65" t="str">
        <f>LANCES[[#This Row],[GRUPO]]&amp;LANCES[[#This Row],[MES_ANO]]</f>
        <v>752abril-25</v>
      </c>
      <c r="B724" s="1">
        <v>752</v>
      </c>
      <c r="C724" s="32">
        <v>202504</v>
      </c>
      <c r="D724" s="31" t="str">
        <f>TEXT(LANCES[[#This Row],[DT_CONTMP]],"MMMM-AA")</f>
        <v>abril-25</v>
      </c>
      <c r="E724" s="31">
        <v>45762</v>
      </c>
      <c r="F724" s="30">
        <v>0.61</v>
      </c>
      <c r="G724" s="30">
        <v>0.56591176470588234</v>
      </c>
      <c r="H724" s="30">
        <v>0.53010000000000002</v>
      </c>
      <c r="I724" s="32">
        <v>17</v>
      </c>
      <c r="J724"/>
    </row>
    <row r="725" spans="1:10" x14ac:dyDescent="0.3">
      <c r="A725" s="65" t="str">
        <f>LANCES[[#This Row],[GRUPO]]&amp;LANCES[[#This Row],[MES_ANO]]</f>
        <v>762abril-25</v>
      </c>
      <c r="B725" s="1">
        <v>762</v>
      </c>
      <c r="C725" s="32">
        <v>202504</v>
      </c>
      <c r="D725" s="31" t="str">
        <f>TEXT(LANCES[[#This Row],[DT_CONTMP]],"MMMM-AA")</f>
        <v>abril-25</v>
      </c>
      <c r="E725" s="31">
        <v>45762</v>
      </c>
      <c r="F725" s="30">
        <v>0.73299999999999998</v>
      </c>
      <c r="G725" s="30">
        <v>0.60025714285714282</v>
      </c>
      <c r="H725" s="30">
        <v>0.57040000000000002</v>
      </c>
      <c r="I725" s="32">
        <v>42</v>
      </c>
      <c r="J725"/>
    </row>
    <row r="726" spans="1:10" x14ac:dyDescent="0.3">
      <c r="A726" s="65" t="str">
        <f>LANCES[[#This Row],[GRUPO]]&amp;LANCES[[#This Row],[MES_ANO]]</f>
        <v>735julho-25</v>
      </c>
      <c r="B726" s="1">
        <v>735</v>
      </c>
      <c r="C726" s="32">
        <v>202507</v>
      </c>
      <c r="D726" s="31" t="str">
        <f>TEXT(LANCES[[#This Row],[DT_CONTMP]],"MMMM-AA")</f>
        <v>julho-25</v>
      </c>
      <c r="E726" s="31">
        <v>45853</v>
      </c>
      <c r="F726" s="30">
        <v>0.79237099999999994</v>
      </c>
      <c r="G726" s="30">
        <v>0.60715338095238092</v>
      </c>
      <c r="H726" s="30">
        <v>0.58119999999999994</v>
      </c>
      <c r="I726" s="32">
        <v>63</v>
      </c>
      <c r="J726"/>
    </row>
    <row r="727" spans="1:10" x14ac:dyDescent="0.3">
      <c r="A727" s="65" t="str">
        <f>LANCES[[#This Row],[GRUPO]]&amp;LANCES[[#This Row],[MES_ANO]]</f>
        <v>775julho-25</v>
      </c>
      <c r="B727" s="1">
        <v>775</v>
      </c>
      <c r="C727" s="32">
        <v>202507</v>
      </c>
      <c r="D727" s="31" t="str">
        <f>TEXT(LANCES[[#This Row],[DT_CONTMP]],"MMMM-AA")</f>
        <v>julho-25</v>
      </c>
      <c r="E727" s="31">
        <v>45853</v>
      </c>
      <c r="F727" s="30">
        <v>0.7</v>
      </c>
      <c r="G727" s="30">
        <v>0.64585000000000004</v>
      </c>
      <c r="H727" s="30">
        <v>0.61170000000000002</v>
      </c>
      <c r="I727" s="32">
        <v>22</v>
      </c>
      <c r="J727"/>
    </row>
    <row r="728" spans="1:10" x14ac:dyDescent="0.3">
      <c r="A728" s="65" t="str">
        <f>LANCES[[#This Row],[GRUPO]]&amp;LANCES[[#This Row],[MES_ANO]]</f>
        <v>804julho-25</v>
      </c>
      <c r="B728" s="1">
        <v>804</v>
      </c>
      <c r="C728" s="32">
        <v>202507</v>
      </c>
      <c r="D728" s="31" t="str">
        <f>TEXT(LANCES[[#This Row],[DT_CONTMP]],"MMMM-AA")</f>
        <v>julho-25</v>
      </c>
      <c r="E728" s="31">
        <v>45853</v>
      </c>
      <c r="F728" s="30">
        <v>0.65</v>
      </c>
      <c r="G728" s="30">
        <v>0.62343999999999999</v>
      </c>
      <c r="H728" s="30">
        <v>0.61</v>
      </c>
      <c r="I728" s="32">
        <v>20</v>
      </c>
      <c r="J728"/>
    </row>
    <row r="729" spans="1:10" x14ac:dyDescent="0.3">
      <c r="A729" s="65" t="str">
        <f>LANCES[[#This Row],[GRUPO]]&amp;LANCES[[#This Row],[MES_ANO]]</f>
        <v>687maio-25</v>
      </c>
      <c r="B729" s="1">
        <v>687</v>
      </c>
      <c r="C729" s="32">
        <v>202505</v>
      </c>
      <c r="D729" s="31" t="str">
        <f>TEXT(LANCES[[#This Row],[DT_CONTMP]],"MMMM-AA")</f>
        <v>maio-25</v>
      </c>
      <c r="E729" s="31">
        <v>45784</v>
      </c>
      <c r="F729" s="30">
        <v>0.49</v>
      </c>
      <c r="G729" s="30">
        <v>0.25707216666666666</v>
      </c>
      <c r="H729" s="30">
        <v>0.15</v>
      </c>
      <c r="I729" s="32">
        <v>24</v>
      </c>
      <c r="J729"/>
    </row>
    <row r="730" spans="1:10" x14ac:dyDescent="0.3">
      <c r="A730" s="65" t="str">
        <f>LANCES[[#This Row],[GRUPO]]&amp;LANCES[[#This Row],[MES_ANO]]</f>
        <v>622maio-25</v>
      </c>
      <c r="B730" s="1">
        <v>622</v>
      </c>
      <c r="C730" s="32">
        <v>202505</v>
      </c>
      <c r="D730" s="31" t="str">
        <f>TEXT(LANCES[[#This Row],[DT_CONTMP]],"MMMM-AA")</f>
        <v>maio-25</v>
      </c>
      <c r="E730" s="31">
        <v>45784</v>
      </c>
      <c r="F730" s="30">
        <v>0.15</v>
      </c>
      <c r="G730" s="30">
        <v>0.15</v>
      </c>
      <c r="H730" s="30">
        <v>0.15</v>
      </c>
      <c r="I730" s="32">
        <v>4</v>
      </c>
      <c r="J730"/>
    </row>
    <row r="731" spans="1:10" x14ac:dyDescent="0.3">
      <c r="A731" s="65" t="str">
        <f>LANCES[[#This Row],[GRUPO]]&amp;LANCES[[#This Row],[MES_ANO]]</f>
        <v>624maio-25</v>
      </c>
      <c r="B731" s="1">
        <v>624</v>
      </c>
      <c r="C731" s="32">
        <v>202505</v>
      </c>
      <c r="D731" s="31" t="str">
        <f>TEXT(LANCES[[#This Row],[DT_CONTMP]],"MMMM-AA")</f>
        <v>maio-25</v>
      </c>
      <c r="E731" s="31">
        <v>45784</v>
      </c>
      <c r="F731" s="30">
        <v>0.15</v>
      </c>
      <c r="G731" s="30">
        <v>0.15</v>
      </c>
      <c r="H731" s="30">
        <v>0.15</v>
      </c>
      <c r="I731" s="32">
        <v>5</v>
      </c>
      <c r="J731"/>
    </row>
    <row r="732" spans="1:10" x14ac:dyDescent="0.3">
      <c r="A732" s="65" t="str">
        <f>LANCES[[#This Row],[GRUPO]]&amp;LANCES[[#This Row],[MES_ANO]]</f>
        <v>760agosto-25</v>
      </c>
      <c r="B732" s="1">
        <v>760</v>
      </c>
      <c r="C732" s="32">
        <v>202508</v>
      </c>
      <c r="D732" s="31" t="str">
        <f>TEXT(LANCES[[#This Row],[DT_CONTMP]],"MMMM-AA")</f>
        <v>agosto-25</v>
      </c>
      <c r="E732" s="31">
        <v>45884</v>
      </c>
      <c r="F732" s="30">
        <v>0.7</v>
      </c>
      <c r="G732" s="30">
        <v>0.5932612244897959</v>
      </c>
      <c r="H732" s="30">
        <v>0.56000000000000005</v>
      </c>
      <c r="I732" s="32">
        <v>49</v>
      </c>
      <c r="J732"/>
    </row>
    <row r="733" spans="1:10" x14ac:dyDescent="0.3">
      <c r="A733" s="65" t="str">
        <f>LANCES[[#This Row],[GRUPO]]&amp;LANCES[[#This Row],[MES_ANO]]</f>
        <v>747maio-25</v>
      </c>
      <c r="B733" s="1">
        <v>747</v>
      </c>
      <c r="C733" s="32">
        <v>202505</v>
      </c>
      <c r="D733" s="31" t="str">
        <f>TEXT(LANCES[[#This Row],[DT_CONTMP]],"MMMM-AA")</f>
        <v>maio-25</v>
      </c>
      <c r="E733" s="31">
        <v>45792</v>
      </c>
      <c r="F733" s="30">
        <v>0.7</v>
      </c>
      <c r="G733" s="30">
        <v>0.57727586206896553</v>
      </c>
      <c r="H733" s="30">
        <v>0.55700000000000005</v>
      </c>
      <c r="I733" s="32">
        <v>29</v>
      </c>
      <c r="J733"/>
    </row>
    <row r="734" spans="1:10" x14ac:dyDescent="0.3">
      <c r="A734" s="65" t="str">
        <f>LANCES[[#This Row],[GRUPO]]&amp;LANCES[[#This Row],[MES_ANO]]</f>
        <v>753julho-25</v>
      </c>
      <c r="B734" s="1">
        <v>753</v>
      </c>
      <c r="C734" s="32">
        <v>202507</v>
      </c>
      <c r="D734" s="31" t="str">
        <f>TEXT(LANCES[[#This Row],[DT_CONTMP]],"MMMM-AA")</f>
        <v>julho-25</v>
      </c>
      <c r="E734" s="31">
        <v>45853</v>
      </c>
      <c r="F734" s="30">
        <v>0.74268000000000001</v>
      </c>
      <c r="G734" s="30">
        <v>0.66289846153846155</v>
      </c>
      <c r="H734" s="30">
        <v>0.65099999999999991</v>
      </c>
      <c r="I734" s="32">
        <v>13</v>
      </c>
      <c r="J734"/>
    </row>
    <row r="735" spans="1:10" x14ac:dyDescent="0.3">
      <c r="A735" s="65" t="str">
        <f>LANCES[[#This Row],[GRUPO]]&amp;LANCES[[#This Row],[MES_ANO]]</f>
        <v>803junho-25</v>
      </c>
      <c r="B735" s="1">
        <v>803</v>
      </c>
      <c r="C735" s="32">
        <v>202506</v>
      </c>
      <c r="D735" s="31" t="str">
        <f>TEXT(LANCES[[#This Row],[DT_CONTMP]],"MMMM-AA")</f>
        <v>junho-25</v>
      </c>
      <c r="E735" s="31">
        <v>45824</v>
      </c>
      <c r="F735" s="30">
        <v>0.69</v>
      </c>
      <c r="G735" s="30">
        <v>0.65343000000000007</v>
      </c>
      <c r="H735" s="30">
        <v>0.64950000000000008</v>
      </c>
      <c r="I735" s="32">
        <v>14</v>
      </c>
      <c r="J735"/>
    </row>
    <row r="736" spans="1:10" x14ac:dyDescent="0.3">
      <c r="A736" s="65" t="str">
        <f>LANCES[[#This Row],[GRUPO]]&amp;LANCES[[#This Row],[MES_ANO]]</f>
        <v>767junho-25</v>
      </c>
      <c r="B736" s="1">
        <v>767</v>
      </c>
      <c r="C736" s="32">
        <v>202506</v>
      </c>
      <c r="D736" s="31" t="str">
        <f>TEXT(LANCES[[#This Row],[DT_CONTMP]],"MMMM-AA")</f>
        <v>junho-25</v>
      </c>
      <c r="E736" s="31">
        <v>45824</v>
      </c>
      <c r="F736" s="30">
        <v>0.7</v>
      </c>
      <c r="G736" s="30">
        <v>0.64121735999999996</v>
      </c>
      <c r="H736" s="30">
        <v>0.59200000000000008</v>
      </c>
      <c r="I736" s="32">
        <v>25</v>
      </c>
      <c r="J736"/>
    </row>
    <row r="737" spans="1:10" x14ac:dyDescent="0.3">
      <c r="A737" s="65" t="str">
        <f>LANCES[[#This Row],[GRUPO]]&amp;LANCES[[#This Row],[MES_ANO]]</f>
        <v>3120junho-25</v>
      </c>
      <c r="B737" s="1">
        <v>3120</v>
      </c>
      <c r="C737" s="32">
        <v>202506</v>
      </c>
      <c r="D737" s="31" t="str">
        <f>TEXT(LANCES[[#This Row],[DT_CONTMP]],"MMMM-AA")</f>
        <v>junho-25</v>
      </c>
      <c r="E737" s="31">
        <v>45824</v>
      </c>
      <c r="F737" s="30">
        <v>0.66</v>
      </c>
      <c r="G737" s="30">
        <v>0.66</v>
      </c>
      <c r="H737" s="30">
        <v>0.66</v>
      </c>
      <c r="I737" s="32">
        <v>2</v>
      </c>
      <c r="J737"/>
    </row>
    <row r="738" spans="1:10" x14ac:dyDescent="0.3">
      <c r="A738" s="65" t="str">
        <f>LANCES[[#This Row],[GRUPO]]&amp;LANCES[[#This Row],[MES_ANO]]</f>
        <v>8002maio-25</v>
      </c>
      <c r="B738" s="1">
        <v>8002</v>
      </c>
      <c r="C738" s="32">
        <v>202505</v>
      </c>
      <c r="D738" s="31" t="str">
        <f>TEXT(LANCES[[#This Row],[DT_CONTMP]],"MMMM-AA")</f>
        <v>maio-25</v>
      </c>
      <c r="E738" s="31">
        <v>45792</v>
      </c>
      <c r="F738" s="30">
        <v>0.4</v>
      </c>
      <c r="G738" s="30">
        <v>0.30013076923076926</v>
      </c>
      <c r="H738" s="30">
        <v>0.25</v>
      </c>
      <c r="I738" s="32">
        <v>13</v>
      </c>
      <c r="J738"/>
    </row>
    <row r="739" spans="1:10" x14ac:dyDescent="0.3">
      <c r="A739" s="65" t="str">
        <f>LANCES[[#This Row],[GRUPO]]&amp;LANCES[[#This Row],[MES_ANO]]</f>
        <v>3145outubro-25</v>
      </c>
      <c r="B739" s="1">
        <v>3145</v>
      </c>
      <c r="C739" s="32">
        <v>202510</v>
      </c>
      <c r="D739" s="31" t="str">
        <f>TEXT(LANCES[[#This Row],[DT_CONTMP]],"MMMM-AA")</f>
        <v>outubro-25</v>
      </c>
      <c r="E739" s="31">
        <v>45945</v>
      </c>
      <c r="F739" s="30">
        <v>0.7853</v>
      </c>
      <c r="G739" s="30">
        <v>0.7647181666666667</v>
      </c>
      <c r="H739" s="30">
        <v>0.74333299999999991</v>
      </c>
      <c r="I739" s="32">
        <v>6</v>
      </c>
      <c r="J739"/>
    </row>
    <row r="740" spans="1:10" x14ac:dyDescent="0.3">
      <c r="A740" s="65" t="str">
        <f>LANCES[[#This Row],[GRUPO]]&amp;LANCES[[#This Row],[MES_ANO]]</f>
        <v>742agosto-25</v>
      </c>
      <c r="B740" s="1">
        <v>742</v>
      </c>
      <c r="C740" s="32">
        <v>202508</v>
      </c>
      <c r="D740" s="31" t="str">
        <f>TEXT(LANCES[[#This Row],[DT_CONTMP]],"MMMM-AA")</f>
        <v>agosto-25</v>
      </c>
      <c r="E740" s="31">
        <v>45884</v>
      </c>
      <c r="F740" s="30">
        <v>0.65</v>
      </c>
      <c r="G740" s="30">
        <v>0.61446344827586208</v>
      </c>
      <c r="H740" s="30">
        <v>0.6</v>
      </c>
      <c r="I740" s="32">
        <v>29</v>
      </c>
      <c r="J740"/>
    </row>
    <row r="741" spans="1:10" x14ac:dyDescent="0.3">
      <c r="A741" s="65" t="str">
        <f>LANCES[[#This Row],[GRUPO]]&amp;LANCES[[#This Row],[MES_ANO]]</f>
        <v>3181setembro-25</v>
      </c>
      <c r="B741" s="1">
        <v>3181</v>
      </c>
      <c r="C741" s="32">
        <v>202509</v>
      </c>
      <c r="D741" s="31" t="str">
        <f>TEXT(LANCES[[#This Row],[DT_CONTMP]],"MMMM-AA")</f>
        <v>setembro-25</v>
      </c>
      <c r="E741" s="31">
        <v>45915</v>
      </c>
      <c r="F741" s="30">
        <v>0.68</v>
      </c>
      <c r="G741" s="30">
        <v>0.65197142857142854</v>
      </c>
      <c r="H741" s="30">
        <v>0.64659999999999995</v>
      </c>
      <c r="I741" s="32">
        <v>21</v>
      </c>
      <c r="J741"/>
    </row>
    <row r="742" spans="1:10" x14ac:dyDescent="0.3">
      <c r="A742" s="65" t="str">
        <f>LANCES[[#This Row],[GRUPO]]&amp;LANCES[[#This Row],[MES_ANO]]</f>
        <v>743julho-25</v>
      </c>
      <c r="B742" s="1">
        <v>743</v>
      </c>
      <c r="C742" s="32">
        <v>202507</v>
      </c>
      <c r="D742" s="31" t="str">
        <f>TEXT(LANCES[[#This Row],[DT_CONTMP]],"MMMM-AA")</f>
        <v>julho-25</v>
      </c>
      <c r="E742" s="31">
        <v>45853</v>
      </c>
      <c r="F742" s="30">
        <v>0.68</v>
      </c>
      <c r="G742" s="30">
        <v>0.64812380952380955</v>
      </c>
      <c r="H742" s="30">
        <v>0.6409999999999999</v>
      </c>
      <c r="I742" s="32">
        <v>21</v>
      </c>
      <c r="J742"/>
    </row>
    <row r="743" spans="1:10" x14ac:dyDescent="0.3">
      <c r="A743" s="65" t="str">
        <f>LANCES[[#This Row],[GRUPO]]&amp;LANCES[[#This Row],[MES_ANO]]</f>
        <v>750agosto-25</v>
      </c>
      <c r="B743" s="1">
        <v>750</v>
      </c>
      <c r="C743" s="32">
        <v>202508</v>
      </c>
      <c r="D743" s="31" t="str">
        <f>TEXT(LANCES[[#This Row],[DT_CONTMP]],"MMMM-AA")</f>
        <v>agosto-25</v>
      </c>
      <c r="E743" s="31">
        <v>45884</v>
      </c>
      <c r="F743" s="30">
        <v>0.67635499999999993</v>
      </c>
      <c r="G743" s="30">
        <v>0.61020350000000001</v>
      </c>
      <c r="H743" s="30">
        <v>0.59060000000000001</v>
      </c>
      <c r="I743" s="32">
        <v>40</v>
      </c>
      <c r="J743"/>
    </row>
    <row r="744" spans="1:10" x14ac:dyDescent="0.3">
      <c r="A744" s="65" t="str">
        <f>LANCES[[#This Row],[GRUPO]]&amp;LANCES[[#This Row],[MES_ANO]]</f>
        <v>769outubro-25</v>
      </c>
      <c r="B744" s="1">
        <v>769</v>
      </c>
      <c r="C744" s="32">
        <v>202510</v>
      </c>
      <c r="D744" s="31" t="str">
        <f>TEXT(LANCES[[#This Row],[DT_CONTMP]],"MMMM-AA")</f>
        <v>outubro-25</v>
      </c>
      <c r="E744" s="31">
        <v>45945</v>
      </c>
      <c r="F744" s="30">
        <v>0.68150000000000011</v>
      </c>
      <c r="G744" s="30">
        <v>0.62750381481481476</v>
      </c>
      <c r="H744" s="30">
        <v>0.60609999999999997</v>
      </c>
      <c r="I744" s="32">
        <v>27</v>
      </c>
      <c r="J744"/>
    </row>
    <row r="745" spans="1:10" x14ac:dyDescent="0.3">
      <c r="A745" s="65" t="str">
        <f>LANCES[[#This Row],[GRUPO]]&amp;LANCES[[#This Row],[MES_ANO]]</f>
        <v>732setembro-25</v>
      </c>
      <c r="B745" s="1">
        <v>732</v>
      </c>
      <c r="C745" s="32">
        <v>202509</v>
      </c>
      <c r="D745" s="31" t="str">
        <f>TEXT(LANCES[[#This Row],[DT_CONTMP]],"MMMM-AA")</f>
        <v>setembro-25</v>
      </c>
      <c r="E745" s="31">
        <v>45915</v>
      </c>
      <c r="F745" s="30">
        <v>0.73427100000000001</v>
      </c>
      <c r="G745" s="30">
        <v>0.5766571707317073</v>
      </c>
      <c r="H745" s="30">
        <v>0.55299999999999994</v>
      </c>
      <c r="I745" s="32">
        <v>41</v>
      </c>
      <c r="J745"/>
    </row>
    <row r="746" spans="1:10" x14ac:dyDescent="0.3">
      <c r="A746" s="65" t="str">
        <f>LANCES[[#This Row],[GRUPO]]&amp;LANCES[[#This Row],[MES_ANO]]</f>
        <v>774agosto-25</v>
      </c>
      <c r="B746" s="1">
        <v>774</v>
      </c>
      <c r="C746" s="32">
        <v>202508</v>
      </c>
      <c r="D746" s="31" t="str">
        <f>TEXT(LANCES[[#This Row],[DT_CONTMP]],"MMMM-AA")</f>
        <v>agosto-25</v>
      </c>
      <c r="E746" s="31">
        <v>45884</v>
      </c>
      <c r="F746" s="30">
        <v>0.7</v>
      </c>
      <c r="G746" s="30">
        <v>0.60177926829268291</v>
      </c>
      <c r="H746" s="30">
        <v>0.59130000000000005</v>
      </c>
      <c r="I746" s="32">
        <v>82</v>
      </c>
      <c r="J746"/>
    </row>
    <row r="747" spans="1:10" x14ac:dyDescent="0.3">
      <c r="A747" s="65" t="str">
        <f>LANCES[[#This Row],[GRUPO]]&amp;LANCES[[#This Row],[MES_ANO]]</f>
        <v>741setembro-25</v>
      </c>
      <c r="B747" s="1">
        <v>741</v>
      </c>
      <c r="C747" s="32">
        <v>202509</v>
      </c>
      <c r="D747" s="31" t="str">
        <f>TEXT(LANCES[[#This Row],[DT_CONTMP]],"MMMM-AA")</f>
        <v>setembro-25</v>
      </c>
      <c r="E747" s="31">
        <v>45915</v>
      </c>
      <c r="F747" s="30">
        <v>0.66</v>
      </c>
      <c r="G747" s="30">
        <v>0.59761005263157896</v>
      </c>
      <c r="H747" s="30">
        <v>0.5585</v>
      </c>
      <c r="I747" s="32">
        <v>57</v>
      </c>
      <c r="J747"/>
    </row>
    <row r="748" spans="1:10" x14ac:dyDescent="0.3">
      <c r="A748" s="65" t="str">
        <f>LANCES[[#This Row],[GRUPO]]&amp;LANCES[[#This Row],[MES_ANO]]</f>
        <v>739agosto-25</v>
      </c>
      <c r="B748" s="1">
        <v>739</v>
      </c>
      <c r="C748" s="32">
        <v>202508</v>
      </c>
      <c r="D748" s="31" t="str">
        <f>TEXT(LANCES[[#This Row],[DT_CONTMP]],"MMMM-AA")</f>
        <v>agosto-25</v>
      </c>
      <c r="E748" s="31">
        <v>45884</v>
      </c>
      <c r="F748" s="30">
        <v>0.65</v>
      </c>
      <c r="G748" s="30">
        <v>0.60633666666666663</v>
      </c>
      <c r="H748" s="30">
        <v>0.56110000000000004</v>
      </c>
      <c r="I748" s="32">
        <v>15</v>
      </c>
      <c r="J748"/>
    </row>
    <row r="749" spans="1:10" x14ac:dyDescent="0.3">
      <c r="A749" s="65" t="str">
        <f>LANCES[[#This Row],[GRUPO]]&amp;LANCES[[#This Row],[MES_ANO]]</f>
        <v>754outubro-25</v>
      </c>
      <c r="B749" s="1">
        <v>754</v>
      </c>
      <c r="C749" s="32">
        <v>202510</v>
      </c>
      <c r="D749" s="31" t="str">
        <f>TEXT(LANCES[[#This Row],[DT_CONTMP]],"MMMM-AA")</f>
        <v>outubro-25</v>
      </c>
      <c r="E749" s="31">
        <v>45945</v>
      </c>
      <c r="F749" s="30">
        <v>0.81923400000000002</v>
      </c>
      <c r="G749" s="30">
        <v>0.61064103448275864</v>
      </c>
      <c r="H749" s="30">
        <v>0.56999999999999995</v>
      </c>
      <c r="I749" s="32">
        <v>29</v>
      </c>
      <c r="J749"/>
    </row>
    <row r="750" spans="1:10" x14ac:dyDescent="0.3">
      <c r="A750" s="65" t="str">
        <f>LANCES[[#This Row],[GRUPO]]&amp;LANCES[[#This Row],[MES_ANO]]</f>
        <v>3139agosto-25</v>
      </c>
      <c r="B750" s="1">
        <v>3139</v>
      </c>
      <c r="C750" s="32">
        <v>202508</v>
      </c>
      <c r="D750" s="31" t="str">
        <f>TEXT(LANCES[[#This Row],[DT_CONTMP]],"MMMM-AA")</f>
        <v>agosto-25</v>
      </c>
      <c r="E750" s="31">
        <v>45884</v>
      </c>
      <c r="F750" s="30">
        <v>0.78333299999999995</v>
      </c>
      <c r="G750" s="30">
        <v>0.75816649999999997</v>
      </c>
      <c r="H750" s="30">
        <v>0.7</v>
      </c>
      <c r="I750" s="32">
        <v>4</v>
      </c>
      <c r="J750"/>
    </row>
    <row r="751" spans="1:10" x14ac:dyDescent="0.3">
      <c r="A751" s="65" t="str">
        <f>LANCES[[#This Row],[GRUPO]]&amp;LANCES[[#This Row],[MES_ANO]]</f>
        <v>8005agosto-25</v>
      </c>
      <c r="B751" s="1">
        <v>8005</v>
      </c>
      <c r="C751" s="32">
        <v>202508</v>
      </c>
      <c r="D751" s="31" t="str">
        <f>TEXT(LANCES[[#This Row],[DT_CONTMP]],"MMMM-AA")</f>
        <v>agosto-25</v>
      </c>
      <c r="E751" s="31">
        <v>45884</v>
      </c>
      <c r="F751" s="30">
        <v>0.45</v>
      </c>
      <c r="G751" s="30">
        <v>0.42166666666666663</v>
      </c>
      <c r="H751" s="30">
        <v>0.4</v>
      </c>
      <c r="I751" s="32">
        <v>6</v>
      </c>
      <c r="J751"/>
    </row>
    <row r="752" spans="1:10" x14ac:dyDescent="0.3">
      <c r="A752" s="65" t="str">
        <f>LANCES[[#This Row],[GRUPO]]&amp;LANCES[[#This Row],[MES_ANO]]</f>
        <v>754setembro-25</v>
      </c>
      <c r="B752" s="1">
        <v>754</v>
      </c>
      <c r="C752" s="32">
        <v>202509</v>
      </c>
      <c r="D752" s="31" t="str">
        <f>TEXT(LANCES[[#This Row],[DT_CONTMP]],"MMMM-AA")</f>
        <v>setembro-25</v>
      </c>
      <c r="E752" s="31">
        <v>45915</v>
      </c>
      <c r="F752" s="30">
        <v>0.77822199999999997</v>
      </c>
      <c r="G752" s="30">
        <v>0.6102395625</v>
      </c>
      <c r="H752" s="30">
        <v>0.57509999999999994</v>
      </c>
      <c r="I752" s="32">
        <v>32</v>
      </c>
      <c r="J752"/>
    </row>
    <row r="753" spans="1:10" x14ac:dyDescent="0.3">
      <c r="A753" s="65" t="str">
        <f>LANCES[[#This Row],[GRUPO]]&amp;LANCES[[#This Row],[MES_ANO]]</f>
        <v>3182outubro-25</v>
      </c>
      <c r="B753" s="1">
        <v>3182</v>
      </c>
      <c r="C753" s="32">
        <v>202510</v>
      </c>
      <c r="D753" s="31" t="str">
        <f>TEXT(LANCES[[#This Row],[DT_CONTMP]],"MMMM-AA")</f>
        <v>outubro-25</v>
      </c>
      <c r="E753" s="31">
        <v>45945</v>
      </c>
      <c r="F753" s="30">
        <v>0.78909999999999991</v>
      </c>
      <c r="G753" s="30">
        <v>0.73689000000000004</v>
      </c>
      <c r="H753" s="30">
        <v>0.71</v>
      </c>
      <c r="I753" s="32">
        <v>10</v>
      </c>
      <c r="J753"/>
    </row>
    <row r="754" spans="1:10" x14ac:dyDescent="0.3">
      <c r="A754" s="65" t="str">
        <f>LANCES[[#This Row],[GRUPO]]&amp;LANCES[[#This Row],[MES_ANO]]</f>
        <v>3078setembro-25</v>
      </c>
      <c r="B754" s="1">
        <v>3078</v>
      </c>
      <c r="C754" s="32">
        <v>202509</v>
      </c>
      <c r="D754" s="31" t="str">
        <f>TEXT(LANCES[[#This Row],[DT_CONTMP]],"MMMM-AA")</f>
        <v>setembro-25</v>
      </c>
      <c r="E754" s="31">
        <v>45915</v>
      </c>
      <c r="F754" s="30">
        <v>0.89151999999999998</v>
      </c>
      <c r="G754" s="30">
        <v>0.63962342857142862</v>
      </c>
      <c r="H754" s="30">
        <v>0.56486800000000004</v>
      </c>
      <c r="I754" s="32">
        <v>7</v>
      </c>
      <c r="J754"/>
    </row>
    <row r="755" spans="1:10" x14ac:dyDescent="0.3">
      <c r="A755" s="65" t="str">
        <f>LANCES[[#This Row],[GRUPO]]&amp;LANCES[[#This Row],[MES_ANO]]</f>
        <v>789outubro-25</v>
      </c>
      <c r="B755" s="1">
        <v>789</v>
      </c>
      <c r="C755" s="32">
        <v>202510</v>
      </c>
      <c r="D755" s="31" t="str">
        <f>TEXT(LANCES[[#This Row],[DT_CONTMP]],"MMMM-AA")</f>
        <v>outubro-25</v>
      </c>
      <c r="E755" s="31">
        <v>45945</v>
      </c>
      <c r="F755" s="30">
        <v>0.68940000000000001</v>
      </c>
      <c r="G755" s="30">
        <v>0.65119754545454545</v>
      </c>
      <c r="H755" s="30">
        <v>0.625</v>
      </c>
      <c r="I755" s="32">
        <v>11</v>
      </c>
      <c r="J755"/>
    </row>
    <row r="756" spans="1:10" x14ac:dyDescent="0.3">
      <c r="A756" s="65" t="str">
        <f>LANCES[[#This Row],[GRUPO]]&amp;LANCES[[#This Row],[MES_ANO]]</f>
        <v>8002outubro-25</v>
      </c>
      <c r="B756" s="1">
        <v>8002</v>
      </c>
      <c r="C756" s="32">
        <v>202510</v>
      </c>
      <c r="D756" s="31" t="str">
        <f>TEXT(LANCES[[#This Row],[DT_CONTMP]],"MMMM-AA")</f>
        <v>outubro-25</v>
      </c>
      <c r="E756" s="31">
        <v>45945</v>
      </c>
      <c r="F756" s="30">
        <v>0.63208599999999993</v>
      </c>
      <c r="G756" s="30">
        <v>0.31003562857142858</v>
      </c>
      <c r="H756" s="30">
        <v>0.25</v>
      </c>
      <c r="I756" s="32">
        <v>35</v>
      </c>
      <c r="J756"/>
    </row>
    <row r="757" spans="1:10" x14ac:dyDescent="0.3">
      <c r="A757" s="65" t="str">
        <f>LANCES[[#This Row],[GRUPO]]&amp;LANCES[[#This Row],[MES_ANO]]</f>
        <v>3124outubro-25</v>
      </c>
      <c r="B757" s="1">
        <v>3124</v>
      </c>
      <c r="C757" s="32">
        <v>202510</v>
      </c>
      <c r="D757" s="31" t="str">
        <f>TEXT(LANCES[[#This Row],[DT_CONTMP]],"MMMM-AA")</f>
        <v>outubro-25</v>
      </c>
      <c r="E757" s="31">
        <v>45945</v>
      </c>
      <c r="F757" s="30">
        <v>0.71010000000000006</v>
      </c>
      <c r="G757" s="30">
        <v>0.71010000000000006</v>
      </c>
      <c r="H757" s="30">
        <v>0.71010000000000006</v>
      </c>
      <c r="I757" s="32">
        <v>9</v>
      </c>
      <c r="J757"/>
    </row>
    <row r="758" spans="1:10" x14ac:dyDescent="0.3">
      <c r="A758" s="65" t="str">
        <f>LANCES[[#This Row],[GRUPO]]&amp;LANCES[[#This Row],[MES_ANO]]</f>
        <v>3063fevereiro-25</v>
      </c>
      <c r="B758" s="1">
        <v>3063</v>
      </c>
      <c r="C758" s="32">
        <v>202502</v>
      </c>
      <c r="D758" s="31" t="str">
        <f>TEXT(LANCES[[#This Row],[DT_CONTMP]],"MMMM-AA")</f>
        <v>fevereiro-25</v>
      </c>
      <c r="E758" s="31">
        <v>45705</v>
      </c>
      <c r="F758" s="30">
        <v>0.64704800000000007</v>
      </c>
      <c r="G758" s="30">
        <v>0.62277475000000004</v>
      </c>
      <c r="H758" s="30">
        <v>0.61532500000000001</v>
      </c>
      <c r="I758" s="32">
        <v>8</v>
      </c>
      <c r="J758"/>
    </row>
    <row r="759" spans="1:10" x14ac:dyDescent="0.3">
      <c r="A759" s="65" t="str">
        <f>LANCES[[#This Row],[GRUPO]]&amp;LANCES[[#This Row],[MES_ANO]]</f>
        <v>683outubro-25</v>
      </c>
      <c r="B759" s="1">
        <v>683</v>
      </c>
      <c r="C759" s="32">
        <v>202510</v>
      </c>
      <c r="D759" s="31" t="str">
        <f>TEXT(LANCES[[#This Row],[DT_CONTMP]],"MMMM-AA")</f>
        <v>outubro-25</v>
      </c>
      <c r="E759" s="31">
        <v>45936</v>
      </c>
      <c r="F759" s="30">
        <v>0.23</v>
      </c>
      <c r="G759" s="30">
        <v>0.1365905</v>
      </c>
      <c r="H759" s="30">
        <v>0.1</v>
      </c>
      <c r="I759" s="32">
        <v>10</v>
      </c>
      <c r="J759"/>
    </row>
    <row r="760" spans="1:10" x14ac:dyDescent="0.3">
      <c r="A760" s="65" t="str">
        <f>LANCES[[#This Row],[GRUPO]]&amp;LANCES[[#This Row],[MES_ANO]]</f>
        <v>688maio-25</v>
      </c>
      <c r="B760" s="1">
        <v>688</v>
      </c>
      <c r="C760" s="32">
        <v>202505</v>
      </c>
      <c r="D760" s="31" t="str">
        <f>TEXT(LANCES[[#This Row],[DT_CONTMP]],"MMMM-AA")</f>
        <v>maio-25</v>
      </c>
      <c r="E760" s="31">
        <v>45784</v>
      </c>
      <c r="F760" s="30">
        <v>0.35950000000000004</v>
      </c>
      <c r="G760" s="30">
        <v>0.2431666666666667</v>
      </c>
      <c r="H760" s="30">
        <v>0.12</v>
      </c>
      <c r="I760" s="32">
        <v>3</v>
      </c>
      <c r="J760"/>
    </row>
    <row r="761" spans="1:10" x14ac:dyDescent="0.3">
      <c r="A761" s="65" t="str">
        <f>LANCES[[#This Row],[GRUPO]]&amp;LANCES[[#This Row],[MES_ANO]]</f>
        <v>3066junho-25</v>
      </c>
      <c r="B761" s="1">
        <v>3066</v>
      </c>
      <c r="C761" s="32">
        <v>202506</v>
      </c>
      <c r="D761" s="31" t="str">
        <f>TEXT(LANCES[[#This Row],[DT_CONTMP]],"MMMM-AA")</f>
        <v>junho-25</v>
      </c>
      <c r="E761" s="31">
        <v>45824</v>
      </c>
      <c r="F761" s="30">
        <v>0.76064599999999993</v>
      </c>
      <c r="G761" s="30">
        <v>0.67104350000000001</v>
      </c>
      <c r="H761" s="30">
        <v>0.65599999999999992</v>
      </c>
      <c r="I761" s="32">
        <v>8</v>
      </c>
      <c r="J761"/>
    </row>
    <row r="762" spans="1:10" x14ac:dyDescent="0.3">
      <c r="A762" s="65" t="str">
        <f>LANCES[[#This Row],[GRUPO]]&amp;LANCES[[#This Row],[MES_ANO]]</f>
        <v>5021julho-25</v>
      </c>
      <c r="B762" s="1">
        <v>5021</v>
      </c>
      <c r="C762" s="32">
        <v>202507</v>
      </c>
      <c r="D762" s="31" t="str">
        <f>TEXT(LANCES[[#This Row],[DT_CONTMP]],"MMMM-AA")</f>
        <v>julho-25</v>
      </c>
      <c r="E762" s="31">
        <v>45853</v>
      </c>
      <c r="F762" s="30">
        <v>0.69218800000000003</v>
      </c>
      <c r="G762" s="30">
        <v>0.51403992857142855</v>
      </c>
      <c r="H762" s="30">
        <v>0.46565600000000001</v>
      </c>
      <c r="I762" s="32">
        <v>14</v>
      </c>
      <c r="J762"/>
    </row>
    <row r="763" spans="1:10" x14ac:dyDescent="0.3">
      <c r="A763" s="65" t="str">
        <f>LANCES[[#This Row],[GRUPO]]&amp;LANCES[[#This Row],[MES_ANO]]</f>
        <v>695maio-25</v>
      </c>
      <c r="B763" s="1">
        <v>695</v>
      </c>
      <c r="C763" s="32">
        <v>202505</v>
      </c>
      <c r="D763" s="31" t="str">
        <f>TEXT(LANCES[[#This Row],[DT_CONTMP]],"MMMM-AA")</f>
        <v>maio-25</v>
      </c>
      <c r="E763" s="31">
        <v>45784</v>
      </c>
      <c r="F763" s="30">
        <v>0.39750000000000002</v>
      </c>
      <c r="G763" s="30">
        <v>0.21181597222222223</v>
      </c>
      <c r="H763" s="30">
        <v>1.2800000000000001E-2</v>
      </c>
      <c r="I763" s="32">
        <v>36</v>
      </c>
      <c r="J763"/>
    </row>
    <row r="764" spans="1:10" x14ac:dyDescent="0.3">
      <c r="A764" s="65" t="str">
        <f>LANCES[[#This Row],[GRUPO]]&amp;LANCES[[#This Row],[MES_ANO]]</f>
        <v>707janeiro-25</v>
      </c>
      <c r="B764" s="1">
        <v>707</v>
      </c>
      <c r="C764" s="32">
        <v>202501</v>
      </c>
      <c r="D764" s="31" t="str">
        <f>TEXT(LANCES[[#This Row],[DT_CONTMP]],"MMMM-AA")</f>
        <v>janeiro-25</v>
      </c>
      <c r="E764" s="31">
        <v>45672</v>
      </c>
      <c r="F764" s="30">
        <v>0.42954300000000001</v>
      </c>
      <c r="G764" s="30">
        <v>0.2528847142857143</v>
      </c>
      <c r="H764" s="30">
        <v>0.155</v>
      </c>
      <c r="I764" s="32">
        <v>7</v>
      </c>
      <c r="J764"/>
    </row>
    <row r="765" spans="1:10" x14ac:dyDescent="0.3">
      <c r="A765" s="65" t="str">
        <f>LANCES[[#This Row],[GRUPO]]&amp;LANCES[[#This Row],[MES_ANO]]</f>
        <v>692julho-25</v>
      </c>
      <c r="B765" s="1">
        <v>692</v>
      </c>
      <c r="C765" s="32">
        <v>202507</v>
      </c>
      <c r="D765" s="31" t="str">
        <f>TEXT(LANCES[[#This Row],[DT_CONTMP]],"MMMM-AA")</f>
        <v>julho-25</v>
      </c>
      <c r="E765" s="31">
        <v>45842</v>
      </c>
      <c r="F765" s="30">
        <v>0.56808599999999998</v>
      </c>
      <c r="G765" s="30">
        <v>0.23346444444444445</v>
      </c>
      <c r="H765" s="30">
        <v>0.1</v>
      </c>
      <c r="I765" s="32">
        <v>36</v>
      </c>
      <c r="J765"/>
    </row>
    <row r="766" spans="1:10" x14ac:dyDescent="0.3">
      <c r="A766" s="65" t="str">
        <f>LANCES[[#This Row],[GRUPO]]&amp;LANCES[[#This Row],[MES_ANO]]</f>
        <v>3081janeiro-25</v>
      </c>
      <c r="B766" s="1">
        <v>3081</v>
      </c>
      <c r="C766" s="32">
        <v>202501</v>
      </c>
      <c r="D766" s="31" t="str">
        <f>TEXT(LANCES[[#This Row],[DT_CONTMP]],"MMMM-AA")</f>
        <v>janeiro-25</v>
      </c>
      <c r="E766" s="31">
        <v>45672</v>
      </c>
      <c r="F766" s="30">
        <v>0.69</v>
      </c>
      <c r="G766" s="30">
        <v>0.68203999999999998</v>
      </c>
      <c r="H766" s="30">
        <v>0.68</v>
      </c>
      <c r="I766" s="32">
        <v>5</v>
      </c>
      <c r="J766"/>
    </row>
    <row r="767" spans="1:10" x14ac:dyDescent="0.3">
      <c r="A767" s="65" t="str">
        <f>LANCES[[#This Row],[GRUPO]]&amp;LANCES[[#This Row],[MES_ANO]]</f>
        <v>645julho-25</v>
      </c>
      <c r="B767" s="1">
        <v>645</v>
      </c>
      <c r="C767" s="32">
        <v>202507</v>
      </c>
      <c r="D767" s="31" t="str">
        <f>TEXT(LANCES[[#This Row],[DT_CONTMP]],"MMMM-AA")</f>
        <v>julho-25</v>
      </c>
      <c r="E767" s="31">
        <v>45842</v>
      </c>
      <c r="F767" s="30">
        <v>0.3</v>
      </c>
      <c r="G767" s="30">
        <v>0.2242326</v>
      </c>
      <c r="H767" s="30">
        <v>0.17738099999999998</v>
      </c>
      <c r="I767" s="32">
        <v>5</v>
      </c>
      <c r="J767"/>
    </row>
    <row r="768" spans="1:10" x14ac:dyDescent="0.3">
      <c r="A768" s="65" t="str">
        <f>LANCES[[#This Row],[GRUPO]]&amp;LANCES[[#This Row],[MES_ANO]]</f>
        <v>706janeiro-25</v>
      </c>
      <c r="B768" s="1">
        <v>706</v>
      </c>
      <c r="C768" s="32">
        <v>202501</v>
      </c>
      <c r="D768" s="31" t="str">
        <f>TEXT(LANCES[[#This Row],[DT_CONTMP]],"MMMM-AA")</f>
        <v>janeiro-25</v>
      </c>
      <c r="E768" s="31">
        <v>45672</v>
      </c>
      <c r="F768" s="30">
        <v>0.3</v>
      </c>
      <c r="G768" s="30">
        <v>0.21515000000000001</v>
      </c>
      <c r="H768" s="30">
        <v>0.14000000000000001</v>
      </c>
      <c r="I768" s="32">
        <v>12</v>
      </c>
      <c r="J768"/>
    </row>
    <row r="769" spans="1:10" x14ac:dyDescent="0.3">
      <c r="A769" s="65" t="str">
        <f>LANCES[[#This Row],[GRUPO]]&amp;LANCES[[#This Row],[MES_ANO]]</f>
        <v>648julho-25</v>
      </c>
      <c r="B769" s="1">
        <v>648</v>
      </c>
      <c r="C769" s="32">
        <v>202507</v>
      </c>
      <c r="D769" s="31" t="str">
        <f>TEXT(LANCES[[#This Row],[DT_CONTMP]],"MMMM-AA")</f>
        <v>julho-25</v>
      </c>
      <c r="E769" s="31">
        <v>45842</v>
      </c>
      <c r="F769" s="30">
        <v>0.56126100000000001</v>
      </c>
      <c r="G769" s="30">
        <v>0.21241670000000001</v>
      </c>
      <c r="H769" s="30">
        <v>0.1</v>
      </c>
      <c r="I769" s="32">
        <v>10</v>
      </c>
      <c r="J769"/>
    </row>
    <row r="770" spans="1:10" x14ac:dyDescent="0.3">
      <c r="A770" s="65" t="str">
        <f>LANCES[[#This Row],[GRUPO]]&amp;LANCES[[#This Row],[MES_ANO]]</f>
        <v>659abril-25</v>
      </c>
      <c r="B770" s="1">
        <v>659</v>
      </c>
      <c r="C770" s="32">
        <v>202504</v>
      </c>
      <c r="D770" s="31" t="str">
        <f>TEXT(LANCES[[#This Row],[DT_CONTMP]],"MMMM-AA")</f>
        <v>abril-25</v>
      </c>
      <c r="E770" s="31">
        <v>45751</v>
      </c>
      <c r="F770" s="30">
        <v>0.3</v>
      </c>
      <c r="G770" s="30">
        <v>0.1536846</v>
      </c>
      <c r="H770" s="30">
        <v>0.1</v>
      </c>
      <c r="I770" s="32">
        <v>10</v>
      </c>
      <c r="J770"/>
    </row>
    <row r="771" spans="1:10" x14ac:dyDescent="0.3">
      <c r="A771" s="65" t="str">
        <f>LANCES[[#This Row],[GRUPO]]&amp;LANCES[[#This Row],[MES_ANO]]</f>
        <v>5023fevereiro-25</v>
      </c>
      <c r="B771" s="1">
        <v>5023</v>
      </c>
      <c r="C771" s="32">
        <v>202502</v>
      </c>
      <c r="D771" s="31" t="str">
        <f>TEXT(LANCES[[#This Row],[DT_CONTMP]],"MMMM-AA")</f>
        <v>fevereiro-25</v>
      </c>
      <c r="E771" s="31">
        <v>45705</v>
      </c>
      <c r="F771" s="30">
        <v>0.71224799999999999</v>
      </c>
      <c r="G771" s="30">
        <v>0.60123085714285718</v>
      </c>
      <c r="H771" s="30">
        <v>0.55000000000000004</v>
      </c>
      <c r="I771" s="32">
        <v>14</v>
      </c>
      <c r="J771"/>
    </row>
    <row r="772" spans="1:10" x14ac:dyDescent="0.3">
      <c r="A772" s="65" t="str">
        <f>LANCES[[#This Row],[GRUPO]]&amp;LANCES[[#This Row],[MES_ANO]]</f>
        <v>727janeiro-25</v>
      </c>
      <c r="B772" s="1">
        <v>727</v>
      </c>
      <c r="C772" s="32">
        <v>202501</v>
      </c>
      <c r="D772" s="31" t="str">
        <f>TEXT(LANCES[[#This Row],[DT_CONTMP]],"MMMM-AA")</f>
        <v>janeiro-25</v>
      </c>
      <c r="E772" s="31">
        <v>45672</v>
      </c>
      <c r="F772" s="30">
        <v>0.66900700000000002</v>
      </c>
      <c r="G772" s="30">
        <v>0.61585568571428573</v>
      </c>
      <c r="H772" s="30">
        <v>0.61030000000000006</v>
      </c>
      <c r="I772" s="32">
        <v>35</v>
      </c>
      <c r="J772"/>
    </row>
    <row r="773" spans="1:10" x14ac:dyDescent="0.3">
      <c r="A773" s="65" t="str">
        <f>LANCES[[#This Row],[GRUPO]]&amp;LANCES[[#This Row],[MES_ANO]]</f>
        <v>717julho-25</v>
      </c>
      <c r="B773" s="1">
        <v>717</v>
      </c>
      <c r="C773" s="32">
        <v>202507</v>
      </c>
      <c r="D773" s="31" t="str">
        <f>TEXT(LANCES[[#This Row],[DT_CONTMP]],"MMMM-AA")</f>
        <v>julho-25</v>
      </c>
      <c r="E773" s="31">
        <v>45853</v>
      </c>
      <c r="F773" s="30">
        <v>0.55000000000000004</v>
      </c>
      <c r="G773" s="30">
        <v>0.32229448648648651</v>
      </c>
      <c r="H773" s="30">
        <v>0.1</v>
      </c>
      <c r="I773" s="32">
        <v>37</v>
      </c>
      <c r="J773"/>
    </row>
    <row r="774" spans="1:10" x14ac:dyDescent="0.3">
      <c r="A774" s="65" t="str">
        <f>LANCES[[#This Row],[GRUPO]]&amp;LANCES[[#This Row],[MES_ANO]]</f>
        <v>710maio-25</v>
      </c>
      <c r="B774" s="1">
        <v>710</v>
      </c>
      <c r="C774" s="32">
        <v>202505</v>
      </c>
      <c r="D774" s="31" t="str">
        <f>TEXT(LANCES[[#This Row],[DT_CONTMP]],"MMMM-AA")</f>
        <v>maio-25</v>
      </c>
      <c r="E774" s="31">
        <v>45792</v>
      </c>
      <c r="F774" s="30">
        <v>0.79910999999999999</v>
      </c>
      <c r="G774" s="30">
        <v>0.30607134782608697</v>
      </c>
      <c r="H774" s="30">
        <v>5.5761000000000005E-2</v>
      </c>
      <c r="I774" s="32">
        <v>23</v>
      </c>
      <c r="J774"/>
    </row>
    <row r="775" spans="1:10" x14ac:dyDescent="0.3">
      <c r="A775" s="65" t="str">
        <f>LANCES[[#This Row],[GRUPO]]&amp;LANCES[[#This Row],[MES_ANO]]</f>
        <v>8000fevereiro-25</v>
      </c>
      <c r="B775" s="1">
        <v>8000</v>
      </c>
      <c r="C775" s="32">
        <v>202502</v>
      </c>
      <c r="D775" s="31" t="str">
        <f>TEXT(LANCES[[#This Row],[DT_CONTMP]],"MMMM-AA")</f>
        <v>fevereiro-25</v>
      </c>
      <c r="E775" s="31">
        <v>45705</v>
      </c>
      <c r="F775" s="30">
        <v>0.69</v>
      </c>
      <c r="G775" s="30">
        <v>0.30765814285714282</v>
      </c>
      <c r="H775" s="30">
        <v>0.25</v>
      </c>
      <c r="I775" s="32">
        <v>14</v>
      </c>
      <c r="J775"/>
    </row>
    <row r="776" spans="1:10" x14ac:dyDescent="0.3">
      <c r="A776" s="65" t="str">
        <f>LANCES[[#This Row],[GRUPO]]&amp;LANCES[[#This Row],[MES_ANO]]</f>
        <v>649setembro-25</v>
      </c>
      <c r="B776" s="1">
        <v>649</v>
      </c>
      <c r="C776" s="32">
        <v>202509</v>
      </c>
      <c r="D776" s="31" t="str">
        <f>TEXT(LANCES[[#This Row],[DT_CONTMP]],"MMMM-AA")</f>
        <v>setembro-25</v>
      </c>
      <c r="E776" s="31">
        <v>45904</v>
      </c>
      <c r="F776" s="30">
        <v>0.18115500000000001</v>
      </c>
      <c r="G776" s="30">
        <v>0.18115500000000001</v>
      </c>
      <c r="H776" s="30">
        <v>0.18115500000000001</v>
      </c>
      <c r="I776" s="32">
        <v>1</v>
      </c>
      <c r="J776"/>
    </row>
    <row r="777" spans="1:10" x14ac:dyDescent="0.3">
      <c r="A777" s="65" t="str">
        <f>LANCES[[#This Row],[GRUPO]]&amp;LANCES[[#This Row],[MES_ANO]]</f>
        <v>740julho-25</v>
      </c>
      <c r="B777" s="1">
        <v>740</v>
      </c>
      <c r="C777" s="32">
        <v>202507</v>
      </c>
      <c r="D777" s="31" t="str">
        <f>TEXT(LANCES[[#This Row],[DT_CONTMP]],"MMMM-AA")</f>
        <v>julho-25</v>
      </c>
      <c r="E777" s="31">
        <v>45853</v>
      </c>
      <c r="F777" s="30">
        <v>0.65518799999999999</v>
      </c>
      <c r="G777" s="30">
        <v>0.44876136842105263</v>
      </c>
      <c r="H777" s="30">
        <v>0.35</v>
      </c>
      <c r="I777" s="32">
        <v>19</v>
      </c>
      <c r="J777"/>
    </row>
    <row r="778" spans="1:10" x14ac:dyDescent="0.3">
      <c r="A778" s="65" t="str">
        <f>LANCES[[#This Row],[GRUPO]]&amp;LANCES[[#This Row],[MES_ANO]]</f>
        <v>744setembro-25</v>
      </c>
      <c r="B778" s="1">
        <v>744</v>
      </c>
      <c r="C778" s="32">
        <v>202509</v>
      </c>
      <c r="D778" s="31" t="str">
        <f>TEXT(LANCES[[#This Row],[DT_CONTMP]],"MMMM-AA")</f>
        <v>setembro-25</v>
      </c>
      <c r="E778" s="31">
        <v>45915</v>
      </c>
      <c r="F778" s="30">
        <v>0.55000000000000004</v>
      </c>
      <c r="G778" s="30">
        <v>0.49417740000000004</v>
      </c>
      <c r="H778" s="30">
        <v>0.4</v>
      </c>
      <c r="I778" s="32">
        <v>5</v>
      </c>
      <c r="J778"/>
    </row>
    <row r="779" spans="1:10" x14ac:dyDescent="0.3">
      <c r="A779" s="65" t="str">
        <f>LANCES[[#This Row],[GRUPO]]&amp;LANCES[[#This Row],[MES_ANO]]</f>
        <v>728julho-25</v>
      </c>
      <c r="B779" s="1">
        <v>728</v>
      </c>
      <c r="C779" s="32">
        <v>202507</v>
      </c>
      <c r="D779" s="31" t="str">
        <f>TEXT(LANCES[[#This Row],[DT_CONTMP]],"MMMM-AA")</f>
        <v>julho-25</v>
      </c>
      <c r="E779" s="31">
        <v>45853</v>
      </c>
      <c r="F779" s="30">
        <v>0.54681500000000005</v>
      </c>
      <c r="G779" s="30">
        <v>0.42175433333333334</v>
      </c>
      <c r="H779" s="30">
        <v>0.3</v>
      </c>
      <c r="I779" s="32">
        <v>15</v>
      </c>
      <c r="J779"/>
    </row>
    <row r="780" spans="1:10" x14ac:dyDescent="0.3">
      <c r="A780" s="65" t="str">
        <f>LANCES[[#This Row],[GRUPO]]&amp;LANCES[[#This Row],[MES_ANO]]</f>
        <v>677fevereiro-25</v>
      </c>
      <c r="B780" s="1">
        <v>677</v>
      </c>
      <c r="C780" s="32">
        <v>202502</v>
      </c>
      <c r="D780" s="31" t="str">
        <f>TEXT(LANCES[[#This Row],[DT_CONTMP]],"MMMM-AA")</f>
        <v>fevereiro-25</v>
      </c>
      <c r="E780" s="31">
        <v>45694</v>
      </c>
      <c r="F780" s="30">
        <v>0.31</v>
      </c>
      <c r="G780" s="30">
        <v>0.18561146666666667</v>
      </c>
      <c r="H780" s="30">
        <v>0.1</v>
      </c>
      <c r="I780" s="32">
        <v>15</v>
      </c>
      <c r="J780"/>
    </row>
    <row r="781" spans="1:10" x14ac:dyDescent="0.3">
      <c r="A781" s="65" t="str">
        <f>LANCES[[#This Row],[GRUPO]]&amp;LANCES[[#This Row],[MES_ANO]]</f>
        <v>683agosto-25</v>
      </c>
      <c r="B781" s="1">
        <v>683</v>
      </c>
      <c r="C781" s="32">
        <v>202508</v>
      </c>
      <c r="D781" s="31" t="str">
        <f>TEXT(LANCES[[#This Row],[DT_CONTMP]],"MMMM-AA")</f>
        <v>agosto-25</v>
      </c>
      <c r="E781" s="31">
        <v>45875</v>
      </c>
      <c r="F781" s="30">
        <v>0.4</v>
      </c>
      <c r="G781" s="30">
        <v>0.23866588235294117</v>
      </c>
      <c r="H781" s="30">
        <v>0.11990000000000001</v>
      </c>
      <c r="I781" s="32">
        <v>17</v>
      </c>
      <c r="J781"/>
    </row>
    <row r="782" spans="1:10" x14ac:dyDescent="0.3">
      <c r="A782" s="65" t="str">
        <f>LANCES[[#This Row],[GRUPO]]&amp;LANCES[[#This Row],[MES_ANO]]</f>
        <v>749março-25</v>
      </c>
      <c r="B782" s="1">
        <v>749</v>
      </c>
      <c r="C782" s="32">
        <v>202503</v>
      </c>
      <c r="D782" s="31" t="str">
        <f>TEXT(LANCES[[#This Row],[DT_CONTMP]],"MMMM-AA")</f>
        <v>março-25</v>
      </c>
      <c r="E782" s="31">
        <v>45733</v>
      </c>
      <c r="F782" s="30">
        <v>0.66400000000000003</v>
      </c>
      <c r="G782" s="30">
        <v>0.59086470588235296</v>
      </c>
      <c r="H782" s="30">
        <v>0.5333</v>
      </c>
      <c r="I782" s="32">
        <v>17</v>
      </c>
      <c r="J782"/>
    </row>
    <row r="783" spans="1:10" x14ac:dyDescent="0.3">
      <c r="A783" s="65" t="str">
        <f>LANCES[[#This Row],[GRUPO]]&amp;LANCES[[#This Row],[MES_ANO]]</f>
        <v>759julho-25</v>
      </c>
      <c r="B783" s="1">
        <v>759</v>
      </c>
      <c r="C783" s="32">
        <v>202507</v>
      </c>
      <c r="D783" s="31" t="str">
        <f>TEXT(LANCES[[#This Row],[DT_CONTMP]],"MMMM-AA")</f>
        <v>julho-25</v>
      </c>
      <c r="E783" s="31">
        <v>45853</v>
      </c>
      <c r="F783" s="30">
        <v>0.65</v>
      </c>
      <c r="G783" s="30">
        <v>0.6018451515151515</v>
      </c>
      <c r="H783" s="30">
        <v>0.59640000000000004</v>
      </c>
      <c r="I783" s="32">
        <v>33</v>
      </c>
      <c r="J783"/>
    </row>
    <row r="784" spans="1:10" x14ac:dyDescent="0.3">
      <c r="A784" s="65" t="str">
        <f>LANCES[[#This Row],[GRUPO]]&amp;LANCES[[#This Row],[MES_ANO]]</f>
        <v>3132março-25</v>
      </c>
      <c r="B784" s="1">
        <v>3132</v>
      </c>
      <c r="C784" s="32">
        <v>202503</v>
      </c>
      <c r="D784" s="31" t="str">
        <f>TEXT(LANCES[[#This Row],[DT_CONTMP]],"MMMM-AA")</f>
        <v>março-25</v>
      </c>
      <c r="E784" s="31">
        <v>45733</v>
      </c>
      <c r="F784" s="30">
        <v>0.67099999999999993</v>
      </c>
      <c r="G784" s="30">
        <v>0.67099999999999993</v>
      </c>
      <c r="H784" s="30">
        <v>0.67099999999999993</v>
      </c>
      <c r="I784" s="32">
        <v>2</v>
      </c>
      <c r="J784"/>
    </row>
    <row r="785" spans="1:10" x14ac:dyDescent="0.3">
      <c r="A785" s="65" t="str">
        <f>LANCES[[#This Row],[GRUPO]]&amp;LANCES[[#This Row],[MES_ANO]]</f>
        <v>8004outubro-25</v>
      </c>
      <c r="B785" s="1">
        <v>8004</v>
      </c>
      <c r="C785" s="32">
        <v>202510</v>
      </c>
      <c r="D785" s="31" t="str">
        <f>TEXT(LANCES[[#This Row],[DT_CONTMP]],"MMMM-AA")</f>
        <v>outubro-25</v>
      </c>
      <c r="E785" s="31">
        <v>45945</v>
      </c>
      <c r="F785" s="30">
        <v>0.71980999999999995</v>
      </c>
      <c r="G785" s="30">
        <v>0.3056908333333333</v>
      </c>
      <c r="H785" s="30">
        <v>0.26</v>
      </c>
      <c r="I785" s="32">
        <v>48</v>
      </c>
      <c r="J785"/>
    </row>
    <row r="786" spans="1:10" x14ac:dyDescent="0.3">
      <c r="A786" s="65" t="str">
        <f>LANCES[[#This Row],[GRUPO]]&amp;LANCES[[#This Row],[MES_ANO]]</f>
        <v>3144abril-25</v>
      </c>
      <c r="B786" s="1">
        <v>3144</v>
      </c>
      <c r="C786" s="32">
        <v>202504</v>
      </c>
      <c r="D786" s="31" t="str">
        <f>TEXT(LANCES[[#This Row],[DT_CONTMP]],"MMMM-AA")</f>
        <v>abril-25</v>
      </c>
      <c r="E786" s="31">
        <v>45762</v>
      </c>
      <c r="F786" s="30">
        <v>0.69319999999999993</v>
      </c>
      <c r="G786" s="30">
        <v>0.63178899999999993</v>
      </c>
      <c r="H786" s="30">
        <v>0.59965400000000002</v>
      </c>
      <c r="I786" s="32">
        <v>3</v>
      </c>
      <c r="J786"/>
    </row>
    <row r="787" spans="1:10" x14ac:dyDescent="0.3">
      <c r="A787" s="65" t="str">
        <f>LANCES[[#This Row],[GRUPO]]&amp;LANCES[[#This Row],[MES_ANO]]</f>
        <v>733fevereiro-25</v>
      </c>
      <c r="B787" s="1">
        <v>733</v>
      </c>
      <c r="C787" s="32">
        <v>202502</v>
      </c>
      <c r="D787" s="31" t="str">
        <f>TEXT(LANCES[[#This Row],[DT_CONTMP]],"MMMM-AA")</f>
        <v>fevereiro-25</v>
      </c>
      <c r="E787" s="31">
        <v>45705</v>
      </c>
      <c r="F787" s="30">
        <v>0.68325999999999998</v>
      </c>
      <c r="G787" s="30">
        <v>0.51402722727272732</v>
      </c>
      <c r="H787" s="30">
        <v>0.44670000000000004</v>
      </c>
      <c r="I787" s="32">
        <v>22</v>
      </c>
      <c r="J787"/>
    </row>
    <row r="788" spans="1:10" x14ac:dyDescent="0.3">
      <c r="A788" s="65" t="str">
        <f>LANCES[[#This Row],[GRUPO]]&amp;LANCES[[#This Row],[MES_ANO]]</f>
        <v>3086maio-25</v>
      </c>
      <c r="B788" s="1">
        <v>3086</v>
      </c>
      <c r="C788" s="32">
        <v>202505</v>
      </c>
      <c r="D788" s="31" t="str">
        <f>TEXT(LANCES[[#This Row],[DT_CONTMP]],"MMMM-AA")</f>
        <v>maio-25</v>
      </c>
      <c r="E788" s="31">
        <v>45792</v>
      </c>
      <c r="F788" s="30">
        <v>0.7</v>
      </c>
      <c r="G788" s="30">
        <v>0.68498933333333334</v>
      </c>
      <c r="H788" s="30">
        <v>0.67120000000000002</v>
      </c>
      <c r="I788" s="32">
        <v>3</v>
      </c>
      <c r="J788"/>
    </row>
    <row r="789" spans="1:10" x14ac:dyDescent="0.3">
      <c r="A789" s="65" t="str">
        <f>LANCES[[#This Row],[GRUPO]]&amp;LANCES[[#This Row],[MES_ANO]]</f>
        <v>655janeiro-25</v>
      </c>
      <c r="B789" s="1">
        <v>655</v>
      </c>
      <c r="C789" s="32">
        <v>202501</v>
      </c>
      <c r="D789" s="31" t="str">
        <f>TEXT(LANCES[[#This Row],[DT_CONTMP]],"MMMM-AA")</f>
        <v>janeiro-25</v>
      </c>
      <c r="E789" s="31">
        <v>45664</v>
      </c>
      <c r="F789" s="30">
        <v>0.44</v>
      </c>
      <c r="G789" s="30">
        <v>0.37206179310344828</v>
      </c>
      <c r="H789" s="30">
        <v>0.3</v>
      </c>
      <c r="I789" s="32">
        <v>58</v>
      </c>
      <c r="J789"/>
    </row>
    <row r="790" spans="1:10" x14ac:dyDescent="0.3">
      <c r="A790" s="65" t="str">
        <f>LANCES[[#This Row],[GRUPO]]&amp;LANCES[[#This Row],[MES_ANO]]</f>
        <v>768fevereiro-25</v>
      </c>
      <c r="B790" s="1">
        <v>768</v>
      </c>
      <c r="C790" s="32">
        <v>202502</v>
      </c>
      <c r="D790" s="31" t="str">
        <f>TEXT(LANCES[[#This Row],[DT_CONTMP]],"MMMM-AA")</f>
        <v>fevereiro-25</v>
      </c>
      <c r="E790" s="31">
        <v>45705</v>
      </c>
      <c r="F790" s="30">
        <v>0.7419</v>
      </c>
      <c r="G790" s="30">
        <v>0.65517083333333337</v>
      </c>
      <c r="H790" s="30">
        <v>0.63439999999999996</v>
      </c>
      <c r="I790" s="32">
        <v>24</v>
      </c>
      <c r="J790"/>
    </row>
    <row r="791" spans="1:10" x14ac:dyDescent="0.3">
      <c r="A791" s="65" t="str">
        <f>LANCES[[#This Row],[GRUPO]]&amp;LANCES[[#This Row],[MES_ANO]]</f>
        <v>8004maio-25</v>
      </c>
      <c r="B791" s="1">
        <v>8004</v>
      </c>
      <c r="C791" s="32">
        <v>202505</v>
      </c>
      <c r="D791" s="31" t="str">
        <f>TEXT(LANCES[[#This Row],[DT_CONTMP]],"MMMM-AA")</f>
        <v>maio-25</v>
      </c>
      <c r="E791" s="31">
        <v>45792</v>
      </c>
      <c r="F791" s="30">
        <v>0.50350000000000006</v>
      </c>
      <c r="G791" s="30">
        <v>0.30736363636363634</v>
      </c>
      <c r="H791" s="30">
        <v>0.25</v>
      </c>
      <c r="I791" s="32">
        <v>33</v>
      </c>
      <c r="J791"/>
    </row>
    <row r="792" spans="1:10" x14ac:dyDescent="0.3">
      <c r="A792" s="65" t="str">
        <f>LANCES[[#This Row],[GRUPO]]&amp;LANCES[[#This Row],[MES_ANO]]</f>
        <v>730abril-25</v>
      </c>
      <c r="B792" s="1">
        <v>730</v>
      </c>
      <c r="C792" s="32">
        <v>202504</v>
      </c>
      <c r="D792" s="31" t="str">
        <f>TEXT(LANCES[[#This Row],[DT_CONTMP]],"MMMM-AA")</f>
        <v>abril-25</v>
      </c>
      <c r="E792" s="31">
        <v>45762</v>
      </c>
      <c r="F792" s="30">
        <v>0.71391700000000002</v>
      </c>
      <c r="G792" s="30">
        <v>0.58889391666666668</v>
      </c>
      <c r="H792" s="30">
        <v>0.56159899999999996</v>
      </c>
      <c r="I792" s="32">
        <v>12</v>
      </c>
      <c r="J792"/>
    </row>
    <row r="793" spans="1:10" x14ac:dyDescent="0.3">
      <c r="A793" s="65" t="str">
        <f>LANCES[[#This Row],[GRUPO]]&amp;LANCES[[#This Row],[MES_ANO]]</f>
        <v>3145janeiro-25</v>
      </c>
      <c r="B793" s="1">
        <v>3145</v>
      </c>
      <c r="C793" s="32">
        <v>202501</v>
      </c>
      <c r="D793" s="31" t="str">
        <f>TEXT(LANCES[[#This Row],[DT_CONTMP]],"MMMM-AA")</f>
        <v>janeiro-25</v>
      </c>
      <c r="E793" s="31">
        <v>45672</v>
      </c>
      <c r="F793" s="30">
        <v>0.57333000000000001</v>
      </c>
      <c r="G793" s="30">
        <v>0.54448200000000002</v>
      </c>
      <c r="H793" s="30">
        <v>0.50109999999999999</v>
      </c>
      <c r="I793" s="32">
        <v>6</v>
      </c>
      <c r="J793"/>
    </row>
    <row r="794" spans="1:10" x14ac:dyDescent="0.3">
      <c r="A794" s="65" t="str">
        <f>LANCES[[#This Row],[GRUPO]]&amp;LANCES[[#This Row],[MES_ANO]]</f>
        <v>782fevereiro-25</v>
      </c>
      <c r="B794" s="1">
        <v>782</v>
      </c>
      <c r="C794" s="32">
        <v>202502</v>
      </c>
      <c r="D794" s="31" t="str">
        <f>TEXT(LANCES[[#This Row],[DT_CONTMP]],"MMMM-AA")</f>
        <v>fevereiro-25</v>
      </c>
      <c r="E794" s="31">
        <v>45705</v>
      </c>
      <c r="F794" s="30">
        <v>0.65200000000000002</v>
      </c>
      <c r="G794" s="30">
        <v>0.60674523809523806</v>
      </c>
      <c r="H794" s="30">
        <v>0.59929999999999994</v>
      </c>
      <c r="I794" s="32">
        <v>42</v>
      </c>
      <c r="J794"/>
    </row>
    <row r="795" spans="1:10" x14ac:dyDescent="0.3">
      <c r="A795" s="65" t="str">
        <f>LANCES[[#This Row],[GRUPO]]&amp;LANCES[[#This Row],[MES_ANO]]</f>
        <v>759janeiro-25</v>
      </c>
      <c r="B795" s="1">
        <v>759</v>
      </c>
      <c r="C795" s="32">
        <v>202501</v>
      </c>
      <c r="D795" s="31" t="str">
        <f>TEXT(LANCES[[#This Row],[DT_CONTMP]],"MMMM-AA")</f>
        <v>janeiro-25</v>
      </c>
      <c r="E795" s="31">
        <v>45672</v>
      </c>
      <c r="F795" s="30">
        <v>0.65</v>
      </c>
      <c r="G795" s="30">
        <v>0.60805999999999993</v>
      </c>
      <c r="H795" s="30">
        <v>0.6</v>
      </c>
      <c r="I795" s="32">
        <v>25</v>
      </c>
      <c r="J795"/>
    </row>
    <row r="796" spans="1:10" x14ac:dyDescent="0.3">
      <c r="A796" s="65" t="str">
        <f>LANCES[[#This Row],[GRUPO]]&amp;LANCES[[#This Row],[MES_ANO]]</f>
        <v>776julho-25</v>
      </c>
      <c r="B796" s="1">
        <v>776</v>
      </c>
      <c r="C796" s="32">
        <v>202507</v>
      </c>
      <c r="D796" s="31" t="str">
        <f>TEXT(LANCES[[#This Row],[DT_CONTMP]],"MMMM-AA")</f>
        <v>julho-25</v>
      </c>
      <c r="E796" s="31">
        <v>45853</v>
      </c>
      <c r="F796" s="30">
        <v>0.7</v>
      </c>
      <c r="G796" s="30">
        <v>0.64698636363636364</v>
      </c>
      <c r="H796" s="30">
        <v>0.622</v>
      </c>
      <c r="I796" s="32">
        <v>22</v>
      </c>
      <c r="J796"/>
    </row>
    <row r="797" spans="1:10" x14ac:dyDescent="0.3">
      <c r="A797" s="65" t="str">
        <f>LANCES[[#This Row],[GRUPO]]&amp;LANCES[[#This Row],[MES_ANO]]</f>
        <v>3129julho-25</v>
      </c>
      <c r="B797" s="1">
        <v>3129</v>
      </c>
      <c r="C797" s="32">
        <v>202507</v>
      </c>
      <c r="D797" s="31" t="str">
        <f>TEXT(LANCES[[#This Row],[DT_CONTMP]],"MMMM-AA")</f>
        <v>julho-25</v>
      </c>
      <c r="E797" s="31">
        <v>45853</v>
      </c>
      <c r="F797" s="30">
        <v>0.72</v>
      </c>
      <c r="G797" s="30">
        <v>0.66566000000000003</v>
      </c>
      <c r="H797" s="30">
        <v>0.61499999999999999</v>
      </c>
      <c r="I797" s="32">
        <v>5</v>
      </c>
      <c r="J797"/>
    </row>
    <row r="798" spans="1:10" x14ac:dyDescent="0.3">
      <c r="A798" s="65" t="str">
        <f>LANCES[[#This Row],[GRUPO]]&amp;LANCES[[#This Row],[MES_ANO]]</f>
        <v>770junho-25</v>
      </c>
      <c r="B798" s="1">
        <v>770</v>
      </c>
      <c r="C798" s="32">
        <v>202506</v>
      </c>
      <c r="D798" s="31" t="str">
        <f>TEXT(LANCES[[#This Row],[DT_CONTMP]],"MMMM-AA")</f>
        <v>junho-25</v>
      </c>
      <c r="E798" s="31">
        <v>45824</v>
      </c>
      <c r="F798" s="30">
        <v>0.67</v>
      </c>
      <c r="G798" s="30">
        <v>0.61755919047619046</v>
      </c>
      <c r="H798" s="30">
        <v>0.6008</v>
      </c>
      <c r="I798" s="32">
        <v>21</v>
      </c>
      <c r="J798"/>
    </row>
    <row r="799" spans="1:10" x14ac:dyDescent="0.3">
      <c r="A799" s="65" t="str">
        <f>LANCES[[#This Row],[GRUPO]]&amp;LANCES[[#This Row],[MES_ANO]]</f>
        <v>681fevereiro-25</v>
      </c>
      <c r="B799" s="1">
        <v>681</v>
      </c>
      <c r="C799" s="32">
        <v>202502</v>
      </c>
      <c r="D799" s="31" t="str">
        <f>TEXT(LANCES[[#This Row],[DT_CONTMP]],"MMMM-AA")</f>
        <v>fevereiro-25</v>
      </c>
      <c r="E799" s="31">
        <v>45694</v>
      </c>
      <c r="F799" s="30">
        <v>0.53590000000000004</v>
      </c>
      <c r="G799" s="30">
        <v>0.4684360638297872</v>
      </c>
      <c r="H799" s="30">
        <v>0.3</v>
      </c>
      <c r="I799" s="32">
        <v>47</v>
      </c>
      <c r="J799"/>
    </row>
    <row r="800" spans="1:10" x14ac:dyDescent="0.3">
      <c r="A800" s="65" t="str">
        <f>LANCES[[#This Row],[GRUPO]]&amp;LANCES[[#This Row],[MES_ANO]]</f>
        <v>717janeiro-25</v>
      </c>
      <c r="B800" s="1">
        <v>717</v>
      </c>
      <c r="C800" s="32">
        <v>202501</v>
      </c>
      <c r="D800" s="31" t="str">
        <f>TEXT(LANCES[[#This Row],[DT_CONTMP]],"MMMM-AA")</f>
        <v>janeiro-25</v>
      </c>
      <c r="E800" s="31">
        <v>45672</v>
      </c>
      <c r="F800" s="30">
        <v>0.55049999999999999</v>
      </c>
      <c r="G800" s="30">
        <v>0.47137303703703703</v>
      </c>
      <c r="H800" s="30">
        <v>0.41100000000000003</v>
      </c>
      <c r="I800" s="32">
        <v>54</v>
      </c>
      <c r="J800"/>
    </row>
    <row r="801" spans="1:10" x14ac:dyDescent="0.3">
      <c r="A801" s="65" t="str">
        <f>LANCES[[#This Row],[GRUPO]]&amp;LANCES[[#This Row],[MES_ANO]]</f>
        <v>787maio-25</v>
      </c>
      <c r="B801" s="1">
        <v>787</v>
      </c>
      <c r="C801" s="32">
        <v>202505</v>
      </c>
      <c r="D801" s="31" t="str">
        <f>TEXT(LANCES[[#This Row],[DT_CONTMP]],"MMMM-AA")</f>
        <v>maio-25</v>
      </c>
      <c r="E801" s="31">
        <v>45792</v>
      </c>
      <c r="F801" s="30">
        <v>0.8</v>
      </c>
      <c r="G801" s="30">
        <v>0.68557441860465118</v>
      </c>
      <c r="H801" s="30">
        <v>0.65</v>
      </c>
      <c r="I801" s="32">
        <v>43</v>
      </c>
      <c r="J801"/>
    </row>
    <row r="802" spans="1:10" x14ac:dyDescent="0.3">
      <c r="A802" s="65" t="str">
        <f>LANCES[[#This Row],[GRUPO]]&amp;LANCES[[#This Row],[MES_ANO]]</f>
        <v>3099outubro-25</v>
      </c>
      <c r="B802" s="1">
        <v>3099</v>
      </c>
      <c r="C802" s="32">
        <v>202510</v>
      </c>
      <c r="D802" s="31" t="str">
        <f>TEXT(LANCES[[#This Row],[DT_CONTMP]],"MMMM-AA")</f>
        <v>outubro-25</v>
      </c>
      <c r="E802" s="31">
        <v>45945</v>
      </c>
      <c r="F802" s="30">
        <v>0.7</v>
      </c>
      <c r="G802" s="30">
        <v>0.65325</v>
      </c>
      <c r="H802" s="30">
        <v>0.64</v>
      </c>
      <c r="I802" s="32">
        <v>8</v>
      </c>
      <c r="J802"/>
    </row>
    <row r="803" spans="1:10" x14ac:dyDescent="0.3">
      <c r="A803" s="65" t="str">
        <f>LANCES[[#This Row],[GRUPO]]&amp;LANCES[[#This Row],[MES_ANO]]</f>
        <v>717março-25</v>
      </c>
      <c r="B803" s="1">
        <v>717</v>
      </c>
      <c r="C803" s="32">
        <v>202503</v>
      </c>
      <c r="D803" s="31" t="str">
        <f>TEXT(LANCES[[#This Row],[DT_CONTMP]],"MMMM-AA")</f>
        <v>março-25</v>
      </c>
      <c r="E803" s="31">
        <v>45733</v>
      </c>
      <c r="F803" s="30">
        <v>0.61837699999999995</v>
      </c>
      <c r="G803" s="30">
        <v>0.46116296363636367</v>
      </c>
      <c r="H803" s="30">
        <v>0.42299999999999999</v>
      </c>
      <c r="I803" s="32">
        <v>55</v>
      </c>
      <c r="J803"/>
    </row>
    <row r="804" spans="1:10" x14ac:dyDescent="0.3">
      <c r="A804" s="65" t="str">
        <f>LANCES[[#This Row],[GRUPO]]&amp;LANCES[[#This Row],[MES_ANO]]</f>
        <v>3063janeiro-25</v>
      </c>
      <c r="B804" s="1">
        <v>3063</v>
      </c>
      <c r="C804" s="32">
        <v>202501</v>
      </c>
      <c r="D804" s="31" t="str">
        <f>TEXT(LANCES[[#This Row],[DT_CONTMP]],"MMMM-AA")</f>
        <v>janeiro-25</v>
      </c>
      <c r="E804" s="31">
        <v>45672</v>
      </c>
      <c r="F804" s="30">
        <v>0.625</v>
      </c>
      <c r="G804" s="30">
        <v>0.6171428571428571</v>
      </c>
      <c r="H804" s="30">
        <v>0.61</v>
      </c>
      <c r="I804" s="32">
        <v>7</v>
      </c>
      <c r="J804"/>
    </row>
    <row r="805" spans="1:10" x14ac:dyDescent="0.3">
      <c r="A805" s="65" t="str">
        <f>LANCES[[#This Row],[GRUPO]]&amp;LANCES[[#This Row],[MES_ANO]]</f>
        <v>746junho-25</v>
      </c>
      <c r="B805" s="1">
        <v>746</v>
      </c>
      <c r="C805" s="32">
        <v>202506</v>
      </c>
      <c r="D805" s="31" t="str">
        <f>TEXT(LANCES[[#This Row],[DT_CONTMP]],"MMMM-AA")</f>
        <v>junho-25</v>
      </c>
      <c r="E805" s="31">
        <v>45824</v>
      </c>
      <c r="F805" s="30">
        <v>0.7</v>
      </c>
      <c r="G805" s="30">
        <v>0.67144358974358975</v>
      </c>
      <c r="H805" s="30">
        <v>0.61750000000000005</v>
      </c>
      <c r="I805" s="32">
        <v>39</v>
      </c>
      <c r="J805"/>
    </row>
    <row r="806" spans="1:10" x14ac:dyDescent="0.3">
      <c r="A806" s="65" t="str">
        <f>LANCES[[#This Row],[GRUPO]]&amp;LANCES[[#This Row],[MES_ANO]]</f>
        <v>728fevereiro-25</v>
      </c>
      <c r="B806" s="1">
        <v>728</v>
      </c>
      <c r="C806" s="32">
        <v>202502</v>
      </c>
      <c r="D806" s="31" t="str">
        <f>TEXT(LANCES[[#This Row],[DT_CONTMP]],"MMMM-AA")</f>
        <v>fevereiro-25</v>
      </c>
      <c r="E806" s="31">
        <v>45705</v>
      </c>
      <c r="F806" s="30">
        <v>0.55000000000000004</v>
      </c>
      <c r="G806" s="30">
        <v>0.46481546666666668</v>
      </c>
      <c r="H806" s="30">
        <v>0.42</v>
      </c>
      <c r="I806" s="32">
        <v>15</v>
      </c>
      <c r="J806"/>
    </row>
    <row r="807" spans="1:10" x14ac:dyDescent="0.3">
      <c r="A807" s="65" t="str">
        <f>LANCES[[#This Row],[GRUPO]]&amp;LANCES[[#This Row],[MES_ANO]]</f>
        <v>786fevereiro-25</v>
      </c>
      <c r="B807" s="1">
        <v>786</v>
      </c>
      <c r="C807" s="32">
        <v>202502</v>
      </c>
      <c r="D807" s="31" t="str">
        <f>TEXT(LANCES[[#This Row],[DT_CONTMP]],"MMMM-AA")</f>
        <v>fevereiro-25</v>
      </c>
      <c r="E807" s="31">
        <v>45705</v>
      </c>
      <c r="F807" s="30">
        <v>0.68</v>
      </c>
      <c r="G807" s="30">
        <v>0.6585333333333333</v>
      </c>
      <c r="H807" s="30">
        <v>0.65</v>
      </c>
      <c r="I807" s="32">
        <v>21</v>
      </c>
      <c r="J807"/>
    </row>
    <row r="808" spans="1:10" x14ac:dyDescent="0.3">
      <c r="A808" s="65" t="str">
        <f>LANCES[[#This Row],[GRUPO]]&amp;LANCES[[#This Row],[MES_ANO]]</f>
        <v>3156abril-25</v>
      </c>
      <c r="B808" s="1">
        <v>3156</v>
      </c>
      <c r="C808" s="32">
        <v>202504</v>
      </c>
      <c r="D808" s="31" t="str">
        <f>TEXT(LANCES[[#This Row],[DT_CONTMP]],"MMMM-AA")</f>
        <v>abril-25</v>
      </c>
      <c r="E808" s="31">
        <v>45762</v>
      </c>
      <c r="F808" s="30">
        <v>0.72099999999999997</v>
      </c>
      <c r="G808" s="30">
        <v>0.70660999999999996</v>
      </c>
      <c r="H808" s="30">
        <v>0.67799999999999994</v>
      </c>
      <c r="I808" s="32">
        <v>10</v>
      </c>
      <c r="J808"/>
    </row>
    <row r="809" spans="1:10" x14ac:dyDescent="0.3">
      <c r="A809" s="65" t="str">
        <f>LANCES[[#This Row],[GRUPO]]&amp;LANCES[[#This Row],[MES_ANO]]</f>
        <v>3124março-25</v>
      </c>
      <c r="B809" s="1">
        <v>3124</v>
      </c>
      <c r="C809" s="32">
        <v>202503</v>
      </c>
      <c r="D809" s="31" t="str">
        <f>TEXT(LANCES[[#This Row],[DT_CONTMP]],"MMMM-AA")</f>
        <v>março-25</v>
      </c>
      <c r="E809" s="31">
        <v>45733</v>
      </c>
      <c r="F809" s="30">
        <v>0.68512299999999993</v>
      </c>
      <c r="G809" s="30">
        <v>0.68048716666666664</v>
      </c>
      <c r="H809" s="30">
        <v>0.67779999999999996</v>
      </c>
      <c r="I809" s="32">
        <v>6</v>
      </c>
      <c r="J809"/>
    </row>
    <row r="810" spans="1:10" x14ac:dyDescent="0.3">
      <c r="A810" s="65" t="str">
        <f>LANCES[[#This Row],[GRUPO]]&amp;LANCES[[#This Row],[MES_ANO]]</f>
        <v>682janeiro-25</v>
      </c>
      <c r="B810" s="1">
        <v>682</v>
      </c>
      <c r="C810" s="32">
        <v>202501</v>
      </c>
      <c r="D810" s="31" t="str">
        <f>TEXT(LANCES[[#This Row],[DT_CONTMP]],"MMMM-AA")</f>
        <v>janeiro-25</v>
      </c>
      <c r="E810" s="31">
        <v>45664</v>
      </c>
      <c r="F810" s="30">
        <v>0.55000000000000004</v>
      </c>
      <c r="G810" s="30">
        <v>0.46647567567567566</v>
      </c>
      <c r="H810" s="30">
        <v>0.44140000000000001</v>
      </c>
      <c r="I810" s="32">
        <v>37</v>
      </c>
      <c r="J810"/>
    </row>
    <row r="811" spans="1:10" x14ac:dyDescent="0.3">
      <c r="A811" s="65" t="str">
        <f>LANCES[[#This Row],[GRUPO]]&amp;LANCES[[#This Row],[MES_ANO]]</f>
        <v>3111julho-25</v>
      </c>
      <c r="B811" s="1">
        <v>3111</v>
      </c>
      <c r="C811" s="32">
        <v>202507</v>
      </c>
      <c r="D811" s="31" t="str">
        <f>TEXT(LANCES[[#This Row],[DT_CONTMP]],"MMMM-AA")</f>
        <v>julho-25</v>
      </c>
      <c r="E811" s="31">
        <v>45853</v>
      </c>
      <c r="F811" s="30">
        <v>0.72</v>
      </c>
      <c r="G811" s="30">
        <v>0.68548749999999992</v>
      </c>
      <c r="H811" s="30">
        <v>0.67099999999999993</v>
      </c>
      <c r="I811" s="32">
        <v>8</v>
      </c>
      <c r="J811"/>
    </row>
    <row r="812" spans="1:10" x14ac:dyDescent="0.3">
      <c r="A812" s="65" t="str">
        <f>LANCES[[#This Row],[GRUPO]]&amp;LANCES[[#This Row],[MES_ANO]]</f>
        <v>5023outubro-25</v>
      </c>
      <c r="B812" s="1">
        <v>5023</v>
      </c>
      <c r="C812" s="32">
        <v>202510</v>
      </c>
      <c r="D812" s="31" t="str">
        <f>TEXT(LANCES[[#This Row],[DT_CONTMP]],"MMMM-AA")</f>
        <v>outubro-25</v>
      </c>
      <c r="E812" s="31">
        <v>45945</v>
      </c>
      <c r="F812" s="30">
        <v>0.65</v>
      </c>
      <c r="G812" s="30">
        <v>0.55390964285714284</v>
      </c>
      <c r="H812" s="30">
        <v>0.52555499999999999</v>
      </c>
      <c r="I812" s="32">
        <v>14</v>
      </c>
      <c r="J812"/>
    </row>
    <row r="813" spans="1:10" x14ac:dyDescent="0.3">
      <c r="A813" s="65" t="str">
        <f>LANCES[[#This Row],[GRUPO]]&amp;LANCES[[#This Row],[MES_ANO]]</f>
        <v>788outubro-25</v>
      </c>
      <c r="B813" s="1">
        <v>788</v>
      </c>
      <c r="C813" s="32">
        <v>202510</v>
      </c>
      <c r="D813" s="31" t="str">
        <f>TEXT(LANCES[[#This Row],[DT_CONTMP]],"MMMM-AA")</f>
        <v>outubro-25</v>
      </c>
      <c r="E813" s="31">
        <v>45945</v>
      </c>
      <c r="F813" s="30">
        <v>0.65</v>
      </c>
      <c r="G813" s="30">
        <v>0.59072190909090905</v>
      </c>
      <c r="H813" s="30">
        <v>0.5</v>
      </c>
      <c r="I813" s="32">
        <v>22</v>
      </c>
      <c r="J813"/>
    </row>
    <row r="814" spans="1:10" x14ac:dyDescent="0.3">
      <c r="A814" s="65" t="str">
        <f>LANCES[[#This Row],[GRUPO]]&amp;LANCES[[#This Row],[MES_ANO]]</f>
        <v>790abril-25</v>
      </c>
      <c r="B814" s="1">
        <v>790</v>
      </c>
      <c r="C814" s="32">
        <v>202504</v>
      </c>
      <c r="D814" s="31" t="str">
        <f>TEXT(LANCES[[#This Row],[DT_CONTMP]],"MMMM-AA")</f>
        <v>abril-25</v>
      </c>
      <c r="E814" s="31">
        <v>45762</v>
      </c>
      <c r="F814" s="30">
        <v>0.7</v>
      </c>
      <c r="G814" s="30">
        <v>0.61838743750000003</v>
      </c>
      <c r="H814" s="30">
        <v>0.57999999999999996</v>
      </c>
      <c r="I814" s="32">
        <v>16</v>
      </c>
      <c r="J814"/>
    </row>
    <row r="815" spans="1:10" x14ac:dyDescent="0.3">
      <c r="A815" s="65" t="str">
        <f>LANCES[[#This Row],[GRUPO]]&amp;LANCES[[#This Row],[MES_ANO]]</f>
        <v>788janeiro-25</v>
      </c>
      <c r="B815" s="1">
        <v>788</v>
      </c>
      <c r="C815" s="32">
        <v>202501</v>
      </c>
      <c r="D815" s="31" t="str">
        <f>TEXT(LANCES[[#This Row],[DT_CONTMP]],"MMMM-AA")</f>
        <v>janeiro-25</v>
      </c>
      <c r="E815" s="31">
        <v>45672</v>
      </c>
      <c r="F815" s="30">
        <v>0.72</v>
      </c>
      <c r="G815" s="30">
        <v>0.6649925384615385</v>
      </c>
      <c r="H815" s="30">
        <v>0.65</v>
      </c>
      <c r="I815" s="32">
        <v>13</v>
      </c>
      <c r="J815"/>
    </row>
    <row r="816" spans="1:10" x14ac:dyDescent="0.3">
      <c r="A816" s="65" t="str">
        <f>LANCES[[#This Row],[GRUPO]]&amp;LANCES[[#This Row],[MES_ANO]]</f>
        <v>3053fevereiro-25</v>
      </c>
      <c r="B816" s="1">
        <v>3053</v>
      </c>
      <c r="C816" s="32">
        <v>202502</v>
      </c>
      <c r="D816" s="31" t="str">
        <f>TEXT(LANCES[[#This Row],[DT_CONTMP]],"MMMM-AA")</f>
        <v>fevereiro-25</v>
      </c>
      <c r="E816" s="31">
        <v>45705</v>
      </c>
      <c r="F816" s="30">
        <v>0.67</v>
      </c>
      <c r="G816" s="30">
        <v>0.61251100000000003</v>
      </c>
      <c r="H816" s="30">
        <v>0.58050000000000002</v>
      </c>
      <c r="I816" s="32">
        <v>5</v>
      </c>
      <c r="J816"/>
    </row>
    <row r="817" spans="1:10" x14ac:dyDescent="0.3">
      <c r="A817" s="65" t="str">
        <f>LANCES[[#This Row],[GRUPO]]&amp;LANCES[[#This Row],[MES_ANO]]</f>
        <v>761setembro-25</v>
      </c>
      <c r="B817" s="1">
        <v>761</v>
      </c>
      <c r="C817" s="32">
        <v>202509</v>
      </c>
      <c r="D817" s="31" t="str">
        <f>TEXT(LANCES[[#This Row],[DT_CONTMP]],"MMMM-AA")</f>
        <v>setembro-25</v>
      </c>
      <c r="E817" s="31">
        <v>45915</v>
      </c>
      <c r="F817" s="30">
        <v>0.71927800000000008</v>
      </c>
      <c r="G817" s="30">
        <v>0.6017332553191489</v>
      </c>
      <c r="H817" s="30">
        <v>0.55049999999999999</v>
      </c>
      <c r="I817" s="32">
        <v>47</v>
      </c>
      <c r="J817"/>
    </row>
    <row r="818" spans="1:10" x14ac:dyDescent="0.3">
      <c r="A818" s="65" t="str">
        <f>LANCES[[#This Row],[GRUPO]]&amp;LANCES[[#This Row],[MES_ANO]]</f>
        <v>3052fevereiro-25</v>
      </c>
      <c r="B818" s="1">
        <v>3052</v>
      </c>
      <c r="C818" s="32">
        <v>202502</v>
      </c>
      <c r="D818" s="31" t="str">
        <f>TEXT(LANCES[[#This Row],[DT_CONTMP]],"MMMM-AA")</f>
        <v>fevereiro-25</v>
      </c>
      <c r="E818" s="31">
        <v>45705</v>
      </c>
      <c r="F818" s="30">
        <v>0.66804699999999995</v>
      </c>
      <c r="G818" s="30">
        <v>0.63289099999999998</v>
      </c>
      <c r="H818" s="30">
        <v>0.60089999999999999</v>
      </c>
      <c r="I818" s="32">
        <v>5</v>
      </c>
      <c r="J818"/>
    </row>
    <row r="819" spans="1:10" x14ac:dyDescent="0.3">
      <c r="A819" s="65" t="str">
        <f>LANCES[[#This Row],[GRUPO]]&amp;LANCES[[#This Row],[MES_ANO]]</f>
        <v>774fevereiro-25</v>
      </c>
      <c r="B819" s="1">
        <v>774</v>
      </c>
      <c r="C819" s="32">
        <v>202502</v>
      </c>
      <c r="D819" s="31" t="str">
        <f>TEXT(LANCES[[#This Row],[DT_CONTMP]],"MMMM-AA")</f>
        <v>fevereiro-25</v>
      </c>
      <c r="E819" s="31">
        <v>45705</v>
      </c>
      <c r="F819" s="30">
        <v>0.61199999999999999</v>
      </c>
      <c r="G819" s="30">
        <v>0.53850118918918921</v>
      </c>
      <c r="H819" s="30">
        <v>0.5</v>
      </c>
      <c r="I819" s="32">
        <v>37</v>
      </c>
      <c r="J819"/>
    </row>
    <row r="820" spans="1:10" x14ac:dyDescent="0.3">
      <c r="A820" s="65" t="str">
        <f>LANCES[[#This Row],[GRUPO]]&amp;LANCES[[#This Row],[MES_ANO]]</f>
        <v>743fevereiro-25</v>
      </c>
      <c r="B820" s="1">
        <v>743</v>
      </c>
      <c r="C820" s="32">
        <v>202502</v>
      </c>
      <c r="D820" s="31" t="str">
        <f>TEXT(LANCES[[#This Row],[DT_CONTMP]],"MMMM-AA")</f>
        <v>fevereiro-25</v>
      </c>
      <c r="E820" s="31">
        <v>45705</v>
      </c>
      <c r="F820" s="30">
        <v>0.63500000000000001</v>
      </c>
      <c r="G820" s="30">
        <v>0.57279999999999998</v>
      </c>
      <c r="H820" s="30">
        <v>0.52</v>
      </c>
      <c r="I820" s="32">
        <v>9</v>
      </c>
      <c r="J820"/>
    </row>
    <row r="821" spans="1:10" x14ac:dyDescent="0.3">
      <c r="A821" s="65" t="str">
        <f>LANCES[[#This Row],[GRUPO]]&amp;LANCES[[#This Row],[MES_ANO]]</f>
        <v>763março-25</v>
      </c>
      <c r="B821" s="1">
        <v>763</v>
      </c>
      <c r="C821" s="32">
        <v>202503</v>
      </c>
      <c r="D821" s="31" t="str">
        <f>TEXT(LANCES[[#This Row],[DT_CONTMP]],"MMMM-AA")</f>
        <v>março-25</v>
      </c>
      <c r="E821" s="31">
        <v>45733</v>
      </c>
      <c r="F821" s="30">
        <v>0.6</v>
      </c>
      <c r="G821" s="30">
        <v>0.54219437500000001</v>
      </c>
      <c r="H821" s="30">
        <v>0.51739999999999997</v>
      </c>
      <c r="I821" s="32">
        <v>32</v>
      </c>
      <c r="J821"/>
    </row>
    <row r="822" spans="1:10" x14ac:dyDescent="0.3">
      <c r="A822" s="65" t="str">
        <f>LANCES[[#This Row],[GRUPO]]&amp;LANCES[[#This Row],[MES_ANO]]</f>
        <v>3171abril-25</v>
      </c>
      <c r="B822" s="1">
        <v>3171</v>
      </c>
      <c r="C822" s="32">
        <v>202504</v>
      </c>
      <c r="D822" s="31" t="str">
        <f>TEXT(LANCES[[#This Row],[DT_CONTMP]],"MMMM-AA")</f>
        <v>abril-25</v>
      </c>
      <c r="E822" s="31">
        <v>45762</v>
      </c>
      <c r="F822" s="30">
        <v>0.72</v>
      </c>
      <c r="G822" s="30">
        <v>0.68666539999999998</v>
      </c>
      <c r="H822" s="30">
        <v>0.67999900000000002</v>
      </c>
      <c r="I822" s="32">
        <v>10</v>
      </c>
      <c r="J822"/>
    </row>
    <row r="823" spans="1:10" x14ac:dyDescent="0.3">
      <c r="A823" s="65" t="str">
        <f>LANCES[[#This Row],[GRUPO]]&amp;LANCES[[#This Row],[MES_ANO]]</f>
        <v>721março-25</v>
      </c>
      <c r="B823" s="1">
        <v>721</v>
      </c>
      <c r="C823" s="32">
        <v>202503</v>
      </c>
      <c r="D823" s="31" t="str">
        <f>TEXT(LANCES[[#This Row],[DT_CONTMP]],"MMMM-AA")</f>
        <v>março-25</v>
      </c>
      <c r="E823" s="31">
        <v>45733</v>
      </c>
      <c r="F823" s="30">
        <v>0.61</v>
      </c>
      <c r="G823" s="30">
        <v>0.39582107894736845</v>
      </c>
      <c r="H823" s="30">
        <v>0.3</v>
      </c>
      <c r="I823" s="32">
        <v>38</v>
      </c>
      <c r="J823"/>
    </row>
    <row r="824" spans="1:10" x14ac:dyDescent="0.3">
      <c r="A824" s="65" t="str">
        <f>LANCES[[#This Row],[GRUPO]]&amp;LANCES[[#This Row],[MES_ANO]]</f>
        <v>803março-25</v>
      </c>
      <c r="B824" s="1">
        <v>803</v>
      </c>
      <c r="C824" s="32">
        <v>202503</v>
      </c>
      <c r="D824" s="31" t="str">
        <f>TEXT(LANCES[[#This Row],[DT_CONTMP]],"MMMM-AA")</f>
        <v>março-25</v>
      </c>
      <c r="E824" s="31">
        <v>45733</v>
      </c>
      <c r="F824" s="30">
        <v>0.56999999999999995</v>
      </c>
      <c r="G824" s="30">
        <v>0.54249999999999998</v>
      </c>
      <c r="H824" s="30">
        <v>0.5</v>
      </c>
      <c r="I824" s="32">
        <v>4</v>
      </c>
      <c r="J824"/>
    </row>
    <row r="825" spans="1:10" x14ac:dyDescent="0.3">
      <c r="A825" s="65" t="str">
        <f>LANCES[[#This Row],[GRUPO]]&amp;LANCES[[#This Row],[MES_ANO]]</f>
        <v>741março-25</v>
      </c>
      <c r="B825" s="1">
        <v>741</v>
      </c>
      <c r="C825" s="32">
        <v>202503</v>
      </c>
      <c r="D825" s="31" t="str">
        <f>TEXT(LANCES[[#This Row],[DT_CONTMP]],"MMMM-AA")</f>
        <v>março-25</v>
      </c>
      <c r="E825" s="31">
        <v>45733</v>
      </c>
      <c r="F825" s="30">
        <v>0.66</v>
      </c>
      <c r="G825" s="30">
        <v>0.5343409375</v>
      </c>
      <c r="H825" s="30">
        <v>0.495</v>
      </c>
      <c r="I825" s="32">
        <v>32</v>
      </c>
      <c r="J825"/>
    </row>
    <row r="826" spans="1:10" x14ac:dyDescent="0.3">
      <c r="A826" s="65" t="str">
        <f>LANCES[[#This Row],[GRUPO]]&amp;LANCES[[#This Row],[MES_ANO]]</f>
        <v>648junho-25</v>
      </c>
      <c r="B826" s="1">
        <v>648</v>
      </c>
      <c r="C826" s="32">
        <v>202506</v>
      </c>
      <c r="D826" s="31" t="str">
        <f>TEXT(LANCES[[#This Row],[DT_CONTMP]],"MMMM-AA")</f>
        <v>junho-25</v>
      </c>
      <c r="E826" s="31">
        <v>45813</v>
      </c>
      <c r="F826" s="30">
        <v>0.26555000000000001</v>
      </c>
      <c r="G826" s="30">
        <v>0.15817796000000001</v>
      </c>
      <c r="H826" s="30">
        <v>9.7200000000000009E-2</v>
      </c>
      <c r="I826" s="32">
        <v>25</v>
      </c>
      <c r="J826"/>
    </row>
    <row r="827" spans="1:10" x14ac:dyDescent="0.3">
      <c r="A827" s="65" t="str">
        <f>LANCES[[#This Row],[GRUPO]]&amp;LANCES[[#This Row],[MES_ANO]]</f>
        <v>785março-25</v>
      </c>
      <c r="B827" s="1">
        <v>785</v>
      </c>
      <c r="C827" s="32">
        <v>202503</v>
      </c>
      <c r="D827" s="31" t="str">
        <f>TEXT(LANCES[[#This Row],[DT_CONTMP]],"MMMM-AA")</f>
        <v>março-25</v>
      </c>
      <c r="E827" s="31">
        <v>45733</v>
      </c>
      <c r="F827" s="30">
        <v>0.70310000000000006</v>
      </c>
      <c r="G827" s="30">
        <v>0.66619714285714293</v>
      </c>
      <c r="H827" s="30">
        <v>0.63400000000000001</v>
      </c>
      <c r="I827" s="32">
        <v>35</v>
      </c>
      <c r="J827"/>
    </row>
    <row r="828" spans="1:10" x14ac:dyDescent="0.3">
      <c r="A828" s="65" t="str">
        <f>LANCES[[#This Row],[GRUPO]]&amp;LANCES[[#This Row],[MES_ANO]]</f>
        <v>8003março-25</v>
      </c>
      <c r="B828" s="1">
        <v>8003</v>
      </c>
      <c r="C828" s="32">
        <v>202503</v>
      </c>
      <c r="D828" s="31" t="str">
        <f>TEXT(LANCES[[#This Row],[DT_CONTMP]],"MMMM-AA")</f>
        <v>março-25</v>
      </c>
      <c r="E828" s="31">
        <v>45733</v>
      </c>
      <c r="F828" s="30">
        <v>0.49</v>
      </c>
      <c r="G828" s="30">
        <v>0.36367148148148148</v>
      </c>
      <c r="H828" s="30">
        <v>0.31019999999999998</v>
      </c>
      <c r="I828" s="32">
        <v>27</v>
      </c>
      <c r="J828"/>
    </row>
    <row r="829" spans="1:10" x14ac:dyDescent="0.3">
      <c r="A829" s="65" t="str">
        <f>LANCES[[#This Row],[GRUPO]]&amp;LANCES[[#This Row],[MES_ANO]]</f>
        <v>744abril-25</v>
      </c>
      <c r="B829" s="1">
        <v>744</v>
      </c>
      <c r="C829" s="32">
        <v>202504</v>
      </c>
      <c r="D829" s="31" t="str">
        <f>TEXT(LANCES[[#This Row],[DT_CONTMP]],"MMMM-AA")</f>
        <v>abril-25</v>
      </c>
      <c r="E829" s="31">
        <v>45762</v>
      </c>
      <c r="F829" s="30">
        <v>0.7</v>
      </c>
      <c r="G829" s="30">
        <v>0.59238331249999998</v>
      </c>
      <c r="H829" s="30">
        <v>0.56999999999999995</v>
      </c>
      <c r="I829" s="32">
        <v>16</v>
      </c>
      <c r="J829"/>
    </row>
    <row r="830" spans="1:10" x14ac:dyDescent="0.3">
      <c r="A830" s="65" t="str">
        <f>LANCES[[#This Row],[GRUPO]]&amp;LANCES[[#This Row],[MES_ANO]]</f>
        <v>725abril-25</v>
      </c>
      <c r="B830" s="1">
        <v>725</v>
      </c>
      <c r="C830" s="32">
        <v>202504</v>
      </c>
      <c r="D830" s="31" t="str">
        <f>TEXT(LANCES[[#This Row],[DT_CONTMP]],"MMMM-AA")</f>
        <v>abril-25</v>
      </c>
      <c r="E830" s="31">
        <v>45762</v>
      </c>
      <c r="F830" s="30">
        <v>0.65661500000000006</v>
      </c>
      <c r="G830" s="30">
        <v>0.39699187499999999</v>
      </c>
      <c r="H830" s="30">
        <v>0.31023299999999998</v>
      </c>
      <c r="I830" s="32">
        <v>16</v>
      </c>
      <c r="J830"/>
    </row>
    <row r="831" spans="1:10" x14ac:dyDescent="0.3">
      <c r="A831" s="65" t="str">
        <f>LANCES[[#This Row],[GRUPO]]&amp;LANCES[[#This Row],[MES_ANO]]</f>
        <v>798maio-25</v>
      </c>
      <c r="B831" s="1">
        <v>798</v>
      </c>
      <c r="C831" s="32">
        <v>202505</v>
      </c>
      <c r="D831" s="31" t="str">
        <f>TEXT(LANCES[[#This Row],[DT_CONTMP]],"MMMM-AA")</f>
        <v>maio-25</v>
      </c>
      <c r="E831" s="31">
        <v>45792</v>
      </c>
      <c r="F831" s="30">
        <v>0.62290000000000001</v>
      </c>
      <c r="G831" s="30">
        <v>0.60353000000000001</v>
      </c>
      <c r="H831" s="30">
        <v>0.6</v>
      </c>
      <c r="I831" s="32">
        <v>20</v>
      </c>
      <c r="J831"/>
    </row>
    <row r="832" spans="1:10" x14ac:dyDescent="0.3">
      <c r="A832" s="65" t="str">
        <f>LANCES[[#This Row],[GRUPO]]&amp;LANCES[[#This Row],[MES_ANO]]</f>
        <v>734maio-25</v>
      </c>
      <c r="B832" s="1">
        <v>734</v>
      </c>
      <c r="C832" s="32">
        <v>202505</v>
      </c>
      <c r="D832" s="31" t="str">
        <f>TEXT(LANCES[[#This Row],[DT_CONTMP]],"MMMM-AA")</f>
        <v>maio-25</v>
      </c>
      <c r="E832" s="31">
        <v>45792</v>
      </c>
      <c r="F832" s="30">
        <v>0.63750700000000005</v>
      </c>
      <c r="G832" s="30">
        <v>0.54415156521739128</v>
      </c>
      <c r="H832" s="30">
        <v>0.48222199999999998</v>
      </c>
      <c r="I832" s="32">
        <v>23</v>
      </c>
      <c r="J832"/>
    </row>
    <row r="833" spans="1:10" x14ac:dyDescent="0.3">
      <c r="A833" s="65" t="str">
        <f>LANCES[[#This Row],[GRUPO]]&amp;LANCES[[#This Row],[MES_ANO]]</f>
        <v>803agosto-25</v>
      </c>
      <c r="B833" s="1">
        <v>803</v>
      </c>
      <c r="C833" s="32">
        <v>202508</v>
      </c>
      <c r="D833" s="31" t="str">
        <f>TEXT(LANCES[[#This Row],[DT_CONTMP]],"MMMM-AA")</f>
        <v>agosto-25</v>
      </c>
      <c r="E833" s="31">
        <v>45884</v>
      </c>
      <c r="F833" s="30">
        <v>0.71450000000000002</v>
      </c>
      <c r="G833" s="30">
        <v>0.65696153846153849</v>
      </c>
      <c r="H833" s="30">
        <v>0.65170000000000006</v>
      </c>
      <c r="I833" s="32">
        <v>13</v>
      </c>
      <c r="J833"/>
    </row>
    <row r="834" spans="1:10" x14ac:dyDescent="0.3">
      <c r="A834" s="65" t="str">
        <f>LANCES[[#This Row],[GRUPO]]&amp;LANCES[[#This Row],[MES_ANO]]</f>
        <v>648maio-25</v>
      </c>
      <c r="B834" s="1">
        <v>648</v>
      </c>
      <c r="C834" s="32">
        <v>202505</v>
      </c>
      <c r="D834" s="31" t="str">
        <f>TEXT(LANCES[[#This Row],[DT_CONTMP]],"MMMM-AA")</f>
        <v>maio-25</v>
      </c>
      <c r="E834" s="31">
        <v>45784</v>
      </c>
      <c r="F834" s="30">
        <v>0.74776600000000004</v>
      </c>
      <c r="G834" s="30">
        <v>0.27868337662337661</v>
      </c>
      <c r="H834" s="30">
        <v>0.1</v>
      </c>
      <c r="I834" s="32">
        <v>77</v>
      </c>
      <c r="J834"/>
    </row>
    <row r="835" spans="1:10" x14ac:dyDescent="0.3">
      <c r="A835" s="65" t="str">
        <f>LANCES[[#This Row],[GRUPO]]&amp;LANCES[[#This Row],[MES_ANO]]</f>
        <v>672junho-25</v>
      </c>
      <c r="B835" s="1">
        <v>672</v>
      </c>
      <c r="C835" s="32">
        <v>202506</v>
      </c>
      <c r="D835" s="31" t="str">
        <f>TEXT(LANCES[[#This Row],[DT_CONTMP]],"MMMM-AA")</f>
        <v>junho-25</v>
      </c>
      <c r="E835" s="31">
        <v>45813</v>
      </c>
      <c r="F835" s="30">
        <v>0.42100000000000004</v>
      </c>
      <c r="G835" s="30">
        <v>0.33115021276595746</v>
      </c>
      <c r="H835" s="30">
        <v>0.18309999999999998</v>
      </c>
      <c r="I835" s="32">
        <v>94</v>
      </c>
      <c r="J835"/>
    </row>
    <row r="836" spans="1:10" x14ac:dyDescent="0.3">
      <c r="A836" s="65" t="str">
        <f>LANCES[[#This Row],[GRUPO]]&amp;LANCES[[#This Row],[MES_ANO]]</f>
        <v>754maio-25</v>
      </c>
      <c r="B836" s="1">
        <v>754</v>
      </c>
      <c r="C836" s="32">
        <v>202505</v>
      </c>
      <c r="D836" s="31" t="str">
        <f>TEXT(LANCES[[#This Row],[DT_CONTMP]],"MMMM-AA")</f>
        <v>maio-25</v>
      </c>
      <c r="E836" s="31">
        <v>45792</v>
      </c>
      <c r="F836" s="30">
        <v>0.60109999999999997</v>
      </c>
      <c r="G836" s="30">
        <v>0.57453891176470584</v>
      </c>
      <c r="H836" s="30">
        <v>0.56899999999999995</v>
      </c>
      <c r="I836" s="32">
        <v>34</v>
      </c>
      <c r="J836"/>
    </row>
    <row r="837" spans="1:10" x14ac:dyDescent="0.3">
      <c r="A837" s="65" t="str">
        <f>LANCES[[#This Row],[GRUPO]]&amp;LANCES[[#This Row],[MES_ANO]]</f>
        <v>775abril-25</v>
      </c>
      <c r="B837" s="1">
        <v>775</v>
      </c>
      <c r="C837" s="32">
        <v>202504</v>
      </c>
      <c r="D837" s="31" t="str">
        <f>TEXT(LANCES[[#This Row],[DT_CONTMP]],"MMMM-AA")</f>
        <v>abril-25</v>
      </c>
      <c r="E837" s="31">
        <v>45762</v>
      </c>
      <c r="F837" s="30">
        <v>0.72</v>
      </c>
      <c r="G837" s="30">
        <v>0.60896499999999998</v>
      </c>
      <c r="H837" s="30">
        <v>0.58099999999999996</v>
      </c>
      <c r="I837" s="32">
        <v>20</v>
      </c>
      <c r="J837"/>
    </row>
    <row r="838" spans="1:10" x14ac:dyDescent="0.3">
      <c r="A838" s="65" t="str">
        <f>LANCES[[#This Row],[GRUPO]]&amp;LANCES[[#This Row],[MES_ANO]]</f>
        <v>3175agosto-25</v>
      </c>
      <c r="B838" s="1">
        <v>3175</v>
      </c>
      <c r="C838" s="32">
        <v>202508</v>
      </c>
      <c r="D838" s="31" t="str">
        <f>TEXT(LANCES[[#This Row],[DT_CONTMP]],"MMMM-AA")</f>
        <v>agosto-25</v>
      </c>
      <c r="E838" s="31">
        <v>45884</v>
      </c>
      <c r="F838" s="30">
        <v>0.74900000000000011</v>
      </c>
      <c r="G838" s="30">
        <v>0.71927079999999999</v>
      </c>
      <c r="H838" s="30">
        <v>0.70765</v>
      </c>
      <c r="I838" s="32">
        <v>5</v>
      </c>
      <c r="J838"/>
    </row>
    <row r="839" spans="1:10" x14ac:dyDescent="0.3">
      <c r="A839" s="65" t="str">
        <f>LANCES[[#This Row],[GRUPO]]&amp;LANCES[[#This Row],[MES_ANO]]</f>
        <v>731junho-25</v>
      </c>
      <c r="B839" s="1">
        <v>731</v>
      </c>
      <c r="C839" s="32">
        <v>202506</v>
      </c>
      <c r="D839" s="31" t="str">
        <f>TEXT(LANCES[[#This Row],[DT_CONTMP]],"MMMM-AA")</f>
        <v>junho-25</v>
      </c>
      <c r="E839" s="31">
        <v>45824</v>
      </c>
      <c r="F839" s="30">
        <v>0.625</v>
      </c>
      <c r="G839" s="30">
        <v>0.57074213207547175</v>
      </c>
      <c r="H839" s="30">
        <v>0.56100000000000005</v>
      </c>
      <c r="I839" s="32">
        <v>53</v>
      </c>
      <c r="J839"/>
    </row>
    <row r="840" spans="1:10" x14ac:dyDescent="0.3">
      <c r="A840" s="65" t="str">
        <f>LANCES[[#This Row],[GRUPO]]&amp;LANCES[[#This Row],[MES_ANO]]</f>
        <v>3182junho-25</v>
      </c>
      <c r="B840" s="1">
        <v>3182</v>
      </c>
      <c r="C840" s="32">
        <v>202506</v>
      </c>
      <c r="D840" s="31" t="str">
        <f>TEXT(LANCES[[#This Row],[DT_CONTMP]],"MMMM-AA")</f>
        <v>junho-25</v>
      </c>
      <c r="E840" s="31">
        <v>45824</v>
      </c>
      <c r="F840" s="30">
        <v>0.70000899999999999</v>
      </c>
      <c r="G840" s="30">
        <v>0.66250224999999996</v>
      </c>
      <c r="H840" s="30">
        <v>0.65</v>
      </c>
      <c r="I840" s="32">
        <v>4</v>
      </c>
      <c r="J840"/>
    </row>
    <row r="841" spans="1:10" x14ac:dyDescent="0.3">
      <c r="A841" s="65" t="str">
        <f>LANCES[[#This Row],[GRUPO]]&amp;LANCES[[#This Row],[MES_ANO]]</f>
        <v>730maio-25</v>
      </c>
      <c r="B841" s="1">
        <v>730</v>
      </c>
      <c r="C841" s="32">
        <v>202505</v>
      </c>
      <c r="D841" s="31" t="str">
        <f>TEXT(LANCES[[#This Row],[DT_CONTMP]],"MMMM-AA")</f>
        <v>maio-25</v>
      </c>
      <c r="E841" s="31">
        <v>45792</v>
      </c>
      <c r="F841" s="30">
        <v>0.72787000000000002</v>
      </c>
      <c r="G841" s="30">
        <v>0.58249907407407409</v>
      </c>
      <c r="H841" s="30">
        <v>0.55111100000000002</v>
      </c>
      <c r="I841" s="32">
        <v>27</v>
      </c>
      <c r="J841"/>
    </row>
    <row r="842" spans="1:10" x14ac:dyDescent="0.3">
      <c r="A842" s="65" t="str">
        <f>LANCES[[#This Row],[GRUPO]]&amp;LANCES[[#This Row],[MES_ANO]]</f>
        <v>3159maio-25</v>
      </c>
      <c r="B842" s="1">
        <v>3159</v>
      </c>
      <c r="C842" s="32">
        <v>202505</v>
      </c>
      <c r="D842" s="31" t="str">
        <f>TEXT(LANCES[[#This Row],[DT_CONTMP]],"MMMM-AA")</f>
        <v>maio-25</v>
      </c>
      <c r="E842" s="31">
        <v>45792</v>
      </c>
      <c r="F842" s="30">
        <v>0.75</v>
      </c>
      <c r="G842" s="30">
        <v>0.70025000000000004</v>
      </c>
      <c r="H842" s="30">
        <v>0.67599999999999993</v>
      </c>
      <c r="I842" s="32">
        <v>8</v>
      </c>
      <c r="J842"/>
    </row>
    <row r="843" spans="1:10" x14ac:dyDescent="0.3">
      <c r="A843" s="65" t="str">
        <f>LANCES[[#This Row],[GRUPO]]&amp;LANCES[[#This Row],[MES_ANO]]</f>
        <v>5024junho-25</v>
      </c>
      <c r="B843" s="1">
        <v>5024</v>
      </c>
      <c r="C843" s="32">
        <v>202506</v>
      </c>
      <c r="D843" s="31" t="str">
        <f>TEXT(LANCES[[#This Row],[DT_CONTMP]],"MMMM-AA")</f>
        <v>junho-25</v>
      </c>
      <c r="E843" s="31">
        <v>45824</v>
      </c>
      <c r="F843" s="30">
        <v>0.65</v>
      </c>
      <c r="G843" s="30">
        <v>0.62485878260869565</v>
      </c>
      <c r="H843" s="30">
        <v>0.620201</v>
      </c>
      <c r="I843" s="32">
        <v>23</v>
      </c>
      <c r="J843"/>
    </row>
    <row r="844" spans="1:10" x14ac:dyDescent="0.3">
      <c r="A844" s="65" t="str">
        <f>LANCES[[#This Row],[GRUPO]]&amp;LANCES[[#This Row],[MES_ANO]]</f>
        <v>3169agosto-25</v>
      </c>
      <c r="B844" s="1">
        <v>3169</v>
      </c>
      <c r="C844" s="32">
        <v>202508</v>
      </c>
      <c r="D844" s="31" t="str">
        <f>TEXT(LANCES[[#This Row],[DT_CONTMP]],"MMMM-AA")</f>
        <v>agosto-25</v>
      </c>
      <c r="E844" s="31">
        <v>45884</v>
      </c>
      <c r="F844" s="30">
        <v>0.85</v>
      </c>
      <c r="G844" s="30">
        <v>0.75926262499999997</v>
      </c>
      <c r="H844" s="30">
        <v>0.68310100000000007</v>
      </c>
      <c r="I844" s="32">
        <v>8</v>
      </c>
      <c r="J844"/>
    </row>
    <row r="845" spans="1:10" x14ac:dyDescent="0.3">
      <c r="A845" s="65" t="str">
        <f>LANCES[[#This Row],[GRUPO]]&amp;LANCES[[#This Row],[MES_ANO]]</f>
        <v>709junho-25</v>
      </c>
      <c r="B845" s="1">
        <v>709</v>
      </c>
      <c r="C845" s="32">
        <v>202506</v>
      </c>
      <c r="D845" s="31" t="str">
        <f>TEXT(LANCES[[#This Row],[DT_CONTMP]],"MMMM-AA")</f>
        <v>junho-25</v>
      </c>
      <c r="E845" s="31">
        <v>45824</v>
      </c>
      <c r="F845" s="30">
        <v>0.55086900000000005</v>
      </c>
      <c r="G845" s="30">
        <v>0.32615202040816327</v>
      </c>
      <c r="H845" s="30">
        <v>0.1</v>
      </c>
      <c r="I845" s="32">
        <v>49</v>
      </c>
      <c r="J845"/>
    </row>
    <row r="846" spans="1:10" x14ac:dyDescent="0.3">
      <c r="A846" s="65" t="str">
        <f>LANCES[[#This Row],[GRUPO]]&amp;LANCES[[#This Row],[MES_ANO]]</f>
        <v>631junho-25</v>
      </c>
      <c r="B846" s="1">
        <v>631</v>
      </c>
      <c r="C846" s="32">
        <v>202506</v>
      </c>
      <c r="D846" s="31" t="str">
        <f>TEXT(LANCES[[#This Row],[DT_CONTMP]],"MMMM-AA")</f>
        <v>junho-25</v>
      </c>
      <c r="E846" s="31">
        <v>45813</v>
      </c>
      <c r="F846" s="30">
        <v>0.1</v>
      </c>
      <c r="G846" s="30">
        <v>0.1</v>
      </c>
      <c r="H846" s="30">
        <v>0.1</v>
      </c>
      <c r="I846" s="32">
        <v>1</v>
      </c>
      <c r="J846"/>
    </row>
    <row r="847" spans="1:10" x14ac:dyDescent="0.3">
      <c r="A847" s="65" t="str">
        <f>LANCES[[#This Row],[GRUPO]]&amp;LANCES[[#This Row],[MES_ANO]]</f>
        <v>649junho-25</v>
      </c>
      <c r="B847" s="1">
        <v>649</v>
      </c>
      <c r="C847" s="32">
        <v>202506</v>
      </c>
      <c r="D847" s="31" t="str">
        <f>TEXT(LANCES[[#This Row],[DT_CONTMP]],"MMMM-AA")</f>
        <v>junho-25</v>
      </c>
      <c r="E847" s="31">
        <v>45813</v>
      </c>
      <c r="F847" s="30">
        <v>0.16539999999999999</v>
      </c>
      <c r="G847" s="30">
        <v>0.13269999999999998</v>
      </c>
      <c r="H847" s="30">
        <v>0.1</v>
      </c>
      <c r="I847" s="32">
        <v>2</v>
      </c>
      <c r="J847"/>
    </row>
    <row r="848" spans="1:10" x14ac:dyDescent="0.3">
      <c r="A848" s="65" t="str">
        <f>LANCES[[#This Row],[GRUPO]]&amp;LANCES[[#This Row],[MES_ANO]]</f>
        <v>3167junho-25</v>
      </c>
      <c r="B848" s="1">
        <v>3167</v>
      </c>
      <c r="C848" s="32">
        <v>202506</v>
      </c>
      <c r="D848" s="31" t="str">
        <f>TEXT(LANCES[[#This Row],[DT_CONTMP]],"MMMM-AA")</f>
        <v>junho-25</v>
      </c>
      <c r="E848" s="31">
        <v>45824</v>
      </c>
      <c r="F848" s="30">
        <v>0.6</v>
      </c>
      <c r="G848" s="30">
        <v>0.59687000000000001</v>
      </c>
      <c r="H848" s="30">
        <v>0.58121999999999996</v>
      </c>
      <c r="I848" s="32">
        <v>6</v>
      </c>
      <c r="J848"/>
    </row>
    <row r="849" spans="1:10" x14ac:dyDescent="0.3">
      <c r="A849" s="65" t="str">
        <f>LANCES[[#This Row],[GRUPO]]&amp;LANCES[[#This Row],[MES_ANO]]</f>
        <v>3137julho-25</v>
      </c>
      <c r="B849" s="1">
        <v>3137</v>
      </c>
      <c r="C849" s="32">
        <v>202507</v>
      </c>
      <c r="D849" s="31" t="str">
        <f>TEXT(LANCES[[#This Row],[DT_CONTMP]],"MMMM-AA")</f>
        <v>julho-25</v>
      </c>
      <c r="E849" s="31">
        <v>45853</v>
      </c>
      <c r="F849" s="30">
        <v>0.72</v>
      </c>
      <c r="G849" s="30">
        <v>0.69035800000000003</v>
      </c>
      <c r="H849" s="30">
        <v>0.68010000000000004</v>
      </c>
      <c r="I849" s="32">
        <v>9</v>
      </c>
      <c r="J849"/>
    </row>
    <row r="850" spans="1:10" x14ac:dyDescent="0.3">
      <c r="A850" s="65" t="str">
        <f>LANCES[[#This Row],[GRUPO]]&amp;LANCES[[#This Row],[MES_ANO]]</f>
        <v>3181julho-25</v>
      </c>
      <c r="B850" s="1">
        <v>3181</v>
      </c>
      <c r="C850" s="32">
        <v>202507</v>
      </c>
      <c r="D850" s="31" t="str">
        <f>TEXT(LANCES[[#This Row],[DT_CONTMP]],"MMMM-AA")</f>
        <v>julho-25</v>
      </c>
      <c r="E850" s="31">
        <v>45853</v>
      </c>
      <c r="F850" s="30">
        <v>0.79400000000000004</v>
      </c>
      <c r="G850" s="30">
        <v>0.67517372222222227</v>
      </c>
      <c r="H850" s="30">
        <v>0.61665999999999999</v>
      </c>
      <c r="I850" s="32">
        <v>18</v>
      </c>
      <c r="J850"/>
    </row>
    <row r="851" spans="1:10" x14ac:dyDescent="0.3">
      <c r="A851" s="65" t="str">
        <f>LANCES[[#This Row],[GRUPO]]&amp;LANCES[[#This Row],[MES_ANO]]</f>
        <v>3134julho-25</v>
      </c>
      <c r="B851" s="1">
        <v>3134</v>
      </c>
      <c r="C851" s="32">
        <v>202507</v>
      </c>
      <c r="D851" s="31" t="str">
        <f>TEXT(LANCES[[#This Row],[DT_CONTMP]],"MMMM-AA")</f>
        <v>julho-25</v>
      </c>
      <c r="E851" s="31">
        <v>45853</v>
      </c>
      <c r="F851" s="30">
        <v>0.72</v>
      </c>
      <c r="G851" s="30">
        <v>0.6825181818181818</v>
      </c>
      <c r="H851" s="30">
        <v>0.65</v>
      </c>
      <c r="I851" s="32">
        <v>11</v>
      </c>
      <c r="J851"/>
    </row>
    <row r="852" spans="1:10" x14ac:dyDescent="0.3">
      <c r="A852" s="65" t="str">
        <f>LANCES[[#This Row],[GRUPO]]&amp;LANCES[[#This Row],[MES_ANO]]</f>
        <v>3179julho-25</v>
      </c>
      <c r="B852" s="1">
        <v>3179</v>
      </c>
      <c r="C852" s="32">
        <v>202507</v>
      </c>
      <c r="D852" s="31" t="str">
        <f>TEXT(LANCES[[#This Row],[DT_CONTMP]],"MMMM-AA")</f>
        <v>julho-25</v>
      </c>
      <c r="E852" s="31">
        <v>45853</v>
      </c>
      <c r="F852" s="30">
        <v>0.8</v>
      </c>
      <c r="G852" s="30">
        <v>0.79066666666666674</v>
      </c>
      <c r="H852" s="30">
        <v>0.78700000000000003</v>
      </c>
      <c r="I852" s="32">
        <v>6</v>
      </c>
      <c r="J852"/>
    </row>
    <row r="853" spans="1:10" x14ac:dyDescent="0.3">
      <c r="A853" s="65" t="str">
        <f>LANCES[[#This Row],[GRUPO]]&amp;LANCES[[#This Row],[MES_ANO]]</f>
        <v>762julho-25</v>
      </c>
      <c r="B853" s="1">
        <v>762</v>
      </c>
      <c r="C853" s="32">
        <v>202507</v>
      </c>
      <c r="D853" s="31" t="str">
        <f>TEXT(LANCES[[#This Row],[DT_CONTMP]],"MMMM-AA")</f>
        <v>julho-25</v>
      </c>
      <c r="E853" s="31">
        <v>45853</v>
      </c>
      <c r="F853" s="30">
        <v>0.64</v>
      </c>
      <c r="G853" s="30">
        <v>0.59958357692307696</v>
      </c>
      <c r="H853" s="30">
        <v>0.57630000000000003</v>
      </c>
      <c r="I853" s="32">
        <v>52</v>
      </c>
      <c r="J853"/>
    </row>
    <row r="854" spans="1:10" x14ac:dyDescent="0.3">
      <c r="A854" s="65" t="str">
        <f>LANCES[[#This Row],[GRUPO]]&amp;LANCES[[#This Row],[MES_ANO]]</f>
        <v>712agosto-25</v>
      </c>
      <c r="B854" s="1">
        <v>712</v>
      </c>
      <c r="C854" s="32">
        <v>202508</v>
      </c>
      <c r="D854" s="31" t="str">
        <f>TEXT(LANCES[[#This Row],[DT_CONTMP]],"MMMM-AA")</f>
        <v>agosto-25</v>
      </c>
      <c r="E854" s="31">
        <v>45884</v>
      </c>
      <c r="F854" s="30">
        <v>0.33</v>
      </c>
      <c r="G854" s="30">
        <v>0.255</v>
      </c>
      <c r="H854" s="30">
        <v>0.15</v>
      </c>
      <c r="I854" s="32">
        <v>7</v>
      </c>
      <c r="J854"/>
    </row>
    <row r="855" spans="1:10" x14ac:dyDescent="0.3">
      <c r="A855" s="65" t="str">
        <f>LANCES[[#This Row],[GRUPO]]&amp;LANCES[[#This Row],[MES_ANO]]</f>
        <v>710agosto-25</v>
      </c>
      <c r="B855" s="1">
        <v>710</v>
      </c>
      <c r="C855" s="32">
        <v>202508</v>
      </c>
      <c r="D855" s="31" t="str">
        <f>TEXT(LANCES[[#This Row],[DT_CONTMP]],"MMMM-AA")</f>
        <v>agosto-25</v>
      </c>
      <c r="E855" s="31">
        <v>45884</v>
      </c>
      <c r="F855" s="30">
        <v>0.47713500000000003</v>
      </c>
      <c r="G855" s="30">
        <v>0.21801266666666666</v>
      </c>
      <c r="H855" s="30">
        <v>0.1</v>
      </c>
      <c r="I855" s="32">
        <v>21</v>
      </c>
      <c r="J855"/>
    </row>
    <row r="856" spans="1:10" x14ac:dyDescent="0.3">
      <c r="A856" s="65" t="str">
        <f>LANCES[[#This Row],[GRUPO]]&amp;LANCES[[#This Row],[MES_ANO]]</f>
        <v>790agosto-25</v>
      </c>
      <c r="B856" s="1">
        <v>790</v>
      </c>
      <c r="C856" s="32">
        <v>202508</v>
      </c>
      <c r="D856" s="31" t="str">
        <f>TEXT(LANCES[[#This Row],[DT_CONTMP]],"MMMM-AA")</f>
        <v>agosto-25</v>
      </c>
      <c r="E856" s="31">
        <v>45884</v>
      </c>
      <c r="F856" s="30">
        <v>0.65110000000000001</v>
      </c>
      <c r="G856" s="30">
        <v>0.63527500000000003</v>
      </c>
      <c r="H856" s="30">
        <v>0.62</v>
      </c>
      <c r="I856" s="32">
        <v>4</v>
      </c>
      <c r="J856"/>
    </row>
    <row r="857" spans="1:10" x14ac:dyDescent="0.3">
      <c r="A857" s="65" t="str">
        <f>LANCES[[#This Row],[GRUPO]]&amp;LANCES[[#This Row],[MES_ANO]]</f>
        <v>3115agosto-25</v>
      </c>
      <c r="B857" s="1">
        <v>3115</v>
      </c>
      <c r="C857" s="32">
        <v>202508</v>
      </c>
      <c r="D857" s="31" t="str">
        <f>TEXT(LANCES[[#This Row],[DT_CONTMP]],"MMMM-AA")</f>
        <v>agosto-25</v>
      </c>
      <c r="E857" s="31">
        <v>45884</v>
      </c>
      <c r="F857" s="30">
        <v>0.7</v>
      </c>
      <c r="G857" s="30">
        <v>0.66168000000000005</v>
      </c>
      <c r="H857" s="30">
        <v>0.61529999999999996</v>
      </c>
      <c r="I857" s="32">
        <v>10</v>
      </c>
      <c r="J857"/>
    </row>
    <row r="858" spans="1:10" x14ac:dyDescent="0.3">
      <c r="A858" s="65" t="str">
        <f>LANCES[[#This Row],[GRUPO]]&amp;LANCES[[#This Row],[MES_ANO]]</f>
        <v>756agosto-25</v>
      </c>
      <c r="B858" s="1">
        <v>756</v>
      </c>
      <c r="C858" s="32">
        <v>202508</v>
      </c>
      <c r="D858" s="31" t="str">
        <f>TEXT(LANCES[[#This Row],[DT_CONTMP]],"MMMM-AA")</f>
        <v>agosto-25</v>
      </c>
      <c r="E858" s="31">
        <v>45884</v>
      </c>
      <c r="F858" s="30">
        <v>0.62</v>
      </c>
      <c r="G858" s="30">
        <v>0.56081768421052636</v>
      </c>
      <c r="H858" s="30">
        <v>0.55000000000000004</v>
      </c>
      <c r="I858" s="32">
        <v>19</v>
      </c>
      <c r="J858"/>
    </row>
    <row r="859" spans="1:10" x14ac:dyDescent="0.3">
      <c r="A859" s="65" t="str">
        <f>LANCES[[#This Row],[GRUPO]]&amp;LANCES[[#This Row],[MES_ANO]]</f>
        <v>3102setembro-25</v>
      </c>
      <c r="B859" s="1">
        <v>3102</v>
      </c>
      <c r="C859" s="32">
        <v>202509</v>
      </c>
      <c r="D859" s="31" t="str">
        <f>TEXT(LANCES[[#This Row],[DT_CONTMP]],"MMMM-AA")</f>
        <v>setembro-25</v>
      </c>
      <c r="E859" s="31">
        <v>45915</v>
      </c>
      <c r="F859" s="30">
        <v>0.7</v>
      </c>
      <c r="G859" s="30">
        <v>0.672875</v>
      </c>
      <c r="H859" s="30">
        <v>0.66900000000000004</v>
      </c>
      <c r="I859" s="32">
        <v>16</v>
      </c>
      <c r="J859"/>
    </row>
    <row r="860" spans="1:10" x14ac:dyDescent="0.3">
      <c r="A860" s="65" t="str">
        <f>LANCES[[#This Row],[GRUPO]]&amp;LANCES[[#This Row],[MES_ANO]]</f>
        <v>3108setembro-25</v>
      </c>
      <c r="B860" s="1">
        <v>3108</v>
      </c>
      <c r="C860" s="32">
        <v>202509</v>
      </c>
      <c r="D860" s="31" t="str">
        <f>TEXT(LANCES[[#This Row],[DT_CONTMP]],"MMMM-AA")</f>
        <v>setembro-25</v>
      </c>
      <c r="E860" s="31">
        <v>45915</v>
      </c>
      <c r="F860" s="30">
        <v>0.65229500000000007</v>
      </c>
      <c r="G860" s="30">
        <v>0.65229500000000007</v>
      </c>
      <c r="H860" s="30">
        <v>0.65229500000000007</v>
      </c>
      <c r="I860" s="32">
        <v>13</v>
      </c>
      <c r="J860"/>
    </row>
    <row r="861" spans="1:10" x14ac:dyDescent="0.3">
      <c r="A861" s="65" t="str">
        <f>LANCES[[#This Row],[GRUPO]]&amp;LANCES[[#This Row],[MES_ANO]]</f>
        <v>750setembro-25</v>
      </c>
      <c r="B861" s="1">
        <v>750</v>
      </c>
      <c r="C861" s="32">
        <v>202509</v>
      </c>
      <c r="D861" s="31" t="str">
        <f>TEXT(LANCES[[#This Row],[DT_CONTMP]],"MMMM-AA")</f>
        <v>setembro-25</v>
      </c>
      <c r="E861" s="31">
        <v>45915</v>
      </c>
      <c r="F861" s="30">
        <v>0.70142099999999996</v>
      </c>
      <c r="G861" s="30">
        <v>0.61457429411764708</v>
      </c>
      <c r="H861" s="30">
        <v>0.59200000000000008</v>
      </c>
      <c r="I861" s="32">
        <v>34</v>
      </c>
      <c r="J861"/>
    </row>
    <row r="862" spans="1:10" x14ac:dyDescent="0.3">
      <c r="A862" s="65" t="str">
        <f>LANCES[[#This Row],[GRUPO]]&amp;LANCES[[#This Row],[MES_ANO]]</f>
        <v>768outubro-25</v>
      </c>
      <c r="B862" s="1">
        <v>768</v>
      </c>
      <c r="C862" s="32">
        <v>202510</v>
      </c>
      <c r="D862" s="31" t="str">
        <f>TEXT(LANCES[[#This Row],[DT_CONTMP]],"MMMM-AA")</f>
        <v>outubro-25</v>
      </c>
      <c r="E862" s="31">
        <v>45945</v>
      </c>
      <c r="F862" s="30">
        <v>0.61990000000000001</v>
      </c>
      <c r="G862" s="30">
        <v>0.58336096428571427</v>
      </c>
      <c r="H862" s="30">
        <v>0.55120000000000002</v>
      </c>
      <c r="I862" s="32">
        <v>28</v>
      </c>
      <c r="J862"/>
    </row>
    <row r="863" spans="1:10" x14ac:dyDescent="0.3">
      <c r="A863" s="65" t="str">
        <f>LANCES[[#This Row],[GRUPO]]&amp;LANCES[[#This Row],[MES_ANO]]</f>
        <v>3121outubro-25</v>
      </c>
      <c r="B863" s="1">
        <v>3121</v>
      </c>
      <c r="C863" s="32">
        <v>202510</v>
      </c>
      <c r="D863" s="31" t="str">
        <f>TEXT(LANCES[[#This Row],[DT_CONTMP]],"MMMM-AA")</f>
        <v>outubro-25</v>
      </c>
      <c r="E863" s="31">
        <v>45945</v>
      </c>
      <c r="F863" s="30">
        <v>0.623</v>
      </c>
      <c r="G863" s="30">
        <v>0.55946153846153845</v>
      </c>
      <c r="H863" s="30">
        <v>0.55000000000000004</v>
      </c>
      <c r="I863" s="32">
        <v>13</v>
      </c>
      <c r="J863"/>
    </row>
    <row r="864" spans="1:10" x14ac:dyDescent="0.3">
      <c r="A864" s="65" t="str">
        <f>LANCES[[#This Row],[GRUPO]]&amp;LANCES[[#This Row],[MES_ANO]]</f>
        <v>3054outubro-25</v>
      </c>
      <c r="B864" s="1">
        <v>3054</v>
      </c>
      <c r="C864" s="32">
        <v>202510</v>
      </c>
      <c r="D864" s="31" t="str">
        <f>TEXT(LANCES[[#This Row],[DT_CONTMP]],"MMMM-AA")</f>
        <v>outubro-25</v>
      </c>
      <c r="E864" s="31">
        <v>45945</v>
      </c>
      <c r="F864" s="30">
        <v>0.58210000000000006</v>
      </c>
      <c r="G864" s="30">
        <v>0.58201250000000004</v>
      </c>
      <c r="H864" s="30">
        <v>0.58200000000000007</v>
      </c>
      <c r="I864" s="32">
        <v>8</v>
      </c>
      <c r="J864"/>
    </row>
    <row r="865" spans="1:10" x14ac:dyDescent="0.3">
      <c r="A865" s="65" t="str">
        <f>LANCES[[#This Row],[GRUPO]]&amp;LANCES[[#This Row],[MES_ANO]]</f>
        <v>3043setembro-25</v>
      </c>
      <c r="B865" s="1">
        <v>3043</v>
      </c>
      <c r="C865" s="32">
        <v>202509</v>
      </c>
      <c r="D865" s="31" t="str">
        <f>TEXT(LANCES[[#This Row],[DT_CONTMP]],"MMMM-AA")</f>
        <v>setembro-25</v>
      </c>
      <c r="E865" s="31">
        <v>45915</v>
      </c>
      <c r="F865" s="30">
        <v>0.55000000000000004</v>
      </c>
      <c r="G865" s="30">
        <v>0.50488500000000003</v>
      </c>
      <c r="H865" s="30">
        <v>0.44909999999999994</v>
      </c>
      <c r="I865" s="32">
        <v>3</v>
      </c>
      <c r="J865"/>
    </row>
    <row r="866" spans="1:10" x14ac:dyDescent="0.3">
      <c r="A866" s="65" t="str">
        <f>LANCES[[#This Row],[GRUPO]]&amp;LANCES[[#This Row],[MES_ANO]]</f>
        <v>634março-25</v>
      </c>
      <c r="B866" s="1">
        <v>634</v>
      </c>
      <c r="C866" s="32">
        <v>202503</v>
      </c>
      <c r="D866" s="31" t="str">
        <f>TEXT(LANCES[[#This Row],[DT_CONTMP]],"MMMM-AA")</f>
        <v>março-25</v>
      </c>
      <c r="E866" s="31">
        <v>45726</v>
      </c>
      <c r="F866" s="30">
        <v>0.27</v>
      </c>
      <c r="G866" s="30">
        <v>0.19500000000000001</v>
      </c>
      <c r="H866" s="30">
        <v>0.12</v>
      </c>
      <c r="I866" s="32">
        <v>2</v>
      </c>
      <c r="J866"/>
    </row>
    <row r="867" spans="1:10" x14ac:dyDescent="0.3">
      <c r="A867" s="65" t="str">
        <f>LANCES[[#This Row],[GRUPO]]&amp;LANCES[[#This Row],[MES_ANO]]</f>
        <v>637janeiro-25</v>
      </c>
      <c r="B867" s="1">
        <v>637</v>
      </c>
      <c r="C867" s="32">
        <v>202501</v>
      </c>
      <c r="D867" s="31" t="str">
        <f>TEXT(LANCES[[#This Row],[DT_CONTMP]],"MMMM-AA")</f>
        <v>janeiro-25</v>
      </c>
      <c r="E867" s="31">
        <v>45664</v>
      </c>
      <c r="F867" s="30">
        <v>0.25</v>
      </c>
      <c r="G867" s="30">
        <v>0.194575</v>
      </c>
      <c r="H867" s="30">
        <v>0.1</v>
      </c>
      <c r="I867" s="32">
        <v>4</v>
      </c>
      <c r="J867"/>
    </row>
    <row r="868" spans="1:10" x14ac:dyDescent="0.3">
      <c r="A868" s="65" t="str">
        <f>LANCES[[#This Row],[GRUPO]]&amp;LANCES[[#This Row],[MES_ANO]]</f>
        <v>645abril-25</v>
      </c>
      <c r="B868" s="1">
        <v>645</v>
      </c>
      <c r="C868" s="32">
        <v>202504</v>
      </c>
      <c r="D868" s="31" t="str">
        <f>TEXT(LANCES[[#This Row],[DT_CONTMP]],"MMMM-AA")</f>
        <v>abril-25</v>
      </c>
      <c r="E868" s="31">
        <v>45751</v>
      </c>
      <c r="F868" s="30">
        <v>0.52</v>
      </c>
      <c r="G868" s="30">
        <v>0.14764371428571429</v>
      </c>
      <c r="H868" s="30">
        <v>8.9819999999999997E-2</v>
      </c>
      <c r="I868" s="32">
        <v>35</v>
      </c>
      <c r="J868"/>
    </row>
    <row r="869" spans="1:10" x14ac:dyDescent="0.3">
      <c r="A869" s="65" t="str">
        <f>LANCES[[#This Row],[GRUPO]]&amp;LANCES[[#This Row],[MES_ANO]]</f>
        <v>631janeiro-25</v>
      </c>
      <c r="B869" s="1">
        <v>631</v>
      </c>
      <c r="C869" s="32">
        <v>202501</v>
      </c>
      <c r="D869" s="31" t="str">
        <f>TEXT(LANCES[[#This Row],[DT_CONTMP]],"MMMM-AA")</f>
        <v>janeiro-25</v>
      </c>
      <c r="E869" s="31">
        <v>45664</v>
      </c>
      <c r="F869" s="30">
        <v>0.4</v>
      </c>
      <c r="G869" s="30">
        <v>0.39451049999999999</v>
      </c>
      <c r="H869" s="30">
        <v>0.38902099999999995</v>
      </c>
      <c r="I869" s="32">
        <v>2</v>
      </c>
      <c r="J869"/>
    </row>
    <row r="870" spans="1:10" x14ac:dyDescent="0.3">
      <c r="A870" s="65" t="str">
        <f>LANCES[[#This Row],[GRUPO]]&amp;LANCES[[#This Row],[MES_ANO]]</f>
        <v>666junho-25</v>
      </c>
      <c r="B870" s="1">
        <v>666</v>
      </c>
      <c r="C870" s="32">
        <v>202506</v>
      </c>
      <c r="D870" s="31" t="str">
        <f>TEXT(LANCES[[#This Row],[DT_CONTMP]],"MMMM-AA")</f>
        <v>junho-25</v>
      </c>
      <c r="E870" s="31">
        <v>45813</v>
      </c>
      <c r="F870" s="30">
        <v>0.44778199999999996</v>
      </c>
      <c r="G870" s="30">
        <v>0.21113618181818183</v>
      </c>
      <c r="H870" s="30">
        <v>0.1</v>
      </c>
      <c r="I870" s="32">
        <v>22</v>
      </c>
      <c r="J870"/>
    </row>
    <row r="871" spans="1:10" x14ac:dyDescent="0.3">
      <c r="A871" s="65" t="str">
        <f>LANCES[[#This Row],[GRUPO]]&amp;LANCES[[#This Row],[MES_ANO]]</f>
        <v>665fevereiro-25</v>
      </c>
      <c r="B871" s="1">
        <v>665</v>
      </c>
      <c r="C871" s="32">
        <v>202502</v>
      </c>
      <c r="D871" s="31" t="str">
        <f>TEXT(LANCES[[#This Row],[DT_CONTMP]],"MMMM-AA")</f>
        <v>fevereiro-25</v>
      </c>
      <c r="E871" s="31">
        <v>45694</v>
      </c>
      <c r="F871" s="30">
        <v>0.58321599999999996</v>
      </c>
      <c r="G871" s="30">
        <v>0.37355099999999997</v>
      </c>
      <c r="H871" s="30">
        <v>0.23743700000000001</v>
      </c>
      <c r="I871" s="32">
        <v>3</v>
      </c>
      <c r="J871"/>
    </row>
    <row r="872" spans="1:10" x14ac:dyDescent="0.3">
      <c r="A872" s="65" t="str">
        <f>LANCES[[#This Row],[GRUPO]]&amp;LANCES[[#This Row],[MES_ANO]]</f>
        <v>667outubro-25</v>
      </c>
      <c r="B872" s="1">
        <v>667</v>
      </c>
      <c r="C872" s="32">
        <v>202510</v>
      </c>
      <c r="D872" s="31" t="str">
        <f>TEXT(LANCES[[#This Row],[DT_CONTMP]],"MMMM-AA")</f>
        <v>outubro-25</v>
      </c>
      <c r="E872" s="31">
        <v>45936</v>
      </c>
      <c r="F872" s="30">
        <v>0.50378400000000001</v>
      </c>
      <c r="G872" s="30">
        <v>0.18406062499999998</v>
      </c>
      <c r="H872" s="30">
        <v>0.1</v>
      </c>
      <c r="I872" s="32">
        <v>16</v>
      </c>
      <c r="J872"/>
    </row>
    <row r="873" spans="1:10" x14ac:dyDescent="0.3">
      <c r="A873" s="65" t="str">
        <f>LANCES[[#This Row],[GRUPO]]&amp;LANCES[[#This Row],[MES_ANO]]</f>
        <v>686setembro-25</v>
      </c>
      <c r="B873" s="1">
        <v>686</v>
      </c>
      <c r="C873" s="32">
        <v>202509</v>
      </c>
      <c r="D873" s="31" t="str">
        <f>TEXT(LANCES[[#This Row],[DT_CONTMP]],"MMMM-AA")</f>
        <v>setembro-25</v>
      </c>
      <c r="E873" s="31">
        <v>45904</v>
      </c>
      <c r="F873" s="30">
        <v>0.45350000000000001</v>
      </c>
      <c r="G873" s="30">
        <v>0.25337353658536588</v>
      </c>
      <c r="H873" s="30">
        <v>0.12686600000000001</v>
      </c>
      <c r="I873" s="32">
        <v>41</v>
      </c>
      <c r="J873"/>
    </row>
    <row r="874" spans="1:10" x14ac:dyDescent="0.3">
      <c r="A874" s="65" t="str">
        <f>LANCES[[#This Row],[GRUPO]]&amp;LANCES[[#This Row],[MES_ANO]]</f>
        <v>698abril-25</v>
      </c>
      <c r="B874" s="1">
        <v>698</v>
      </c>
      <c r="C874" s="32">
        <v>202504</v>
      </c>
      <c r="D874" s="31" t="str">
        <f>TEXT(LANCES[[#This Row],[DT_CONTMP]],"MMMM-AA")</f>
        <v>abril-25</v>
      </c>
      <c r="E874" s="31">
        <v>45751</v>
      </c>
      <c r="F874" s="30">
        <v>0.55000000000000004</v>
      </c>
      <c r="G874" s="30">
        <v>0.267011</v>
      </c>
      <c r="H874" s="30">
        <v>0.1</v>
      </c>
      <c r="I874" s="32">
        <v>19</v>
      </c>
      <c r="J874"/>
    </row>
    <row r="875" spans="1:10" x14ac:dyDescent="0.3">
      <c r="A875" s="65" t="str">
        <f>LANCES[[#This Row],[GRUPO]]&amp;LANCES[[#This Row],[MES_ANO]]</f>
        <v>683março-25</v>
      </c>
      <c r="B875" s="1">
        <v>683</v>
      </c>
      <c r="C875" s="32">
        <v>202503</v>
      </c>
      <c r="D875" s="31" t="str">
        <f>TEXT(LANCES[[#This Row],[DT_CONTMP]],"MMMM-AA")</f>
        <v>março-25</v>
      </c>
      <c r="E875" s="31">
        <v>45726</v>
      </c>
      <c r="F875" s="30">
        <v>0.54678400000000005</v>
      </c>
      <c r="G875" s="30">
        <v>0.27684247058823525</v>
      </c>
      <c r="H875" s="30">
        <v>0.1</v>
      </c>
      <c r="I875" s="32">
        <v>34</v>
      </c>
      <c r="J875"/>
    </row>
    <row r="876" spans="1:10" x14ac:dyDescent="0.3">
      <c r="A876" s="65" t="str">
        <f>LANCES[[#This Row],[GRUPO]]&amp;LANCES[[#This Row],[MES_ANO]]</f>
        <v>678setembro-25</v>
      </c>
      <c r="B876" s="1">
        <v>678</v>
      </c>
      <c r="C876" s="32">
        <v>202509</v>
      </c>
      <c r="D876" s="31" t="str">
        <f>TEXT(LANCES[[#This Row],[DT_CONTMP]],"MMMM-AA")</f>
        <v>setembro-25</v>
      </c>
      <c r="E876" s="31">
        <v>45904</v>
      </c>
      <c r="F876" s="30">
        <v>0.46546900000000002</v>
      </c>
      <c r="G876" s="30">
        <v>0.22145692857142857</v>
      </c>
      <c r="H876" s="30">
        <v>0.1</v>
      </c>
      <c r="I876" s="32">
        <v>14</v>
      </c>
      <c r="J876"/>
    </row>
    <row r="877" spans="1:10" x14ac:dyDescent="0.3">
      <c r="A877" s="65" t="str">
        <f>LANCES[[#This Row],[GRUPO]]&amp;LANCES[[#This Row],[MES_ANO]]</f>
        <v>707maio-25</v>
      </c>
      <c r="B877" s="1">
        <v>707</v>
      </c>
      <c r="C877" s="32">
        <v>202505</v>
      </c>
      <c r="D877" s="31" t="str">
        <f>TEXT(LANCES[[#This Row],[DT_CONTMP]],"MMMM-AA")</f>
        <v>maio-25</v>
      </c>
      <c r="E877" s="31">
        <v>45792</v>
      </c>
      <c r="F877" s="30">
        <v>0.47799999999999998</v>
      </c>
      <c r="G877" s="30">
        <v>0.23516086666666663</v>
      </c>
      <c r="H877" s="30">
        <v>0.13119999999999998</v>
      </c>
      <c r="I877" s="32">
        <v>15</v>
      </c>
      <c r="J877"/>
    </row>
    <row r="878" spans="1:10" x14ac:dyDescent="0.3">
      <c r="A878" s="65" t="str">
        <f>LANCES[[#This Row],[GRUPO]]&amp;LANCES[[#This Row],[MES_ANO]]</f>
        <v>678junho-25</v>
      </c>
      <c r="B878" s="1">
        <v>678</v>
      </c>
      <c r="C878" s="32">
        <v>202506</v>
      </c>
      <c r="D878" s="31" t="str">
        <f>TEXT(LANCES[[#This Row],[DT_CONTMP]],"MMMM-AA")</f>
        <v>junho-25</v>
      </c>
      <c r="E878" s="31">
        <v>45813</v>
      </c>
      <c r="F878" s="30">
        <v>0.38641599999999998</v>
      </c>
      <c r="G878" s="30">
        <v>0.25797874999999998</v>
      </c>
      <c r="H878" s="30">
        <v>0.11</v>
      </c>
      <c r="I878" s="32">
        <v>16</v>
      </c>
      <c r="J878"/>
    </row>
    <row r="879" spans="1:10" x14ac:dyDescent="0.3">
      <c r="A879" s="65" t="str">
        <f>LANCES[[#This Row],[GRUPO]]&amp;LANCES[[#This Row],[MES_ANO]]</f>
        <v>720agosto-25</v>
      </c>
      <c r="B879" s="1">
        <v>720</v>
      </c>
      <c r="C879" s="32">
        <v>202508</v>
      </c>
      <c r="D879" s="31" t="str">
        <f>TEXT(LANCES[[#This Row],[DT_CONTMP]],"MMMM-AA")</f>
        <v>agosto-25</v>
      </c>
      <c r="E879" s="31">
        <v>45884</v>
      </c>
      <c r="F879" s="30">
        <v>0.57752999999999999</v>
      </c>
      <c r="G879" s="30">
        <v>0.2816341632653061</v>
      </c>
      <c r="H879" s="30">
        <v>0.15</v>
      </c>
      <c r="I879" s="32">
        <v>49</v>
      </c>
      <c r="J879"/>
    </row>
    <row r="880" spans="1:10" x14ac:dyDescent="0.3">
      <c r="A880" s="65" t="str">
        <f>LANCES[[#This Row],[GRUPO]]&amp;LANCES[[#This Row],[MES_ANO]]</f>
        <v>718agosto-25</v>
      </c>
      <c r="B880" s="1">
        <v>718</v>
      </c>
      <c r="C880" s="32">
        <v>202508</v>
      </c>
      <c r="D880" s="31" t="str">
        <f>TEXT(LANCES[[#This Row],[DT_CONTMP]],"MMMM-AA")</f>
        <v>agosto-25</v>
      </c>
      <c r="E880" s="31">
        <v>45884</v>
      </c>
      <c r="F880" s="30">
        <v>0.4</v>
      </c>
      <c r="G880" s="30">
        <v>0.21746136363636365</v>
      </c>
      <c r="H880" s="30">
        <v>0.1</v>
      </c>
      <c r="I880" s="32">
        <v>33</v>
      </c>
      <c r="J880"/>
    </row>
    <row r="881" spans="1:10" x14ac:dyDescent="0.3">
      <c r="A881" s="65" t="str">
        <f>LANCES[[#This Row],[GRUPO]]&amp;LANCES[[#This Row],[MES_ANO]]</f>
        <v>684janeiro-25</v>
      </c>
      <c r="B881" s="1">
        <v>684</v>
      </c>
      <c r="C881" s="32">
        <v>202501</v>
      </c>
      <c r="D881" s="31" t="str">
        <f>TEXT(LANCES[[#This Row],[DT_CONTMP]],"MMMM-AA")</f>
        <v>janeiro-25</v>
      </c>
      <c r="E881" s="31">
        <v>45664</v>
      </c>
      <c r="F881" s="30">
        <v>0.486535</v>
      </c>
      <c r="G881" s="30">
        <v>0.2177</v>
      </c>
      <c r="H881" s="30">
        <v>0.1</v>
      </c>
      <c r="I881" s="32">
        <v>9</v>
      </c>
      <c r="J881"/>
    </row>
    <row r="882" spans="1:10" x14ac:dyDescent="0.3">
      <c r="A882" s="65" t="str">
        <f>LANCES[[#This Row],[GRUPO]]&amp;LANCES[[#This Row],[MES_ANO]]</f>
        <v>639fevereiro-25</v>
      </c>
      <c r="B882" s="1">
        <v>639</v>
      </c>
      <c r="C882" s="32">
        <v>202502</v>
      </c>
      <c r="D882" s="31" t="str">
        <f>TEXT(LANCES[[#This Row],[DT_CONTMP]],"MMMM-AA")</f>
        <v>fevereiro-25</v>
      </c>
      <c r="E882" s="31">
        <v>45694</v>
      </c>
      <c r="F882" s="30">
        <v>0.592754</v>
      </c>
      <c r="G882" s="30">
        <v>0.35770075000000001</v>
      </c>
      <c r="H882" s="30">
        <v>0.25</v>
      </c>
      <c r="I882" s="32">
        <v>4</v>
      </c>
      <c r="J882"/>
    </row>
    <row r="883" spans="1:10" x14ac:dyDescent="0.3">
      <c r="A883" s="65" t="str">
        <f>LANCES[[#This Row],[GRUPO]]&amp;LANCES[[#This Row],[MES_ANO]]</f>
        <v>3074maio-25</v>
      </c>
      <c r="B883" s="1">
        <v>3074</v>
      </c>
      <c r="C883" s="32">
        <v>202505</v>
      </c>
      <c r="D883" s="31" t="str">
        <f>TEXT(LANCES[[#This Row],[DT_CONTMP]],"MMMM-AA")</f>
        <v>maio-25</v>
      </c>
      <c r="E883" s="31">
        <v>45792</v>
      </c>
      <c r="F883" s="30">
        <v>0.72918899999999998</v>
      </c>
      <c r="G883" s="30">
        <v>0.55819842857142854</v>
      </c>
      <c r="H883" s="30">
        <v>0.3</v>
      </c>
      <c r="I883" s="32">
        <v>7</v>
      </c>
      <c r="J883"/>
    </row>
    <row r="884" spans="1:10" x14ac:dyDescent="0.3">
      <c r="A884" s="65" t="str">
        <f>LANCES[[#This Row],[GRUPO]]&amp;LANCES[[#This Row],[MES_ANO]]</f>
        <v>698julho-25</v>
      </c>
      <c r="B884" s="1">
        <v>698</v>
      </c>
      <c r="C884" s="32">
        <v>202507</v>
      </c>
      <c r="D884" s="31" t="str">
        <f>TEXT(LANCES[[#This Row],[DT_CONTMP]],"MMMM-AA")</f>
        <v>julho-25</v>
      </c>
      <c r="E884" s="31">
        <v>45842</v>
      </c>
      <c r="F884" s="30">
        <v>0.45958799999999994</v>
      </c>
      <c r="G884" s="30">
        <v>0.26077723529411762</v>
      </c>
      <c r="H884" s="30">
        <v>0.1</v>
      </c>
      <c r="I884" s="32">
        <v>17</v>
      </c>
      <c r="J884"/>
    </row>
    <row r="885" spans="1:10" x14ac:dyDescent="0.3">
      <c r="A885" s="65" t="str">
        <f>LANCES[[#This Row],[GRUPO]]&amp;LANCES[[#This Row],[MES_ANO]]</f>
        <v>723julho-25</v>
      </c>
      <c r="B885" s="1">
        <v>723</v>
      </c>
      <c r="C885" s="32">
        <v>202507</v>
      </c>
      <c r="D885" s="31" t="str">
        <f>TEXT(LANCES[[#This Row],[DT_CONTMP]],"MMMM-AA")</f>
        <v>julho-25</v>
      </c>
      <c r="E885" s="31">
        <v>45853</v>
      </c>
      <c r="F885" s="30">
        <v>0.59</v>
      </c>
      <c r="G885" s="30">
        <v>0.24840519999999996</v>
      </c>
      <c r="H885" s="30">
        <v>0.1</v>
      </c>
      <c r="I885" s="32">
        <v>40</v>
      </c>
      <c r="J885"/>
    </row>
    <row r="886" spans="1:10" x14ac:dyDescent="0.3">
      <c r="A886" s="65" t="str">
        <f>LANCES[[#This Row],[GRUPO]]&amp;LANCES[[#This Row],[MES_ANO]]</f>
        <v>723abril-25</v>
      </c>
      <c r="B886" s="1">
        <v>723</v>
      </c>
      <c r="C886" s="32">
        <v>202504</v>
      </c>
      <c r="D886" s="31" t="str">
        <f>TEXT(LANCES[[#This Row],[DT_CONTMP]],"MMMM-AA")</f>
        <v>abril-25</v>
      </c>
      <c r="E886" s="31">
        <v>45762</v>
      </c>
      <c r="F886" s="30">
        <v>0.62880000000000003</v>
      </c>
      <c r="G886" s="30">
        <v>0.33652337499999996</v>
      </c>
      <c r="H886" s="30">
        <v>0.25</v>
      </c>
      <c r="I886" s="32">
        <v>40</v>
      </c>
      <c r="J886"/>
    </row>
    <row r="887" spans="1:10" x14ac:dyDescent="0.3">
      <c r="A887" s="65" t="str">
        <f>LANCES[[#This Row],[GRUPO]]&amp;LANCES[[#This Row],[MES_ANO]]</f>
        <v>747outubro-25</v>
      </c>
      <c r="B887" s="1">
        <v>747</v>
      </c>
      <c r="C887" s="32">
        <v>202510</v>
      </c>
      <c r="D887" s="31" t="str">
        <f>TEXT(LANCES[[#This Row],[DT_CONTMP]],"MMMM-AA")</f>
        <v>outubro-25</v>
      </c>
      <c r="E887" s="31">
        <v>45945</v>
      </c>
      <c r="F887" s="30">
        <v>0.66910499999999995</v>
      </c>
      <c r="G887" s="30">
        <v>0.5943946</v>
      </c>
      <c r="H887" s="30">
        <v>0.56555500000000003</v>
      </c>
      <c r="I887" s="32">
        <v>25</v>
      </c>
      <c r="J887"/>
    </row>
    <row r="888" spans="1:10" x14ac:dyDescent="0.3">
      <c r="A888" s="65" t="str">
        <f>LANCES[[#This Row],[GRUPO]]&amp;LANCES[[#This Row],[MES_ANO]]</f>
        <v>745maio-25</v>
      </c>
      <c r="B888" s="1">
        <v>745</v>
      </c>
      <c r="C888" s="32">
        <v>202505</v>
      </c>
      <c r="D888" s="31" t="str">
        <f>TEXT(LANCES[[#This Row],[DT_CONTMP]],"MMMM-AA")</f>
        <v>maio-25</v>
      </c>
      <c r="E888" s="31">
        <v>45792</v>
      </c>
      <c r="F888" s="30">
        <v>0.50270000000000004</v>
      </c>
      <c r="G888" s="30">
        <v>0.46396999999999999</v>
      </c>
      <c r="H888" s="30">
        <v>0.45</v>
      </c>
      <c r="I888" s="32">
        <v>10</v>
      </c>
      <c r="J888"/>
    </row>
    <row r="889" spans="1:10" x14ac:dyDescent="0.3">
      <c r="A889" s="65" t="str">
        <f>LANCES[[#This Row],[GRUPO]]&amp;LANCES[[#This Row],[MES_ANO]]</f>
        <v>3135agosto-25</v>
      </c>
      <c r="B889" s="1">
        <v>3135</v>
      </c>
      <c r="C889" s="32">
        <v>202508</v>
      </c>
      <c r="D889" s="31" t="str">
        <f>TEXT(LANCES[[#This Row],[DT_CONTMP]],"MMMM-AA")</f>
        <v>agosto-25</v>
      </c>
      <c r="E889" s="31">
        <v>45884</v>
      </c>
      <c r="F889" s="30">
        <v>0.69875399999999999</v>
      </c>
      <c r="G889" s="30">
        <v>0.67665133333333338</v>
      </c>
      <c r="H889" s="30">
        <v>0.66120000000000001</v>
      </c>
      <c r="I889" s="32">
        <v>3</v>
      </c>
      <c r="J889"/>
    </row>
    <row r="890" spans="1:10" x14ac:dyDescent="0.3">
      <c r="A890" s="65" t="str">
        <f>LANCES[[#This Row],[GRUPO]]&amp;LANCES[[#This Row],[MES_ANO]]</f>
        <v>3086janeiro-25</v>
      </c>
      <c r="B890" s="1">
        <v>3086</v>
      </c>
      <c r="C890" s="32">
        <v>202501</v>
      </c>
      <c r="D890" s="31" t="str">
        <f>TEXT(LANCES[[#This Row],[DT_CONTMP]],"MMMM-AA")</f>
        <v>janeiro-25</v>
      </c>
      <c r="E890" s="31">
        <v>45672</v>
      </c>
      <c r="F890" s="30">
        <v>0.76</v>
      </c>
      <c r="G890" s="30">
        <v>0.67545824999999993</v>
      </c>
      <c r="H890" s="30">
        <v>0.58850000000000002</v>
      </c>
      <c r="I890" s="32">
        <v>4</v>
      </c>
      <c r="J890"/>
    </row>
    <row r="891" spans="1:10" x14ac:dyDescent="0.3">
      <c r="A891" s="65" t="str">
        <f>LANCES[[#This Row],[GRUPO]]&amp;LANCES[[#This Row],[MES_ANO]]</f>
        <v>705abril-25</v>
      </c>
      <c r="B891" s="1">
        <v>705</v>
      </c>
      <c r="C891" s="32">
        <v>202504</v>
      </c>
      <c r="D891" s="31" t="str">
        <f>TEXT(LANCES[[#This Row],[DT_CONTMP]],"MMMM-AA")</f>
        <v>abril-25</v>
      </c>
      <c r="E891" s="31">
        <v>45762</v>
      </c>
      <c r="F891" s="30">
        <v>0.48</v>
      </c>
      <c r="G891" s="30">
        <v>0.24523318421052631</v>
      </c>
      <c r="H891" s="30">
        <v>0.1</v>
      </c>
      <c r="I891" s="32">
        <v>38</v>
      </c>
      <c r="J891"/>
    </row>
    <row r="892" spans="1:10" x14ac:dyDescent="0.3">
      <c r="A892" s="65" t="str">
        <f>LANCES[[#This Row],[GRUPO]]&amp;LANCES[[#This Row],[MES_ANO]]</f>
        <v>771agosto-25</v>
      </c>
      <c r="B892" s="1">
        <v>771</v>
      </c>
      <c r="C892" s="32">
        <v>202508</v>
      </c>
      <c r="D892" s="31" t="str">
        <f>TEXT(LANCES[[#This Row],[DT_CONTMP]],"MMMM-AA")</f>
        <v>agosto-25</v>
      </c>
      <c r="E892" s="31">
        <v>45884</v>
      </c>
      <c r="F892" s="30">
        <v>0.65</v>
      </c>
      <c r="G892" s="30">
        <v>0.5124827586206897</v>
      </c>
      <c r="H892" s="30">
        <v>0.3</v>
      </c>
      <c r="I892" s="32">
        <v>29</v>
      </c>
      <c r="J892"/>
    </row>
    <row r="893" spans="1:10" x14ac:dyDescent="0.3">
      <c r="A893" s="65" t="str">
        <f>LANCES[[#This Row],[GRUPO]]&amp;LANCES[[#This Row],[MES_ANO]]</f>
        <v>738janeiro-25</v>
      </c>
      <c r="B893" s="1">
        <v>738</v>
      </c>
      <c r="C893" s="32">
        <v>202501</v>
      </c>
      <c r="D893" s="31" t="str">
        <f>TEXT(LANCES[[#This Row],[DT_CONTMP]],"MMMM-AA")</f>
        <v>janeiro-25</v>
      </c>
      <c r="E893" s="31">
        <v>45672</v>
      </c>
      <c r="F893" s="30">
        <v>0.66</v>
      </c>
      <c r="G893" s="30">
        <v>0.61403846153846153</v>
      </c>
      <c r="H893" s="30">
        <v>0.60809999999999997</v>
      </c>
      <c r="I893" s="32">
        <v>13</v>
      </c>
      <c r="J893"/>
    </row>
    <row r="894" spans="1:10" x14ac:dyDescent="0.3">
      <c r="A894" s="65" t="str">
        <f>LANCES[[#This Row],[GRUPO]]&amp;LANCES[[#This Row],[MES_ANO]]</f>
        <v>758agosto-25</v>
      </c>
      <c r="B894" s="1">
        <v>758</v>
      </c>
      <c r="C894" s="32">
        <v>202508</v>
      </c>
      <c r="D894" s="31" t="str">
        <f>TEXT(LANCES[[#This Row],[DT_CONTMP]],"MMMM-AA")</f>
        <v>agosto-25</v>
      </c>
      <c r="E894" s="31">
        <v>45884</v>
      </c>
      <c r="F894" s="30">
        <v>0.63</v>
      </c>
      <c r="G894" s="30">
        <v>0.55688631578947367</v>
      </c>
      <c r="H894" s="30">
        <v>0.53900000000000003</v>
      </c>
      <c r="I894" s="32">
        <v>19</v>
      </c>
      <c r="J894"/>
    </row>
    <row r="895" spans="1:10" x14ac:dyDescent="0.3">
      <c r="A895" s="65" t="str">
        <f>LANCES[[#This Row],[GRUPO]]&amp;LANCES[[#This Row],[MES_ANO]]</f>
        <v>768agosto-25</v>
      </c>
      <c r="B895" s="1">
        <v>768</v>
      </c>
      <c r="C895" s="32">
        <v>202508</v>
      </c>
      <c r="D895" s="31" t="str">
        <f>TEXT(LANCES[[#This Row],[DT_CONTMP]],"MMMM-AA")</f>
        <v>agosto-25</v>
      </c>
      <c r="E895" s="31">
        <v>45884</v>
      </c>
      <c r="F895" s="30">
        <v>0.76973200000000008</v>
      </c>
      <c r="G895" s="30">
        <v>0.39694092307692314</v>
      </c>
      <c r="H895" s="30">
        <v>0.15</v>
      </c>
      <c r="I895" s="32">
        <v>13</v>
      </c>
      <c r="J895"/>
    </row>
    <row r="896" spans="1:10" x14ac:dyDescent="0.3">
      <c r="A896" s="65" t="str">
        <f>LANCES[[#This Row],[GRUPO]]&amp;LANCES[[#This Row],[MES_ANO]]</f>
        <v>3143fevereiro-25</v>
      </c>
      <c r="B896" s="1">
        <v>3143</v>
      </c>
      <c r="C896" s="32">
        <v>202502</v>
      </c>
      <c r="D896" s="31" t="str">
        <f>TEXT(LANCES[[#This Row],[DT_CONTMP]],"MMMM-AA")</f>
        <v>fevereiro-25</v>
      </c>
      <c r="E896" s="31">
        <v>45705</v>
      </c>
      <c r="F896" s="30">
        <v>0.6341</v>
      </c>
      <c r="G896" s="30">
        <v>0.6276586666666667</v>
      </c>
      <c r="H896" s="30">
        <v>0.61821399999999993</v>
      </c>
      <c r="I896" s="32">
        <v>9</v>
      </c>
      <c r="J896"/>
    </row>
    <row r="897" spans="1:10" x14ac:dyDescent="0.3">
      <c r="A897" s="65" t="str">
        <f>LANCES[[#This Row],[GRUPO]]&amp;LANCES[[#This Row],[MES_ANO]]</f>
        <v>756março-25</v>
      </c>
      <c r="B897" s="1">
        <v>756</v>
      </c>
      <c r="C897" s="32">
        <v>202503</v>
      </c>
      <c r="D897" s="31" t="str">
        <f>TEXT(LANCES[[#This Row],[DT_CONTMP]],"MMMM-AA")</f>
        <v>março-25</v>
      </c>
      <c r="E897" s="31">
        <v>45733</v>
      </c>
      <c r="F897" s="30">
        <v>0.76469999999999994</v>
      </c>
      <c r="G897" s="30">
        <v>0.58262441176470592</v>
      </c>
      <c r="H897" s="30">
        <v>0.55930000000000002</v>
      </c>
      <c r="I897" s="32">
        <v>17</v>
      </c>
      <c r="J897"/>
    </row>
    <row r="898" spans="1:10" x14ac:dyDescent="0.3">
      <c r="A898" s="65" t="str">
        <f>LANCES[[#This Row],[GRUPO]]&amp;LANCES[[#This Row],[MES_ANO]]</f>
        <v>3055setembro-25</v>
      </c>
      <c r="B898" s="1">
        <v>3055</v>
      </c>
      <c r="C898" s="32">
        <v>202509</v>
      </c>
      <c r="D898" s="31" t="str">
        <f>TEXT(LANCES[[#This Row],[DT_CONTMP]],"MMMM-AA")</f>
        <v>setembro-25</v>
      </c>
      <c r="E898" s="31">
        <v>45915</v>
      </c>
      <c r="F898" s="30">
        <v>0.57556300000000005</v>
      </c>
      <c r="G898" s="30">
        <v>0.55807337499999998</v>
      </c>
      <c r="H898" s="30">
        <v>0.55100000000000005</v>
      </c>
      <c r="I898" s="32">
        <v>8</v>
      </c>
      <c r="J898"/>
    </row>
    <row r="899" spans="1:10" x14ac:dyDescent="0.3">
      <c r="A899" s="65" t="str">
        <f>LANCES[[#This Row],[GRUPO]]&amp;LANCES[[#This Row],[MES_ANO]]</f>
        <v>772fevereiro-25</v>
      </c>
      <c r="B899" s="1">
        <v>772</v>
      </c>
      <c r="C899" s="32">
        <v>202502</v>
      </c>
      <c r="D899" s="31" t="str">
        <f>TEXT(LANCES[[#This Row],[DT_CONTMP]],"MMMM-AA")</f>
        <v>fevereiro-25</v>
      </c>
      <c r="E899" s="31">
        <v>45705</v>
      </c>
      <c r="F899" s="30">
        <v>0.70760000000000001</v>
      </c>
      <c r="G899" s="30">
        <v>0.61184878048780489</v>
      </c>
      <c r="H899" s="30">
        <v>0.60750000000000004</v>
      </c>
      <c r="I899" s="32">
        <v>41</v>
      </c>
      <c r="J899"/>
    </row>
    <row r="900" spans="1:10" x14ac:dyDescent="0.3">
      <c r="A900" s="65" t="str">
        <f>LANCES[[#This Row],[GRUPO]]&amp;LANCES[[#This Row],[MES_ANO]]</f>
        <v>713setembro-25</v>
      </c>
      <c r="B900" s="1">
        <v>713</v>
      </c>
      <c r="C900" s="32">
        <v>202509</v>
      </c>
      <c r="D900" s="31" t="str">
        <f>TEXT(LANCES[[#This Row],[DT_CONTMP]],"MMMM-AA")</f>
        <v>setembro-25</v>
      </c>
      <c r="E900" s="31">
        <v>45915</v>
      </c>
      <c r="F900" s="30">
        <v>0.62939500000000004</v>
      </c>
      <c r="G900" s="30">
        <v>0.20848576744186043</v>
      </c>
      <c r="H900" s="30">
        <v>0.11</v>
      </c>
      <c r="I900" s="32">
        <v>43</v>
      </c>
      <c r="J900"/>
    </row>
    <row r="901" spans="1:10" x14ac:dyDescent="0.3">
      <c r="A901" s="65" t="str">
        <f>LANCES[[#This Row],[GRUPO]]&amp;LANCES[[#This Row],[MES_ANO]]</f>
        <v>667fevereiro-25</v>
      </c>
      <c r="B901" s="1">
        <v>667</v>
      </c>
      <c r="C901" s="32">
        <v>202502</v>
      </c>
      <c r="D901" s="31" t="str">
        <f>TEXT(LANCES[[#This Row],[DT_CONTMP]],"MMMM-AA")</f>
        <v>fevereiro-25</v>
      </c>
      <c r="E901" s="31">
        <v>45694</v>
      </c>
      <c r="F901" s="30">
        <v>0.47770000000000001</v>
      </c>
      <c r="G901" s="30">
        <v>0.37667400000000001</v>
      </c>
      <c r="H901" s="30">
        <v>0.34990000000000004</v>
      </c>
      <c r="I901" s="32">
        <v>80</v>
      </c>
      <c r="J901"/>
    </row>
    <row r="902" spans="1:10" x14ac:dyDescent="0.3">
      <c r="A902" s="65" t="str">
        <f>LANCES[[#This Row],[GRUPO]]&amp;LANCES[[#This Row],[MES_ANO]]</f>
        <v>746março-25</v>
      </c>
      <c r="B902" s="1">
        <v>746</v>
      </c>
      <c r="C902" s="32">
        <v>202503</v>
      </c>
      <c r="D902" s="31" t="str">
        <f>TEXT(LANCES[[#This Row],[DT_CONTMP]],"MMMM-AA")</f>
        <v>março-25</v>
      </c>
      <c r="E902" s="31">
        <v>45733</v>
      </c>
      <c r="F902" s="30">
        <v>0.7</v>
      </c>
      <c r="G902" s="30">
        <v>0.64569310344827591</v>
      </c>
      <c r="H902" s="30">
        <v>0.61099999999999999</v>
      </c>
      <c r="I902" s="32">
        <v>29</v>
      </c>
      <c r="J902"/>
    </row>
    <row r="903" spans="1:10" x14ac:dyDescent="0.3">
      <c r="A903" s="65" t="str">
        <f>LANCES[[#This Row],[GRUPO]]&amp;LANCES[[#This Row],[MES_ANO]]</f>
        <v>3107outubro-25</v>
      </c>
      <c r="B903" s="1">
        <v>3107</v>
      </c>
      <c r="C903" s="32">
        <v>202510</v>
      </c>
      <c r="D903" s="31" t="str">
        <f>TEXT(LANCES[[#This Row],[DT_CONTMP]],"MMMM-AA")</f>
        <v>outubro-25</v>
      </c>
      <c r="E903" s="31">
        <v>45945</v>
      </c>
      <c r="F903" s="30">
        <v>0.65</v>
      </c>
      <c r="G903" s="30">
        <v>0.62780000000000002</v>
      </c>
      <c r="H903" s="30">
        <v>0.61899999999999999</v>
      </c>
      <c r="I903" s="32">
        <v>5</v>
      </c>
      <c r="J903"/>
    </row>
    <row r="904" spans="1:10" x14ac:dyDescent="0.3">
      <c r="A904" s="65" t="str">
        <f>LANCES[[#This Row],[GRUPO]]&amp;LANCES[[#This Row],[MES_ANO]]</f>
        <v>3064janeiro-25</v>
      </c>
      <c r="B904" s="1">
        <v>3064</v>
      </c>
      <c r="C904" s="32">
        <v>202501</v>
      </c>
      <c r="D904" s="31" t="str">
        <f>TEXT(LANCES[[#This Row],[DT_CONTMP]],"MMMM-AA")</f>
        <v>janeiro-25</v>
      </c>
      <c r="E904" s="31">
        <v>45672</v>
      </c>
      <c r="F904" s="30">
        <v>0.63</v>
      </c>
      <c r="G904" s="30">
        <v>0.61183636363636362</v>
      </c>
      <c r="H904" s="30">
        <v>0.60580000000000001</v>
      </c>
      <c r="I904" s="32">
        <v>11</v>
      </c>
      <c r="J904"/>
    </row>
    <row r="905" spans="1:10" x14ac:dyDescent="0.3">
      <c r="A905" s="65" t="str">
        <f>LANCES[[#This Row],[GRUPO]]&amp;LANCES[[#This Row],[MES_ANO]]</f>
        <v>739julho-25</v>
      </c>
      <c r="B905" s="1">
        <v>739</v>
      </c>
      <c r="C905" s="32">
        <v>202507</v>
      </c>
      <c r="D905" s="31" t="str">
        <f>TEXT(LANCES[[#This Row],[DT_CONTMP]],"MMMM-AA")</f>
        <v>julho-25</v>
      </c>
      <c r="E905" s="31">
        <v>45853</v>
      </c>
      <c r="F905" s="30">
        <v>0.63</v>
      </c>
      <c r="G905" s="30">
        <v>0.60944011764705885</v>
      </c>
      <c r="H905" s="30">
        <v>0.59970000000000001</v>
      </c>
      <c r="I905" s="32">
        <v>17</v>
      </c>
      <c r="J905"/>
    </row>
    <row r="906" spans="1:10" x14ac:dyDescent="0.3">
      <c r="A906" s="65" t="str">
        <f>LANCES[[#This Row],[GRUPO]]&amp;LANCES[[#This Row],[MES_ANO]]</f>
        <v>667junho-25</v>
      </c>
      <c r="B906" s="1">
        <v>667</v>
      </c>
      <c r="C906" s="32">
        <v>202506</v>
      </c>
      <c r="D906" s="31" t="str">
        <f>TEXT(LANCES[[#This Row],[DT_CONTMP]],"MMMM-AA")</f>
        <v>junho-25</v>
      </c>
      <c r="E906" s="31">
        <v>45813</v>
      </c>
      <c r="F906" s="30">
        <v>0.45</v>
      </c>
      <c r="G906" s="30">
        <v>0.37207324175824175</v>
      </c>
      <c r="H906" s="30">
        <v>0.36599999999999999</v>
      </c>
      <c r="I906" s="32">
        <v>91</v>
      </c>
      <c r="J906"/>
    </row>
    <row r="907" spans="1:10" x14ac:dyDescent="0.3">
      <c r="A907" s="65" t="str">
        <f>LANCES[[#This Row],[GRUPO]]&amp;LANCES[[#This Row],[MES_ANO]]</f>
        <v>746julho-25</v>
      </c>
      <c r="B907" s="1">
        <v>746</v>
      </c>
      <c r="C907" s="32">
        <v>202507</v>
      </c>
      <c r="D907" s="31" t="str">
        <f>TEXT(LANCES[[#This Row],[DT_CONTMP]],"MMMM-AA")</f>
        <v>julho-25</v>
      </c>
      <c r="E907" s="31">
        <v>45853</v>
      </c>
      <c r="F907" s="30">
        <v>0.69510000000000005</v>
      </c>
      <c r="G907" s="30">
        <v>0.51228235294117652</v>
      </c>
      <c r="H907" s="30">
        <v>0.31</v>
      </c>
      <c r="I907" s="32">
        <v>17</v>
      </c>
      <c r="J907"/>
    </row>
    <row r="908" spans="1:10" x14ac:dyDescent="0.3">
      <c r="A908" s="65" t="str">
        <f>LANCES[[#This Row],[GRUPO]]&amp;LANCES[[#This Row],[MES_ANO]]</f>
        <v>726abril-25</v>
      </c>
      <c r="B908" s="1">
        <v>726</v>
      </c>
      <c r="C908" s="32">
        <v>202504</v>
      </c>
      <c r="D908" s="31" t="str">
        <f>TEXT(LANCES[[#This Row],[DT_CONTMP]],"MMMM-AA")</f>
        <v>abril-25</v>
      </c>
      <c r="E908" s="31">
        <v>45762</v>
      </c>
      <c r="F908" s="30">
        <v>0.63088999999999995</v>
      </c>
      <c r="G908" s="30">
        <v>0.57339757777777778</v>
      </c>
      <c r="H908" s="30">
        <v>0.56999999999999995</v>
      </c>
      <c r="I908" s="32">
        <v>45</v>
      </c>
      <c r="J908"/>
    </row>
    <row r="909" spans="1:10" x14ac:dyDescent="0.3">
      <c r="A909" s="65" t="str">
        <f>LANCES[[#This Row],[GRUPO]]&amp;LANCES[[#This Row],[MES_ANO]]</f>
        <v>732março-25</v>
      </c>
      <c r="B909" s="1">
        <v>732</v>
      </c>
      <c r="C909" s="32">
        <v>202503</v>
      </c>
      <c r="D909" s="31" t="str">
        <f>TEXT(LANCES[[#This Row],[DT_CONTMP]],"MMMM-AA")</f>
        <v>março-25</v>
      </c>
      <c r="E909" s="31">
        <v>45733</v>
      </c>
      <c r="F909" s="30">
        <v>0.71232200000000001</v>
      </c>
      <c r="G909" s="30">
        <v>0.57614355223880598</v>
      </c>
      <c r="H909" s="30">
        <v>0.55000000000000004</v>
      </c>
      <c r="I909" s="32">
        <v>67</v>
      </c>
      <c r="J909"/>
    </row>
    <row r="910" spans="1:10" x14ac:dyDescent="0.3">
      <c r="A910" s="65" t="str">
        <f>LANCES[[#This Row],[GRUPO]]&amp;LANCES[[#This Row],[MES_ANO]]</f>
        <v>729setembro-25</v>
      </c>
      <c r="B910" s="1">
        <v>729</v>
      </c>
      <c r="C910" s="32">
        <v>202509</v>
      </c>
      <c r="D910" s="31" t="str">
        <f>TEXT(LANCES[[#This Row],[DT_CONTMP]],"MMMM-AA")</f>
        <v>setembro-25</v>
      </c>
      <c r="E910" s="31">
        <v>45915</v>
      </c>
      <c r="F910" s="30">
        <v>0.62411000000000005</v>
      </c>
      <c r="G910" s="30">
        <v>0.54495794444444445</v>
      </c>
      <c r="H910" s="30">
        <v>0.52</v>
      </c>
      <c r="I910" s="32">
        <v>18</v>
      </c>
      <c r="J910"/>
    </row>
    <row r="911" spans="1:10" x14ac:dyDescent="0.3">
      <c r="A911" s="65" t="str">
        <f>LANCES[[#This Row],[GRUPO]]&amp;LANCES[[#This Row],[MES_ANO]]</f>
        <v>726janeiro-25</v>
      </c>
      <c r="B911" s="1">
        <v>726</v>
      </c>
      <c r="C911" s="32">
        <v>202501</v>
      </c>
      <c r="D911" s="31" t="str">
        <f>TEXT(LANCES[[#This Row],[DT_CONTMP]],"MMMM-AA")</f>
        <v>janeiro-25</v>
      </c>
      <c r="E911" s="31">
        <v>45672</v>
      </c>
      <c r="F911" s="30">
        <v>0.61</v>
      </c>
      <c r="G911" s="30">
        <v>0.57863404255319151</v>
      </c>
      <c r="H911" s="30">
        <v>0.57220000000000004</v>
      </c>
      <c r="I911" s="32">
        <v>47</v>
      </c>
      <c r="J911"/>
    </row>
    <row r="912" spans="1:10" x14ac:dyDescent="0.3">
      <c r="A912" s="65" t="str">
        <f>LANCES[[#This Row],[GRUPO]]&amp;LANCES[[#This Row],[MES_ANO]]</f>
        <v>720janeiro-25</v>
      </c>
      <c r="B912" s="1">
        <v>720</v>
      </c>
      <c r="C912" s="32">
        <v>202501</v>
      </c>
      <c r="D912" s="31" t="str">
        <f>TEXT(LANCES[[#This Row],[DT_CONTMP]],"MMMM-AA")</f>
        <v>janeiro-25</v>
      </c>
      <c r="E912" s="31">
        <v>45672</v>
      </c>
      <c r="F912" s="30">
        <v>0.56889999999999996</v>
      </c>
      <c r="G912" s="30">
        <v>0.51768845070422542</v>
      </c>
      <c r="H912" s="30">
        <v>0.501</v>
      </c>
      <c r="I912" s="32">
        <v>71</v>
      </c>
      <c r="J912"/>
    </row>
    <row r="913" spans="1:10" x14ac:dyDescent="0.3">
      <c r="A913" s="65" t="str">
        <f>LANCES[[#This Row],[GRUPO]]&amp;LANCES[[#This Row],[MES_ANO]]</f>
        <v>3096junho-25</v>
      </c>
      <c r="B913" s="1">
        <v>3096</v>
      </c>
      <c r="C913" s="32">
        <v>202506</v>
      </c>
      <c r="D913" s="31" t="str">
        <f>TEXT(LANCES[[#This Row],[DT_CONTMP]],"MMMM-AA")</f>
        <v>junho-25</v>
      </c>
      <c r="E913" s="31">
        <v>45824</v>
      </c>
      <c r="F913" s="30">
        <v>0.65</v>
      </c>
      <c r="G913" s="30">
        <v>0.6216666666666667</v>
      </c>
      <c r="H913" s="30">
        <v>0.6</v>
      </c>
      <c r="I913" s="32">
        <v>6</v>
      </c>
      <c r="J913"/>
    </row>
    <row r="914" spans="1:10" x14ac:dyDescent="0.3">
      <c r="A914" s="65" t="str">
        <f>LANCES[[#This Row],[GRUPO]]&amp;LANCES[[#This Row],[MES_ANO]]</f>
        <v>791julho-25</v>
      </c>
      <c r="B914" s="1">
        <v>791</v>
      </c>
      <c r="C914" s="32">
        <v>202507</v>
      </c>
      <c r="D914" s="31" t="str">
        <f>TEXT(LANCES[[#This Row],[DT_CONTMP]],"MMMM-AA")</f>
        <v>julho-25</v>
      </c>
      <c r="E914" s="31">
        <v>45853</v>
      </c>
      <c r="F914" s="30">
        <v>0.68</v>
      </c>
      <c r="G914" s="30">
        <v>0.63394455555555551</v>
      </c>
      <c r="H914" s="30">
        <v>0.6</v>
      </c>
      <c r="I914" s="32">
        <v>9</v>
      </c>
      <c r="J914"/>
    </row>
    <row r="915" spans="1:10" x14ac:dyDescent="0.3">
      <c r="A915" s="65" t="str">
        <f>LANCES[[#This Row],[GRUPO]]&amp;LANCES[[#This Row],[MES_ANO]]</f>
        <v>791março-25</v>
      </c>
      <c r="B915" s="1">
        <v>791</v>
      </c>
      <c r="C915" s="32">
        <v>202503</v>
      </c>
      <c r="D915" s="31" t="str">
        <f>TEXT(LANCES[[#This Row],[DT_CONTMP]],"MMMM-AA")</f>
        <v>março-25</v>
      </c>
      <c r="E915" s="31">
        <v>45733</v>
      </c>
      <c r="F915" s="30">
        <v>0.65</v>
      </c>
      <c r="G915" s="30">
        <v>0.60707999999999995</v>
      </c>
      <c r="H915" s="30">
        <v>0.56999999999999995</v>
      </c>
      <c r="I915" s="32">
        <v>10</v>
      </c>
      <c r="J915"/>
    </row>
    <row r="916" spans="1:10" x14ac:dyDescent="0.3">
      <c r="A916" s="65" t="str">
        <f>LANCES[[#This Row],[GRUPO]]&amp;LANCES[[#This Row],[MES_ANO]]</f>
        <v>755junho-25</v>
      </c>
      <c r="B916" s="1">
        <v>755</v>
      </c>
      <c r="C916" s="32">
        <v>202506</v>
      </c>
      <c r="D916" s="31" t="str">
        <f>TEXT(LANCES[[#This Row],[DT_CONTMP]],"MMMM-AA")</f>
        <v>junho-25</v>
      </c>
      <c r="E916" s="31">
        <v>45824</v>
      </c>
      <c r="F916" s="30">
        <v>0.78239800000000004</v>
      </c>
      <c r="G916" s="30">
        <v>0.62652076190476191</v>
      </c>
      <c r="H916" s="30">
        <v>0.57499999999999996</v>
      </c>
      <c r="I916" s="32">
        <v>42</v>
      </c>
      <c r="J916"/>
    </row>
    <row r="917" spans="1:10" x14ac:dyDescent="0.3">
      <c r="A917" s="65" t="str">
        <f>LANCES[[#This Row],[GRUPO]]&amp;LANCES[[#This Row],[MES_ANO]]</f>
        <v>5016janeiro-25</v>
      </c>
      <c r="B917" s="1">
        <v>5016</v>
      </c>
      <c r="C917" s="32">
        <v>202501</v>
      </c>
      <c r="D917" s="31" t="str">
        <f>TEXT(LANCES[[#This Row],[DT_CONTMP]],"MMMM-AA")</f>
        <v>janeiro-25</v>
      </c>
      <c r="E917" s="31">
        <v>45672</v>
      </c>
      <c r="F917" s="30">
        <v>0.46250000000000002</v>
      </c>
      <c r="G917" s="30">
        <v>0.3207624</v>
      </c>
      <c r="H917" s="30">
        <v>0.25565599999999999</v>
      </c>
      <c r="I917" s="32">
        <v>5</v>
      </c>
      <c r="J917"/>
    </row>
    <row r="918" spans="1:10" x14ac:dyDescent="0.3">
      <c r="A918" s="65" t="str">
        <f>LANCES[[#This Row],[GRUPO]]&amp;LANCES[[#This Row],[MES_ANO]]</f>
        <v>763janeiro-25</v>
      </c>
      <c r="B918" s="1">
        <v>763</v>
      </c>
      <c r="C918" s="32">
        <v>202501</v>
      </c>
      <c r="D918" s="31" t="str">
        <f>TEXT(LANCES[[#This Row],[DT_CONTMP]],"MMMM-AA")</f>
        <v>janeiro-25</v>
      </c>
      <c r="E918" s="31">
        <v>45672</v>
      </c>
      <c r="F918" s="30">
        <v>0.53</v>
      </c>
      <c r="G918" s="30">
        <v>0.46004942424242423</v>
      </c>
      <c r="H918" s="30">
        <v>0.40009999999999996</v>
      </c>
      <c r="I918" s="32">
        <v>33</v>
      </c>
      <c r="J918"/>
    </row>
    <row r="919" spans="1:10" x14ac:dyDescent="0.3">
      <c r="A919" s="65" t="str">
        <f>LANCES[[#This Row],[GRUPO]]&amp;LANCES[[#This Row],[MES_ANO]]</f>
        <v>3156janeiro-25</v>
      </c>
      <c r="B919" s="1">
        <v>3156</v>
      </c>
      <c r="C919" s="32">
        <v>202501</v>
      </c>
      <c r="D919" s="31" t="str">
        <f>TEXT(LANCES[[#This Row],[DT_CONTMP]],"MMMM-AA")</f>
        <v>janeiro-25</v>
      </c>
      <c r="E919" s="31">
        <v>45672</v>
      </c>
      <c r="F919" s="30">
        <v>0.79</v>
      </c>
      <c r="G919" s="30">
        <v>0.68068716666666673</v>
      </c>
      <c r="H919" s="30">
        <v>0.58412300000000006</v>
      </c>
      <c r="I919" s="32">
        <v>6</v>
      </c>
      <c r="J919"/>
    </row>
    <row r="920" spans="1:10" x14ac:dyDescent="0.3">
      <c r="A920" s="65" t="str">
        <f>LANCES[[#This Row],[GRUPO]]&amp;LANCES[[#This Row],[MES_ANO]]</f>
        <v>695fevereiro-25</v>
      </c>
      <c r="B920" s="1">
        <v>695</v>
      </c>
      <c r="C920" s="32">
        <v>202502</v>
      </c>
      <c r="D920" s="31" t="str">
        <f>TEXT(LANCES[[#This Row],[DT_CONTMP]],"MMMM-AA")</f>
        <v>fevereiro-25</v>
      </c>
      <c r="E920" s="31">
        <v>45694</v>
      </c>
      <c r="F920" s="30">
        <v>0.55669100000000005</v>
      </c>
      <c r="G920" s="30">
        <v>0.26514280487804881</v>
      </c>
      <c r="H920" s="30">
        <v>0.1</v>
      </c>
      <c r="I920" s="32">
        <v>41</v>
      </c>
      <c r="J920"/>
    </row>
    <row r="921" spans="1:10" x14ac:dyDescent="0.3">
      <c r="A921" s="65" t="str">
        <f>LANCES[[#This Row],[GRUPO]]&amp;LANCES[[#This Row],[MES_ANO]]</f>
        <v>3145fevereiro-25</v>
      </c>
      <c r="B921" s="1">
        <v>3145</v>
      </c>
      <c r="C921" s="32">
        <v>202502</v>
      </c>
      <c r="D921" s="31" t="str">
        <f>TEXT(LANCES[[#This Row],[DT_CONTMP]],"MMMM-AA")</f>
        <v>fevereiro-25</v>
      </c>
      <c r="E921" s="31">
        <v>45705</v>
      </c>
      <c r="F921" s="30">
        <v>0.98019599999999996</v>
      </c>
      <c r="G921" s="30">
        <v>0.65074228571428572</v>
      </c>
      <c r="H921" s="30">
        <v>0.58099999999999996</v>
      </c>
      <c r="I921" s="32">
        <v>7</v>
      </c>
      <c r="J921"/>
    </row>
    <row r="922" spans="1:10" x14ac:dyDescent="0.3">
      <c r="A922" s="65" t="str">
        <f>LANCES[[#This Row],[GRUPO]]&amp;LANCES[[#This Row],[MES_ANO]]</f>
        <v>3121fevereiro-25</v>
      </c>
      <c r="B922" s="1">
        <v>3121</v>
      </c>
      <c r="C922" s="32">
        <v>202502</v>
      </c>
      <c r="D922" s="31" t="str">
        <f>TEXT(LANCES[[#This Row],[DT_CONTMP]],"MMMM-AA")</f>
        <v>fevereiro-25</v>
      </c>
      <c r="E922" s="31">
        <v>45705</v>
      </c>
      <c r="F922" s="30">
        <v>0.64219999999999999</v>
      </c>
      <c r="G922" s="30">
        <v>0.62524771428571424</v>
      </c>
      <c r="H922" s="30">
        <v>0.61123399999999994</v>
      </c>
      <c r="I922" s="32">
        <v>7</v>
      </c>
      <c r="J922"/>
    </row>
    <row r="923" spans="1:10" x14ac:dyDescent="0.3">
      <c r="A923" s="65" t="str">
        <f>LANCES[[#This Row],[GRUPO]]&amp;LANCES[[#This Row],[MES_ANO]]</f>
        <v>792julho-25</v>
      </c>
      <c r="B923" s="1">
        <v>792</v>
      </c>
      <c r="C923" s="32">
        <v>202507</v>
      </c>
      <c r="D923" s="31" t="str">
        <f>TEXT(LANCES[[#This Row],[DT_CONTMP]],"MMMM-AA")</f>
        <v>julho-25</v>
      </c>
      <c r="E923" s="31">
        <v>45853</v>
      </c>
      <c r="F923" s="30">
        <v>0.72</v>
      </c>
      <c r="G923" s="30">
        <v>0.63959011111111108</v>
      </c>
      <c r="H923" s="30">
        <v>0.61020000000000008</v>
      </c>
      <c r="I923" s="32">
        <v>9</v>
      </c>
      <c r="J923"/>
    </row>
    <row r="924" spans="1:10" x14ac:dyDescent="0.3">
      <c r="A924" s="65" t="str">
        <f>LANCES[[#This Row],[GRUPO]]&amp;LANCES[[#This Row],[MES_ANO]]</f>
        <v>798abril-25</v>
      </c>
      <c r="B924" s="1">
        <v>798</v>
      </c>
      <c r="C924" s="32">
        <v>202504</v>
      </c>
      <c r="D924" s="31" t="str">
        <f>TEXT(LANCES[[#This Row],[DT_CONTMP]],"MMMM-AA")</f>
        <v>abril-25</v>
      </c>
      <c r="E924" s="31">
        <v>45762</v>
      </c>
      <c r="F924" s="30">
        <v>0.64</v>
      </c>
      <c r="G924" s="30">
        <v>0.59220739999999994</v>
      </c>
      <c r="H924" s="30">
        <v>0.56499999999999995</v>
      </c>
      <c r="I924" s="32">
        <v>15</v>
      </c>
      <c r="J924"/>
    </row>
    <row r="925" spans="1:10" x14ac:dyDescent="0.3">
      <c r="A925" s="65" t="str">
        <f>LANCES[[#This Row],[GRUPO]]&amp;LANCES[[#This Row],[MES_ANO]]</f>
        <v>785abril-25</v>
      </c>
      <c r="B925" s="1">
        <v>785</v>
      </c>
      <c r="C925" s="32">
        <v>202504</v>
      </c>
      <c r="D925" s="31" t="str">
        <f>TEXT(LANCES[[#This Row],[DT_CONTMP]],"MMMM-AA")</f>
        <v>abril-25</v>
      </c>
      <c r="E925" s="31">
        <v>45762</v>
      </c>
      <c r="F925" s="30">
        <v>0.7</v>
      </c>
      <c r="G925" s="30">
        <v>0.65043517948717944</v>
      </c>
      <c r="H925" s="30">
        <v>0.61499999999999999</v>
      </c>
      <c r="I925" s="32">
        <v>39</v>
      </c>
      <c r="J925"/>
    </row>
    <row r="926" spans="1:10" x14ac:dyDescent="0.3">
      <c r="A926" s="65" t="str">
        <f>LANCES[[#This Row],[GRUPO]]&amp;LANCES[[#This Row],[MES_ANO]]</f>
        <v>8001março-25</v>
      </c>
      <c r="B926" s="1">
        <v>8001</v>
      </c>
      <c r="C926" s="32">
        <v>202503</v>
      </c>
      <c r="D926" s="31" t="str">
        <f>TEXT(LANCES[[#This Row],[DT_CONTMP]],"MMMM-AA")</f>
        <v>março-25</v>
      </c>
      <c r="E926" s="31">
        <v>45733</v>
      </c>
      <c r="F926" s="30">
        <v>0.64959999999999996</v>
      </c>
      <c r="G926" s="30">
        <v>0.33832600000000002</v>
      </c>
      <c r="H926" s="30">
        <v>0.25</v>
      </c>
      <c r="I926" s="32">
        <v>17</v>
      </c>
      <c r="J926"/>
    </row>
    <row r="927" spans="1:10" x14ac:dyDescent="0.3">
      <c r="A927" s="65" t="str">
        <f>LANCES[[#This Row],[GRUPO]]&amp;LANCES[[#This Row],[MES_ANO]]</f>
        <v>743maio-25</v>
      </c>
      <c r="B927" s="1">
        <v>743</v>
      </c>
      <c r="C927" s="32">
        <v>202505</v>
      </c>
      <c r="D927" s="31" t="str">
        <f>TEXT(LANCES[[#This Row],[DT_CONTMP]],"MMMM-AA")</f>
        <v>maio-25</v>
      </c>
      <c r="E927" s="31">
        <v>45792</v>
      </c>
      <c r="F927" s="30">
        <v>0.70099999999999996</v>
      </c>
      <c r="G927" s="30">
        <v>0.62653562500000004</v>
      </c>
      <c r="H927" s="30">
        <v>0.61680000000000001</v>
      </c>
      <c r="I927" s="32">
        <v>32</v>
      </c>
      <c r="J927"/>
    </row>
    <row r="928" spans="1:10" x14ac:dyDescent="0.3">
      <c r="A928" s="65" t="str">
        <f>LANCES[[#This Row],[GRUPO]]&amp;LANCES[[#This Row],[MES_ANO]]</f>
        <v>3137março-25</v>
      </c>
      <c r="B928" s="1">
        <v>3137</v>
      </c>
      <c r="C928" s="32">
        <v>202503</v>
      </c>
      <c r="D928" s="31" t="str">
        <f>TEXT(LANCES[[#This Row],[DT_CONTMP]],"MMMM-AA")</f>
        <v>março-25</v>
      </c>
      <c r="E928" s="31">
        <v>45733</v>
      </c>
      <c r="F928" s="30">
        <v>0.64269999999999994</v>
      </c>
      <c r="G928" s="30">
        <v>0.63564455555555555</v>
      </c>
      <c r="H928" s="30">
        <v>0.625</v>
      </c>
      <c r="I928" s="32">
        <v>9</v>
      </c>
      <c r="J928"/>
    </row>
    <row r="929" spans="1:10" x14ac:dyDescent="0.3">
      <c r="A929" s="65" t="str">
        <f>LANCES[[#This Row],[GRUPO]]&amp;LANCES[[#This Row],[MES_ANO]]</f>
        <v>800abril-25</v>
      </c>
      <c r="B929" s="1">
        <v>800</v>
      </c>
      <c r="C929" s="32">
        <v>202504</v>
      </c>
      <c r="D929" s="31" t="str">
        <f>TEXT(LANCES[[#This Row],[DT_CONTMP]],"MMMM-AA")</f>
        <v>abril-25</v>
      </c>
      <c r="E929" s="31">
        <v>45762</v>
      </c>
      <c r="F929" s="30">
        <v>0.7</v>
      </c>
      <c r="G929" s="30">
        <v>0.7</v>
      </c>
      <c r="H929" s="30">
        <v>0.7</v>
      </c>
      <c r="I929" s="32">
        <v>3</v>
      </c>
      <c r="J929"/>
    </row>
    <row r="930" spans="1:10" x14ac:dyDescent="0.3">
      <c r="A930" s="65" t="str">
        <f>LANCES[[#This Row],[GRUPO]]&amp;LANCES[[#This Row],[MES_ANO]]</f>
        <v>791abril-25</v>
      </c>
      <c r="B930" s="1">
        <v>791</v>
      </c>
      <c r="C930" s="32">
        <v>202504</v>
      </c>
      <c r="D930" s="31" t="str">
        <f>TEXT(LANCES[[#This Row],[DT_CONTMP]],"MMMM-AA")</f>
        <v>abril-25</v>
      </c>
      <c r="E930" s="31">
        <v>45762</v>
      </c>
      <c r="F930" s="30">
        <v>0.64</v>
      </c>
      <c r="G930" s="30">
        <v>0.61</v>
      </c>
      <c r="H930" s="30">
        <v>0.56999999999999995</v>
      </c>
      <c r="I930" s="32">
        <v>14</v>
      </c>
      <c r="J930"/>
    </row>
    <row r="931" spans="1:10" x14ac:dyDescent="0.3">
      <c r="A931" s="65" t="str">
        <f>LANCES[[#This Row],[GRUPO]]&amp;LANCES[[#This Row],[MES_ANO]]</f>
        <v>3093junho-25</v>
      </c>
      <c r="B931" s="1">
        <v>3093</v>
      </c>
      <c r="C931" s="32">
        <v>202506</v>
      </c>
      <c r="D931" s="31" t="str">
        <f>TEXT(LANCES[[#This Row],[DT_CONTMP]],"MMMM-AA")</f>
        <v>junho-25</v>
      </c>
      <c r="E931" s="31">
        <v>45824</v>
      </c>
      <c r="F931" s="30">
        <v>0.77407700000000002</v>
      </c>
      <c r="G931" s="30">
        <v>0.73388462499999996</v>
      </c>
      <c r="H931" s="30">
        <v>0.72599999999999998</v>
      </c>
      <c r="I931" s="32">
        <v>8</v>
      </c>
      <c r="J931"/>
    </row>
    <row r="932" spans="1:10" x14ac:dyDescent="0.3">
      <c r="A932" s="65" t="str">
        <f>LANCES[[#This Row],[GRUPO]]&amp;LANCES[[#This Row],[MES_ANO]]</f>
        <v>758abril-25</v>
      </c>
      <c r="B932" s="1">
        <v>758</v>
      </c>
      <c r="C932" s="32">
        <v>202504</v>
      </c>
      <c r="D932" s="31" t="str">
        <f>TEXT(LANCES[[#This Row],[DT_CONTMP]],"MMMM-AA")</f>
        <v>abril-25</v>
      </c>
      <c r="E932" s="31">
        <v>45762</v>
      </c>
      <c r="F932" s="30">
        <v>0.61</v>
      </c>
      <c r="G932" s="30">
        <v>0.56505263157894736</v>
      </c>
      <c r="H932" s="30">
        <v>0.52</v>
      </c>
      <c r="I932" s="32">
        <v>19</v>
      </c>
      <c r="J932"/>
    </row>
    <row r="933" spans="1:10" x14ac:dyDescent="0.3">
      <c r="A933" s="65" t="str">
        <f>LANCES[[#This Row],[GRUPO]]&amp;LANCES[[#This Row],[MES_ANO]]</f>
        <v>686abril-25</v>
      </c>
      <c r="B933" s="1">
        <v>686</v>
      </c>
      <c r="C933" s="32">
        <v>202504</v>
      </c>
      <c r="D933" s="31" t="str">
        <f>TEXT(LANCES[[#This Row],[DT_CONTMP]],"MMMM-AA")</f>
        <v>abril-25</v>
      </c>
      <c r="E933" s="31">
        <v>45751</v>
      </c>
      <c r="F933" s="30">
        <v>0.68</v>
      </c>
      <c r="G933" s="30">
        <v>0.46444612068965518</v>
      </c>
      <c r="H933" s="30">
        <v>0.3</v>
      </c>
      <c r="I933" s="32">
        <v>58</v>
      </c>
      <c r="J933"/>
    </row>
    <row r="934" spans="1:10" x14ac:dyDescent="0.3">
      <c r="A934" s="65" t="str">
        <f>LANCES[[#This Row],[GRUPO]]&amp;LANCES[[#This Row],[MES_ANO]]</f>
        <v>798junho-25</v>
      </c>
      <c r="B934" s="1">
        <v>798</v>
      </c>
      <c r="C934" s="32">
        <v>202506</v>
      </c>
      <c r="D934" s="31" t="str">
        <f>TEXT(LANCES[[#This Row],[DT_CONTMP]],"MMMM-AA")</f>
        <v>junho-25</v>
      </c>
      <c r="E934" s="31">
        <v>45824</v>
      </c>
      <c r="F934" s="30">
        <v>0.63</v>
      </c>
      <c r="G934" s="30">
        <v>0.62422731578947366</v>
      </c>
      <c r="H934" s="30">
        <v>0.62</v>
      </c>
      <c r="I934" s="32">
        <v>19</v>
      </c>
      <c r="J934"/>
    </row>
    <row r="935" spans="1:10" x14ac:dyDescent="0.3">
      <c r="A935" s="65" t="str">
        <f>LANCES[[#This Row],[GRUPO]]&amp;LANCES[[#This Row],[MES_ANO]]</f>
        <v>722junho-25</v>
      </c>
      <c r="B935" s="1">
        <v>722</v>
      </c>
      <c r="C935" s="32">
        <v>202506</v>
      </c>
      <c r="D935" s="31" t="str">
        <f>TEXT(LANCES[[#This Row],[DT_CONTMP]],"MMMM-AA")</f>
        <v>junho-25</v>
      </c>
      <c r="E935" s="31">
        <v>45824</v>
      </c>
      <c r="F935" s="30">
        <v>0.65644099999999994</v>
      </c>
      <c r="G935" s="30">
        <v>0.38960506666666667</v>
      </c>
      <c r="H935" s="30">
        <v>0.3</v>
      </c>
      <c r="I935" s="32">
        <v>60</v>
      </c>
      <c r="J935"/>
    </row>
    <row r="936" spans="1:10" x14ac:dyDescent="0.3">
      <c r="A936" s="65" t="str">
        <f>LANCES[[#This Row],[GRUPO]]&amp;LANCES[[#This Row],[MES_ANO]]</f>
        <v>760abril-25</v>
      </c>
      <c r="B936" s="1">
        <v>760</v>
      </c>
      <c r="C936" s="32">
        <v>202504</v>
      </c>
      <c r="D936" s="31" t="str">
        <f>TEXT(LANCES[[#This Row],[DT_CONTMP]],"MMMM-AA")</f>
        <v>abril-25</v>
      </c>
      <c r="E936" s="31">
        <v>45762</v>
      </c>
      <c r="F936" s="30">
        <v>0.62190000000000001</v>
      </c>
      <c r="G936" s="30">
        <v>0.56797055555555553</v>
      </c>
      <c r="H936" s="30">
        <v>0.55000000000000004</v>
      </c>
      <c r="I936" s="32">
        <v>45</v>
      </c>
      <c r="J936"/>
    </row>
    <row r="937" spans="1:10" x14ac:dyDescent="0.3">
      <c r="A937" s="65" t="str">
        <f>LANCES[[#This Row],[GRUPO]]&amp;LANCES[[#This Row],[MES_ANO]]</f>
        <v>3053julho-25</v>
      </c>
      <c r="B937" s="1">
        <v>3053</v>
      </c>
      <c r="C937" s="32">
        <v>202507</v>
      </c>
      <c r="D937" s="31" t="str">
        <f>TEXT(LANCES[[#This Row],[DT_CONTMP]],"MMMM-AA")</f>
        <v>julho-25</v>
      </c>
      <c r="E937" s="31">
        <v>45853</v>
      </c>
      <c r="F937" s="30">
        <v>0.45340899999999995</v>
      </c>
      <c r="G937" s="30">
        <v>0.42883549999999998</v>
      </c>
      <c r="H937" s="30">
        <v>0.41222200000000003</v>
      </c>
      <c r="I937" s="32">
        <v>4</v>
      </c>
      <c r="J937"/>
    </row>
    <row r="938" spans="1:10" x14ac:dyDescent="0.3">
      <c r="A938" s="65" t="str">
        <f>LANCES[[#This Row],[GRUPO]]&amp;LANCES[[#This Row],[MES_ANO]]</f>
        <v>5025maio-25</v>
      </c>
      <c r="B938" s="1">
        <v>5025</v>
      </c>
      <c r="C938" s="32">
        <v>202505</v>
      </c>
      <c r="D938" s="31" t="str">
        <f>TEXT(LANCES[[#This Row],[DT_CONTMP]],"MMMM-AA")</f>
        <v>maio-25</v>
      </c>
      <c r="E938" s="31">
        <v>45792</v>
      </c>
      <c r="F938" s="30">
        <v>0.65</v>
      </c>
      <c r="G938" s="30">
        <v>0.63379285714285716</v>
      </c>
      <c r="H938" s="30">
        <v>0.60309999999999997</v>
      </c>
      <c r="I938" s="32">
        <v>14</v>
      </c>
      <c r="J938"/>
    </row>
    <row r="939" spans="1:10" x14ac:dyDescent="0.3">
      <c r="A939" s="65" t="str">
        <f>LANCES[[#This Row],[GRUPO]]&amp;LANCES[[#This Row],[MES_ANO]]</f>
        <v>627maio-25</v>
      </c>
      <c r="B939" s="1">
        <v>627</v>
      </c>
      <c r="C939" s="32">
        <v>202505</v>
      </c>
      <c r="D939" s="31" t="str">
        <f>TEXT(LANCES[[#This Row],[DT_CONTMP]],"MMMM-AA")</f>
        <v>maio-25</v>
      </c>
      <c r="E939" s="31">
        <v>45784</v>
      </c>
      <c r="F939" s="30">
        <v>0.2324</v>
      </c>
      <c r="G939" s="30">
        <v>0.15915555555555555</v>
      </c>
      <c r="H939" s="30">
        <v>0.15</v>
      </c>
      <c r="I939" s="32">
        <v>9</v>
      </c>
      <c r="J939"/>
    </row>
    <row r="940" spans="1:10" x14ac:dyDescent="0.3">
      <c r="A940" s="65" t="str">
        <f>LANCES[[#This Row],[GRUPO]]&amp;LANCES[[#This Row],[MES_ANO]]</f>
        <v>682junho-25</v>
      </c>
      <c r="B940" s="1">
        <v>682</v>
      </c>
      <c r="C940" s="32">
        <v>202506</v>
      </c>
      <c r="D940" s="31" t="str">
        <f>TEXT(LANCES[[#This Row],[DT_CONTMP]],"MMMM-AA")</f>
        <v>junho-25</v>
      </c>
      <c r="E940" s="31">
        <v>45813</v>
      </c>
      <c r="F940" s="30">
        <v>0.61</v>
      </c>
      <c r="G940" s="30">
        <v>0.43853786904761904</v>
      </c>
      <c r="H940" s="30">
        <v>0.42759999999999998</v>
      </c>
      <c r="I940" s="32">
        <v>84</v>
      </c>
      <c r="J940"/>
    </row>
    <row r="941" spans="1:10" x14ac:dyDescent="0.3">
      <c r="A941" s="65" t="str">
        <f>LANCES[[#This Row],[GRUPO]]&amp;LANCES[[#This Row],[MES_ANO]]</f>
        <v>686maio-25</v>
      </c>
      <c r="B941" s="1">
        <v>686</v>
      </c>
      <c r="C941" s="32">
        <v>202505</v>
      </c>
      <c r="D941" s="31" t="str">
        <f>TEXT(LANCES[[#This Row],[DT_CONTMP]],"MMMM-AA")</f>
        <v>maio-25</v>
      </c>
      <c r="E941" s="31">
        <v>45784</v>
      </c>
      <c r="F941" s="30">
        <v>0.69770399999999999</v>
      </c>
      <c r="G941" s="30">
        <v>0.46037612727272725</v>
      </c>
      <c r="H941" s="30">
        <v>0.43759999999999999</v>
      </c>
      <c r="I941" s="32">
        <v>55</v>
      </c>
      <c r="J941"/>
    </row>
    <row r="942" spans="1:10" x14ac:dyDescent="0.3">
      <c r="A942" s="65" t="str">
        <f>LANCES[[#This Row],[GRUPO]]&amp;LANCES[[#This Row],[MES_ANO]]</f>
        <v>772maio-25</v>
      </c>
      <c r="B942" s="1">
        <v>772</v>
      </c>
      <c r="C942" s="32">
        <v>202505</v>
      </c>
      <c r="D942" s="31" t="str">
        <f>TEXT(LANCES[[#This Row],[DT_CONTMP]],"MMMM-AA")</f>
        <v>maio-25</v>
      </c>
      <c r="E942" s="31">
        <v>45792</v>
      </c>
      <c r="F942" s="30">
        <v>0.65</v>
      </c>
      <c r="G942" s="30">
        <v>0.61512500000000003</v>
      </c>
      <c r="H942" s="30">
        <v>0.60659999999999992</v>
      </c>
      <c r="I942" s="32">
        <v>24</v>
      </c>
      <c r="J942"/>
    </row>
    <row r="943" spans="1:10" x14ac:dyDescent="0.3">
      <c r="A943" s="65" t="str">
        <f>LANCES[[#This Row],[GRUPO]]&amp;LANCES[[#This Row],[MES_ANO]]</f>
        <v>786julho-25</v>
      </c>
      <c r="B943" s="1">
        <v>786</v>
      </c>
      <c r="C943" s="32">
        <v>202507</v>
      </c>
      <c r="D943" s="31" t="str">
        <f>TEXT(LANCES[[#This Row],[DT_CONTMP]],"MMMM-AA")</f>
        <v>julho-25</v>
      </c>
      <c r="E943" s="31">
        <v>45853</v>
      </c>
      <c r="F943" s="30">
        <v>0.64</v>
      </c>
      <c r="G943" s="30">
        <v>0.57902767346938777</v>
      </c>
      <c r="H943" s="30">
        <v>0.45</v>
      </c>
      <c r="I943" s="32">
        <v>49</v>
      </c>
      <c r="J943"/>
    </row>
    <row r="944" spans="1:10" x14ac:dyDescent="0.3">
      <c r="A944" s="65" t="str">
        <f>LANCES[[#This Row],[GRUPO]]&amp;LANCES[[#This Row],[MES_ANO]]</f>
        <v>771maio-25</v>
      </c>
      <c r="B944" s="1">
        <v>771</v>
      </c>
      <c r="C944" s="32">
        <v>202505</v>
      </c>
      <c r="D944" s="31" t="str">
        <f>TEXT(LANCES[[#This Row],[DT_CONTMP]],"MMMM-AA")</f>
        <v>maio-25</v>
      </c>
      <c r="E944" s="31">
        <v>45792</v>
      </c>
      <c r="F944" s="30">
        <v>0.75</v>
      </c>
      <c r="G944" s="30">
        <v>0.631478125</v>
      </c>
      <c r="H944" s="30">
        <v>0.61</v>
      </c>
      <c r="I944" s="32">
        <v>32</v>
      </c>
      <c r="J944"/>
    </row>
    <row r="945" spans="1:10" x14ac:dyDescent="0.3">
      <c r="A945" s="65" t="str">
        <f>LANCES[[#This Row],[GRUPO]]&amp;LANCES[[#This Row],[MES_ANO]]</f>
        <v>736junho-25</v>
      </c>
      <c r="B945" s="1">
        <v>736</v>
      </c>
      <c r="C945" s="32">
        <v>202506</v>
      </c>
      <c r="D945" s="31" t="str">
        <f>TEXT(LANCES[[#This Row],[DT_CONTMP]],"MMMM-AA")</f>
        <v>junho-25</v>
      </c>
      <c r="E945" s="31">
        <v>45824</v>
      </c>
      <c r="F945" s="30">
        <v>0.72499999999999998</v>
      </c>
      <c r="G945" s="30">
        <v>0.58556921153846153</v>
      </c>
      <c r="H945" s="30">
        <v>0.56979999999999997</v>
      </c>
      <c r="I945" s="32">
        <v>52</v>
      </c>
      <c r="J945"/>
    </row>
    <row r="946" spans="1:10" x14ac:dyDescent="0.3">
      <c r="A946" s="65" t="str">
        <f>LANCES[[#This Row],[GRUPO]]&amp;LANCES[[#This Row],[MES_ANO]]</f>
        <v>761junho-25</v>
      </c>
      <c r="B946" s="1">
        <v>761</v>
      </c>
      <c r="C946" s="32">
        <v>202506</v>
      </c>
      <c r="D946" s="31" t="str">
        <f>TEXT(LANCES[[#This Row],[DT_CONTMP]],"MMMM-AA")</f>
        <v>junho-25</v>
      </c>
      <c r="E946" s="31">
        <v>45824</v>
      </c>
      <c r="F946" s="30">
        <v>0.68</v>
      </c>
      <c r="G946" s="30">
        <v>0.58920140476190475</v>
      </c>
      <c r="H946" s="30">
        <v>0.57499999999999996</v>
      </c>
      <c r="I946" s="32">
        <v>42</v>
      </c>
      <c r="J946"/>
    </row>
    <row r="947" spans="1:10" x14ac:dyDescent="0.3">
      <c r="A947" s="65" t="str">
        <f>LANCES[[#This Row],[GRUPO]]&amp;LANCES[[#This Row],[MES_ANO]]</f>
        <v>5016maio-25</v>
      </c>
      <c r="B947" s="1">
        <v>5016</v>
      </c>
      <c r="C947" s="32">
        <v>202505</v>
      </c>
      <c r="D947" s="31" t="str">
        <f>TEXT(LANCES[[#This Row],[DT_CONTMP]],"MMMM-AA")</f>
        <v>maio-25</v>
      </c>
      <c r="E947" s="31">
        <v>45792</v>
      </c>
      <c r="F947" s="30">
        <v>0.3</v>
      </c>
      <c r="G947" s="30">
        <v>0.2645248</v>
      </c>
      <c r="H947" s="30">
        <v>0.25565599999999999</v>
      </c>
      <c r="I947" s="32">
        <v>5</v>
      </c>
      <c r="J947"/>
    </row>
    <row r="948" spans="1:10" x14ac:dyDescent="0.3">
      <c r="A948" s="65" t="str">
        <f>LANCES[[#This Row],[GRUPO]]&amp;LANCES[[#This Row],[MES_ANO]]</f>
        <v>682outubro-25</v>
      </c>
      <c r="B948" s="1">
        <v>682</v>
      </c>
      <c r="C948" s="32">
        <v>202510</v>
      </c>
      <c r="D948" s="31" t="str">
        <f>TEXT(LANCES[[#This Row],[DT_CONTMP]],"MMMM-AA")</f>
        <v>outubro-25</v>
      </c>
      <c r="E948" s="31">
        <v>45936</v>
      </c>
      <c r="F948" s="30">
        <v>0.55000000000000004</v>
      </c>
      <c r="G948" s="30">
        <v>0.24810378571428571</v>
      </c>
      <c r="H948" s="30">
        <v>0.1</v>
      </c>
      <c r="I948" s="32">
        <v>56</v>
      </c>
      <c r="J948"/>
    </row>
    <row r="949" spans="1:10" x14ac:dyDescent="0.3">
      <c r="A949" s="65" t="str">
        <f>LANCES[[#This Row],[GRUPO]]&amp;LANCES[[#This Row],[MES_ANO]]</f>
        <v>804junho-25</v>
      </c>
      <c r="B949" s="1">
        <v>804</v>
      </c>
      <c r="C949" s="32">
        <v>202506</v>
      </c>
      <c r="D949" s="31" t="str">
        <f>TEXT(LANCES[[#This Row],[DT_CONTMP]],"MMMM-AA")</f>
        <v>junho-25</v>
      </c>
      <c r="E949" s="31">
        <v>45824</v>
      </c>
      <c r="F949" s="30">
        <v>0.61222200000000004</v>
      </c>
      <c r="G949" s="30">
        <v>0.60042805263157895</v>
      </c>
      <c r="H949" s="30">
        <v>0.58789999999999998</v>
      </c>
      <c r="I949" s="32">
        <v>19</v>
      </c>
      <c r="J949"/>
    </row>
    <row r="950" spans="1:10" x14ac:dyDescent="0.3">
      <c r="A950" s="65" t="str">
        <f>LANCES[[#This Row],[GRUPO]]&amp;LANCES[[#This Row],[MES_ANO]]</f>
        <v>693maio-25</v>
      </c>
      <c r="B950" s="1">
        <v>693</v>
      </c>
      <c r="C950" s="32">
        <v>202505</v>
      </c>
      <c r="D950" s="31" t="str">
        <f>TEXT(LANCES[[#This Row],[DT_CONTMP]],"MMMM-AA")</f>
        <v>maio-25</v>
      </c>
      <c r="E950" s="31">
        <v>45784</v>
      </c>
      <c r="F950" s="30">
        <v>0.25659999999999999</v>
      </c>
      <c r="G950" s="30">
        <v>0.1834850909090909</v>
      </c>
      <c r="H950" s="30">
        <v>0.1</v>
      </c>
      <c r="I950" s="32">
        <v>11</v>
      </c>
      <c r="J950"/>
    </row>
    <row r="951" spans="1:10" x14ac:dyDescent="0.3">
      <c r="A951" s="65" t="str">
        <f>LANCES[[#This Row],[GRUPO]]&amp;LANCES[[#This Row],[MES_ANO]]</f>
        <v>773junho-25</v>
      </c>
      <c r="B951" s="1">
        <v>773</v>
      </c>
      <c r="C951" s="32">
        <v>202506</v>
      </c>
      <c r="D951" s="31" t="str">
        <f>TEXT(LANCES[[#This Row],[DT_CONTMP]],"MMMM-AA")</f>
        <v>junho-25</v>
      </c>
      <c r="E951" s="31">
        <v>45824</v>
      </c>
      <c r="F951" s="30">
        <v>0.72</v>
      </c>
      <c r="G951" s="30">
        <v>0.57002026760563373</v>
      </c>
      <c r="H951" s="30">
        <v>0.54890000000000005</v>
      </c>
      <c r="I951" s="32">
        <v>71</v>
      </c>
      <c r="J951"/>
    </row>
    <row r="952" spans="1:10" x14ac:dyDescent="0.3">
      <c r="A952" s="65" t="str">
        <f>LANCES[[#This Row],[GRUPO]]&amp;LANCES[[#This Row],[MES_ANO]]</f>
        <v>761julho-25</v>
      </c>
      <c r="B952" s="1">
        <v>761</v>
      </c>
      <c r="C952" s="32">
        <v>202507</v>
      </c>
      <c r="D952" s="31" t="str">
        <f>TEXT(LANCES[[#This Row],[DT_CONTMP]],"MMMM-AA")</f>
        <v>julho-25</v>
      </c>
      <c r="E952" s="31">
        <v>45853</v>
      </c>
      <c r="F952" s="30">
        <v>0.73099999999999998</v>
      </c>
      <c r="G952" s="30">
        <v>0.6048565217391304</v>
      </c>
      <c r="H952" s="30">
        <v>0.5887</v>
      </c>
      <c r="I952" s="32">
        <v>46</v>
      </c>
      <c r="J952"/>
    </row>
    <row r="953" spans="1:10" x14ac:dyDescent="0.3">
      <c r="A953" s="65" t="str">
        <f>LANCES[[#This Row],[GRUPO]]&amp;LANCES[[#This Row],[MES_ANO]]</f>
        <v>728junho-25</v>
      </c>
      <c r="B953" s="1">
        <v>728</v>
      </c>
      <c r="C953" s="32">
        <v>202506</v>
      </c>
      <c r="D953" s="31" t="str">
        <f>TEXT(LANCES[[#This Row],[DT_CONTMP]],"MMMM-AA")</f>
        <v>junho-25</v>
      </c>
      <c r="E953" s="31">
        <v>45824</v>
      </c>
      <c r="F953" s="30">
        <v>0.68139300000000003</v>
      </c>
      <c r="G953" s="30">
        <v>0.4716366111111111</v>
      </c>
      <c r="H953" s="30">
        <v>0.32340000000000002</v>
      </c>
      <c r="I953" s="32">
        <v>18</v>
      </c>
      <c r="J953"/>
    </row>
    <row r="954" spans="1:10" x14ac:dyDescent="0.3">
      <c r="A954" s="65" t="str">
        <f>LANCES[[#This Row],[GRUPO]]&amp;LANCES[[#This Row],[MES_ANO]]</f>
        <v>710junho-25</v>
      </c>
      <c r="B954" s="1">
        <v>710</v>
      </c>
      <c r="C954" s="32">
        <v>202506</v>
      </c>
      <c r="D954" s="31" t="str">
        <f>TEXT(LANCES[[#This Row],[DT_CONTMP]],"MMMM-AA")</f>
        <v>junho-25</v>
      </c>
      <c r="E954" s="31">
        <v>45824</v>
      </c>
      <c r="F954" s="30">
        <v>0.56669999999999998</v>
      </c>
      <c r="G954" s="30">
        <v>0.28031053124999999</v>
      </c>
      <c r="H954" s="30">
        <v>0.1</v>
      </c>
      <c r="I954" s="32">
        <v>32</v>
      </c>
      <c r="J954"/>
    </row>
    <row r="955" spans="1:10" x14ac:dyDescent="0.3">
      <c r="A955" s="65" t="str">
        <f>LANCES[[#This Row],[GRUPO]]&amp;LANCES[[#This Row],[MES_ANO]]</f>
        <v>679setembro-25</v>
      </c>
      <c r="B955" s="1">
        <v>679</v>
      </c>
      <c r="C955" s="32">
        <v>202509</v>
      </c>
      <c r="D955" s="31" t="str">
        <f>TEXT(LANCES[[#This Row],[DT_CONTMP]],"MMMM-AA")</f>
        <v>setembro-25</v>
      </c>
      <c r="E955" s="31">
        <v>45904</v>
      </c>
      <c r="F955" s="30">
        <v>0.21792300000000001</v>
      </c>
      <c r="G955" s="30">
        <v>0.19702449999999999</v>
      </c>
      <c r="H955" s="30">
        <v>0.14000000000000001</v>
      </c>
      <c r="I955" s="32">
        <v>4</v>
      </c>
      <c r="J955"/>
    </row>
    <row r="956" spans="1:10" x14ac:dyDescent="0.3">
      <c r="A956" s="65" t="str">
        <f>LANCES[[#This Row],[GRUPO]]&amp;LANCES[[#This Row],[MES_ANO]]</f>
        <v>686agosto-25</v>
      </c>
      <c r="B956" s="1">
        <v>686</v>
      </c>
      <c r="C956" s="32">
        <v>202508</v>
      </c>
      <c r="D956" s="31" t="str">
        <f>TEXT(LANCES[[#This Row],[DT_CONTMP]],"MMMM-AA")</f>
        <v>agosto-25</v>
      </c>
      <c r="E956" s="31">
        <v>45875</v>
      </c>
      <c r="F956" s="30">
        <v>0.64993999999999996</v>
      </c>
      <c r="G956" s="30">
        <v>0.45661968749999998</v>
      </c>
      <c r="H956" s="30">
        <v>0.4</v>
      </c>
      <c r="I956" s="32">
        <v>80</v>
      </c>
      <c r="J956"/>
    </row>
    <row r="957" spans="1:10" x14ac:dyDescent="0.3">
      <c r="A957" s="65" t="str">
        <f>LANCES[[#This Row],[GRUPO]]&amp;LANCES[[#This Row],[MES_ANO]]</f>
        <v>3118agosto-25</v>
      </c>
      <c r="B957" s="1">
        <v>3118</v>
      </c>
      <c r="C957" s="32">
        <v>202508</v>
      </c>
      <c r="D957" s="31" t="str">
        <f>TEXT(LANCES[[#This Row],[DT_CONTMP]],"MMMM-AA")</f>
        <v>agosto-25</v>
      </c>
      <c r="E957" s="31">
        <v>45884</v>
      </c>
      <c r="F957" s="30">
        <v>0.71343299999999998</v>
      </c>
      <c r="G957" s="30">
        <v>0.67048730769230769</v>
      </c>
      <c r="H957" s="30">
        <v>0.66409999999999991</v>
      </c>
      <c r="I957" s="32">
        <v>13</v>
      </c>
      <c r="J957"/>
    </row>
    <row r="958" spans="1:10" x14ac:dyDescent="0.3">
      <c r="A958" s="65" t="str">
        <f>LANCES[[#This Row],[GRUPO]]&amp;LANCES[[#This Row],[MES_ANO]]</f>
        <v>3142outubro-25</v>
      </c>
      <c r="B958" s="1">
        <v>3142</v>
      </c>
      <c r="C958" s="32">
        <v>202510</v>
      </c>
      <c r="D958" s="31" t="str">
        <f>TEXT(LANCES[[#This Row],[DT_CONTMP]],"MMMM-AA")</f>
        <v>outubro-25</v>
      </c>
      <c r="E958" s="31">
        <v>45945</v>
      </c>
      <c r="F958" s="30">
        <v>0.77</v>
      </c>
      <c r="G958" s="30">
        <v>0.67420000000000002</v>
      </c>
      <c r="H958" s="30">
        <v>0.65</v>
      </c>
      <c r="I958" s="32">
        <v>9</v>
      </c>
      <c r="J958"/>
    </row>
    <row r="959" spans="1:10" x14ac:dyDescent="0.3">
      <c r="A959" s="65" t="str">
        <f>LANCES[[#This Row],[GRUPO]]&amp;LANCES[[#This Row],[MES_ANO]]</f>
        <v>3172setembro-25</v>
      </c>
      <c r="B959" s="1">
        <v>3172</v>
      </c>
      <c r="C959" s="32">
        <v>202509</v>
      </c>
      <c r="D959" s="31" t="str">
        <f>TEXT(LANCES[[#This Row],[DT_CONTMP]],"MMMM-AA")</f>
        <v>setembro-25</v>
      </c>
      <c r="E959" s="31">
        <v>45915</v>
      </c>
      <c r="F959" s="30">
        <v>0.82</v>
      </c>
      <c r="G959" s="30">
        <v>0.76</v>
      </c>
      <c r="H959" s="30">
        <v>0.7</v>
      </c>
      <c r="I959" s="32">
        <v>2</v>
      </c>
      <c r="J959"/>
    </row>
    <row r="960" spans="1:10" x14ac:dyDescent="0.3">
      <c r="A960" s="65" t="str">
        <f>LANCES[[#This Row],[GRUPO]]&amp;LANCES[[#This Row],[MES_ANO]]</f>
        <v>752junho-25</v>
      </c>
      <c r="B960" s="1">
        <v>752</v>
      </c>
      <c r="C960" s="32">
        <v>202506</v>
      </c>
      <c r="D960" s="31" t="str">
        <f>TEXT(LANCES[[#This Row],[DT_CONTMP]],"MMMM-AA")</f>
        <v>junho-25</v>
      </c>
      <c r="E960" s="31">
        <v>45824</v>
      </c>
      <c r="F960" s="30">
        <v>0.65</v>
      </c>
      <c r="G960" s="30">
        <v>0.57361073333333334</v>
      </c>
      <c r="H960" s="30">
        <v>0.54249999999999998</v>
      </c>
      <c r="I960" s="32">
        <v>15</v>
      </c>
      <c r="J960"/>
    </row>
    <row r="961" spans="1:10" x14ac:dyDescent="0.3">
      <c r="A961" s="65" t="str">
        <f>LANCES[[#This Row],[GRUPO]]&amp;LANCES[[#This Row],[MES_ANO]]</f>
        <v>704julho-25</v>
      </c>
      <c r="B961" s="1">
        <v>704</v>
      </c>
      <c r="C961" s="32">
        <v>202507</v>
      </c>
      <c r="D961" s="31" t="str">
        <f>TEXT(LANCES[[#This Row],[DT_CONTMP]],"MMMM-AA")</f>
        <v>julho-25</v>
      </c>
      <c r="E961" s="31">
        <v>45853</v>
      </c>
      <c r="F961" s="30">
        <v>0.3</v>
      </c>
      <c r="G961" s="30">
        <v>0.26050708333333339</v>
      </c>
      <c r="H961" s="30">
        <v>0.1</v>
      </c>
      <c r="I961" s="32">
        <v>24</v>
      </c>
      <c r="J961"/>
    </row>
    <row r="962" spans="1:10" x14ac:dyDescent="0.3">
      <c r="A962" s="65" t="str">
        <f>LANCES[[#This Row],[GRUPO]]&amp;LANCES[[#This Row],[MES_ANO]]</f>
        <v>744julho-25</v>
      </c>
      <c r="B962" s="1">
        <v>744</v>
      </c>
      <c r="C962" s="32">
        <v>202507</v>
      </c>
      <c r="D962" s="31" t="str">
        <f>TEXT(LANCES[[#This Row],[DT_CONTMP]],"MMMM-AA")</f>
        <v>julho-25</v>
      </c>
      <c r="E962" s="31">
        <v>45853</v>
      </c>
      <c r="F962" s="30">
        <v>0.65599999999999992</v>
      </c>
      <c r="G962" s="30">
        <v>0.61039333333333334</v>
      </c>
      <c r="H962" s="30">
        <v>0.60009999999999997</v>
      </c>
      <c r="I962" s="32">
        <v>15</v>
      </c>
      <c r="J962"/>
    </row>
    <row r="963" spans="1:10" x14ac:dyDescent="0.3">
      <c r="A963" s="65" t="str">
        <f>LANCES[[#This Row],[GRUPO]]&amp;LANCES[[#This Row],[MES_ANO]]</f>
        <v>751setembro-25</v>
      </c>
      <c r="B963" s="1">
        <v>751</v>
      </c>
      <c r="C963" s="32">
        <v>202509</v>
      </c>
      <c r="D963" s="31" t="str">
        <f>TEXT(LANCES[[#This Row],[DT_CONTMP]],"MMMM-AA")</f>
        <v>setembro-25</v>
      </c>
      <c r="E963" s="31">
        <v>45915</v>
      </c>
      <c r="F963" s="30">
        <v>0.66430000000000011</v>
      </c>
      <c r="G963" s="30">
        <v>0.61455312500000003</v>
      </c>
      <c r="H963" s="30">
        <v>0.57710000000000006</v>
      </c>
      <c r="I963" s="32">
        <v>40</v>
      </c>
      <c r="J963"/>
    </row>
    <row r="964" spans="1:10" x14ac:dyDescent="0.3">
      <c r="A964" s="65" t="str">
        <f>LANCES[[#This Row],[GRUPO]]&amp;LANCES[[#This Row],[MES_ANO]]</f>
        <v>722setembro-25</v>
      </c>
      <c r="B964" s="1">
        <v>722</v>
      </c>
      <c r="C964" s="32">
        <v>202509</v>
      </c>
      <c r="D964" s="31" t="str">
        <f>TEXT(LANCES[[#This Row],[DT_CONTMP]],"MMMM-AA")</f>
        <v>setembro-25</v>
      </c>
      <c r="E964" s="31">
        <v>45915</v>
      </c>
      <c r="F964" s="30">
        <v>0.60244700000000007</v>
      </c>
      <c r="G964" s="30">
        <v>0.21403605555555555</v>
      </c>
      <c r="H964" s="30">
        <v>0.11</v>
      </c>
      <c r="I964" s="32">
        <v>36</v>
      </c>
      <c r="J964"/>
    </row>
    <row r="965" spans="1:10" x14ac:dyDescent="0.3">
      <c r="A965" s="65" t="str">
        <f>LANCES[[#This Row],[GRUPO]]&amp;LANCES[[#This Row],[MES_ANO]]</f>
        <v>3135outubro-25</v>
      </c>
      <c r="B965" s="1">
        <v>3135</v>
      </c>
      <c r="C965" s="32">
        <v>202510</v>
      </c>
      <c r="D965" s="31" t="str">
        <f>TEXT(LANCES[[#This Row],[DT_CONTMP]],"MMMM-AA")</f>
        <v>outubro-25</v>
      </c>
      <c r="E965" s="31">
        <v>45945</v>
      </c>
      <c r="F965" s="30">
        <v>0.68480000000000008</v>
      </c>
      <c r="G965" s="30">
        <v>0.67542500000000005</v>
      </c>
      <c r="H965" s="30">
        <v>0.66890000000000005</v>
      </c>
      <c r="I965" s="32">
        <v>8</v>
      </c>
      <c r="J965"/>
    </row>
    <row r="966" spans="1:10" x14ac:dyDescent="0.3">
      <c r="A966" s="65" t="str">
        <f>LANCES[[#This Row],[GRUPO]]&amp;LANCES[[#This Row],[MES_ANO]]</f>
        <v>5025setembro-25</v>
      </c>
      <c r="B966" s="1">
        <v>5025</v>
      </c>
      <c r="C966" s="32">
        <v>202509</v>
      </c>
      <c r="D966" s="31" t="str">
        <f>TEXT(LANCES[[#This Row],[DT_CONTMP]],"MMMM-AA")</f>
        <v>setembro-25</v>
      </c>
      <c r="E966" s="31">
        <v>45915</v>
      </c>
      <c r="F966" s="30">
        <v>0.63200000000000001</v>
      </c>
      <c r="G966" s="30">
        <v>0.5814236153846154</v>
      </c>
      <c r="H966" s="30">
        <v>0.52</v>
      </c>
      <c r="I966" s="32">
        <v>13</v>
      </c>
      <c r="J966"/>
    </row>
    <row r="967" spans="1:10" x14ac:dyDescent="0.3">
      <c r="A967" s="65" t="str">
        <f>LANCES[[#This Row],[GRUPO]]&amp;LANCES[[#This Row],[MES_ANO]]</f>
        <v>782outubro-25</v>
      </c>
      <c r="B967" s="1">
        <v>782</v>
      </c>
      <c r="C967" s="32">
        <v>202510</v>
      </c>
      <c r="D967" s="31" t="str">
        <f>TEXT(LANCES[[#This Row],[DT_CONTMP]],"MMMM-AA")</f>
        <v>outubro-25</v>
      </c>
      <c r="E967" s="31">
        <v>45945</v>
      </c>
      <c r="F967" s="30">
        <v>0.70536699999999997</v>
      </c>
      <c r="G967" s="30">
        <v>0.59919599999999995</v>
      </c>
      <c r="H967" s="30">
        <v>0.56000000000000005</v>
      </c>
      <c r="I967" s="32">
        <v>56</v>
      </c>
      <c r="J967"/>
    </row>
    <row r="968" spans="1:10" x14ac:dyDescent="0.3">
      <c r="A968" s="65" t="str">
        <f>LANCES[[#This Row],[GRUPO]]&amp;LANCES[[#This Row],[MES_ANO]]</f>
        <v>731outubro-25</v>
      </c>
      <c r="B968" s="1">
        <v>731</v>
      </c>
      <c r="C968" s="32">
        <v>202510</v>
      </c>
      <c r="D968" s="31" t="str">
        <f>TEXT(LANCES[[#This Row],[DT_CONTMP]],"MMMM-AA")</f>
        <v>outubro-25</v>
      </c>
      <c r="E968" s="31">
        <v>45945</v>
      </c>
      <c r="F968" s="30">
        <v>0.61099999999999999</v>
      </c>
      <c r="G968" s="30">
        <v>0.58221640540540542</v>
      </c>
      <c r="H968" s="30">
        <v>0.56299999999999994</v>
      </c>
      <c r="I968" s="32">
        <v>37</v>
      </c>
      <c r="J968"/>
    </row>
    <row r="969" spans="1:10" x14ac:dyDescent="0.3">
      <c r="A969" s="65" t="str">
        <f>LANCES[[#This Row],[GRUPO]]&amp;LANCES[[#This Row],[MES_ANO]]</f>
        <v>3167outubro-25</v>
      </c>
      <c r="B969" s="1">
        <v>3167</v>
      </c>
      <c r="C969" s="32">
        <v>202510</v>
      </c>
      <c r="D969" s="31" t="str">
        <f>TEXT(LANCES[[#This Row],[DT_CONTMP]],"MMMM-AA")</f>
        <v>outubro-25</v>
      </c>
      <c r="E969" s="31">
        <v>45945</v>
      </c>
      <c r="F969" s="30">
        <v>0.7248</v>
      </c>
      <c r="G969" s="30">
        <v>0.71360000000000001</v>
      </c>
      <c r="H969" s="30">
        <v>0.70879999999999999</v>
      </c>
      <c r="I969" s="32">
        <v>10</v>
      </c>
      <c r="J969"/>
    </row>
    <row r="970" spans="1:10" x14ac:dyDescent="0.3">
      <c r="A970" s="65" t="str">
        <f>LANCES[[#This Row],[GRUPO]]&amp;LANCES[[#This Row],[MES_ANO]]</f>
        <v>3055abril-25</v>
      </c>
      <c r="B970" s="1">
        <v>3055</v>
      </c>
      <c r="C970" s="32">
        <v>202504</v>
      </c>
      <c r="D970" s="31" t="str">
        <f>TEXT(LANCES[[#This Row],[DT_CONTMP]],"MMMM-AA")</f>
        <v>abril-25</v>
      </c>
      <c r="E970" s="31">
        <v>45762</v>
      </c>
      <c r="F970" s="30">
        <v>0.66</v>
      </c>
      <c r="G970" s="30">
        <v>0.65463357142857148</v>
      </c>
      <c r="H970" s="30">
        <v>0.64733599999999991</v>
      </c>
      <c r="I970" s="32">
        <v>7</v>
      </c>
      <c r="J970"/>
    </row>
    <row r="971" spans="1:10" x14ac:dyDescent="0.3">
      <c r="A971" s="65" t="str">
        <f>LANCES[[#This Row],[GRUPO]]&amp;LANCES[[#This Row],[MES_ANO]]</f>
        <v>655março-25</v>
      </c>
      <c r="B971" s="1">
        <v>655</v>
      </c>
      <c r="C971" s="32">
        <v>202503</v>
      </c>
      <c r="D971" s="31" t="str">
        <f>TEXT(LANCES[[#This Row],[DT_CONTMP]],"MMMM-AA")</f>
        <v>março-25</v>
      </c>
      <c r="E971" s="31">
        <v>45726</v>
      </c>
      <c r="F971" s="30">
        <v>0.44</v>
      </c>
      <c r="G971" s="30">
        <v>0.32716480769230771</v>
      </c>
      <c r="H971" s="30">
        <v>0.1</v>
      </c>
      <c r="I971" s="32">
        <v>52</v>
      </c>
      <c r="J971"/>
    </row>
    <row r="972" spans="1:10" x14ac:dyDescent="0.3">
      <c r="A972" s="65" t="str">
        <f>LANCES[[#This Row],[GRUPO]]&amp;LANCES[[#This Row],[MES_ANO]]</f>
        <v>696janeiro-25</v>
      </c>
      <c r="B972" s="1">
        <v>696</v>
      </c>
      <c r="C972" s="32">
        <v>202501</v>
      </c>
      <c r="D972" s="31" t="str">
        <f>TEXT(LANCES[[#This Row],[DT_CONTMP]],"MMMM-AA")</f>
        <v>janeiro-25</v>
      </c>
      <c r="E972" s="31">
        <v>45664</v>
      </c>
      <c r="F972" s="30">
        <v>0.501</v>
      </c>
      <c r="G972" s="30">
        <v>0.23867374999999999</v>
      </c>
      <c r="H972" s="30">
        <v>0.1</v>
      </c>
      <c r="I972" s="32">
        <v>24</v>
      </c>
      <c r="J972"/>
    </row>
    <row r="973" spans="1:10" x14ac:dyDescent="0.3">
      <c r="A973" s="65" t="str">
        <f>LANCES[[#This Row],[GRUPO]]&amp;LANCES[[#This Row],[MES_ANO]]</f>
        <v>688setembro-25</v>
      </c>
      <c r="B973" s="1">
        <v>688</v>
      </c>
      <c r="C973" s="32">
        <v>202509</v>
      </c>
      <c r="D973" s="31" t="str">
        <f>TEXT(LANCES[[#This Row],[DT_CONTMP]],"MMMM-AA")</f>
        <v>setembro-25</v>
      </c>
      <c r="E973" s="31">
        <v>45904</v>
      </c>
      <c r="F973" s="30">
        <v>0.54038900000000001</v>
      </c>
      <c r="G973" s="30">
        <v>0.35369200000000001</v>
      </c>
      <c r="H973" s="30">
        <v>0.17604600000000001</v>
      </c>
      <c r="I973" s="32">
        <v>5</v>
      </c>
      <c r="J973"/>
    </row>
    <row r="974" spans="1:10" x14ac:dyDescent="0.3">
      <c r="A974" s="65" t="str">
        <f>LANCES[[#This Row],[GRUPO]]&amp;LANCES[[#This Row],[MES_ANO]]</f>
        <v>708junho-25</v>
      </c>
      <c r="B974" s="1">
        <v>708</v>
      </c>
      <c r="C974" s="32">
        <v>202506</v>
      </c>
      <c r="D974" s="31" t="str">
        <f>TEXT(LANCES[[#This Row],[DT_CONTMP]],"MMMM-AA")</f>
        <v>junho-25</v>
      </c>
      <c r="E974" s="31">
        <v>45824</v>
      </c>
      <c r="F974" s="30">
        <v>0.44896500000000006</v>
      </c>
      <c r="G974" s="30">
        <v>0.25147020000000003</v>
      </c>
      <c r="H974" s="30">
        <v>0.11716799999999999</v>
      </c>
      <c r="I974" s="32">
        <v>5</v>
      </c>
      <c r="J974"/>
    </row>
    <row r="975" spans="1:10" x14ac:dyDescent="0.3">
      <c r="A975" s="65" t="str">
        <f>LANCES[[#This Row],[GRUPO]]&amp;LANCES[[#This Row],[MES_ANO]]</f>
        <v>3091junho-25</v>
      </c>
      <c r="B975" s="1">
        <v>3091</v>
      </c>
      <c r="C975" s="32">
        <v>202506</v>
      </c>
      <c r="D975" s="31" t="str">
        <f>TEXT(LANCES[[#This Row],[DT_CONTMP]],"MMMM-AA")</f>
        <v>junho-25</v>
      </c>
      <c r="E975" s="31">
        <v>45824</v>
      </c>
      <c r="F975" s="30">
        <v>0.76643899999999998</v>
      </c>
      <c r="G975" s="30">
        <v>0.74215988888888895</v>
      </c>
      <c r="H975" s="30">
        <v>0.71700000000000008</v>
      </c>
      <c r="I975" s="32">
        <v>9</v>
      </c>
      <c r="J975"/>
    </row>
    <row r="976" spans="1:10" x14ac:dyDescent="0.3">
      <c r="A976" s="65" t="str">
        <f>LANCES[[#This Row],[GRUPO]]&amp;LANCES[[#This Row],[MES_ANO]]</f>
        <v>715janeiro-25</v>
      </c>
      <c r="B976" s="1">
        <v>715</v>
      </c>
      <c r="C976" s="32">
        <v>202501</v>
      </c>
      <c r="D976" s="31" t="str">
        <f>TEXT(LANCES[[#This Row],[DT_CONTMP]],"MMMM-AA")</f>
        <v>janeiro-25</v>
      </c>
      <c r="E976" s="31">
        <v>45672</v>
      </c>
      <c r="F976" s="30">
        <v>0.42</v>
      </c>
      <c r="G976" s="30">
        <v>0.24140954545454546</v>
      </c>
      <c r="H976" s="30">
        <v>0.1</v>
      </c>
      <c r="I976" s="32">
        <v>11</v>
      </c>
      <c r="J976"/>
    </row>
    <row r="977" spans="1:10" x14ac:dyDescent="0.3">
      <c r="A977" s="65" t="str">
        <f>LANCES[[#This Row],[GRUPO]]&amp;LANCES[[#This Row],[MES_ANO]]</f>
        <v>721agosto-25</v>
      </c>
      <c r="B977" s="1">
        <v>721</v>
      </c>
      <c r="C977" s="32">
        <v>202508</v>
      </c>
      <c r="D977" s="31" t="str">
        <f>TEXT(LANCES[[#This Row],[DT_CONTMP]],"MMMM-AA")</f>
        <v>agosto-25</v>
      </c>
      <c r="E977" s="31">
        <v>45884</v>
      </c>
      <c r="F977" s="30">
        <v>0.49890900000000005</v>
      </c>
      <c r="G977" s="30">
        <v>0.29086502439024392</v>
      </c>
      <c r="H977" s="30">
        <v>0.1</v>
      </c>
      <c r="I977" s="32">
        <v>41</v>
      </c>
      <c r="J977"/>
    </row>
    <row r="978" spans="1:10" x14ac:dyDescent="0.3">
      <c r="A978" s="65" t="str">
        <f>LANCES[[#This Row],[GRUPO]]&amp;LANCES[[#This Row],[MES_ANO]]</f>
        <v>3095junho-25</v>
      </c>
      <c r="B978" s="1">
        <v>3095</v>
      </c>
      <c r="C978" s="32">
        <v>202506</v>
      </c>
      <c r="D978" s="31" t="str">
        <f>TEXT(LANCES[[#This Row],[DT_CONTMP]],"MMMM-AA")</f>
        <v>junho-25</v>
      </c>
      <c r="E978" s="31">
        <v>45824</v>
      </c>
      <c r="F978" s="30">
        <v>0.77248600000000001</v>
      </c>
      <c r="G978" s="30">
        <v>0.77248600000000001</v>
      </c>
      <c r="H978" s="30">
        <v>0.77248600000000001</v>
      </c>
      <c r="I978" s="32">
        <v>1</v>
      </c>
      <c r="J978"/>
    </row>
    <row r="979" spans="1:10" x14ac:dyDescent="0.3">
      <c r="A979" s="65" t="str">
        <f>LANCES[[#This Row],[GRUPO]]&amp;LANCES[[#This Row],[MES_ANO]]</f>
        <v>728janeiro-25</v>
      </c>
      <c r="B979" s="1">
        <v>728</v>
      </c>
      <c r="C979" s="32">
        <v>202501</v>
      </c>
      <c r="D979" s="31" t="str">
        <f>TEXT(LANCES[[#This Row],[DT_CONTMP]],"MMMM-AA")</f>
        <v>janeiro-25</v>
      </c>
      <c r="E979" s="31">
        <v>45672</v>
      </c>
      <c r="F979" s="30">
        <v>0.59</v>
      </c>
      <c r="G979" s="30">
        <v>0.48963415384615383</v>
      </c>
      <c r="H979" s="30">
        <v>0.43</v>
      </c>
      <c r="I979" s="32">
        <v>13</v>
      </c>
      <c r="J979"/>
    </row>
    <row r="980" spans="1:10" x14ac:dyDescent="0.3">
      <c r="A980" s="65" t="str">
        <f>LANCES[[#This Row],[GRUPO]]&amp;LANCES[[#This Row],[MES_ANO]]</f>
        <v>745março-25</v>
      </c>
      <c r="B980" s="1">
        <v>745</v>
      </c>
      <c r="C980" s="32">
        <v>202503</v>
      </c>
      <c r="D980" s="31" t="str">
        <f>TEXT(LANCES[[#This Row],[DT_CONTMP]],"MMMM-AA")</f>
        <v>março-25</v>
      </c>
      <c r="E980" s="31">
        <v>45733</v>
      </c>
      <c r="F980" s="30">
        <v>0.6</v>
      </c>
      <c r="G980" s="30">
        <v>0.49672425000000003</v>
      </c>
      <c r="H980" s="30">
        <v>0.42210000000000003</v>
      </c>
      <c r="I980" s="32">
        <v>20</v>
      </c>
      <c r="J980"/>
    </row>
    <row r="981" spans="1:10" x14ac:dyDescent="0.3">
      <c r="A981" s="65" t="str">
        <f>LANCES[[#This Row],[GRUPO]]&amp;LANCES[[#This Row],[MES_ANO]]</f>
        <v>696março-25</v>
      </c>
      <c r="B981" s="1">
        <v>696</v>
      </c>
      <c r="C981" s="32">
        <v>202503</v>
      </c>
      <c r="D981" s="31" t="str">
        <f>TEXT(LANCES[[#This Row],[DT_CONTMP]],"MMMM-AA")</f>
        <v>março-25</v>
      </c>
      <c r="E981" s="31">
        <v>45726</v>
      </c>
      <c r="F981" s="30">
        <v>0.56999999999999995</v>
      </c>
      <c r="G981" s="30">
        <v>0.29968875</v>
      </c>
      <c r="H981" s="30">
        <v>0.11</v>
      </c>
      <c r="I981" s="32">
        <v>12</v>
      </c>
      <c r="J981"/>
    </row>
    <row r="982" spans="1:10" x14ac:dyDescent="0.3">
      <c r="A982" s="65" t="str">
        <f>LANCES[[#This Row],[GRUPO]]&amp;LANCES[[#This Row],[MES_ANO]]</f>
        <v>718julho-25</v>
      </c>
      <c r="B982" s="1">
        <v>718</v>
      </c>
      <c r="C982" s="32">
        <v>202507</v>
      </c>
      <c r="D982" s="31" t="str">
        <f>TEXT(LANCES[[#This Row],[DT_CONTMP]],"MMMM-AA")</f>
        <v>julho-25</v>
      </c>
      <c r="E982" s="31">
        <v>45853</v>
      </c>
      <c r="F982" s="30">
        <v>0.74833499999999997</v>
      </c>
      <c r="G982" s="30">
        <v>0.29920041860465119</v>
      </c>
      <c r="H982" s="30">
        <v>0.1</v>
      </c>
      <c r="I982" s="32">
        <v>43</v>
      </c>
      <c r="J982"/>
    </row>
    <row r="983" spans="1:10" x14ac:dyDescent="0.3">
      <c r="A983" s="65" t="str">
        <f>LANCES[[#This Row],[GRUPO]]&amp;LANCES[[#This Row],[MES_ANO]]</f>
        <v>758outubro-25</v>
      </c>
      <c r="B983" s="1">
        <v>758</v>
      </c>
      <c r="C983" s="32">
        <v>202510</v>
      </c>
      <c r="D983" s="31" t="str">
        <f>TEXT(LANCES[[#This Row],[DT_CONTMP]],"MMMM-AA")</f>
        <v>outubro-25</v>
      </c>
      <c r="E983" s="31">
        <v>45945</v>
      </c>
      <c r="F983" s="30">
        <v>0.73746599999999995</v>
      </c>
      <c r="G983" s="30">
        <v>0.56492309090909087</v>
      </c>
      <c r="H983" s="30">
        <v>0.53799999999999992</v>
      </c>
      <c r="I983" s="32">
        <v>22</v>
      </c>
      <c r="J983"/>
    </row>
    <row r="984" spans="1:10" x14ac:dyDescent="0.3">
      <c r="A984" s="65" t="str">
        <f>LANCES[[#This Row],[GRUPO]]&amp;LANCES[[#This Row],[MES_ANO]]</f>
        <v>747março-25</v>
      </c>
      <c r="B984" s="1">
        <v>747</v>
      </c>
      <c r="C984" s="32">
        <v>202503</v>
      </c>
      <c r="D984" s="31" t="str">
        <f>TEXT(LANCES[[#This Row],[DT_CONTMP]],"MMMM-AA")</f>
        <v>março-25</v>
      </c>
      <c r="E984" s="31">
        <v>45733</v>
      </c>
      <c r="F984" s="30">
        <v>0.67</v>
      </c>
      <c r="G984" s="30">
        <v>0.59607407407407409</v>
      </c>
      <c r="H984" s="30">
        <v>0.56999999999999995</v>
      </c>
      <c r="I984" s="32">
        <v>27</v>
      </c>
      <c r="J984"/>
    </row>
    <row r="985" spans="1:10" x14ac:dyDescent="0.3">
      <c r="A985" s="65" t="str">
        <f>LANCES[[#This Row],[GRUPO]]&amp;LANCES[[#This Row],[MES_ANO]]</f>
        <v>648abril-25</v>
      </c>
      <c r="B985" s="1">
        <v>648</v>
      </c>
      <c r="C985" s="32">
        <v>202504</v>
      </c>
      <c r="D985" s="31" t="str">
        <f>TEXT(LANCES[[#This Row],[DT_CONTMP]],"MMMM-AA")</f>
        <v>abril-25</v>
      </c>
      <c r="E985" s="31">
        <v>45751</v>
      </c>
      <c r="F985" s="30">
        <v>0.50009999999999999</v>
      </c>
      <c r="G985" s="30">
        <v>0.30025244186046512</v>
      </c>
      <c r="H985" s="30">
        <v>0.1105</v>
      </c>
      <c r="I985" s="32">
        <v>43</v>
      </c>
      <c r="J985"/>
    </row>
    <row r="986" spans="1:10" x14ac:dyDescent="0.3">
      <c r="A986" s="65" t="str">
        <f>LANCES[[#This Row],[GRUPO]]&amp;LANCES[[#This Row],[MES_ANO]]</f>
        <v>3073março-25</v>
      </c>
      <c r="B986" s="1">
        <v>3073</v>
      </c>
      <c r="C986" s="32">
        <v>202503</v>
      </c>
      <c r="D986" s="31" t="str">
        <f>TEXT(LANCES[[#This Row],[DT_CONTMP]],"MMMM-AA")</f>
        <v>março-25</v>
      </c>
      <c r="E986" s="31">
        <v>45733</v>
      </c>
      <c r="F986" s="30">
        <v>0.68999899999999992</v>
      </c>
      <c r="G986" s="30">
        <v>0.68444987499999999</v>
      </c>
      <c r="H986" s="30">
        <v>0.68090000000000006</v>
      </c>
      <c r="I986" s="32">
        <v>8</v>
      </c>
      <c r="J986"/>
    </row>
    <row r="987" spans="1:10" x14ac:dyDescent="0.3">
      <c r="A987" s="65" t="str">
        <f>LANCES[[#This Row],[GRUPO]]&amp;LANCES[[#This Row],[MES_ANO]]</f>
        <v>3097fevereiro-25</v>
      </c>
      <c r="B987" s="1">
        <v>3097</v>
      </c>
      <c r="C987" s="32">
        <v>202502</v>
      </c>
      <c r="D987" s="31" t="str">
        <f>TEXT(LANCES[[#This Row],[DT_CONTMP]],"MMMM-AA")</f>
        <v>fevereiro-25</v>
      </c>
      <c r="E987" s="31">
        <v>45705</v>
      </c>
      <c r="F987" s="30">
        <v>0.69742700000000002</v>
      </c>
      <c r="G987" s="30">
        <v>0.69476539999999998</v>
      </c>
      <c r="H987" s="30">
        <v>0.69409999999999994</v>
      </c>
      <c r="I987" s="32">
        <v>5</v>
      </c>
      <c r="J987"/>
    </row>
    <row r="988" spans="1:10" x14ac:dyDescent="0.3">
      <c r="A988" s="65" t="str">
        <f>LANCES[[#This Row],[GRUPO]]&amp;LANCES[[#This Row],[MES_ANO]]</f>
        <v>5023abril-25</v>
      </c>
      <c r="B988" s="1">
        <v>5023</v>
      </c>
      <c r="C988" s="32">
        <v>202504</v>
      </c>
      <c r="D988" s="31" t="str">
        <f>TEXT(LANCES[[#This Row],[DT_CONTMP]],"MMMM-AA")</f>
        <v>abril-25</v>
      </c>
      <c r="E988" s="31">
        <v>45762</v>
      </c>
      <c r="F988" s="30">
        <v>0.65</v>
      </c>
      <c r="G988" s="30">
        <v>0.59151374999999995</v>
      </c>
      <c r="H988" s="30">
        <v>0.55000000000000004</v>
      </c>
      <c r="I988" s="32">
        <v>12</v>
      </c>
      <c r="J988"/>
    </row>
    <row r="989" spans="1:10" x14ac:dyDescent="0.3">
      <c r="A989" s="65" t="str">
        <f>LANCES[[#This Row],[GRUPO]]&amp;LANCES[[#This Row],[MES_ANO]]</f>
        <v>3087abril-25</v>
      </c>
      <c r="B989" s="1">
        <v>3087</v>
      </c>
      <c r="C989" s="32">
        <v>202504</v>
      </c>
      <c r="D989" s="31" t="str">
        <f>TEXT(LANCES[[#This Row],[DT_CONTMP]],"MMMM-AA")</f>
        <v>abril-25</v>
      </c>
      <c r="E989" s="31">
        <v>45762</v>
      </c>
      <c r="F989" s="30">
        <v>0.67730000000000001</v>
      </c>
      <c r="G989" s="30">
        <v>0.66451914285714286</v>
      </c>
      <c r="H989" s="30">
        <v>0.65900000000000003</v>
      </c>
      <c r="I989" s="32">
        <v>7</v>
      </c>
      <c r="J989"/>
    </row>
    <row r="990" spans="1:10" x14ac:dyDescent="0.3">
      <c r="A990" s="65" t="str">
        <f>LANCES[[#This Row],[GRUPO]]&amp;LANCES[[#This Row],[MES_ANO]]</f>
        <v>762fevereiro-25</v>
      </c>
      <c r="B990" s="1">
        <v>762</v>
      </c>
      <c r="C990" s="32">
        <v>202502</v>
      </c>
      <c r="D990" s="31" t="str">
        <f>TEXT(LANCES[[#This Row],[DT_CONTMP]],"MMMM-AA")</f>
        <v>fevereiro-25</v>
      </c>
      <c r="E990" s="31">
        <v>45705</v>
      </c>
      <c r="F990" s="30">
        <v>0.88332999999999995</v>
      </c>
      <c r="G990" s="30">
        <v>0.64795411320754714</v>
      </c>
      <c r="H990" s="30">
        <v>0.58130000000000004</v>
      </c>
      <c r="I990" s="32">
        <v>53</v>
      </c>
      <c r="J990"/>
    </row>
    <row r="991" spans="1:10" x14ac:dyDescent="0.3">
      <c r="A991" s="65" t="str">
        <f>LANCES[[#This Row],[GRUPO]]&amp;LANCES[[#This Row],[MES_ANO]]</f>
        <v>655fevereiro-25</v>
      </c>
      <c r="B991" s="1">
        <v>655</v>
      </c>
      <c r="C991" s="32">
        <v>202502</v>
      </c>
      <c r="D991" s="31" t="str">
        <f>TEXT(LANCES[[#This Row],[DT_CONTMP]],"MMMM-AA")</f>
        <v>fevereiro-25</v>
      </c>
      <c r="E991" s="31">
        <v>45694</v>
      </c>
      <c r="F991" s="30">
        <v>0.45915500000000004</v>
      </c>
      <c r="G991" s="30">
        <v>0.35558662162162163</v>
      </c>
      <c r="H991" s="30">
        <v>0.3</v>
      </c>
      <c r="I991" s="32">
        <v>74</v>
      </c>
      <c r="J991"/>
    </row>
    <row r="992" spans="1:10" x14ac:dyDescent="0.3">
      <c r="A992" s="65" t="str">
        <f>LANCES[[#This Row],[GRUPO]]&amp;LANCES[[#This Row],[MES_ANO]]</f>
        <v>3054fevereiro-25</v>
      </c>
      <c r="B992" s="1">
        <v>3054</v>
      </c>
      <c r="C992" s="32">
        <v>202502</v>
      </c>
      <c r="D992" s="31" t="str">
        <f>TEXT(LANCES[[#This Row],[DT_CONTMP]],"MMMM-AA")</f>
        <v>fevereiro-25</v>
      </c>
      <c r="E992" s="31">
        <v>45705</v>
      </c>
      <c r="F992" s="30">
        <v>0.62350000000000005</v>
      </c>
      <c r="G992" s="30">
        <v>0.62350000000000005</v>
      </c>
      <c r="H992" s="30">
        <v>0.62350000000000005</v>
      </c>
      <c r="I992" s="32">
        <v>4</v>
      </c>
      <c r="J992"/>
    </row>
    <row r="993" spans="1:10" x14ac:dyDescent="0.3">
      <c r="A993" s="65" t="str">
        <f>LANCES[[#This Row],[GRUPO]]&amp;LANCES[[#This Row],[MES_ANO]]</f>
        <v>3107abril-25</v>
      </c>
      <c r="B993" s="1">
        <v>3107</v>
      </c>
      <c r="C993" s="32">
        <v>202504</v>
      </c>
      <c r="D993" s="31" t="str">
        <f>TEXT(LANCES[[#This Row],[DT_CONTMP]],"MMMM-AA")</f>
        <v>abril-25</v>
      </c>
      <c r="E993" s="31">
        <v>45762</v>
      </c>
      <c r="F993" s="30">
        <v>0.69830000000000003</v>
      </c>
      <c r="G993" s="30">
        <v>0.67093333333333338</v>
      </c>
      <c r="H993" s="30">
        <v>0.65700000000000003</v>
      </c>
      <c r="I993" s="32">
        <v>3</v>
      </c>
      <c r="J993"/>
    </row>
    <row r="994" spans="1:10" x14ac:dyDescent="0.3">
      <c r="A994" s="65" t="str">
        <f>LANCES[[#This Row],[GRUPO]]&amp;LANCES[[#This Row],[MES_ANO]]</f>
        <v>677janeiro-25</v>
      </c>
      <c r="B994" s="1">
        <v>677</v>
      </c>
      <c r="C994" s="32">
        <v>202501</v>
      </c>
      <c r="D994" s="31" t="str">
        <f>TEXT(LANCES[[#This Row],[DT_CONTMP]],"MMMM-AA")</f>
        <v>janeiro-25</v>
      </c>
      <c r="E994" s="31">
        <v>45664</v>
      </c>
      <c r="F994" s="30">
        <v>0.35</v>
      </c>
      <c r="G994" s="30">
        <v>0.26055454545454543</v>
      </c>
      <c r="H994" s="30">
        <v>0.12</v>
      </c>
      <c r="I994" s="32">
        <v>11</v>
      </c>
      <c r="J994"/>
    </row>
    <row r="995" spans="1:10" x14ac:dyDescent="0.3">
      <c r="A995" s="65" t="str">
        <f>LANCES[[#This Row],[GRUPO]]&amp;LANCES[[#This Row],[MES_ANO]]</f>
        <v>3156fevereiro-25</v>
      </c>
      <c r="B995" s="1">
        <v>3156</v>
      </c>
      <c r="C995" s="32">
        <v>202502</v>
      </c>
      <c r="D995" s="31" t="str">
        <f>TEXT(LANCES[[#This Row],[DT_CONTMP]],"MMMM-AA")</f>
        <v>fevereiro-25</v>
      </c>
      <c r="E995" s="31">
        <v>45705</v>
      </c>
      <c r="F995" s="30">
        <v>0.65012300000000001</v>
      </c>
      <c r="G995" s="30">
        <v>0.63542366666666672</v>
      </c>
      <c r="H995" s="30">
        <v>0.61</v>
      </c>
      <c r="I995" s="32">
        <v>9</v>
      </c>
      <c r="J995"/>
    </row>
    <row r="996" spans="1:10" x14ac:dyDescent="0.3">
      <c r="A996" s="65" t="str">
        <f>LANCES[[#This Row],[GRUPO]]&amp;LANCES[[#This Row],[MES_ANO]]</f>
        <v>641fevereiro-25</v>
      </c>
      <c r="B996" s="1">
        <v>641</v>
      </c>
      <c r="C996" s="32">
        <v>202502</v>
      </c>
      <c r="D996" s="31" t="str">
        <f>TEXT(LANCES[[#This Row],[DT_CONTMP]],"MMMM-AA")</f>
        <v>fevereiro-25</v>
      </c>
      <c r="E996" s="31">
        <v>45694</v>
      </c>
      <c r="F996" s="30">
        <v>0.54936499999999999</v>
      </c>
      <c r="G996" s="30">
        <v>0.25891694444444446</v>
      </c>
      <c r="H996" s="30">
        <v>0.1</v>
      </c>
      <c r="I996" s="32">
        <v>18</v>
      </c>
      <c r="J996"/>
    </row>
    <row r="997" spans="1:10" x14ac:dyDescent="0.3">
      <c r="A997" s="65" t="str">
        <f>LANCES[[#This Row],[GRUPO]]&amp;LANCES[[#This Row],[MES_ANO]]</f>
        <v>774abril-25</v>
      </c>
      <c r="B997" s="1">
        <v>774</v>
      </c>
      <c r="C997" s="32">
        <v>202504</v>
      </c>
      <c r="D997" s="31" t="str">
        <f>TEXT(LANCES[[#This Row],[DT_CONTMP]],"MMMM-AA")</f>
        <v>abril-25</v>
      </c>
      <c r="E997" s="31">
        <v>45762</v>
      </c>
      <c r="F997" s="30">
        <v>0.69</v>
      </c>
      <c r="G997" s="30">
        <v>0.59792021818181817</v>
      </c>
      <c r="H997" s="30">
        <v>0.57499999999999996</v>
      </c>
      <c r="I997" s="32">
        <v>55</v>
      </c>
      <c r="J997"/>
    </row>
    <row r="998" spans="1:10" x14ac:dyDescent="0.3">
      <c r="A998" s="65" t="str">
        <f>LANCES[[#This Row],[GRUPO]]&amp;LANCES[[#This Row],[MES_ANO]]</f>
        <v>763fevereiro-25</v>
      </c>
      <c r="B998" s="1">
        <v>763</v>
      </c>
      <c r="C998" s="32">
        <v>202502</v>
      </c>
      <c r="D998" s="31" t="str">
        <f>TEXT(LANCES[[#This Row],[DT_CONTMP]],"MMMM-AA")</f>
        <v>fevereiro-25</v>
      </c>
      <c r="E998" s="31">
        <v>45705</v>
      </c>
      <c r="F998" s="30">
        <v>0.61</v>
      </c>
      <c r="G998" s="30">
        <v>0.50770724137931034</v>
      </c>
      <c r="H998" s="30">
        <v>0.46999899999999994</v>
      </c>
      <c r="I998" s="32">
        <v>29</v>
      </c>
      <c r="J998"/>
    </row>
    <row r="999" spans="1:10" x14ac:dyDescent="0.3">
      <c r="A999" s="65" t="str">
        <f>LANCES[[#This Row],[GRUPO]]&amp;LANCES[[#This Row],[MES_ANO]]</f>
        <v>3171maio-25</v>
      </c>
      <c r="B999" s="1">
        <v>3171</v>
      </c>
      <c r="C999" s="32">
        <v>202505</v>
      </c>
      <c r="D999" s="31" t="str">
        <f>TEXT(LANCES[[#This Row],[DT_CONTMP]],"MMMM-AA")</f>
        <v>maio-25</v>
      </c>
      <c r="E999" s="31">
        <v>45792</v>
      </c>
      <c r="F999" s="30">
        <v>0.72</v>
      </c>
      <c r="G999" s="30">
        <v>0.72</v>
      </c>
      <c r="H999" s="30">
        <v>0.72</v>
      </c>
      <c r="I999" s="32">
        <v>7</v>
      </c>
      <c r="J999"/>
    </row>
    <row r="1000" spans="1:10" x14ac:dyDescent="0.3">
      <c r="A1000" s="65" t="str">
        <f>LANCES[[#This Row],[GRUPO]]&amp;LANCES[[#This Row],[MES_ANO]]</f>
        <v>790julho-25</v>
      </c>
      <c r="B1000" s="1">
        <v>790</v>
      </c>
      <c r="C1000" s="32">
        <v>202507</v>
      </c>
      <c r="D1000" s="31" t="str">
        <f>TEXT(LANCES[[#This Row],[DT_CONTMP]],"MMMM-AA")</f>
        <v>julho-25</v>
      </c>
      <c r="E1000" s="31">
        <v>45853</v>
      </c>
      <c r="F1000" s="30">
        <v>0.67500000000000004</v>
      </c>
      <c r="G1000" s="30">
        <v>0.63387933333333335</v>
      </c>
      <c r="H1000" s="30">
        <v>0.6</v>
      </c>
      <c r="I1000" s="32">
        <v>9</v>
      </c>
      <c r="J1000"/>
    </row>
    <row r="1001" spans="1:10" x14ac:dyDescent="0.3">
      <c r="A1001" s="65" t="str">
        <f>LANCES[[#This Row],[GRUPO]]&amp;LANCES[[#This Row],[MES_ANO]]</f>
        <v>774julho-25</v>
      </c>
      <c r="B1001" s="1">
        <v>774</v>
      </c>
      <c r="C1001" s="32">
        <v>202507</v>
      </c>
      <c r="D1001" s="31" t="str">
        <f>TEXT(LANCES[[#This Row],[DT_CONTMP]],"MMMM-AA")</f>
        <v>julho-25</v>
      </c>
      <c r="E1001" s="31">
        <v>45853</v>
      </c>
      <c r="F1001" s="30">
        <v>0.68</v>
      </c>
      <c r="G1001" s="30">
        <v>0.61031545652173913</v>
      </c>
      <c r="H1001" s="30">
        <v>0.59200000000000008</v>
      </c>
      <c r="I1001" s="32">
        <v>46</v>
      </c>
      <c r="J1001"/>
    </row>
    <row r="1002" spans="1:10" x14ac:dyDescent="0.3">
      <c r="A1002" s="65" t="str">
        <f>LANCES[[#This Row],[GRUPO]]&amp;LANCES[[#This Row],[MES_ANO]]</f>
        <v>3171março-25</v>
      </c>
      <c r="B1002" s="1">
        <v>3171</v>
      </c>
      <c r="C1002" s="32">
        <v>202503</v>
      </c>
      <c r="D1002" s="31" t="str">
        <f>TEXT(LANCES[[#This Row],[DT_CONTMP]],"MMMM-AA")</f>
        <v>março-25</v>
      </c>
      <c r="E1002" s="31">
        <v>45733</v>
      </c>
      <c r="F1002" s="30">
        <v>0.76480000000000004</v>
      </c>
      <c r="G1002" s="30">
        <v>0.67720000000000002</v>
      </c>
      <c r="H1002" s="30">
        <v>0.65</v>
      </c>
      <c r="I1002" s="32">
        <v>7</v>
      </c>
      <c r="J1002"/>
    </row>
    <row r="1003" spans="1:10" x14ac:dyDescent="0.3">
      <c r="A1003" s="65" t="str">
        <f>LANCES[[#This Row],[GRUPO]]&amp;LANCES[[#This Row],[MES_ANO]]</f>
        <v>3160maio-25</v>
      </c>
      <c r="B1003" s="1">
        <v>3160</v>
      </c>
      <c r="C1003" s="32">
        <v>202505</v>
      </c>
      <c r="D1003" s="31" t="str">
        <f>TEXT(LANCES[[#This Row],[DT_CONTMP]],"MMMM-AA")</f>
        <v>maio-25</v>
      </c>
      <c r="E1003" s="31">
        <v>45792</v>
      </c>
      <c r="F1003" s="30">
        <v>0.68120000000000003</v>
      </c>
      <c r="G1003" s="30">
        <v>0.6804433333333334</v>
      </c>
      <c r="H1003" s="30">
        <v>0.67893000000000003</v>
      </c>
      <c r="I1003" s="32">
        <v>3</v>
      </c>
      <c r="J1003"/>
    </row>
    <row r="1004" spans="1:10" x14ac:dyDescent="0.3">
      <c r="A1004" s="65" t="str">
        <f>LANCES[[#This Row],[GRUPO]]&amp;LANCES[[#This Row],[MES_ANO]]</f>
        <v>3162maio-25</v>
      </c>
      <c r="B1004" s="1">
        <v>3162</v>
      </c>
      <c r="C1004" s="32">
        <v>202505</v>
      </c>
      <c r="D1004" s="31" t="str">
        <f>TEXT(LANCES[[#This Row],[DT_CONTMP]],"MMMM-AA")</f>
        <v>maio-25</v>
      </c>
      <c r="E1004" s="31">
        <v>45792</v>
      </c>
      <c r="F1004" s="30">
        <v>0.81</v>
      </c>
      <c r="G1004" s="30">
        <v>0.71653636363636364</v>
      </c>
      <c r="H1004" s="30">
        <v>0.65989999999999993</v>
      </c>
      <c r="I1004" s="32">
        <v>11</v>
      </c>
      <c r="J1004"/>
    </row>
    <row r="1005" spans="1:10" x14ac:dyDescent="0.3">
      <c r="A1005" s="65" t="str">
        <f>LANCES[[#This Row],[GRUPO]]&amp;LANCES[[#This Row],[MES_ANO]]</f>
        <v>704abril-25</v>
      </c>
      <c r="B1005" s="1">
        <v>704</v>
      </c>
      <c r="C1005" s="32">
        <v>202504</v>
      </c>
      <c r="D1005" s="31" t="str">
        <f>TEXT(LANCES[[#This Row],[DT_CONTMP]],"MMMM-AA")</f>
        <v>abril-25</v>
      </c>
      <c r="E1005" s="31">
        <v>45762</v>
      </c>
      <c r="F1005" s="30">
        <v>0.54745600000000005</v>
      </c>
      <c r="G1005" s="30">
        <v>0.23300670000000001</v>
      </c>
      <c r="H1005" s="30">
        <v>0.1</v>
      </c>
      <c r="I1005" s="32">
        <v>40</v>
      </c>
      <c r="J1005"/>
    </row>
    <row r="1006" spans="1:10" x14ac:dyDescent="0.3">
      <c r="A1006" s="65" t="str">
        <f>LANCES[[#This Row],[GRUPO]]&amp;LANCES[[#This Row],[MES_ANO]]</f>
        <v>3179outubro-25</v>
      </c>
      <c r="B1006" s="1">
        <v>3179</v>
      </c>
      <c r="C1006" s="32">
        <v>202510</v>
      </c>
      <c r="D1006" s="31" t="str">
        <f>TEXT(LANCES[[#This Row],[DT_CONTMP]],"MMMM-AA")</f>
        <v>outubro-25</v>
      </c>
      <c r="E1006" s="31">
        <v>45945</v>
      </c>
      <c r="F1006" s="30">
        <v>0.78</v>
      </c>
      <c r="G1006" s="30">
        <v>0.7547678333333333</v>
      </c>
      <c r="H1006" s="30">
        <v>0.73254099999999989</v>
      </c>
      <c r="I1006" s="32">
        <v>6</v>
      </c>
      <c r="J1006"/>
    </row>
    <row r="1007" spans="1:10" x14ac:dyDescent="0.3">
      <c r="A1007" s="65" t="str">
        <f>LANCES[[#This Row],[GRUPO]]&amp;LANCES[[#This Row],[MES_ANO]]</f>
        <v>3053abril-25</v>
      </c>
      <c r="B1007" s="1">
        <v>3053</v>
      </c>
      <c r="C1007" s="32">
        <v>202504</v>
      </c>
      <c r="D1007" s="31" t="str">
        <f>TEXT(LANCES[[#This Row],[DT_CONTMP]],"MMMM-AA")</f>
        <v>abril-25</v>
      </c>
      <c r="E1007" s="31">
        <v>45762</v>
      </c>
      <c r="F1007" s="30">
        <v>0.63439999999999996</v>
      </c>
      <c r="G1007" s="30">
        <v>0.54095460000000006</v>
      </c>
      <c r="H1007" s="30">
        <v>0.4985</v>
      </c>
      <c r="I1007" s="32">
        <v>10</v>
      </c>
      <c r="J1007"/>
    </row>
    <row r="1008" spans="1:10" x14ac:dyDescent="0.3">
      <c r="A1008" s="65" t="str">
        <f>LANCES[[#This Row],[GRUPO]]&amp;LANCES[[#This Row],[MES_ANO]]</f>
        <v>749abril-25</v>
      </c>
      <c r="B1008" s="1">
        <v>749</v>
      </c>
      <c r="C1008" s="32">
        <v>202504</v>
      </c>
      <c r="D1008" s="31" t="str">
        <f>TEXT(LANCES[[#This Row],[DT_CONTMP]],"MMMM-AA")</f>
        <v>abril-25</v>
      </c>
      <c r="E1008" s="31">
        <v>45762</v>
      </c>
      <c r="F1008" s="30">
        <v>0.844445</v>
      </c>
      <c r="G1008" s="30">
        <v>0.62266794736842102</v>
      </c>
      <c r="H1008" s="30">
        <v>0.57600000000000007</v>
      </c>
      <c r="I1008" s="32">
        <v>19</v>
      </c>
      <c r="J1008"/>
    </row>
    <row r="1009" spans="1:10" x14ac:dyDescent="0.3">
      <c r="A1009" s="65" t="str">
        <f>LANCES[[#This Row],[GRUPO]]&amp;LANCES[[#This Row],[MES_ANO]]</f>
        <v>3173maio-25</v>
      </c>
      <c r="B1009" s="1">
        <v>3173</v>
      </c>
      <c r="C1009" s="32">
        <v>202505</v>
      </c>
      <c r="D1009" s="31" t="str">
        <f>TEXT(LANCES[[#This Row],[DT_CONTMP]],"MMMM-AA")</f>
        <v>maio-25</v>
      </c>
      <c r="E1009" s="31">
        <v>45792</v>
      </c>
      <c r="F1009" s="30">
        <v>0.78</v>
      </c>
      <c r="G1009" s="30">
        <v>0.77820020000000001</v>
      </c>
      <c r="H1009" s="30">
        <v>0.77100099999999994</v>
      </c>
      <c r="I1009" s="32">
        <v>5</v>
      </c>
      <c r="J1009"/>
    </row>
    <row r="1010" spans="1:10" x14ac:dyDescent="0.3">
      <c r="A1010" s="65" t="str">
        <f>LANCES[[#This Row],[GRUPO]]&amp;LANCES[[#This Row],[MES_ANO]]</f>
        <v>788junho-25</v>
      </c>
      <c r="B1010" s="1">
        <v>788</v>
      </c>
      <c r="C1010" s="32">
        <v>202506</v>
      </c>
      <c r="D1010" s="31" t="str">
        <f>TEXT(LANCES[[#This Row],[DT_CONTMP]],"MMMM-AA")</f>
        <v>junho-25</v>
      </c>
      <c r="E1010" s="31">
        <v>45824</v>
      </c>
      <c r="F1010" s="30">
        <v>0.7</v>
      </c>
      <c r="G1010" s="30">
        <v>0.7</v>
      </c>
      <c r="H1010" s="30">
        <v>0.7</v>
      </c>
      <c r="I1010" s="32">
        <v>22</v>
      </c>
      <c r="J1010"/>
    </row>
    <row r="1011" spans="1:10" x14ac:dyDescent="0.3">
      <c r="A1011" s="65" t="str">
        <f>LANCES[[#This Row],[GRUPO]]&amp;LANCES[[#This Row],[MES_ANO]]</f>
        <v>3176maio-25</v>
      </c>
      <c r="B1011" s="1">
        <v>3176</v>
      </c>
      <c r="C1011" s="32">
        <v>202505</v>
      </c>
      <c r="D1011" s="31" t="str">
        <f>TEXT(LANCES[[#This Row],[DT_CONTMP]],"MMMM-AA")</f>
        <v>maio-25</v>
      </c>
      <c r="E1011" s="31">
        <v>45792</v>
      </c>
      <c r="F1011" s="30">
        <v>0.7</v>
      </c>
      <c r="G1011" s="30">
        <v>0.66393333333333338</v>
      </c>
      <c r="H1011" s="30">
        <v>0.65980000000000005</v>
      </c>
      <c r="I1011" s="32">
        <v>15</v>
      </c>
      <c r="J1011"/>
    </row>
    <row r="1012" spans="1:10" x14ac:dyDescent="0.3">
      <c r="A1012" s="65" t="str">
        <f>LANCES[[#This Row],[GRUPO]]&amp;LANCES[[#This Row],[MES_ANO]]</f>
        <v>785julho-25</v>
      </c>
      <c r="B1012" s="1">
        <v>785</v>
      </c>
      <c r="C1012" s="32">
        <v>202507</v>
      </c>
      <c r="D1012" s="31" t="str">
        <f>TEXT(LANCES[[#This Row],[DT_CONTMP]],"MMMM-AA")</f>
        <v>julho-25</v>
      </c>
      <c r="E1012" s="31">
        <v>45853</v>
      </c>
      <c r="F1012" s="30">
        <v>0.66</v>
      </c>
      <c r="G1012" s="30">
        <v>0.53110416666666671</v>
      </c>
      <c r="H1012" s="30">
        <v>0.4</v>
      </c>
      <c r="I1012" s="32">
        <v>48</v>
      </c>
      <c r="J1012"/>
    </row>
    <row r="1013" spans="1:10" x14ac:dyDescent="0.3">
      <c r="A1013" s="65" t="str">
        <f>LANCES[[#This Row],[GRUPO]]&amp;LANCES[[#This Row],[MES_ANO]]</f>
        <v>791agosto-25</v>
      </c>
      <c r="B1013" s="1">
        <v>791</v>
      </c>
      <c r="C1013" s="32">
        <v>202508</v>
      </c>
      <c r="D1013" s="31" t="str">
        <f>TEXT(LANCES[[#This Row],[DT_CONTMP]],"MMMM-AA")</f>
        <v>agosto-25</v>
      </c>
      <c r="E1013" s="31">
        <v>45884</v>
      </c>
      <c r="F1013" s="30">
        <v>0.66</v>
      </c>
      <c r="G1013" s="30">
        <v>0.6148538461538462</v>
      </c>
      <c r="H1013" s="30">
        <v>0.57999999999999996</v>
      </c>
      <c r="I1013" s="32">
        <v>13</v>
      </c>
      <c r="J1013"/>
    </row>
    <row r="1014" spans="1:10" x14ac:dyDescent="0.3">
      <c r="A1014" s="65" t="str">
        <f>LANCES[[#This Row],[GRUPO]]&amp;LANCES[[#This Row],[MES_ANO]]</f>
        <v>750junho-25</v>
      </c>
      <c r="B1014" s="1">
        <v>750</v>
      </c>
      <c r="C1014" s="32">
        <v>202506</v>
      </c>
      <c r="D1014" s="31" t="str">
        <f>TEXT(LANCES[[#This Row],[DT_CONTMP]],"MMMM-AA")</f>
        <v>junho-25</v>
      </c>
      <c r="E1014" s="31">
        <v>45824</v>
      </c>
      <c r="F1014" s="30">
        <v>0.66</v>
      </c>
      <c r="G1014" s="30">
        <v>0.58677831818181814</v>
      </c>
      <c r="H1014" s="30">
        <v>0.57450000000000001</v>
      </c>
      <c r="I1014" s="32">
        <v>22</v>
      </c>
      <c r="J1014"/>
    </row>
    <row r="1015" spans="1:10" x14ac:dyDescent="0.3">
      <c r="A1015" s="65" t="str">
        <f>LANCES[[#This Row],[GRUPO]]&amp;LANCES[[#This Row],[MES_ANO]]</f>
        <v>3164julho-25</v>
      </c>
      <c r="B1015" s="1">
        <v>3164</v>
      </c>
      <c r="C1015" s="32">
        <v>202507</v>
      </c>
      <c r="D1015" s="31" t="str">
        <f>TEXT(LANCES[[#This Row],[DT_CONTMP]],"MMMM-AA")</f>
        <v>julho-25</v>
      </c>
      <c r="E1015" s="31">
        <v>45853</v>
      </c>
      <c r="F1015" s="30">
        <v>0.79</v>
      </c>
      <c r="G1015" s="30">
        <v>0.78794285714285717</v>
      </c>
      <c r="H1015" s="30">
        <v>0.78489999999999993</v>
      </c>
      <c r="I1015" s="32">
        <v>7</v>
      </c>
      <c r="J1015"/>
    </row>
    <row r="1016" spans="1:10" x14ac:dyDescent="0.3">
      <c r="A1016" s="65" t="str">
        <f>LANCES[[#This Row],[GRUPO]]&amp;LANCES[[#This Row],[MES_ANO]]</f>
        <v>3061julho-25</v>
      </c>
      <c r="B1016" s="1">
        <v>3061</v>
      </c>
      <c r="C1016" s="32">
        <v>202507</v>
      </c>
      <c r="D1016" s="31" t="str">
        <f>TEXT(LANCES[[#This Row],[DT_CONTMP]],"MMMM-AA")</f>
        <v>julho-25</v>
      </c>
      <c r="E1016" s="31">
        <v>45853</v>
      </c>
      <c r="F1016" s="30">
        <v>0.69499999999999995</v>
      </c>
      <c r="G1016" s="30">
        <v>0.67256227272727276</v>
      </c>
      <c r="H1016" s="30">
        <v>0.66859999999999997</v>
      </c>
      <c r="I1016" s="32">
        <v>11</v>
      </c>
      <c r="J1016"/>
    </row>
    <row r="1017" spans="1:10" x14ac:dyDescent="0.3">
      <c r="A1017" s="65" t="str">
        <f>LANCES[[#This Row],[GRUPO]]&amp;LANCES[[#This Row],[MES_ANO]]</f>
        <v>3145julho-25</v>
      </c>
      <c r="B1017" s="1">
        <v>3145</v>
      </c>
      <c r="C1017" s="32">
        <v>202507</v>
      </c>
      <c r="D1017" s="31" t="str">
        <f>TEXT(LANCES[[#This Row],[DT_CONTMP]],"MMMM-AA")</f>
        <v>julho-25</v>
      </c>
      <c r="E1017" s="31">
        <v>45853</v>
      </c>
      <c r="F1017" s="30">
        <v>0.77</v>
      </c>
      <c r="G1017" s="30">
        <v>0.7592424166666667</v>
      </c>
      <c r="H1017" s="30">
        <v>0.75</v>
      </c>
      <c r="I1017" s="32">
        <v>12</v>
      </c>
      <c r="J1017"/>
    </row>
    <row r="1018" spans="1:10" x14ac:dyDescent="0.3">
      <c r="A1018" s="65" t="str">
        <f>LANCES[[#This Row],[GRUPO]]&amp;LANCES[[#This Row],[MES_ANO]]</f>
        <v>722julho-25</v>
      </c>
      <c r="B1018" s="1">
        <v>722</v>
      </c>
      <c r="C1018" s="32">
        <v>202507</v>
      </c>
      <c r="D1018" s="31" t="str">
        <f>TEXT(LANCES[[#This Row],[DT_CONTMP]],"MMMM-AA")</f>
        <v>julho-25</v>
      </c>
      <c r="E1018" s="31">
        <v>45853</v>
      </c>
      <c r="F1018" s="30">
        <v>0.50000999999999995</v>
      </c>
      <c r="G1018" s="30">
        <v>0.35064268571428575</v>
      </c>
      <c r="H1018" s="30">
        <v>0.1</v>
      </c>
      <c r="I1018" s="32">
        <v>35</v>
      </c>
      <c r="J1018"/>
    </row>
    <row r="1019" spans="1:10" x14ac:dyDescent="0.3">
      <c r="A1019" s="65" t="str">
        <f>LANCES[[#This Row],[GRUPO]]&amp;LANCES[[#This Row],[MES_ANO]]</f>
        <v>731julho-25</v>
      </c>
      <c r="B1019" s="1">
        <v>731</v>
      </c>
      <c r="C1019" s="32">
        <v>202507</v>
      </c>
      <c r="D1019" s="31" t="str">
        <f>TEXT(LANCES[[#This Row],[DT_CONTMP]],"MMMM-AA")</f>
        <v>julho-25</v>
      </c>
      <c r="E1019" s="31">
        <v>45853</v>
      </c>
      <c r="F1019" s="30">
        <v>0.62587599999999999</v>
      </c>
      <c r="G1019" s="30">
        <v>0.57917470588235298</v>
      </c>
      <c r="H1019" s="30">
        <v>0.5635</v>
      </c>
      <c r="I1019" s="32">
        <v>34</v>
      </c>
      <c r="J1019"/>
    </row>
    <row r="1020" spans="1:10" x14ac:dyDescent="0.3">
      <c r="A1020" s="65" t="str">
        <f>LANCES[[#This Row],[GRUPO]]&amp;LANCES[[#This Row],[MES_ANO]]</f>
        <v>692agosto-25</v>
      </c>
      <c r="B1020" s="1">
        <v>692</v>
      </c>
      <c r="C1020" s="32">
        <v>202508</v>
      </c>
      <c r="D1020" s="31" t="str">
        <f>TEXT(LANCES[[#This Row],[DT_CONTMP]],"MMMM-AA")</f>
        <v>agosto-25</v>
      </c>
      <c r="E1020" s="31">
        <v>45875</v>
      </c>
      <c r="F1020" s="30">
        <v>0.52</v>
      </c>
      <c r="G1020" s="30">
        <v>0.28227240384615387</v>
      </c>
      <c r="H1020" s="30">
        <v>0.1</v>
      </c>
      <c r="I1020" s="32">
        <v>52</v>
      </c>
      <c r="J1020"/>
    </row>
    <row r="1021" spans="1:10" x14ac:dyDescent="0.3">
      <c r="A1021" s="65" t="str">
        <f>LANCES[[#This Row],[GRUPO]]&amp;LANCES[[#This Row],[MES_ANO]]</f>
        <v>3072agosto-25</v>
      </c>
      <c r="B1021" s="1">
        <v>3072</v>
      </c>
      <c r="C1021" s="32">
        <v>202508</v>
      </c>
      <c r="D1021" s="31" t="str">
        <f>TEXT(LANCES[[#This Row],[DT_CONTMP]],"MMMM-AA")</f>
        <v>agosto-25</v>
      </c>
      <c r="E1021" s="31">
        <v>45884</v>
      </c>
      <c r="F1021" s="30">
        <v>0.71831100000000003</v>
      </c>
      <c r="G1021" s="30">
        <v>0.66711383333333329</v>
      </c>
      <c r="H1021" s="30">
        <v>0.62</v>
      </c>
      <c r="I1021" s="32">
        <v>6</v>
      </c>
      <c r="J1021"/>
    </row>
    <row r="1022" spans="1:10" x14ac:dyDescent="0.3">
      <c r="A1022" s="65" t="str">
        <f>LANCES[[#This Row],[GRUPO]]&amp;LANCES[[#This Row],[MES_ANO]]</f>
        <v>741agosto-25</v>
      </c>
      <c r="B1022" s="1">
        <v>741</v>
      </c>
      <c r="C1022" s="32">
        <v>202508</v>
      </c>
      <c r="D1022" s="31" t="str">
        <f>TEXT(LANCES[[#This Row],[DT_CONTMP]],"MMMM-AA")</f>
        <v>agosto-25</v>
      </c>
      <c r="E1022" s="31">
        <v>45884</v>
      </c>
      <c r="F1022" s="30">
        <v>0.68511700000000009</v>
      </c>
      <c r="G1022" s="30">
        <v>0.61437118367346943</v>
      </c>
      <c r="H1022" s="30">
        <v>0.60619999999999996</v>
      </c>
      <c r="I1022" s="32">
        <v>49</v>
      </c>
      <c r="J1022"/>
    </row>
    <row r="1023" spans="1:10" x14ac:dyDescent="0.3">
      <c r="A1023" s="65" t="str">
        <f>LANCES[[#This Row],[GRUPO]]&amp;LANCES[[#This Row],[MES_ANO]]</f>
        <v>3178outubro-25</v>
      </c>
      <c r="B1023" s="1">
        <v>3178</v>
      </c>
      <c r="C1023" s="32">
        <v>202510</v>
      </c>
      <c r="D1023" s="31" t="str">
        <f>TEXT(LANCES[[#This Row],[DT_CONTMP]],"MMMM-AA")</f>
        <v>outubro-25</v>
      </c>
      <c r="E1023" s="31">
        <v>45945</v>
      </c>
      <c r="F1023" s="30">
        <v>0.68849999999999989</v>
      </c>
      <c r="G1023" s="30">
        <v>0.64712474999999992</v>
      </c>
      <c r="H1023" s="30">
        <v>0.61</v>
      </c>
      <c r="I1023" s="32">
        <v>4</v>
      </c>
      <c r="J1023"/>
    </row>
    <row r="1024" spans="1:10" x14ac:dyDescent="0.3">
      <c r="A1024" s="65" t="str">
        <f>LANCES[[#This Row],[GRUPO]]&amp;LANCES[[#This Row],[MES_ANO]]</f>
        <v>698setembro-25</v>
      </c>
      <c r="B1024" s="1">
        <v>698</v>
      </c>
      <c r="C1024" s="32">
        <v>202509</v>
      </c>
      <c r="D1024" s="31" t="str">
        <f>TEXT(LANCES[[#This Row],[DT_CONTMP]],"MMMM-AA")</f>
        <v>setembro-25</v>
      </c>
      <c r="E1024" s="31">
        <v>45904</v>
      </c>
      <c r="F1024" s="30">
        <v>0.60426199999999997</v>
      </c>
      <c r="G1024" s="30">
        <v>0.19360508695652173</v>
      </c>
      <c r="H1024" s="30">
        <v>0.1</v>
      </c>
      <c r="I1024" s="32">
        <v>23</v>
      </c>
      <c r="J1024"/>
    </row>
    <row r="1025" spans="1:10" x14ac:dyDescent="0.3">
      <c r="A1025" s="65" t="str">
        <f>LANCES[[#This Row],[GRUPO]]&amp;LANCES[[#This Row],[MES_ANO]]</f>
        <v>706setembro-25</v>
      </c>
      <c r="B1025" s="1">
        <v>706</v>
      </c>
      <c r="C1025" s="32">
        <v>202509</v>
      </c>
      <c r="D1025" s="31" t="str">
        <f>TEXT(LANCES[[#This Row],[DT_CONTMP]],"MMMM-AA")</f>
        <v>setembro-25</v>
      </c>
      <c r="E1025" s="31">
        <v>45915</v>
      </c>
      <c r="F1025" s="30">
        <v>0.35</v>
      </c>
      <c r="G1025" s="30">
        <v>0.20100000000000001</v>
      </c>
      <c r="H1025" s="30">
        <v>0.1</v>
      </c>
      <c r="I1025" s="32">
        <v>5</v>
      </c>
      <c r="J1025"/>
    </row>
    <row r="1026" spans="1:10" x14ac:dyDescent="0.3">
      <c r="A1026" s="65" t="str">
        <f>LANCES[[#This Row],[GRUPO]]&amp;LANCES[[#This Row],[MES_ANO]]</f>
        <v>8005setembro-25</v>
      </c>
      <c r="B1026" s="1">
        <v>8005</v>
      </c>
      <c r="C1026" s="32">
        <v>202509</v>
      </c>
      <c r="D1026" s="31" t="str">
        <f>TEXT(LANCES[[#This Row],[DT_CONTMP]],"MMMM-AA")</f>
        <v>setembro-25</v>
      </c>
      <c r="E1026" s="31">
        <v>45915</v>
      </c>
      <c r="F1026" s="30">
        <v>0.46</v>
      </c>
      <c r="G1026" s="30">
        <v>0.44142857142857145</v>
      </c>
      <c r="H1026" s="30">
        <v>0.43</v>
      </c>
      <c r="I1026" s="32">
        <v>7</v>
      </c>
      <c r="J1026"/>
    </row>
    <row r="1027" spans="1:10" x14ac:dyDescent="0.3">
      <c r="A1027" s="65" t="str">
        <f>LANCES[[#This Row],[GRUPO]]&amp;LANCES[[#This Row],[MES_ANO]]</f>
        <v>734setembro-25</v>
      </c>
      <c r="B1027" s="1">
        <v>734</v>
      </c>
      <c r="C1027" s="32">
        <v>202509</v>
      </c>
      <c r="D1027" s="31" t="str">
        <f>TEXT(LANCES[[#This Row],[DT_CONTMP]],"MMMM-AA")</f>
        <v>setembro-25</v>
      </c>
      <c r="E1027" s="31">
        <v>45915</v>
      </c>
      <c r="F1027" s="30">
        <v>0.63267799999999996</v>
      </c>
      <c r="G1027" s="30">
        <v>0.53528178571428575</v>
      </c>
      <c r="H1027" s="30">
        <v>0.5161</v>
      </c>
      <c r="I1027" s="32">
        <v>14</v>
      </c>
      <c r="J1027"/>
    </row>
    <row r="1028" spans="1:10" x14ac:dyDescent="0.3">
      <c r="A1028" s="65" t="str">
        <f>LANCES[[#This Row],[GRUPO]]&amp;LANCES[[#This Row],[MES_ANO]]</f>
        <v>8001outubro-25</v>
      </c>
      <c r="B1028" s="1">
        <v>8001</v>
      </c>
      <c r="C1028" s="32">
        <v>202510</v>
      </c>
      <c r="D1028" s="31" t="str">
        <f>TEXT(LANCES[[#This Row],[DT_CONTMP]],"MMMM-AA")</f>
        <v>outubro-25</v>
      </c>
      <c r="E1028" s="31">
        <v>45945</v>
      </c>
      <c r="F1028" s="30">
        <v>0.66668700000000003</v>
      </c>
      <c r="G1028" s="30">
        <v>0.3414411</v>
      </c>
      <c r="H1028" s="30">
        <v>0.25</v>
      </c>
      <c r="I1028" s="32">
        <v>10</v>
      </c>
      <c r="J1028"/>
    </row>
    <row r="1029" spans="1:10" x14ac:dyDescent="0.3">
      <c r="A1029" s="65" t="str">
        <f>LANCES[[#This Row],[GRUPO]]&amp;LANCES[[#This Row],[MES_ANO]]</f>
        <v>727outubro-25</v>
      </c>
      <c r="B1029" s="1">
        <v>727</v>
      </c>
      <c r="C1029" s="32">
        <v>202510</v>
      </c>
      <c r="D1029" s="31" t="str">
        <f>TEXT(LANCES[[#This Row],[DT_CONTMP]],"MMMM-AA")</f>
        <v>outubro-25</v>
      </c>
      <c r="E1029" s="31">
        <v>45945</v>
      </c>
      <c r="F1029" s="30">
        <v>0.62630799999999998</v>
      </c>
      <c r="G1029" s="30">
        <v>0.55723558064516132</v>
      </c>
      <c r="H1029" s="30">
        <v>0.50790000000000002</v>
      </c>
      <c r="I1029" s="32">
        <v>31</v>
      </c>
      <c r="J1029"/>
    </row>
    <row r="1030" spans="1:10" x14ac:dyDescent="0.3">
      <c r="A1030" s="65" t="str">
        <f>LANCES[[#This Row],[GRUPO]]&amp;LANCES[[#This Row],[MES_ANO]]</f>
        <v>787outubro-25</v>
      </c>
      <c r="B1030" s="1">
        <v>787</v>
      </c>
      <c r="C1030" s="32">
        <v>202510</v>
      </c>
      <c r="D1030" s="31" t="str">
        <f>TEXT(LANCES[[#This Row],[DT_CONTMP]],"MMMM-AA")</f>
        <v>outubro-25</v>
      </c>
      <c r="E1030" s="31">
        <v>45945</v>
      </c>
      <c r="F1030" s="30">
        <v>0.67</v>
      </c>
      <c r="G1030" s="30">
        <v>0.59953671428571431</v>
      </c>
      <c r="H1030" s="30">
        <v>0.53700000000000003</v>
      </c>
      <c r="I1030" s="32">
        <v>21</v>
      </c>
      <c r="J1030"/>
    </row>
    <row r="1031" spans="1:10" x14ac:dyDescent="0.3">
      <c r="A1031" s="65" t="str">
        <f>LANCES[[#This Row],[GRUPO]]&amp;LANCES[[#This Row],[MES_ANO]]</f>
        <v>3143outubro-25</v>
      </c>
      <c r="B1031" s="1">
        <v>3143</v>
      </c>
      <c r="C1031" s="32">
        <v>202510</v>
      </c>
      <c r="D1031" s="31" t="str">
        <f>TEXT(LANCES[[#This Row],[DT_CONTMP]],"MMMM-AA")</f>
        <v>outubro-25</v>
      </c>
      <c r="E1031" s="31">
        <v>45945</v>
      </c>
      <c r="F1031" s="30">
        <v>0.72530000000000006</v>
      </c>
      <c r="G1031" s="30">
        <v>0.70891428571428572</v>
      </c>
      <c r="H1031" s="30">
        <v>0.7026</v>
      </c>
      <c r="I1031" s="32">
        <v>7</v>
      </c>
      <c r="J1031"/>
    </row>
    <row r="1032" spans="1:10" x14ac:dyDescent="0.3">
      <c r="A1032" s="65" t="str">
        <f>LANCES[[#This Row],[GRUPO]]&amp;LANCES[[#This Row],[MES_ANO]]</f>
        <v>3046junho-25</v>
      </c>
      <c r="B1032" s="1">
        <v>3046</v>
      </c>
      <c r="C1032" s="32">
        <v>202506</v>
      </c>
      <c r="D1032" s="31" t="str">
        <f>TEXT(LANCES[[#This Row],[DT_CONTMP]],"MMMM-AA")</f>
        <v>junho-25</v>
      </c>
      <c r="E1032" s="31">
        <v>45824</v>
      </c>
      <c r="F1032" s="30">
        <v>0.46659999999999996</v>
      </c>
      <c r="G1032" s="30">
        <v>0.44553333333333334</v>
      </c>
      <c r="H1032" s="30">
        <v>0.41</v>
      </c>
      <c r="I1032" s="32">
        <v>3</v>
      </c>
      <c r="J1032"/>
    </row>
    <row r="1033" spans="1:10" x14ac:dyDescent="0.3">
      <c r="A1033" s="65" t="str">
        <f>LANCES[[#This Row],[GRUPO]]&amp;LANCES[[#This Row],[MES_ANO]]</f>
        <v>3043janeiro-25</v>
      </c>
      <c r="B1033" s="1">
        <v>3043</v>
      </c>
      <c r="C1033" s="32">
        <v>202501</v>
      </c>
      <c r="D1033" s="31" t="str">
        <f>TEXT(LANCES[[#This Row],[DT_CONTMP]],"MMMM-AA")</f>
        <v>janeiro-25</v>
      </c>
      <c r="E1033" s="31">
        <v>45672</v>
      </c>
      <c r="F1033" s="30">
        <v>0.56130000000000002</v>
      </c>
      <c r="G1033" s="30">
        <v>0.51551942857142863</v>
      </c>
      <c r="H1033" s="30">
        <v>0.43191899999999994</v>
      </c>
      <c r="I1033" s="32">
        <v>7</v>
      </c>
      <c r="J1033"/>
    </row>
    <row r="1034" spans="1:10" x14ac:dyDescent="0.3">
      <c r="A1034" s="65" t="str">
        <f>LANCES[[#This Row],[GRUPO]]&amp;LANCES[[#This Row],[MES_ANO]]</f>
        <v>620agosto-25</v>
      </c>
      <c r="B1034" s="1">
        <v>620</v>
      </c>
      <c r="C1034" s="32">
        <v>202508</v>
      </c>
      <c r="D1034" s="31" t="str">
        <f>TEXT(LANCES[[#This Row],[DT_CONTMP]],"MMMM-AA")</f>
        <v>agosto-25</v>
      </c>
      <c r="E1034" s="31">
        <v>45875</v>
      </c>
      <c r="F1034" s="30">
        <v>0.28383900000000001</v>
      </c>
      <c r="G1034" s="30">
        <v>0.28383900000000001</v>
      </c>
      <c r="H1034" s="30">
        <v>0.28383900000000001</v>
      </c>
      <c r="I1034" s="32">
        <v>1</v>
      </c>
      <c r="J1034"/>
    </row>
    <row r="1035" spans="1:10" x14ac:dyDescent="0.3">
      <c r="A1035" s="65" t="str">
        <f>LANCES[[#This Row],[GRUPO]]&amp;LANCES[[#This Row],[MES_ANO]]</f>
        <v>5015março-25</v>
      </c>
      <c r="B1035" s="1">
        <v>5015</v>
      </c>
      <c r="C1035" s="32">
        <v>202503</v>
      </c>
      <c r="D1035" s="31" t="str">
        <f>TEXT(LANCES[[#This Row],[DT_CONTMP]],"MMMM-AA")</f>
        <v>março-25</v>
      </c>
      <c r="E1035" s="31">
        <v>45733</v>
      </c>
      <c r="F1035" s="30">
        <v>0.39843600000000001</v>
      </c>
      <c r="G1035" s="30">
        <v>0.35227657142857144</v>
      </c>
      <c r="H1035" s="30">
        <v>0.27</v>
      </c>
      <c r="I1035" s="32">
        <v>7</v>
      </c>
      <c r="J1035"/>
    </row>
    <row r="1036" spans="1:10" x14ac:dyDescent="0.3">
      <c r="A1036" s="65" t="str">
        <f>LANCES[[#This Row],[GRUPO]]&amp;LANCES[[#This Row],[MES_ANO]]</f>
        <v>3054setembro-25</v>
      </c>
      <c r="B1036" s="1">
        <v>3054</v>
      </c>
      <c r="C1036" s="32">
        <v>202509</v>
      </c>
      <c r="D1036" s="31" t="str">
        <f>TEXT(LANCES[[#This Row],[DT_CONTMP]],"MMMM-AA")</f>
        <v>setembro-25</v>
      </c>
      <c r="E1036" s="31">
        <v>45915</v>
      </c>
      <c r="F1036" s="30">
        <v>0.58554000000000006</v>
      </c>
      <c r="G1036" s="30">
        <v>0.53857375000000007</v>
      </c>
      <c r="H1036" s="30">
        <v>0.51975499999999997</v>
      </c>
      <c r="I1036" s="32">
        <v>4</v>
      </c>
      <c r="J1036"/>
    </row>
    <row r="1037" spans="1:10" x14ac:dyDescent="0.3">
      <c r="A1037" s="65" t="str">
        <f>LANCES[[#This Row],[GRUPO]]&amp;LANCES[[#This Row],[MES_ANO]]</f>
        <v>688fevereiro-25</v>
      </c>
      <c r="B1037" s="1">
        <v>688</v>
      </c>
      <c r="C1037" s="32">
        <v>202502</v>
      </c>
      <c r="D1037" s="31" t="str">
        <f>TEXT(LANCES[[#This Row],[DT_CONTMP]],"MMMM-AA")</f>
        <v>fevereiro-25</v>
      </c>
      <c r="E1037" s="31">
        <v>45694</v>
      </c>
      <c r="F1037" s="30">
        <v>0.3</v>
      </c>
      <c r="G1037" s="30">
        <v>0.19042857142857142</v>
      </c>
      <c r="H1037" s="30">
        <v>0.1</v>
      </c>
      <c r="I1037" s="32">
        <v>7</v>
      </c>
      <c r="J1037"/>
    </row>
    <row r="1038" spans="1:10" x14ac:dyDescent="0.3">
      <c r="A1038" s="65" t="str">
        <f>LANCES[[#This Row],[GRUPO]]&amp;LANCES[[#This Row],[MES_ANO]]</f>
        <v>698janeiro-25</v>
      </c>
      <c r="B1038" s="1">
        <v>698</v>
      </c>
      <c r="C1038" s="32">
        <v>202501</v>
      </c>
      <c r="D1038" s="31" t="str">
        <f>TEXT(LANCES[[#This Row],[DT_CONTMP]],"MMMM-AA")</f>
        <v>janeiro-25</v>
      </c>
      <c r="E1038" s="31">
        <v>45664</v>
      </c>
      <c r="F1038" s="30">
        <v>0.57763399999999998</v>
      </c>
      <c r="G1038" s="30">
        <v>0.27781875757575764</v>
      </c>
      <c r="H1038" s="30">
        <v>0.1</v>
      </c>
      <c r="I1038" s="32">
        <v>33</v>
      </c>
      <c r="J1038"/>
    </row>
    <row r="1039" spans="1:10" x14ac:dyDescent="0.3">
      <c r="A1039" s="65" t="str">
        <f>LANCES[[#This Row],[GRUPO]]&amp;LANCES[[#This Row],[MES_ANO]]</f>
        <v>700fevereiro-25</v>
      </c>
      <c r="B1039" s="1">
        <v>700</v>
      </c>
      <c r="C1039" s="32">
        <v>202502</v>
      </c>
      <c r="D1039" s="31" t="str">
        <f>TEXT(LANCES[[#This Row],[DT_CONTMP]],"MMMM-AA")</f>
        <v>fevereiro-25</v>
      </c>
      <c r="E1039" s="31">
        <v>45694</v>
      </c>
      <c r="F1039" s="30">
        <v>0.67714299999999994</v>
      </c>
      <c r="G1039" s="30">
        <v>0.25985828</v>
      </c>
      <c r="H1039" s="30">
        <v>0.1</v>
      </c>
      <c r="I1039" s="32">
        <v>25</v>
      </c>
      <c r="J1039"/>
    </row>
    <row r="1040" spans="1:10" x14ac:dyDescent="0.3">
      <c r="A1040" s="65" t="str">
        <f>LANCES[[#This Row],[GRUPO]]&amp;LANCES[[#This Row],[MES_ANO]]</f>
        <v>690junho-25</v>
      </c>
      <c r="B1040" s="1">
        <v>690</v>
      </c>
      <c r="C1040" s="32">
        <v>202506</v>
      </c>
      <c r="D1040" s="31" t="str">
        <f>TEXT(LANCES[[#This Row],[DT_CONTMP]],"MMMM-AA")</f>
        <v>junho-25</v>
      </c>
      <c r="E1040" s="31">
        <v>45813</v>
      </c>
      <c r="F1040" s="30">
        <v>0.4</v>
      </c>
      <c r="G1040" s="30">
        <v>0.26657228571428571</v>
      </c>
      <c r="H1040" s="30">
        <v>0.1</v>
      </c>
      <c r="I1040" s="32">
        <v>7</v>
      </c>
      <c r="J1040"/>
    </row>
    <row r="1041" spans="1:10" x14ac:dyDescent="0.3">
      <c r="A1041" s="65" t="str">
        <f>LANCES[[#This Row],[GRUPO]]&amp;LANCES[[#This Row],[MES_ANO]]</f>
        <v>705setembro-25</v>
      </c>
      <c r="B1041" s="1">
        <v>705</v>
      </c>
      <c r="C1041" s="32">
        <v>202509</v>
      </c>
      <c r="D1041" s="31" t="str">
        <f>TEXT(LANCES[[#This Row],[DT_CONTMP]],"MMMM-AA")</f>
        <v>setembro-25</v>
      </c>
      <c r="E1041" s="31">
        <v>45915</v>
      </c>
      <c r="F1041" s="30">
        <v>0.66880899999999999</v>
      </c>
      <c r="G1041" s="30">
        <v>0.23273185185185188</v>
      </c>
      <c r="H1041" s="30">
        <v>0.1</v>
      </c>
      <c r="I1041" s="32">
        <v>27</v>
      </c>
      <c r="J1041"/>
    </row>
    <row r="1042" spans="1:10" x14ac:dyDescent="0.3">
      <c r="A1042" s="65" t="str">
        <f>LANCES[[#This Row],[GRUPO]]&amp;LANCES[[#This Row],[MES_ANO]]</f>
        <v>670outubro-25</v>
      </c>
      <c r="B1042" s="1">
        <v>670</v>
      </c>
      <c r="C1042" s="32">
        <v>202510</v>
      </c>
      <c r="D1042" s="31" t="str">
        <f>TEXT(LANCES[[#This Row],[DT_CONTMP]],"MMMM-AA")</f>
        <v>outubro-25</v>
      </c>
      <c r="E1042" s="31">
        <v>45936</v>
      </c>
      <c r="F1042" s="30">
        <v>0.532107</v>
      </c>
      <c r="G1042" s="30">
        <v>0.3993753333333333</v>
      </c>
      <c r="H1042" s="30">
        <v>0.133912</v>
      </c>
      <c r="I1042" s="32">
        <v>3</v>
      </c>
      <c r="J1042"/>
    </row>
    <row r="1043" spans="1:10" x14ac:dyDescent="0.3">
      <c r="A1043" s="65" t="str">
        <f>LANCES[[#This Row],[GRUPO]]&amp;LANCES[[#This Row],[MES_ANO]]</f>
        <v>5017agosto-25</v>
      </c>
      <c r="B1043" s="1">
        <v>5017</v>
      </c>
      <c r="C1043" s="32">
        <v>202508</v>
      </c>
      <c r="D1043" s="31" t="str">
        <f>TEXT(LANCES[[#This Row],[DT_CONTMP]],"MMMM-AA")</f>
        <v>agosto-25</v>
      </c>
      <c r="E1043" s="31">
        <v>45884</v>
      </c>
      <c r="F1043" s="30">
        <v>0.41049999999999998</v>
      </c>
      <c r="G1043" s="30">
        <v>0.37341666666666667</v>
      </c>
      <c r="H1043" s="30">
        <v>0.31</v>
      </c>
      <c r="I1043" s="32">
        <v>6</v>
      </c>
      <c r="J1043"/>
    </row>
    <row r="1044" spans="1:10" x14ac:dyDescent="0.3">
      <c r="A1044" s="65" t="str">
        <f>LANCES[[#This Row],[GRUPO]]&amp;LANCES[[#This Row],[MES_ANO]]</f>
        <v>715setembro-25</v>
      </c>
      <c r="B1044" s="1">
        <v>715</v>
      </c>
      <c r="C1044" s="32">
        <v>202509</v>
      </c>
      <c r="D1044" s="31" t="str">
        <f>TEXT(LANCES[[#This Row],[DT_CONTMP]],"MMMM-AA")</f>
        <v>setembro-25</v>
      </c>
      <c r="E1044" s="31">
        <v>45915</v>
      </c>
      <c r="F1044" s="30">
        <v>0.54193800000000003</v>
      </c>
      <c r="G1044" s="30">
        <v>0.27656266666666662</v>
      </c>
      <c r="H1044" s="30">
        <v>0.13119999999999998</v>
      </c>
      <c r="I1044" s="32">
        <v>9</v>
      </c>
      <c r="J1044"/>
    </row>
    <row r="1045" spans="1:10" x14ac:dyDescent="0.3">
      <c r="A1045" s="65" t="str">
        <f>LANCES[[#This Row],[GRUPO]]&amp;LANCES[[#This Row],[MES_ANO]]</f>
        <v>5023setembro-25</v>
      </c>
      <c r="B1045" s="1">
        <v>5023</v>
      </c>
      <c r="C1045" s="32">
        <v>202509</v>
      </c>
      <c r="D1045" s="31" t="str">
        <f>TEXT(LANCES[[#This Row],[DT_CONTMP]],"MMMM-AA")</f>
        <v>setembro-25</v>
      </c>
      <c r="E1045" s="31">
        <v>45915</v>
      </c>
      <c r="F1045" s="30">
        <v>0.73570499999999994</v>
      </c>
      <c r="G1045" s="30">
        <v>0.55967161111111108</v>
      </c>
      <c r="H1045" s="30">
        <v>0.51149999999999995</v>
      </c>
      <c r="I1045" s="32">
        <v>18</v>
      </c>
      <c r="J1045"/>
    </row>
    <row r="1046" spans="1:10" x14ac:dyDescent="0.3">
      <c r="A1046" s="65" t="str">
        <f>LANCES[[#This Row],[GRUPO]]&amp;LANCES[[#This Row],[MES_ANO]]</f>
        <v>3041fevereiro-25</v>
      </c>
      <c r="B1046" s="1">
        <v>3041</v>
      </c>
      <c r="C1046" s="32">
        <v>202502</v>
      </c>
      <c r="D1046" s="31" t="str">
        <f>TEXT(LANCES[[#This Row],[DT_CONTMP]],"MMMM-AA")</f>
        <v>fevereiro-25</v>
      </c>
      <c r="E1046" s="31">
        <v>45705</v>
      </c>
      <c r="F1046" s="30">
        <v>0.55000000000000004</v>
      </c>
      <c r="G1046" s="30">
        <v>0.49502825000000006</v>
      </c>
      <c r="H1046" s="30">
        <v>0.46335199999999999</v>
      </c>
      <c r="I1046" s="32">
        <v>4</v>
      </c>
      <c r="J1046"/>
    </row>
    <row r="1047" spans="1:10" x14ac:dyDescent="0.3">
      <c r="A1047" s="65" t="str">
        <f>LANCES[[#This Row],[GRUPO]]&amp;LANCES[[#This Row],[MES_ANO]]</f>
        <v>5025julho-25</v>
      </c>
      <c r="B1047" s="1">
        <v>5025</v>
      </c>
      <c r="C1047" s="32">
        <v>202507</v>
      </c>
      <c r="D1047" s="31" t="str">
        <f>TEXT(LANCES[[#This Row],[DT_CONTMP]],"MMMM-AA")</f>
        <v>julho-25</v>
      </c>
      <c r="E1047" s="31">
        <v>45853</v>
      </c>
      <c r="F1047" s="30">
        <v>0.62950000000000006</v>
      </c>
      <c r="G1047" s="30">
        <v>0.44123846153846152</v>
      </c>
      <c r="H1047" s="30">
        <v>0.11</v>
      </c>
      <c r="I1047" s="32">
        <v>13</v>
      </c>
      <c r="J1047"/>
    </row>
    <row r="1048" spans="1:10" x14ac:dyDescent="0.3">
      <c r="A1048" s="65" t="str">
        <f>LANCES[[#This Row],[GRUPO]]&amp;LANCES[[#This Row],[MES_ANO]]</f>
        <v>736setembro-25</v>
      </c>
      <c r="B1048" s="1">
        <v>736</v>
      </c>
      <c r="C1048" s="32">
        <v>202509</v>
      </c>
      <c r="D1048" s="31" t="str">
        <f>TEXT(LANCES[[#This Row],[DT_CONTMP]],"MMMM-AA")</f>
        <v>setembro-25</v>
      </c>
      <c r="E1048" s="31">
        <v>45915</v>
      </c>
      <c r="F1048" s="30">
        <v>0.73611599999999999</v>
      </c>
      <c r="G1048" s="30">
        <v>0.60867152631578947</v>
      </c>
      <c r="H1048" s="30">
        <v>0.57806999999999997</v>
      </c>
      <c r="I1048" s="32">
        <v>38</v>
      </c>
      <c r="J1048"/>
    </row>
    <row r="1049" spans="1:10" x14ac:dyDescent="0.3">
      <c r="A1049" s="65" t="str">
        <f>LANCES[[#This Row],[GRUPO]]&amp;LANCES[[#This Row],[MES_ANO]]</f>
        <v>8001setembro-25</v>
      </c>
      <c r="B1049" s="1">
        <v>8001</v>
      </c>
      <c r="C1049" s="32">
        <v>202509</v>
      </c>
      <c r="D1049" s="31" t="str">
        <f>TEXT(LANCES[[#This Row],[DT_CONTMP]],"MMMM-AA")</f>
        <v>setembro-25</v>
      </c>
      <c r="E1049" s="31">
        <v>45915</v>
      </c>
      <c r="F1049" s="30">
        <v>0.505</v>
      </c>
      <c r="G1049" s="30">
        <v>0.30842990000000003</v>
      </c>
      <c r="H1049" s="30">
        <v>0.25</v>
      </c>
      <c r="I1049" s="32">
        <v>10</v>
      </c>
      <c r="J1049"/>
    </row>
    <row r="1050" spans="1:10" x14ac:dyDescent="0.3">
      <c r="A1050" s="65" t="str">
        <f>LANCES[[#This Row],[GRUPO]]&amp;LANCES[[#This Row],[MES_ANO]]</f>
        <v>733outubro-25</v>
      </c>
      <c r="B1050" s="1">
        <v>733</v>
      </c>
      <c r="C1050" s="32">
        <v>202510</v>
      </c>
      <c r="D1050" s="31" t="str">
        <f>TEXT(LANCES[[#This Row],[DT_CONTMP]],"MMMM-AA")</f>
        <v>outubro-25</v>
      </c>
      <c r="E1050" s="31">
        <v>45945</v>
      </c>
      <c r="F1050" s="30">
        <v>0.57507799999999998</v>
      </c>
      <c r="G1050" s="30">
        <v>0.42095454545454547</v>
      </c>
      <c r="H1050" s="30">
        <v>0.32990000000000003</v>
      </c>
      <c r="I1050" s="32">
        <v>11</v>
      </c>
      <c r="J1050"/>
    </row>
    <row r="1051" spans="1:10" x14ac:dyDescent="0.3">
      <c r="A1051" s="65" t="str">
        <f>LANCES[[#This Row],[GRUPO]]&amp;LANCES[[#This Row],[MES_ANO]]</f>
        <v>3141agosto-25</v>
      </c>
      <c r="B1051" s="1">
        <v>3141</v>
      </c>
      <c r="C1051" s="32">
        <v>202508</v>
      </c>
      <c r="D1051" s="31" t="str">
        <f>TEXT(LANCES[[#This Row],[DT_CONTMP]],"MMMM-AA")</f>
        <v>agosto-25</v>
      </c>
      <c r="E1051" s="31">
        <v>45884</v>
      </c>
      <c r="F1051" s="30">
        <v>0.755</v>
      </c>
      <c r="G1051" s="30">
        <v>0.69791650000000005</v>
      </c>
      <c r="H1051" s="30">
        <v>0.67</v>
      </c>
      <c r="I1051" s="32">
        <v>4</v>
      </c>
      <c r="J1051"/>
    </row>
    <row r="1052" spans="1:10" x14ac:dyDescent="0.3">
      <c r="A1052" s="65" t="str">
        <f>LANCES[[#This Row],[GRUPO]]&amp;LANCES[[#This Row],[MES_ANO]]</f>
        <v>3130abril-25</v>
      </c>
      <c r="B1052" s="1">
        <v>3130</v>
      </c>
      <c r="C1052" s="32">
        <v>202504</v>
      </c>
      <c r="D1052" s="31" t="str">
        <f>TEXT(LANCES[[#This Row],[DT_CONTMP]],"MMMM-AA")</f>
        <v>abril-25</v>
      </c>
      <c r="E1052" s="31">
        <v>45762</v>
      </c>
      <c r="F1052" s="30">
        <v>0.65900000000000003</v>
      </c>
      <c r="G1052" s="30">
        <v>0.65757142857142858</v>
      </c>
      <c r="H1052" s="30">
        <v>0.65500000000000003</v>
      </c>
      <c r="I1052" s="32">
        <v>7</v>
      </c>
      <c r="J1052"/>
    </row>
    <row r="1053" spans="1:10" x14ac:dyDescent="0.3">
      <c r="A1053" s="65" t="str">
        <f>LANCES[[#This Row],[GRUPO]]&amp;LANCES[[#This Row],[MES_ANO]]</f>
        <v>722agosto-25</v>
      </c>
      <c r="B1053" s="1">
        <v>722</v>
      </c>
      <c r="C1053" s="32">
        <v>202508</v>
      </c>
      <c r="D1053" s="31" t="str">
        <f>TEXT(LANCES[[#This Row],[DT_CONTMP]],"MMMM-AA")</f>
        <v>agosto-25</v>
      </c>
      <c r="E1053" s="31">
        <v>45884</v>
      </c>
      <c r="F1053" s="30">
        <v>0.51223600000000002</v>
      </c>
      <c r="G1053" s="30">
        <v>0.26993134210526315</v>
      </c>
      <c r="H1053" s="30">
        <v>0.1</v>
      </c>
      <c r="I1053" s="32">
        <v>38</v>
      </c>
      <c r="J1053"/>
    </row>
    <row r="1054" spans="1:10" x14ac:dyDescent="0.3">
      <c r="A1054" s="65" t="str">
        <f>LANCES[[#This Row],[GRUPO]]&amp;LANCES[[#This Row],[MES_ANO]]</f>
        <v>3071março-25</v>
      </c>
      <c r="B1054" s="1">
        <v>3071</v>
      </c>
      <c r="C1054" s="32">
        <v>202503</v>
      </c>
      <c r="D1054" s="31" t="str">
        <f>TEXT(LANCES[[#This Row],[DT_CONTMP]],"MMMM-AA")</f>
        <v>março-25</v>
      </c>
      <c r="E1054" s="31">
        <v>45733</v>
      </c>
      <c r="F1054" s="30">
        <v>0.68</v>
      </c>
      <c r="G1054" s="30">
        <v>0.67510000000000003</v>
      </c>
      <c r="H1054" s="30">
        <v>0.66420000000000001</v>
      </c>
      <c r="I1054" s="32">
        <v>12</v>
      </c>
      <c r="J1054"/>
    </row>
    <row r="1055" spans="1:10" x14ac:dyDescent="0.3">
      <c r="A1055" s="65" t="str">
        <f>LANCES[[#This Row],[GRUPO]]&amp;LANCES[[#This Row],[MES_ANO]]</f>
        <v>753setembro-25</v>
      </c>
      <c r="B1055" s="1">
        <v>753</v>
      </c>
      <c r="C1055" s="32">
        <v>202509</v>
      </c>
      <c r="D1055" s="31" t="str">
        <f>TEXT(LANCES[[#This Row],[DT_CONTMP]],"MMMM-AA")</f>
        <v>setembro-25</v>
      </c>
      <c r="E1055" s="31">
        <v>45915</v>
      </c>
      <c r="F1055" s="30">
        <v>0.62329999999999997</v>
      </c>
      <c r="G1055" s="30">
        <v>0.57937157142857143</v>
      </c>
      <c r="H1055" s="30">
        <v>0.54110000000000003</v>
      </c>
      <c r="I1055" s="32">
        <v>7</v>
      </c>
      <c r="J1055"/>
    </row>
    <row r="1056" spans="1:10" x14ac:dyDescent="0.3">
      <c r="A1056" s="65" t="str">
        <f>LANCES[[#This Row],[GRUPO]]&amp;LANCES[[#This Row],[MES_ANO]]</f>
        <v>3159março-25</v>
      </c>
      <c r="B1056" s="1">
        <v>3159</v>
      </c>
      <c r="C1056" s="32">
        <v>202503</v>
      </c>
      <c r="D1056" s="31" t="str">
        <f>TEXT(LANCES[[#This Row],[DT_CONTMP]],"MMMM-AA")</f>
        <v>março-25</v>
      </c>
      <c r="E1056" s="31">
        <v>45733</v>
      </c>
      <c r="F1056" s="30">
        <v>0.7228</v>
      </c>
      <c r="G1056" s="30">
        <v>0.66584444444444446</v>
      </c>
      <c r="H1056" s="30">
        <v>0.64230000000000009</v>
      </c>
      <c r="I1056" s="32">
        <v>9</v>
      </c>
      <c r="J1056"/>
    </row>
    <row r="1057" spans="1:10" x14ac:dyDescent="0.3">
      <c r="A1057" s="65" t="str">
        <f>LANCES[[#This Row],[GRUPO]]&amp;LANCES[[#This Row],[MES_ANO]]</f>
        <v>788fevereiro-25</v>
      </c>
      <c r="B1057" s="1">
        <v>788</v>
      </c>
      <c r="C1057" s="32">
        <v>202502</v>
      </c>
      <c r="D1057" s="31" t="str">
        <f>TEXT(LANCES[[#This Row],[DT_CONTMP]],"MMMM-AA")</f>
        <v>fevereiro-25</v>
      </c>
      <c r="E1057" s="31">
        <v>45705</v>
      </c>
      <c r="F1057" s="30">
        <v>0.72</v>
      </c>
      <c r="G1057" s="30">
        <v>0.67962475</v>
      </c>
      <c r="H1057" s="30">
        <v>0.660999</v>
      </c>
      <c r="I1057" s="32">
        <v>12</v>
      </c>
      <c r="J1057"/>
    </row>
    <row r="1058" spans="1:10" x14ac:dyDescent="0.3">
      <c r="A1058" s="65" t="str">
        <f>LANCES[[#This Row],[GRUPO]]&amp;LANCES[[#This Row],[MES_ANO]]</f>
        <v>3129janeiro-25</v>
      </c>
      <c r="B1058" s="1">
        <v>3129</v>
      </c>
      <c r="C1058" s="32">
        <v>202501</v>
      </c>
      <c r="D1058" s="31" t="str">
        <f>TEXT(LANCES[[#This Row],[DT_CONTMP]],"MMMM-AA")</f>
        <v>janeiro-25</v>
      </c>
      <c r="E1058" s="31">
        <v>45672</v>
      </c>
      <c r="F1058" s="30">
        <v>0.7</v>
      </c>
      <c r="G1058" s="30">
        <v>0.68617100000000009</v>
      </c>
      <c r="H1058" s="30">
        <v>0.671234</v>
      </c>
      <c r="I1058" s="32">
        <v>8</v>
      </c>
      <c r="J1058"/>
    </row>
    <row r="1059" spans="1:10" x14ac:dyDescent="0.3">
      <c r="A1059" s="65" t="str">
        <f>LANCES[[#This Row],[GRUPO]]&amp;LANCES[[#This Row],[MES_ANO]]</f>
        <v>3087setembro-25</v>
      </c>
      <c r="B1059" s="1">
        <v>3087</v>
      </c>
      <c r="C1059" s="32">
        <v>202509</v>
      </c>
      <c r="D1059" s="31" t="str">
        <f>TEXT(LANCES[[#This Row],[DT_CONTMP]],"MMMM-AA")</f>
        <v>setembro-25</v>
      </c>
      <c r="E1059" s="31">
        <v>45915</v>
      </c>
      <c r="F1059" s="30">
        <v>0.66</v>
      </c>
      <c r="G1059" s="30">
        <v>0.63628571428571434</v>
      </c>
      <c r="H1059" s="30">
        <v>0.626</v>
      </c>
      <c r="I1059" s="32">
        <v>7</v>
      </c>
      <c r="J1059"/>
    </row>
    <row r="1060" spans="1:10" x14ac:dyDescent="0.3">
      <c r="A1060" s="65" t="str">
        <f>LANCES[[#This Row],[GRUPO]]&amp;LANCES[[#This Row],[MES_ANO]]</f>
        <v>3152fevereiro-25</v>
      </c>
      <c r="B1060" s="1">
        <v>3152</v>
      </c>
      <c r="C1060" s="32">
        <v>202502</v>
      </c>
      <c r="D1060" s="31" t="str">
        <f>TEXT(LANCES[[#This Row],[DT_CONTMP]],"MMMM-AA")</f>
        <v>fevereiro-25</v>
      </c>
      <c r="E1060" s="31">
        <v>45705</v>
      </c>
      <c r="F1060" s="30">
        <v>0.98618499999999998</v>
      </c>
      <c r="G1060" s="30">
        <v>0.68942192307692307</v>
      </c>
      <c r="H1060" s="30">
        <v>0.65400000000000003</v>
      </c>
      <c r="I1060" s="32">
        <v>13</v>
      </c>
      <c r="J1060"/>
    </row>
    <row r="1061" spans="1:10" x14ac:dyDescent="0.3">
      <c r="A1061" s="65" t="str">
        <f>LANCES[[#This Row],[GRUPO]]&amp;LANCES[[#This Row],[MES_ANO]]</f>
        <v>5022janeiro-25</v>
      </c>
      <c r="B1061" s="1">
        <v>5022</v>
      </c>
      <c r="C1061" s="32">
        <v>202501</v>
      </c>
      <c r="D1061" s="31" t="str">
        <f>TEXT(LANCES[[#This Row],[DT_CONTMP]],"MMMM-AA")</f>
        <v>janeiro-25</v>
      </c>
      <c r="E1061" s="31">
        <v>45672</v>
      </c>
      <c r="F1061" s="30">
        <v>0.63</v>
      </c>
      <c r="G1061" s="30">
        <v>0.53881093749999998</v>
      </c>
      <c r="H1061" s="30">
        <v>0.50222200000000006</v>
      </c>
      <c r="I1061" s="32">
        <v>16</v>
      </c>
      <c r="J1061"/>
    </row>
    <row r="1062" spans="1:10" x14ac:dyDescent="0.3">
      <c r="A1062" s="65" t="str">
        <f>LANCES[[#This Row],[GRUPO]]&amp;LANCES[[#This Row],[MES_ANO]]</f>
        <v>717fevereiro-25</v>
      </c>
      <c r="B1062" s="1">
        <v>717</v>
      </c>
      <c r="C1062" s="32">
        <v>202502</v>
      </c>
      <c r="D1062" s="31" t="str">
        <f>TEXT(LANCES[[#This Row],[DT_CONTMP]],"MMMM-AA")</f>
        <v>fevereiro-25</v>
      </c>
      <c r="E1062" s="31">
        <v>45705</v>
      </c>
      <c r="F1062" s="30">
        <v>0.73102699999999998</v>
      </c>
      <c r="G1062" s="30">
        <v>0.48538114999999998</v>
      </c>
      <c r="H1062" s="30">
        <v>0.42</v>
      </c>
      <c r="I1062" s="32">
        <v>60</v>
      </c>
      <c r="J1062"/>
    </row>
    <row r="1063" spans="1:10" x14ac:dyDescent="0.3">
      <c r="A1063" s="65" t="str">
        <f>LANCES[[#This Row],[GRUPO]]&amp;LANCES[[#This Row],[MES_ANO]]</f>
        <v>3099julho-25</v>
      </c>
      <c r="B1063" s="1">
        <v>3099</v>
      </c>
      <c r="C1063" s="32">
        <v>202507</v>
      </c>
      <c r="D1063" s="31" t="str">
        <f>TEXT(LANCES[[#This Row],[DT_CONTMP]],"MMMM-AA")</f>
        <v>julho-25</v>
      </c>
      <c r="E1063" s="31">
        <v>45853</v>
      </c>
      <c r="F1063" s="30">
        <v>0.75</v>
      </c>
      <c r="G1063" s="30">
        <v>0.72598571428571423</v>
      </c>
      <c r="H1063" s="30">
        <v>0.71499999999999997</v>
      </c>
      <c r="I1063" s="32">
        <v>7</v>
      </c>
      <c r="J1063"/>
    </row>
    <row r="1064" spans="1:10" x14ac:dyDescent="0.3">
      <c r="A1064" s="65" t="str">
        <f>LANCES[[#This Row],[GRUPO]]&amp;LANCES[[#This Row],[MES_ANO]]</f>
        <v>664janeiro-25</v>
      </c>
      <c r="B1064" s="1">
        <v>664</v>
      </c>
      <c r="C1064" s="32">
        <v>202501</v>
      </c>
      <c r="D1064" s="31" t="str">
        <f>TEXT(LANCES[[#This Row],[DT_CONTMP]],"MMMM-AA")</f>
        <v>janeiro-25</v>
      </c>
      <c r="E1064" s="31">
        <v>45664</v>
      </c>
      <c r="F1064" s="30">
        <v>0.3</v>
      </c>
      <c r="G1064" s="30">
        <v>0.17624999999999999</v>
      </c>
      <c r="H1064" s="30">
        <v>0.1</v>
      </c>
      <c r="I1064" s="32">
        <v>4</v>
      </c>
      <c r="J1064"/>
    </row>
    <row r="1065" spans="1:10" x14ac:dyDescent="0.3">
      <c r="A1065" s="65" t="str">
        <f>LANCES[[#This Row],[GRUPO]]&amp;LANCES[[#This Row],[MES_ANO]]</f>
        <v>3153fevereiro-25</v>
      </c>
      <c r="B1065" s="1">
        <v>3153</v>
      </c>
      <c r="C1065" s="32">
        <v>202502</v>
      </c>
      <c r="D1065" s="31" t="str">
        <f>TEXT(LANCES[[#This Row],[DT_CONTMP]],"MMMM-AA")</f>
        <v>fevereiro-25</v>
      </c>
      <c r="E1065" s="31">
        <v>45705</v>
      </c>
      <c r="F1065" s="30">
        <v>0.67433699999999996</v>
      </c>
      <c r="G1065" s="30">
        <v>0.65759299999999998</v>
      </c>
      <c r="H1065" s="30">
        <v>0.65400000000000003</v>
      </c>
      <c r="I1065" s="32">
        <v>9</v>
      </c>
      <c r="J1065"/>
    </row>
    <row r="1066" spans="1:10" x14ac:dyDescent="0.3">
      <c r="A1066" s="65" t="str">
        <f>LANCES[[#This Row],[GRUPO]]&amp;LANCES[[#This Row],[MES_ANO]]</f>
        <v>3171janeiro-25</v>
      </c>
      <c r="B1066" s="1">
        <v>3171</v>
      </c>
      <c r="C1066" s="32">
        <v>202501</v>
      </c>
      <c r="D1066" s="31" t="str">
        <f>TEXT(LANCES[[#This Row],[DT_CONTMP]],"MMMM-AA")</f>
        <v>janeiro-25</v>
      </c>
      <c r="E1066" s="31">
        <v>45672</v>
      </c>
      <c r="F1066" s="30">
        <v>0.51590000000000003</v>
      </c>
      <c r="G1066" s="30">
        <v>0.4924096</v>
      </c>
      <c r="H1066" s="30">
        <v>0.46123399999999998</v>
      </c>
      <c r="I1066" s="32">
        <v>5</v>
      </c>
      <c r="J1066"/>
    </row>
    <row r="1067" spans="1:10" x14ac:dyDescent="0.3">
      <c r="A1067" s="65" t="str">
        <f>LANCES[[#This Row],[GRUPO]]&amp;LANCES[[#This Row],[MES_ANO]]</f>
        <v>791setembro-25</v>
      </c>
      <c r="B1067" s="1">
        <v>791</v>
      </c>
      <c r="C1067" s="32">
        <v>202509</v>
      </c>
      <c r="D1067" s="31" t="str">
        <f>TEXT(LANCES[[#This Row],[DT_CONTMP]],"MMMM-AA")</f>
        <v>setembro-25</v>
      </c>
      <c r="E1067" s="31">
        <v>45915</v>
      </c>
      <c r="F1067" s="30">
        <v>0.66</v>
      </c>
      <c r="G1067" s="30">
        <v>0.60044014285714287</v>
      </c>
      <c r="H1067" s="30">
        <v>0.5</v>
      </c>
      <c r="I1067" s="32">
        <v>14</v>
      </c>
      <c r="J1067"/>
    </row>
    <row r="1068" spans="1:10" x14ac:dyDescent="0.3">
      <c r="A1068" s="65" t="str">
        <f>LANCES[[#This Row],[GRUPO]]&amp;LANCES[[#This Row],[MES_ANO]]</f>
        <v>705março-25</v>
      </c>
      <c r="B1068" s="1">
        <v>705</v>
      </c>
      <c r="C1068" s="32">
        <v>202503</v>
      </c>
      <c r="D1068" s="31" t="str">
        <f>TEXT(LANCES[[#This Row],[DT_CONTMP]],"MMMM-AA")</f>
        <v>março-25</v>
      </c>
      <c r="E1068" s="31">
        <v>45733</v>
      </c>
      <c r="F1068" s="30">
        <v>0.48015000000000002</v>
      </c>
      <c r="G1068" s="30">
        <v>0.2003347419354839</v>
      </c>
      <c r="H1068" s="30">
        <v>0.1</v>
      </c>
      <c r="I1068" s="32">
        <v>31</v>
      </c>
      <c r="J1068"/>
    </row>
    <row r="1069" spans="1:10" x14ac:dyDescent="0.3">
      <c r="A1069" s="65" t="str">
        <f>LANCES[[#This Row],[GRUPO]]&amp;LANCES[[#This Row],[MES_ANO]]</f>
        <v>730fevereiro-25</v>
      </c>
      <c r="B1069" s="1">
        <v>730</v>
      </c>
      <c r="C1069" s="32">
        <v>202502</v>
      </c>
      <c r="D1069" s="31" t="str">
        <f>TEXT(LANCES[[#This Row],[DT_CONTMP]],"MMMM-AA")</f>
        <v>fevereiro-25</v>
      </c>
      <c r="E1069" s="31">
        <v>45705</v>
      </c>
      <c r="F1069" s="30">
        <v>0.68</v>
      </c>
      <c r="G1069" s="30">
        <v>0.5522392727272728</v>
      </c>
      <c r="H1069" s="30">
        <v>0.53100000000000003</v>
      </c>
      <c r="I1069" s="32">
        <v>11</v>
      </c>
      <c r="J1069"/>
    </row>
    <row r="1070" spans="1:10" x14ac:dyDescent="0.3">
      <c r="A1070" s="65" t="str">
        <f>LANCES[[#This Row],[GRUPO]]&amp;LANCES[[#This Row],[MES_ANO]]</f>
        <v>5022fevereiro-25</v>
      </c>
      <c r="B1070" s="1">
        <v>5022</v>
      </c>
      <c r="C1070" s="32">
        <v>202502</v>
      </c>
      <c r="D1070" s="31" t="str">
        <f>TEXT(LANCES[[#This Row],[DT_CONTMP]],"MMMM-AA")</f>
        <v>fevereiro-25</v>
      </c>
      <c r="E1070" s="31">
        <v>45705</v>
      </c>
      <c r="F1070" s="30">
        <v>0.56100000000000005</v>
      </c>
      <c r="G1070" s="30">
        <v>0.50420615384615386</v>
      </c>
      <c r="H1070" s="30">
        <v>0.465555</v>
      </c>
      <c r="I1070" s="32">
        <v>13</v>
      </c>
      <c r="J1070"/>
    </row>
    <row r="1071" spans="1:10" x14ac:dyDescent="0.3">
      <c r="A1071" s="65" t="str">
        <f>LANCES[[#This Row],[GRUPO]]&amp;LANCES[[#This Row],[MES_ANO]]</f>
        <v>766fevereiro-25</v>
      </c>
      <c r="B1071" s="1">
        <v>766</v>
      </c>
      <c r="C1071" s="32">
        <v>202502</v>
      </c>
      <c r="D1071" s="31" t="str">
        <f>TEXT(LANCES[[#This Row],[DT_CONTMP]],"MMMM-AA")</f>
        <v>fevereiro-25</v>
      </c>
      <c r="E1071" s="31">
        <v>45705</v>
      </c>
      <c r="F1071" s="30">
        <v>0.7</v>
      </c>
      <c r="G1071" s="30">
        <v>0.56812866666666673</v>
      </c>
      <c r="H1071" s="30">
        <v>0.51442300000000007</v>
      </c>
      <c r="I1071" s="32">
        <v>12</v>
      </c>
      <c r="J1071"/>
    </row>
    <row r="1072" spans="1:10" x14ac:dyDescent="0.3">
      <c r="A1072" s="65" t="str">
        <f>LANCES[[#This Row],[GRUPO]]&amp;LANCES[[#This Row],[MES_ANO]]</f>
        <v>658fevereiro-25</v>
      </c>
      <c r="B1072" s="1">
        <v>658</v>
      </c>
      <c r="C1072" s="32">
        <v>202502</v>
      </c>
      <c r="D1072" s="31" t="str">
        <f>TEXT(LANCES[[#This Row],[DT_CONTMP]],"MMMM-AA")</f>
        <v>fevereiro-25</v>
      </c>
      <c r="E1072" s="31">
        <v>45694</v>
      </c>
      <c r="F1072" s="30">
        <v>0.23139999999999999</v>
      </c>
      <c r="G1072" s="30">
        <v>0.13028000000000001</v>
      </c>
      <c r="H1072" s="30">
        <v>0.1</v>
      </c>
      <c r="I1072" s="32">
        <v>5</v>
      </c>
      <c r="J1072"/>
    </row>
    <row r="1073" spans="1:10" x14ac:dyDescent="0.3">
      <c r="A1073" s="65" t="str">
        <f>LANCES[[#This Row],[GRUPO]]&amp;LANCES[[#This Row],[MES_ANO]]</f>
        <v>682fevereiro-25</v>
      </c>
      <c r="B1073" s="1">
        <v>682</v>
      </c>
      <c r="C1073" s="32">
        <v>202502</v>
      </c>
      <c r="D1073" s="31" t="str">
        <f>TEXT(LANCES[[#This Row],[DT_CONTMP]],"MMMM-AA")</f>
        <v>fevereiro-25</v>
      </c>
      <c r="E1073" s="31">
        <v>45694</v>
      </c>
      <c r="F1073" s="30">
        <v>0.54495499999999997</v>
      </c>
      <c r="G1073" s="30">
        <v>0.44694020000000001</v>
      </c>
      <c r="H1073" s="30">
        <v>0.3</v>
      </c>
      <c r="I1073" s="32">
        <v>60</v>
      </c>
      <c r="J1073"/>
    </row>
    <row r="1074" spans="1:10" x14ac:dyDescent="0.3">
      <c r="A1074" s="65" t="str">
        <f>LANCES[[#This Row],[GRUPO]]&amp;LANCES[[#This Row],[MES_ANO]]</f>
        <v>774março-25</v>
      </c>
      <c r="B1074" s="1">
        <v>774</v>
      </c>
      <c r="C1074" s="32">
        <v>202503</v>
      </c>
      <c r="D1074" s="31" t="str">
        <f>TEXT(LANCES[[#This Row],[DT_CONTMP]],"MMMM-AA")</f>
        <v>março-25</v>
      </c>
      <c r="E1074" s="31">
        <v>45733</v>
      </c>
      <c r="F1074" s="30">
        <v>0.65500000000000003</v>
      </c>
      <c r="G1074" s="30">
        <v>0.58216411363636367</v>
      </c>
      <c r="H1074" s="30">
        <v>0.55000000000000004</v>
      </c>
      <c r="I1074" s="32">
        <v>44</v>
      </c>
      <c r="J1074"/>
    </row>
    <row r="1075" spans="1:10" x14ac:dyDescent="0.3">
      <c r="A1075" s="65" t="str">
        <f>LANCES[[#This Row],[GRUPO]]&amp;LANCES[[#This Row],[MES_ANO]]</f>
        <v>5024fevereiro-25</v>
      </c>
      <c r="B1075" s="1">
        <v>5024</v>
      </c>
      <c r="C1075" s="32">
        <v>202502</v>
      </c>
      <c r="D1075" s="31" t="str">
        <f>TEXT(LANCES[[#This Row],[DT_CONTMP]],"MMMM-AA")</f>
        <v>fevereiro-25</v>
      </c>
      <c r="E1075" s="31">
        <v>45705</v>
      </c>
      <c r="F1075" s="30">
        <v>0.69</v>
      </c>
      <c r="G1075" s="30">
        <v>0.61896191666666667</v>
      </c>
      <c r="H1075" s="30">
        <v>0.59233199999999997</v>
      </c>
      <c r="I1075" s="32">
        <v>12</v>
      </c>
      <c r="J1075"/>
    </row>
    <row r="1076" spans="1:10" x14ac:dyDescent="0.3">
      <c r="A1076" s="65" t="str">
        <f>LANCES[[#This Row],[GRUPO]]&amp;LANCES[[#This Row],[MES_ANO]]</f>
        <v>3045junho-25</v>
      </c>
      <c r="B1076" s="1">
        <v>3045</v>
      </c>
      <c r="C1076" s="32">
        <v>202506</v>
      </c>
      <c r="D1076" s="31" t="str">
        <f>TEXT(LANCES[[#This Row],[DT_CONTMP]],"MMMM-AA")</f>
        <v>junho-25</v>
      </c>
      <c r="E1076" s="31">
        <v>45824</v>
      </c>
      <c r="F1076" s="30">
        <v>0.70510000000000006</v>
      </c>
      <c r="G1076" s="30">
        <v>0.70510000000000006</v>
      </c>
      <c r="H1076" s="30">
        <v>0.70510000000000006</v>
      </c>
      <c r="I1076" s="32">
        <v>1</v>
      </c>
      <c r="J1076"/>
    </row>
    <row r="1077" spans="1:10" x14ac:dyDescent="0.3">
      <c r="A1077" s="65" t="str">
        <f>LANCES[[#This Row],[GRUPO]]&amp;LANCES[[#This Row],[MES_ANO]]</f>
        <v>783março-25</v>
      </c>
      <c r="B1077" s="1">
        <v>783</v>
      </c>
      <c r="C1077" s="32">
        <v>202503</v>
      </c>
      <c r="D1077" s="31" t="str">
        <f>TEXT(LANCES[[#This Row],[DT_CONTMP]],"MMMM-AA")</f>
        <v>março-25</v>
      </c>
      <c r="E1077" s="31">
        <v>45733</v>
      </c>
      <c r="F1077" s="30">
        <v>0.62</v>
      </c>
      <c r="G1077" s="30">
        <v>0.59372142857142851</v>
      </c>
      <c r="H1077" s="30">
        <v>0.57999999999999996</v>
      </c>
      <c r="I1077" s="32">
        <v>14</v>
      </c>
      <c r="J1077"/>
    </row>
    <row r="1078" spans="1:10" x14ac:dyDescent="0.3">
      <c r="A1078" s="65" t="str">
        <f>LANCES[[#This Row],[GRUPO]]&amp;LANCES[[#This Row],[MES_ANO]]</f>
        <v>8003junho-25</v>
      </c>
      <c r="B1078" s="1">
        <v>8003</v>
      </c>
      <c r="C1078" s="32">
        <v>202506</v>
      </c>
      <c r="D1078" s="31" t="str">
        <f>TEXT(LANCES[[#This Row],[DT_CONTMP]],"MMMM-AA")</f>
        <v>junho-25</v>
      </c>
      <c r="E1078" s="31">
        <v>45824</v>
      </c>
      <c r="F1078" s="30">
        <v>0.5</v>
      </c>
      <c r="G1078" s="30">
        <v>0.32340000000000002</v>
      </c>
      <c r="H1078" s="30">
        <v>0.25</v>
      </c>
      <c r="I1078" s="32">
        <v>13</v>
      </c>
      <c r="J1078"/>
    </row>
    <row r="1079" spans="1:10" x14ac:dyDescent="0.3">
      <c r="A1079" s="65" t="str">
        <f>LANCES[[#This Row],[GRUPO]]&amp;LANCES[[#This Row],[MES_ANO]]</f>
        <v>3162setembro-25</v>
      </c>
      <c r="B1079" s="1">
        <v>3162</v>
      </c>
      <c r="C1079" s="32">
        <v>202509</v>
      </c>
      <c r="D1079" s="31" t="str">
        <f>TEXT(LANCES[[#This Row],[DT_CONTMP]],"MMMM-AA")</f>
        <v>setembro-25</v>
      </c>
      <c r="E1079" s="31">
        <v>45915</v>
      </c>
      <c r="F1079" s="30">
        <v>0.83</v>
      </c>
      <c r="G1079" s="30">
        <v>0.73446999999999996</v>
      </c>
      <c r="H1079" s="30">
        <v>0.65</v>
      </c>
      <c r="I1079" s="32">
        <v>10</v>
      </c>
      <c r="J1079"/>
    </row>
    <row r="1080" spans="1:10" x14ac:dyDescent="0.3">
      <c r="A1080" s="65" t="str">
        <f>LANCES[[#This Row],[GRUPO]]&amp;LANCES[[#This Row],[MES_ANO]]</f>
        <v>761março-25</v>
      </c>
      <c r="B1080" s="1">
        <v>761</v>
      </c>
      <c r="C1080" s="32">
        <v>202503</v>
      </c>
      <c r="D1080" s="31" t="str">
        <f>TEXT(LANCES[[#This Row],[DT_CONTMP]],"MMMM-AA")</f>
        <v>março-25</v>
      </c>
      <c r="E1080" s="31">
        <v>45733</v>
      </c>
      <c r="F1080" s="30">
        <v>0.6</v>
      </c>
      <c r="G1080" s="30">
        <v>0.51619388888888884</v>
      </c>
      <c r="H1080" s="30">
        <v>0.47200000000000003</v>
      </c>
      <c r="I1080" s="32">
        <v>18</v>
      </c>
      <c r="J1080"/>
    </row>
    <row r="1081" spans="1:10" x14ac:dyDescent="0.3">
      <c r="A1081" s="65" t="str">
        <f>LANCES[[#This Row],[GRUPO]]&amp;LANCES[[#This Row],[MES_ANO]]</f>
        <v>3045setembro-25</v>
      </c>
      <c r="B1081" s="1">
        <v>3045</v>
      </c>
      <c r="C1081" s="32">
        <v>202509</v>
      </c>
      <c r="D1081" s="31" t="str">
        <f>TEXT(LANCES[[#This Row],[DT_CONTMP]],"MMMM-AA")</f>
        <v>setembro-25</v>
      </c>
      <c r="E1081" s="31">
        <v>45915</v>
      </c>
      <c r="F1081" s="30">
        <v>0.61499999999999999</v>
      </c>
      <c r="G1081" s="30">
        <v>0.61360949999999992</v>
      </c>
      <c r="H1081" s="30">
        <v>0.61221899999999996</v>
      </c>
      <c r="I1081" s="32">
        <v>2</v>
      </c>
      <c r="J1081"/>
    </row>
    <row r="1082" spans="1:10" x14ac:dyDescent="0.3">
      <c r="A1082" s="65" t="str">
        <f>LANCES[[#This Row],[GRUPO]]&amp;LANCES[[#This Row],[MES_ANO]]</f>
        <v>733abril-25</v>
      </c>
      <c r="B1082" s="1">
        <v>733</v>
      </c>
      <c r="C1082" s="32">
        <v>202504</v>
      </c>
      <c r="D1082" s="31" t="str">
        <f>TEXT(LANCES[[#This Row],[DT_CONTMP]],"MMMM-AA")</f>
        <v>abril-25</v>
      </c>
      <c r="E1082" s="31">
        <v>45762</v>
      </c>
      <c r="F1082" s="30">
        <v>0.64999399999999996</v>
      </c>
      <c r="G1082" s="30">
        <v>0.49536108695652176</v>
      </c>
      <c r="H1082" s="30">
        <v>0.4758</v>
      </c>
      <c r="I1082" s="32">
        <v>23</v>
      </c>
      <c r="J1082"/>
    </row>
    <row r="1083" spans="1:10" x14ac:dyDescent="0.3">
      <c r="A1083" s="65" t="str">
        <f>LANCES[[#This Row],[GRUPO]]&amp;LANCES[[#This Row],[MES_ANO]]</f>
        <v>729abril-25</v>
      </c>
      <c r="B1083" s="1">
        <v>729</v>
      </c>
      <c r="C1083" s="32">
        <v>202504</v>
      </c>
      <c r="D1083" s="31" t="str">
        <f>TEXT(LANCES[[#This Row],[DT_CONTMP]],"MMMM-AA")</f>
        <v>abril-25</v>
      </c>
      <c r="E1083" s="31">
        <v>45762</v>
      </c>
      <c r="F1083" s="30">
        <v>0.63</v>
      </c>
      <c r="G1083" s="30">
        <v>0.56164814814814812</v>
      </c>
      <c r="H1083" s="30">
        <v>0.53249999999999997</v>
      </c>
      <c r="I1083" s="32">
        <v>27</v>
      </c>
      <c r="J1083"/>
    </row>
    <row r="1084" spans="1:10" x14ac:dyDescent="0.3">
      <c r="A1084" s="65" t="str">
        <f>LANCES[[#This Row],[GRUPO]]&amp;LANCES[[#This Row],[MES_ANO]]</f>
        <v>712abril-25</v>
      </c>
      <c r="B1084" s="1">
        <v>712</v>
      </c>
      <c r="C1084" s="32">
        <v>202504</v>
      </c>
      <c r="D1084" s="31" t="str">
        <f>TEXT(LANCES[[#This Row],[DT_CONTMP]],"MMMM-AA")</f>
        <v>abril-25</v>
      </c>
      <c r="E1084" s="31">
        <v>45762</v>
      </c>
      <c r="F1084" s="30">
        <v>0.46087800000000001</v>
      </c>
      <c r="G1084" s="30">
        <v>0.29583971428571432</v>
      </c>
      <c r="H1084" s="30">
        <v>0.16</v>
      </c>
      <c r="I1084" s="32">
        <v>7</v>
      </c>
      <c r="J1084"/>
    </row>
    <row r="1085" spans="1:10" x14ac:dyDescent="0.3">
      <c r="A1085" s="65" t="str">
        <f>LANCES[[#This Row],[GRUPO]]&amp;LANCES[[#This Row],[MES_ANO]]</f>
        <v>674maio-25</v>
      </c>
      <c r="B1085" s="1">
        <v>674</v>
      </c>
      <c r="C1085" s="32">
        <v>202505</v>
      </c>
      <c r="D1085" s="31" t="str">
        <f>TEXT(LANCES[[#This Row],[DT_CONTMP]],"MMMM-AA")</f>
        <v>maio-25</v>
      </c>
      <c r="E1085" s="31">
        <v>45784</v>
      </c>
      <c r="F1085" s="30">
        <v>0.24968099999999999</v>
      </c>
      <c r="G1085" s="30">
        <v>0.15394285714285713</v>
      </c>
      <c r="H1085" s="30">
        <v>0.1</v>
      </c>
      <c r="I1085" s="32">
        <v>7</v>
      </c>
      <c r="J1085"/>
    </row>
    <row r="1086" spans="1:10" x14ac:dyDescent="0.3">
      <c r="A1086" s="65" t="str">
        <f>LANCES[[#This Row],[GRUPO]]&amp;LANCES[[#This Row],[MES_ANO]]</f>
        <v>619maio-25</v>
      </c>
      <c r="B1086" s="1">
        <v>619</v>
      </c>
      <c r="C1086" s="32">
        <v>202505</v>
      </c>
      <c r="D1086" s="31" t="str">
        <f>TEXT(LANCES[[#This Row],[DT_CONTMP]],"MMMM-AA")</f>
        <v>maio-25</v>
      </c>
      <c r="E1086" s="31">
        <v>45784</v>
      </c>
      <c r="F1086" s="30">
        <v>0.15</v>
      </c>
      <c r="G1086" s="30">
        <v>0.15</v>
      </c>
      <c r="H1086" s="30">
        <v>0.15</v>
      </c>
      <c r="I1086" s="32">
        <v>1</v>
      </c>
      <c r="J1086"/>
    </row>
    <row r="1087" spans="1:10" x14ac:dyDescent="0.3">
      <c r="A1087" s="65" t="str">
        <f>LANCES[[#This Row],[GRUPO]]&amp;LANCES[[#This Row],[MES_ANO]]</f>
        <v>786maio-25</v>
      </c>
      <c r="B1087" s="1">
        <v>786</v>
      </c>
      <c r="C1087" s="32">
        <v>202505</v>
      </c>
      <c r="D1087" s="31" t="str">
        <f>TEXT(LANCES[[#This Row],[DT_CONTMP]],"MMMM-AA")</f>
        <v>maio-25</v>
      </c>
      <c r="E1087" s="31">
        <v>45792</v>
      </c>
      <c r="F1087" s="30">
        <v>0.75</v>
      </c>
      <c r="G1087" s="30">
        <v>0.61277999999999999</v>
      </c>
      <c r="H1087" s="30">
        <v>0.58200000000000007</v>
      </c>
      <c r="I1087" s="32">
        <v>50</v>
      </c>
      <c r="J1087"/>
    </row>
    <row r="1088" spans="1:10" x14ac:dyDescent="0.3">
      <c r="A1088" s="65" t="str">
        <f>LANCES[[#This Row],[GRUPO]]&amp;LANCES[[#This Row],[MES_ANO]]</f>
        <v>767julho-25</v>
      </c>
      <c r="B1088" s="1">
        <v>767</v>
      </c>
      <c r="C1088" s="32">
        <v>202507</v>
      </c>
      <c r="D1088" s="31" t="str">
        <f>TEXT(LANCES[[#This Row],[DT_CONTMP]],"MMMM-AA")</f>
        <v>julho-25</v>
      </c>
      <c r="E1088" s="31">
        <v>45853</v>
      </c>
      <c r="F1088" s="30">
        <v>0.61</v>
      </c>
      <c r="G1088" s="30">
        <v>0.60124999999999995</v>
      </c>
      <c r="H1088" s="30">
        <v>0.6</v>
      </c>
      <c r="I1088" s="32">
        <v>8</v>
      </c>
      <c r="J1088"/>
    </row>
    <row r="1089" spans="1:10" x14ac:dyDescent="0.3">
      <c r="A1089" s="65" t="str">
        <f>LANCES[[#This Row],[GRUPO]]&amp;LANCES[[#This Row],[MES_ANO]]</f>
        <v>768maio-25</v>
      </c>
      <c r="B1089" s="1">
        <v>768</v>
      </c>
      <c r="C1089" s="32">
        <v>202505</v>
      </c>
      <c r="D1089" s="31" t="str">
        <f>TEXT(LANCES[[#This Row],[DT_CONTMP]],"MMMM-AA")</f>
        <v>maio-25</v>
      </c>
      <c r="E1089" s="31">
        <v>45792</v>
      </c>
      <c r="F1089" s="30">
        <v>0.7</v>
      </c>
      <c r="G1089" s="30">
        <v>0.631768</v>
      </c>
      <c r="H1089" s="30">
        <v>0.61929999999999996</v>
      </c>
      <c r="I1089" s="32">
        <v>25</v>
      </c>
      <c r="J1089"/>
    </row>
    <row r="1090" spans="1:10" x14ac:dyDescent="0.3">
      <c r="A1090" s="65" t="str">
        <f>LANCES[[#This Row],[GRUPO]]&amp;LANCES[[#This Row],[MES_ANO]]</f>
        <v>752maio-25</v>
      </c>
      <c r="B1090" s="1">
        <v>752</v>
      </c>
      <c r="C1090" s="32">
        <v>202505</v>
      </c>
      <c r="D1090" s="31" t="str">
        <f>TEXT(LANCES[[#This Row],[DT_CONTMP]],"MMMM-AA")</f>
        <v>maio-25</v>
      </c>
      <c r="E1090" s="31">
        <v>45792</v>
      </c>
      <c r="F1090" s="30">
        <v>0.57630000000000003</v>
      </c>
      <c r="G1090" s="30">
        <v>0.54430221428571435</v>
      </c>
      <c r="H1090" s="30">
        <v>0.53082399999999996</v>
      </c>
      <c r="I1090" s="32">
        <v>14</v>
      </c>
      <c r="J1090"/>
    </row>
    <row r="1091" spans="1:10" x14ac:dyDescent="0.3">
      <c r="A1091" s="65" t="str">
        <f>LANCES[[#This Row],[GRUPO]]&amp;LANCES[[#This Row],[MES_ANO]]</f>
        <v>724maio-25</v>
      </c>
      <c r="B1091" s="1">
        <v>724</v>
      </c>
      <c r="C1091" s="32">
        <v>202505</v>
      </c>
      <c r="D1091" s="31" t="str">
        <f>TEXT(LANCES[[#This Row],[DT_CONTMP]],"MMMM-AA")</f>
        <v>maio-25</v>
      </c>
      <c r="E1091" s="31">
        <v>45792</v>
      </c>
      <c r="F1091" s="30">
        <v>0.3</v>
      </c>
      <c r="G1091" s="30">
        <v>0.28730142857142854</v>
      </c>
      <c r="H1091" s="30">
        <v>0.25</v>
      </c>
      <c r="I1091" s="32">
        <v>7</v>
      </c>
      <c r="J1091"/>
    </row>
    <row r="1092" spans="1:10" x14ac:dyDescent="0.3">
      <c r="A1092" s="65" t="str">
        <f>LANCES[[#This Row],[GRUPO]]&amp;LANCES[[#This Row],[MES_ANO]]</f>
        <v>3047setembro-25</v>
      </c>
      <c r="B1092" s="1">
        <v>3047</v>
      </c>
      <c r="C1092" s="32">
        <v>202509</v>
      </c>
      <c r="D1092" s="31" t="str">
        <f>TEXT(LANCES[[#This Row],[DT_CONTMP]],"MMMM-AA")</f>
        <v>setembro-25</v>
      </c>
      <c r="E1092" s="31">
        <v>45915</v>
      </c>
      <c r="F1092" s="30">
        <v>0.50009999999999999</v>
      </c>
      <c r="G1092" s="30">
        <v>0.48506249999999995</v>
      </c>
      <c r="H1092" s="30">
        <v>0.47002499999999997</v>
      </c>
      <c r="I1092" s="32">
        <v>2</v>
      </c>
      <c r="J1092"/>
    </row>
    <row r="1093" spans="1:10" x14ac:dyDescent="0.3">
      <c r="A1093" s="65" t="str">
        <f>LANCES[[#This Row],[GRUPO]]&amp;LANCES[[#This Row],[MES_ANO]]</f>
        <v>3178maio-25</v>
      </c>
      <c r="B1093" s="1">
        <v>3178</v>
      </c>
      <c r="C1093" s="32">
        <v>202505</v>
      </c>
      <c r="D1093" s="31" t="str">
        <f>TEXT(LANCES[[#This Row],[DT_CONTMP]],"MMMM-AA")</f>
        <v>maio-25</v>
      </c>
      <c r="E1093" s="31">
        <v>45792</v>
      </c>
      <c r="F1093" s="30">
        <v>0.68001</v>
      </c>
      <c r="G1093" s="30">
        <v>0.650509</v>
      </c>
      <c r="H1093" s="30">
        <v>0.64100899999999994</v>
      </c>
      <c r="I1093" s="32">
        <v>7</v>
      </c>
      <c r="J1093"/>
    </row>
    <row r="1094" spans="1:10" x14ac:dyDescent="0.3">
      <c r="A1094" s="65" t="str">
        <f>LANCES[[#This Row],[GRUPO]]&amp;LANCES[[#This Row],[MES_ANO]]</f>
        <v>742junho-25</v>
      </c>
      <c r="B1094" s="1">
        <v>742</v>
      </c>
      <c r="C1094" s="32">
        <v>202506</v>
      </c>
      <c r="D1094" s="31" t="str">
        <f>TEXT(LANCES[[#This Row],[DT_CONTMP]],"MMMM-AA")</f>
        <v>junho-25</v>
      </c>
      <c r="E1094" s="31">
        <v>45824</v>
      </c>
      <c r="F1094" s="30">
        <v>0.7198</v>
      </c>
      <c r="G1094" s="30">
        <v>0.59886380645161286</v>
      </c>
      <c r="H1094" s="30">
        <v>0.57899999999999996</v>
      </c>
      <c r="I1094" s="32">
        <v>31</v>
      </c>
      <c r="J1094"/>
    </row>
    <row r="1095" spans="1:10" x14ac:dyDescent="0.3">
      <c r="A1095" s="65" t="str">
        <f>LANCES[[#This Row],[GRUPO]]&amp;LANCES[[#This Row],[MES_ANO]]</f>
        <v>782junho-25</v>
      </c>
      <c r="B1095" s="1">
        <v>782</v>
      </c>
      <c r="C1095" s="32">
        <v>202506</v>
      </c>
      <c r="D1095" s="31" t="str">
        <f>TEXT(LANCES[[#This Row],[DT_CONTMP]],"MMMM-AA")</f>
        <v>junho-25</v>
      </c>
      <c r="E1095" s="31">
        <v>45824</v>
      </c>
      <c r="F1095" s="30">
        <v>0.623</v>
      </c>
      <c r="G1095" s="30">
        <v>0.56560535185185179</v>
      </c>
      <c r="H1095" s="30">
        <v>0.53200000000000003</v>
      </c>
      <c r="I1095" s="32">
        <v>54</v>
      </c>
      <c r="J1095"/>
    </row>
    <row r="1096" spans="1:10" x14ac:dyDescent="0.3">
      <c r="A1096" s="65" t="str">
        <f>LANCES[[#This Row],[GRUPO]]&amp;LANCES[[#This Row],[MES_ANO]]</f>
        <v>773maio-25</v>
      </c>
      <c r="B1096" s="1">
        <v>773</v>
      </c>
      <c r="C1096" s="32">
        <v>202505</v>
      </c>
      <c r="D1096" s="31" t="str">
        <f>TEXT(LANCES[[#This Row],[DT_CONTMP]],"MMMM-AA")</f>
        <v>maio-25</v>
      </c>
      <c r="E1096" s="31">
        <v>45792</v>
      </c>
      <c r="F1096" s="30">
        <v>0.68</v>
      </c>
      <c r="G1096" s="30">
        <v>0.55135000000000001</v>
      </c>
      <c r="H1096" s="30">
        <v>0.50309999999999999</v>
      </c>
      <c r="I1096" s="32">
        <v>62</v>
      </c>
      <c r="J1096"/>
    </row>
    <row r="1097" spans="1:10" x14ac:dyDescent="0.3">
      <c r="A1097" s="65" t="str">
        <f>LANCES[[#This Row],[GRUPO]]&amp;LANCES[[#This Row],[MES_ANO]]</f>
        <v>752setembro-25</v>
      </c>
      <c r="B1097" s="1">
        <v>752</v>
      </c>
      <c r="C1097" s="32">
        <v>202509</v>
      </c>
      <c r="D1097" s="31" t="str">
        <f>TEXT(LANCES[[#This Row],[DT_CONTMP]],"MMMM-AA")</f>
        <v>setembro-25</v>
      </c>
      <c r="E1097" s="31">
        <v>45915</v>
      </c>
      <c r="F1097" s="30">
        <v>0.72749900000000001</v>
      </c>
      <c r="G1097" s="30">
        <v>0.57489433333333329</v>
      </c>
      <c r="H1097" s="30">
        <v>0.53</v>
      </c>
      <c r="I1097" s="32">
        <v>18</v>
      </c>
      <c r="J1097"/>
    </row>
    <row r="1098" spans="1:10" x14ac:dyDescent="0.3">
      <c r="A1098" s="65" t="str">
        <f>LANCES[[#This Row],[GRUPO]]&amp;LANCES[[#This Row],[MES_ANO]]</f>
        <v>724junho-25</v>
      </c>
      <c r="B1098" s="1">
        <v>724</v>
      </c>
      <c r="C1098" s="32">
        <v>202506</v>
      </c>
      <c r="D1098" s="31" t="str">
        <f>TEXT(LANCES[[#This Row],[DT_CONTMP]],"MMMM-AA")</f>
        <v>junho-25</v>
      </c>
      <c r="E1098" s="31">
        <v>45824</v>
      </c>
      <c r="F1098" s="30">
        <v>0.45</v>
      </c>
      <c r="G1098" s="30">
        <v>0.29872046153846155</v>
      </c>
      <c r="H1098" s="30">
        <v>0.15</v>
      </c>
      <c r="I1098" s="32">
        <v>13</v>
      </c>
      <c r="J1098"/>
    </row>
    <row r="1099" spans="1:10" x14ac:dyDescent="0.3">
      <c r="A1099" s="65" t="str">
        <f>LANCES[[#This Row],[GRUPO]]&amp;LANCES[[#This Row],[MES_ANO]]</f>
        <v>3184agosto-25</v>
      </c>
      <c r="B1099" s="1">
        <v>3184</v>
      </c>
      <c r="C1099" s="32">
        <v>202508</v>
      </c>
      <c r="D1099" s="31" t="str">
        <f>TEXT(LANCES[[#This Row],[DT_CONTMP]],"MMMM-AA")</f>
        <v>agosto-25</v>
      </c>
      <c r="E1099" s="31">
        <v>45884</v>
      </c>
      <c r="F1099" s="30">
        <v>0.69</v>
      </c>
      <c r="G1099" s="30">
        <v>0.58920595454545455</v>
      </c>
      <c r="H1099" s="30">
        <v>0.51900000000000002</v>
      </c>
      <c r="I1099" s="32">
        <v>22</v>
      </c>
      <c r="J1099"/>
    </row>
    <row r="1100" spans="1:10" x14ac:dyDescent="0.3">
      <c r="A1100" s="65" t="str">
        <f>LANCES[[#This Row],[GRUPO]]&amp;LANCES[[#This Row],[MES_ANO]]</f>
        <v>3062julho-25</v>
      </c>
      <c r="B1100" s="1">
        <v>3062</v>
      </c>
      <c r="C1100" s="32">
        <v>202507</v>
      </c>
      <c r="D1100" s="31" t="str">
        <f>TEXT(LANCES[[#This Row],[DT_CONTMP]],"MMMM-AA")</f>
        <v>julho-25</v>
      </c>
      <c r="E1100" s="31">
        <v>45853</v>
      </c>
      <c r="F1100" s="30">
        <v>0.73413799999999996</v>
      </c>
      <c r="G1100" s="30">
        <v>0.67906725000000001</v>
      </c>
      <c r="H1100" s="30">
        <v>0.67090000000000005</v>
      </c>
      <c r="I1100" s="32">
        <v>8</v>
      </c>
      <c r="J1100"/>
    </row>
    <row r="1101" spans="1:10" x14ac:dyDescent="0.3">
      <c r="A1101" s="65" t="str">
        <f>LANCES[[#This Row],[GRUPO]]&amp;LANCES[[#This Row],[MES_ANO]]</f>
        <v>691setembro-25</v>
      </c>
      <c r="B1101" s="1">
        <v>691</v>
      </c>
      <c r="C1101" s="32">
        <v>202509</v>
      </c>
      <c r="D1101" s="31" t="str">
        <f>TEXT(LANCES[[#This Row],[DT_CONTMP]],"MMMM-AA")</f>
        <v>setembro-25</v>
      </c>
      <c r="E1101" s="31">
        <v>45904</v>
      </c>
      <c r="F1101" s="30">
        <v>0.54975299999999994</v>
      </c>
      <c r="G1101" s="30">
        <v>0.23609949999999999</v>
      </c>
      <c r="H1101" s="30">
        <v>9.6152000000000001E-2</v>
      </c>
      <c r="I1101" s="32">
        <v>12</v>
      </c>
      <c r="J1101"/>
    </row>
    <row r="1102" spans="1:10" x14ac:dyDescent="0.3">
      <c r="A1102" s="65" t="str">
        <f>LANCES[[#This Row],[GRUPO]]&amp;LANCES[[#This Row],[MES_ANO]]</f>
        <v>747julho-25</v>
      </c>
      <c r="B1102" s="1">
        <v>747</v>
      </c>
      <c r="C1102" s="32">
        <v>202507</v>
      </c>
      <c r="D1102" s="31" t="str">
        <f>TEXT(LANCES[[#This Row],[DT_CONTMP]],"MMMM-AA")</f>
        <v>julho-25</v>
      </c>
      <c r="E1102" s="31">
        <v>45853</v>
      </c>
      <c r="F1102" s="30">
        <v>0.65001000000000009</v>
      </c>
      <c r="G1102" s="30">
        <v>0.59538080000000004</v>
      </c>
      <c r="H1102" s="30">
        <v>0.55000000000000004</v>
      </c>
      <c r="I1102" s="32">
        <v>15</v>
      </c>
      <c r="J1102"/>
    </row>
    <row r="1103" spans="1:10" x14ac:dyDescent="0.3">
      <c r="A1103" s="65" t="str">
        <f>LANCES[[#This Row],[GRUPO]]&amp;LANCES[[#This Row],[MES_ANO]]</f>
        <v>3167agosto-25</v>
      </c>
      <c r="B1103" s="1">
        <v>3167</v>
      </c>
      <c r="C1103" s="32">
        <v>202508</v>
      </c>
      <c r="D1103" s="31" t="str">
        <f>TEXT(LANCES[[#This Row],[DT_CONTMP]],"MMMM-AA")</f>
        <v>agosto-25</v>
      </c>
      <c r="E1103" s="31">
        <v>45884</v>
      </c>
      <c r="F1103" s="30">
        <v>0.77777699999999994</v>
      </c>
      <c r="G1103" s="30">
        <v>0.68100592307692309</v>
      </c>
      <c r="H1103" s="30">
        <v>0.6724</v>
      </c>
      <c r="I1103" s="32">
        <v>13</v>
      </c>
      <c r="J1103"/>
    </row>
    <row r="1104" spans="1:10" x14ac:dyDescent="0.3">
      <c r="A1104" s="65" t="str">
        <f>LANCES[[#This Row],[GRUPO]]&amp;LANCES[[#This Row],[MES_ANO]]</f>
        <v>768setembro-25</v>
      </c>
      <c r="B1104" s="1">
        <v>768</v>
      </c>
      <c r="C1104" s="32">
        <v>202509</v>
      </c>
      <c r="D1104" s="31" t="str">
        <f>TEXT(LANCES[[#This Row],[DT_CONTMP]],"MMMM-AA")</f>
        <v>setembro-25</v>
      </c>
      <c r="E1104" s="31">
        <v>45915</v>
      </c>
      <c r="F1104" s="30">
        <v>0.6</v>
      </c>
      <c r="G1104" s="30">
        <v>0.54786745454545449</v>
      </c>
      <c r="H1104" s="30">
        <v>0.48</v>
      </c>
      <c r="I1104" s="32">
        <v>22</v>
      </c>
      <c r="J1104"/>
    </row>
    <row r="1105" spans="1:10" x14ac:dyDescent="0.3">
      <c r="A1105" s="65" t="str">
        <f>LANCES[[#This Row],[GRUPO]]&amp;LANCES[[#This Row],[MES_ANO]]</f>
        <v>751outubro-25</v>
      </c>
      <c r="B1105" s="1">
        <v>751</v>
      </c>
      <c r="C1105" s="32">
        <v>202510</v>
      </c>
      <c r="D1105" s="31" t="str">
        <f>TEXT(LANCES[[#This Row],[DT_CONTMP]],"MMMM-AA")</f>
        <v>outubro-25</v>
      </c>
      <c r="E1105" s="31">
        <v>45945</v>
      </c>
      <c r="F1105" s="30">
        <v>0.64430000000000009</v>
      </c>
      <c r="G1105" s="30">
        <v>0.59785523333333335</v>
      </c>
      <c r="H1105" s="30">
        <v>0.57000099999999998</v>
      </c>
      <c r="I1105" s="32">
        <v>30</v>
      </c>
      <c r="J1105"/>
    </row>
    <row r="1106" spans="1:10" x14ac:dyDescent="0.3">
      <c r="A1106" s="65" t="str">
        <f>LANCES[[#This Row],[GRUPO]]&amp;LANCES[[#This Row],[MES_ANO]]</f>
        <v>792outubro-25</v>
      </c>
      <c r="B1106" s="1">
        <v>792</v>
      </c>
      <c r="C1106" s="32">
        <v>202510</v>
      </c>
      <c r="D1106" s="31" t="str">
        <f>TEXT(LANCES[[#This Row],[DT_CONTMP]],"MMMM-AA")</f>
        <v>outubro-25</v>
      </c>
      <c r="E1106" s="31">
        <v>45945</v>
      </c>
      <c r="F1106" s="30">
        <v>0.93382999999999994</v>
      </c>
      <c r="G1106" s="30">
        <v>0.64275812499999996</v>
      </c>
      <c r="H1106" s="30">
        <v>0.59000200000000003</v>
      </c>
      <c r="I1106" s="32">
        <v>8</v>
      </c>
      <c r="J1106"/>
    </row>
    <row r="1107" spans="1:10" x14ac:dyDescent="0.3">
      <c r="A1107" s="65" t="str">
        <f>LANCES[[#This Row],[GRUPO]]&amp;LANCES[[#This Row],[MES_ANO]]</f>
        <v>3079outubro-25</v>
      </c>
      <c r="B1107" s="1">
        <v>3079</v>
      </c>
      <c r="C1107" s="32">
        <v>202510</v>
      </c>
      <c r="D1107" s="31" t="str">
        <f>TEXT(LANCES[[#This Row],[DT_CONTMP]],"MMMM-AA")</f>
        <v>outubro-25</v>
      </c>
      <c r="E1107" s="31">
        <v>45945</v>
      </c>
      <c r="F1107" s="30">
        <v>0.63</v>
      </c>
      <c r="G1107" s="30">
        <v>0.62057960000000001</v>
      </c>
      <c r="H1107" s="30">
        <v>0.60499999999999998</v>
      </c>
      <c r="I1107" s="32">
        <v>5</v>
      </c>
      <c r="J1107"/>
    </row>
    <row r="1108" spans="1:10" x14ac:dyDescent="0.3">
      <c r="A1108" s="65" t="str">
        <f>LANCES[[#This Row],[GRUPO]]&amp;LANCES[[#This Row],[MES_ANO]]</f>
        <v>3136outubro-25</v>
      </c>
      <c r="B1108" s="1">
        <v>3136</v>
      </c>
      <c r="C1108" s="32">
        <v>202510</v>
      </c>
      <c r="D1108" s="31" t="str">
        <f>TEXT(LANCES[[#This Row],[DT_CONTMP]],"MMMM-AA")</f>
        <v>outubro-25</v>
      </c>
      <c r="E1108" s="31">
        <v>45945</v>
      </c>
      <c r="F1108" s="30">
        <v>0.73</v>
      </c>
      <c r="G1108" s="30">
        <v>0.69503999999999988</v>
      </c>
      <c r="H1108" s="30">
        <v>0.68629999999999991</v>
      </c>
      <c r="I1108" s="32">
        <v>5</v>
      </c>
      <c r="J1108"/>
    </row>
    <row r="1109" spans="1:10" x14ac:dyDescent="0.3">
      <c r="A1109" s="65" t="str">
        <f>LANCES[[#This Row],[GRUPO]]&amp;LANCES[[#This Row],[MES_ANO]]</f>
        <v>644fevereiro-25</v>
      </c>
      <c r="B1109" s="1">
        <v>644</v>
      </c>
      <c r="C1109" s="32">
        <v>202502</v>
      </c>
      <c r="D1109" s="31" t="str">
        <f>TEXT(LANCES[[#This Row],[DT_CONTMP]],"MMMM-AA")</f>
        <v>fevereiro-25</v>
      </c>
      <c r="E1109" s="31">
        <v>45694</v>
      </c>
      <c r="F1109" s="30">
        <v>0.31379999999999997</v>
      </c>
      <c r="G1109" s="30">
        <v>0.22014</v>
      </c>
      <c r="H1109" s="30">
        <v>0.1</v>
      </c>
      <c r="I1109" s="32">
        <v>5</v>
      </c>
      <c r="J1109"/>
    </row>
    <row r="1110" spans="1:10" x14ac:dyDescent="0.3">
      <c r="A1110" s="65" t="str">
        <f>LANCES[[#This Row],[GRUPO]]&amp;LANCES[[#This Row],[MES_ANO]]</f>
        <v>664março-25</v>
      </c>
      <c r="B1110" s="1">
        <v>664</v>
      </c>
      <c r="C1110" s="32">
        <v>202503</v>
      </c>
      <c r="D1110" s="31" t="str">
        <f>TEXT(LANCES[[#This Row],[DT_CONTMP]],"MMMM-AA")</f>
        <v>março-25</v>
      </c>
      <c r="E1110" s="31">
        <v>45726</v>
      </c>
      <c r="F1110" s="30">
        <v>0.454982</v>
      </c>
      <c r="G1110" s="30">
        <v>0.2784774166666667</v>
      </c>
      <c r="H1110" s="30">
        <v>0.147567</v>
      </c>
      <c r="I1110" s="32">
        <v>12</v>
      </c>
      <c r="J1110"/>
    </row>
    <row r="1111" spans="1:10" x14ac:dyDescent="0.3">
      <c r="A1111" s="65" t="str">
        <f>LANCES[[#This Row],[GRUPO]]&amp;LANCES[[#This Row],[MES_ANO]]</f>
        <v>645janeiro-25</v>
      </c>
      <c r="B1111" s="1">
        <v>645</v>
      </c>
      <c r="C1111" s="32">
        <v>202501</v>
      </c>
      <c r="D1111" s="31" t="str">
        <f>TEXT(LANCES[[#This Row],[DT_CONTMP]],"MMMM-AA")</f>
        <v>janeiro-25</v>
      </c>
      <c r="E1111" s="31">
        <v>45664</v>
      </c>
      <c r="F1111" s="30">
        <v>0.4</v>
      </c>
      <c r="G1111" s="30">
        <v>0.2840665</v>
      </c>
      <c r="H1111" s="30">
        <v>0.1</v>
      </c>
      <c r="I1111" s="32">
        <v>22</v>
      </c>
      <c r="J1111"/>
    </row>
    <row r="1112" spans="1:10" x14ac:dyDescent="0.3">
      <c r="A1112" s="65" t="str">
        <f>LANCES[[#This Row],[GRUPO]]&amp;LANCES[[#This Row],[MES_ANO]]</f>
        <v>683maio-25</v>
      </c>
      <c r="B1112" s="1">
        <v>683</v>
      </c>
      <c r="C1112" s="32">
        <v>202505</v>
      </c>
      <c r="D1112" s="31" t="str">
        <f>TEXT(LANCES[[#This Row],[DT_CONTMP]],"MMMM-AA")</f>
        <v>maio-25</v>
      </c>
      <c r="E1112" s="31">
        <v>45784</v>
      </c>
      <c r="F1112" s="30">
        <v>0.413547</v>
      </c>
      <c r="G1112" s="30">
        <v>0.21450211111111112</v>
      </c>
      <c r="H1112" s="30">
        <v>0.1</v>
      </c>
      <c r="I1112" s="32">
        <v>27</v>
      </c>
      <c r="J1112"/>
    </row>
    <row r="1113" spans="1:10" x14ac:dyDescent="0.3">
      <c r="A1113" s="65" t="str">
        <f>LANCES[[#This Row],[GRUPO]]&amp;LANCES[[#This Row],[MES_ANO]]</f>
        <v>687junho-25</v>
      </c>
      <c r="B1113" s="1">
        <v>687</v>
      </c>
      <c r="C1113" s="32">
        <v>202506</v>
      </c>
      <c r="D1113" s="31" t="str">
        <f>TEXT(LANCES[[#This Row],[DT_CONTMP]],"MMMM-AA")</f>
        <v>junho-25</v>
      </c>
      <c r="E1113" s="31">
        <v>45813</v>
      </c>
      <c r="F1113" s="30">
        <v>0.45281399999999999</v>
      </c>
      <c r="G1113" s="30">
        <v>0.25476160869565218</v>
      </c>
      <c r="H1113" s="30">
        <v>0.1</v>
      </c>
      <c r="I1113" s="32">
        <v>23</v>
      </c>
      <c r="J1113"/>
    </row>
    <row r="1114" spans="1:10" x14ac:dyDescent="0.3">
      <c r="A1114" s="65" t="str">
        <f>LANCES[[#This Row],[GRUPO]]&amp;LANCES[[#This Row],[MES_ANO]]</f>
        <v>3068junho-25</v>
      </c>
      <c r="B1114" s="1">
        <v>3068</v>
      </c>
      <c r="C1114" s="32">
        <v>202506</v>
      </c>
      <c r="D1114" s="31" t="str">
        <f>TEXT(LANCES[[#This Row],[DT_CONTMP]],"MMMM-AA")</f>
        <v>junho-25</v>
      </c>
      <c r="E1114" s="31">
        <v>45824</v>
      </c>
      <c r="F1114" s="30">
        <v>0.73785000000000001</v>
      </c>
      <c r="G1114" s="30">
        <v>0.65846249999999995</v>
      </c>
      <c r="H1114" s="30">
        <v>0.58799999999999997</v>
      </c>
      <c r="I1114" s="32">
        <v>4</v>
      </c>
      <c r="J1114"/>
    </row>
    <row r="1115" spans="1:10" x14ac:dyDescent="0.3">
      <c r="A1115" s="65" t="str">
        <f>LANCES[[#This Row],[GRUPO]]&amp;LANCES[[#This Row],[MES_ANO]]</f>
        <v>697abril-25</v>
      </c>
      <c r="B1115" s="1">
        <v>697</v>
      </c>
      <c r="C1115" s="32">
        <v>202504</v>
      </c>
      <c r="D1115" s="31" t="str">
        <f>TEXT(LANCES[[#This Row],[DT_CONTMP]],"MMMM-AA")</f>
        <v>abril-25</v>
      </c>
      <c r="E1115" s="31">
        <v>45751</v>
      </c>
      <c r="F1115" s="30">
        <v>0.47</v>
      </c>
      <c r="G1115" s="30">
        <v>0.25226074999999992</v>
      </c>
      <c r="H1115" s="30">
        <v>0.1</v>
      </c>
      <c r="I1115" s="32">
        <v>12</v>
      </c>
      <c r="J1115"/>
    </row>
    <row r="1116" spans="1:10" x14ac:dyDescent="0.3">
      <c r="A1116" s="65" t="str">
        <f>LANCES[[#This Row],[GRUPO]]&amp;LANCES[[#This Row],[MES_ANO]]</f>
        <v>5021outubro-25</v>
      </c>
      <c r="B1116" s="1">
        <v>5021</v>
      </c>
      <c r="C1116" s="32">
        <v>202510</v>
      </c>
      <c r="D1116" s="31" t="str">
        <f>TEXT(LANCES[[#This Row],[DT_CONTMP]],"MMMM-AA")</f>
        <v>outubro-25</v>
      </c>
      <c r="E1116" s="31">
        <v>45945</v>
      </c>
      <c r="F1116" s="30">
        <v>0.67045199999999994</v>
      </c>
      <c r="G1116" s="30">
        <v>0.50573944444444441</v>
      </c>
      <c r="H1116" s="30">
        <v>0.47221600000000002</v>
      </c>
      <c r="I1116" s="32">
        <v>9</v>
      </c>
      <c r="J1116"/>
    </row>
    <row r="1117" spans="1:10" x14ac:dyDescent="0.3">
      <c r="A1117" s="65" t="str">
        <f>LANCES[[#This Row],[GRUPO]]&amp;LANCES[[#This Row],[MES_ANO]]</f>
        <v>708janeiro-25</v>
      </c>
      <c r="B1117" s="1">
        <v>708</v>
      </c>
      <c r="C1117" s="32">
        <v>202501</v>
      </c>
      <c r="D1117" s="31" t="str">
        <f>TEXT(LANCES[[#This Row],[DT_CONTMP]],"MMMM-AA")</f>
        <v>janeiro-25</v>
      </c>
      <c r="E1117" s="31">
        <v>45672</v>
      </c>
      <c r="F1117" s="30">
        <v>0.59624999999999995</v>
      </c>
      <c r="G1117" s="30">
        <v>0.22712266666666664</v>
      </c>
      <c r="H1117" s="30">
        <v>0.1</v>
      </c>
      <c r="I1117" s="32">
        <v>12</v>
      </c>
      <c r="J1117"/>
    </row>
    <row r="1118" spans="1:10" x14ac:dyDescent="0.3">
      <c r="A1118" s="65" t="str">
        <f>LANCES[[#This Row],[GRUPO]]&amp;LANCES[[#This Row],[MES_ANO]]</f>
        <v>704junho-25</v>
      </c>
      <c r="B1118" s="1">
        <v>704</v>
      </c>
      <c r="C1118" s="32">
        <v>202506</v>
      </c>
      <c r="D1118" s="31" t="str">
        <f>TEXT(LANCES[[#This Row],[DT_CONTMP]],"MMMM-AA")</f>
        <v>junho-25</v>
      </c>
      <c r="E1118" s="31">
        <v>45824</v>
      </c>
      <c r="F1118" s="30">
        <v>0.36770000000000003</v>
      </c>
      <c r="G1118" s="30">
        <v>0.23335814285714282</v>
      </c>
      <c r="H1118" s="30">
        <v>0.1</v>
      </c>
      <c r="I1118" s="32">
        <v>21</v>
      </c>
      <c r="J1118"/>
    </row>
    <row r="1119" spans="1:10" x14ac:dyDescent="0.3">
      <c r="A1119" s="65" t="str">
        <f>LANCES[[#This Row],[GRUPO]]&amp;LANCES[[#This Row],[MES_ANO]]</f>
        <v>714setembro-25</v>
      </c>
      <c r="B1119" s="1">
        <v>714</v>
      </c>
      <c r="C1119" s="32">
        <v>202509</v>
      </c>
      <c r="D1119" s="31" t="str">
        <f>TEXT(LANCES[[#This Row],[DT_CONTMP]],"MMMM-AA")</f>
        <v>setembro-25</v>
      </c>
      <c r="E1119" s="31">
        <v>45915</v>
      </c>
      <c r="F1119" s="30">
        <v>0.54810000000000003</v>
      </c>
      <c r="G1119" s="30">
        <v>0.23374799999999998</v>
      </c>
      <c r="H1119" s="30">
        <v>0.11</v>
      </c>
      <c r="I1119" s="32">
        <v>46</v>
      </c>
      <c r="J1119"/>
    </row>
    <row r="1120" spans="1:10" x14ac:dyDescent="0.3">
      <c r="A1120" s="65" t="str">
        <f>LANCES[[#This Row],[GRUPO]]&amp;LANCES[[#This Row],[MES_ANO]]</f>
        <v>3093fevereiro-25</v>
      </c>
      <c r="B1120" s="1">
        <v>3093</v>
      </c>
      <c r="C1120" s="32">
        <v>202502</v>
      </c>
      <c r="D1120" s="31" t="str">
        <f>TEXT(LANCES[[#This Row],[DT_CONTMP]],"MMMM-AA")</f>
        <v>fevereiro-25</v>
      </c>
      <c r="E1120" s="31">
        <v>45705</v>
      </c>
      <c r="F1120" s="30">
        <v>0.81857600000000008</v>
      </c>
      <c r="G1120" s="30">
        <v>0.62214400000000003</v>
      </c>
      <c r="H1120" s="30">
        <v>0.3</v>
      </c>
      <c r="I1120" s="32">
        <v>4</v>
      </c>
      <c r="J1120"/>
    </row>
    <row r="1121" spans="1:10" x14ac:dyDescent="0.3">
      <c r="A1121" s="65" t="str">
        <f>LANCES[[#This Row],[GRUPO]]&amp;LANCES[[#This Row],[MES_ANO]]</f>
        <v>719maio-25</v>
      </c>
      <c r="B1121" s="1">
        <v>719</v>
      </c>
      <c r="C1121" s="32">
        <v>202505</v>
      </c>
      <c r="D1121" s="31" t="str">
        <f>TEXT(LANCES[[#This Row],[DT_CONTMP]],"MMMM-AA")</f>
        <v>maio-25</v>
      </c>
      <c r="E1121" s="31">
        <v>45792</v>
      </c>
      <c r="F1121" s="30">
        <v>0.56264899999999995</v>
      </c>
      <c r="G1121" s="30">
        <v>0.28175123076923075</v>
      </c>
      <c r="H1121" s="30">
        <v>0.11</v>
      </c>
      <c r="I1121" s="32">
        <v>13</v>
      </c>
      <c r="J1121"/>
    </row>
    <row r="1122" spans="1:10" x14ac:dyDescent="0.3">
      <c r="A1122" s="65" t="str">
        <f>LANCES[[#This Row],[GRUPO]]&amp;LANCES[[#This Row],[MES_ANO]]</f>
        <v>719julho-25</v>
      </c>
      <c r="B1122" s="1">
        <v>719</v>
      </c>
      <c r="C1122" s="32">
        <v>202507</v>
      </c>
      <c r="D1122" s="31" t="str">
        <f>TEXT(LANCES[[#This Row],[DT_CONTMP]],"MMMM-AA")</f>
        <v>julho-25</v>
      </c>
      <c r="E1122" s="31">
        <v>45853</v>
      </c>
      <c r="F1122" s="30">
        <v>0.32</v>
      </c>
      <c r="G1122" s="30">
        <v>0.21088888888888888</v>
      </c>
      <c r="H1122" s="30">
        <v>0.1069</v>
      </c>
      <c r="I1122" s="32">
        <v>9</v>
      </c>
      <c r="J1122"/>
    </row>
    <row r="1123" spans="1:10" x14ac:dyDescent="0.3">
      <c r="A1123" s="65" t="str">
        <f>LANCES[[#This Row],[GRUPO]]&amp;LANCES[[#This Row],[MES_ANO]]</f>
        <v>719setembro-25</v>
      </c>
      <c r="B1123" s="1">
        <v>719</v>
      </c>
      <c r="C1123" s="32">
        <v>202509</v>
      </c>
      <c r="D1123" s="31" t="str">
        <f>TEXT(LANCES[[#This Row],[DT_CONTMP]],"MMMM-AA")</f>
        <v>setembro-25</v>
      </c>
      <c r="E1123" s="31">
        <v>45915</v>
      </c>
      <c r="F1123" s="30">
        <v>0.36732100000000001</v>
      </c>
      <c r="G1123" s="30">
        <v>0.19030606666666666</v>
      </c>
      <c r="H1123" s="30">
        <v>0.105</v>
      </c>
      <c r="I1123" s="32">
        <v>15</v>
      </c>
      <c r="J1123"/>
    </row>
    <row r="1124" spans="1:10" x14ac:dyDescent="0.3">
      <c r="A1124" s="65" t="str">
        <f>LANCES[[#This Row],[GRUPO]]&amp;LANCES[[#This Row],[MES_ANO]]</f>
        <v>5024julho-25</v>
      </c>
      <c r="B1124" s="1">
        <v>5024</v>
      </c>
      <c r="C1124" s="32">
        <v>202507</v>
      </c>
      <c r="D1124" s="31" t="str">
        <f>TEXT(LANCES[[#This Row],[DT_CONTMP]],"MMMM-AA")</f>
        <v>julho-25</v>
      </c>
      <c r="E1124" s="31">
        <v>45853</v>
      </c>
      <c r="F1124" s="30">
        <v>0.659999</v>
      </c>
      <c r="G1124" s="30">
        <v>0.60609318181818184</v>
      </c>
      <c r="H1124" s="30">
        <v>0.55000000000000004</v>
      </c>
      <c r="I1124" s="32">
        <v>11</v>
      </c>
      <c r="J1124"/>
    </row>
    <row r="1125" spans="1:10" x14ac:dyDescent="0.3">
      <c r="A1125" s="65" t="str">
        <f>LANCES[[#This Row],[GRUPO]]&amp;LANCES[[#This Row],[MES_ANO]]</f>
        <v>726setembro-25</v>
      </c>
      <c r="B1125" s="1">
        <v>726</v>
      </c>
      <c r="C1125" s="32">
        <v>202509</v>
      </c>
      <c r="D1125" s="31" t="str">
        <f>TEXT(LANCES[[#This Row],[DT_CONTMP]],"MMMM-AA")</f>
        <v>setembro-25</v>
      </c>
      <c r="E1125" s="31">
        <v>45915</v>
      </c>
      <c r="F1125" s="30">
        <v>0.66849599999999998</v>
      </c>
      <c r="G1125" s="30">
        <v>0.57570755102040816</v>
      </c>
      <c r="H1125" s="30">
        <v>0.56200000000000006</v>
      </c>
      <c r="I1125" s="32">
        <v>49</v>
      </c>
      <c r="J1125"/>
    </row>
    <row r="1126" spans="1:10" x14ac:dyDescent="0.3">
      <c r="A1126" s="65" t="str">
        <f>LANCES[[#This Row],[GRUPO]]&amp;LANCES[[#This Row],[MES_ANO]]</f>
        <v>719agosto-25</v>
      </c>
      <c r="B1126" s="1">
        <v>719</v>
      </c>
      <c r="C1126" s="32">
        <v>202508</v>
      </c>
      <c r="D1126" s="31" t="str">
        <f>TEXT(LANCES[[#This Row],[DT_CONTMP]],"MMMM-AA")</f>
        <v>agosto-25</v>
      </c>
      <c r="E1126" s="31">
        <v>45884</v>
      </c>
      <c r="F1126" s="30">
        <v>0.5</v>
      </c>
      <c r="G1126" s="30">
        <v>0.26250000000000001</v>
      </c>
      <c r="H1126" s="30">
        <v>0.1</v>
      </c>
      <c r="I1126" s="32">
        <v>8</v>
      </c>
      <c r="J1126"/>
    </row>
    <row r="1127" spans="1:10" x14ac:dyDescent="0.3">
      <c r="A1127" s="65" t="str">
        <f>LANCES[[#This Row],[GRUPO]]&amp;LANCES[[#This Row],[MES_ANO]]</f>
        <v>737julho-25</v>
      </c>
      <c r="B1127" s="1">
        <v>737</v>
      </c>
      <c r="C1127" s="32">
        <v>202507</v>
      </c>
      <c r="D1127" s="31" t="str">
        <f>TEXT(LANCES[[#This Row],[DT_CONTMP]],"MMMM-AA")</f>
        <v>julho-25</v>
      </c>
      <c r="E1127" s="31">
        <v>45853</v>
      </c>
      <c r="F1127" s="30">
        <v>0.55000000000000004</v>
      </c>
      <c r="G1127" s="30">
        <v>0.44211650000000002</v>
      </c>
      <c r="H1127" s="30">
        <v>0.38</v>
      </c>
      <c r="I1127" s="32">
        <v>24</v>
      </c>
      <c r="J1127"/>
    </row>
    <row r="1128" spans="1:10" x14ac:dyDescent="0.3">
      <c r="A1128" s="65" t="str">
        <f>LANCES[[#This Row],[GRUPO]]&amp;LANCES[[#This Row],[MES_ANO]]</f>
        <v>8000janeiro-25</v>
      </c>
      <c r="B1128" s="1">
        <v>8000</v>
      </c>
      <c r="C1128" s="32">
        <v>202501</v>
      </c>
      <c r="D1128" s="31" t="str">
        <f>TEXT(LANCES[[#This Row],[DT_CONTMP]],"MMMM-AA")</f>
        <v>janeiro-25</v>
      </c>
      <c r="E1128" s="31">
        <v>45672</v>
      </c>
      <c r="F1128" s="30">
        <v>0.56999999999999995</v>
      </c>
      <c r="G1128" s="30">
        <v>0.32174364285714285</v>
      </c>
      <c r="H1128" s="30">
        <v>0.25</v>
      </c>
      <c r="I1128" s="32">
        <v>14</v>
      </c>
      <c r="J1128"/>
    </row>
    <row r="1129" spans="1:10" x14ac:dyDescent="0.3">
      <c r="A1129" s="65" t="str">
        <f>LANCES[[#This Row],[GRUPO]]&amp;LANCES[[#This Row],[MES_ANO]]</f>
        <v>724janeiro-25</v>
      </c>
      <c r="B1129" s="1">
        <v>724</v>
      </c>
      <c r="C1129" s="32">
        <v>202501</v>
      </c>
      <c r="D1129" s="31" t="str">
        <f>TEXT(LANCES[[#This Row],[DT_CONTMP]],"MMMM-AA")</f>
        <v>janeiro-25</v>
      </c>
      <c r="E1129" s="31">
        <v>45672</v>
      </c>
      <c r="F1129" s="30">
        <v>0.45</v>
      </c>
      <c r="G1129" s="30">
        <v>0.33168947368421053</v>
      </c>
      <c r="H1129" s="30">
        <v>0.28000000000000003</v>
      </c>
      <c r="I1129" s="32">
        <v>19</v>
      </c>
      <c r="J1129"/>
    </row>
    <row r="1130" spans="1:10" x14ac:dyDescent="0.3">
      <c r="A1130" s="65" t="str">
        <f>LANCES[[#This Row],[GRUPO]]&amp;LANCES[[#This Row],[MES_ANO]]</f>
        <v>752outubro-25</v>
      </c>
      <c r="B1130" s="1">
        <v>752</v>
      </c>
      <c r="C1130" s="32">
        <v>202510</v>
      </c>
      <c r="D1130" s="31" t="str">
        <f>TEXT(LANCES[[#This Row],[DT_CONTMP]],"MMMM-AA")</f>
        <v>outubro-25</v>
      </c>
      <c r="E1130" s="31">
        <v>45945</v>
      </c>
      <c r="F1130" s="30">
        <v>0.58002399999999998</v>
      </c>
      <c r="G1130" s="30">
        <v>0.53294327272727271</v>
      </c>
      <c r="H1130" s="30">
        <v>0.50004199999999999</v>
      </c>
      <c r="I1130" s="32">
        <v>11</v>
      </c>
      <c r="J1130"/>
    </row>
    <row r="1131" spans="1:10" x14ac:dyDescent="0.3">
      <c r="A1131" s="65" t="str">
        <f>LANCES[[#This Row],[GRUPO]]&amp;LANCES[[#This Row],[MES_ANO]]</f>
        <v>738fevereiro-25</v>
      </c>
      <c r="B1131" s="1">
        <v>738</v>
      </c>
      <c r="C1131" s="32">
        <v>202502</v>
      </c>
      <c r="D1131" s="31" t="str">
        <f>TEXT(LANCES[[#This Row],[DT_CONTMP]],"MMMM-AA")</f>
        <v>fevereiro-25</v>
      </c>
      <c r="E1131" s="31">
        <v>45705</v>
      </c>
      <c r="F1131" s="30">
        <v>0.66</v>
      </c>
      <c r="G1131" s="30">
        <v>0.63465454545454547</v>
      </c>
      <c r="H1131" s="30">
        <v>0.61280000000000001</v>
      </c>
      <c r="I1131" s="32">
        <v>11</v>
      </c>
      <c r="J1131"/>
    </row>
    <row r="1132" spans="1:10" x14ac:dyDescent="0.3">
      <c r="A1132" s="65" t="str">
        <f>LANCES[[#This Row],[GRUPO]]&amp;LANCES[[#This Row],[MES_ANO]]</f>
        <v>3102agosto-25</v>
      </c>
      <c r="B1132" s="1">
        <v>3102</v>
      </c>
      <c r="C1132" s="32">
        <v>202508</v>
      </c>
      <c r="D1132" s="31" t="str">
        <f>TEXT(LANCES[[#This Row],[DT_CONTMP]],"MMMM-AA")</f>
        <v>agosto-25</v>
      </c>
      <c r="E1132" s="31">
        <v>45884</v>
      </c>
      <c r="F1132" s="30">
        <v>0.65099999999999991</v>
      </c>
      <c r="G1132" s="30">
        <v>0.62712499999999993</v>
      </c>
      <c r="H1132" s="30">
        <v>0.6</v>
      </c>
      <c r="I1132" s="32">
        <v>8</v>
      </c>
      <c r="J1132"/>
    </row>
    <row r="1133" spans="1:10" x14ac:dyDescent="0.3">
      <c r="A1133" s="65" t="str">
        <f>LANCES[[#This Row],[GRUPO]]&amp;LANCES[[#This Row],[MES_ANO]]</f>
        <v>3109janeiro-25</v>
      </c>
      <c r="B1133" s="1">
        <v>3109</v>
      </c>
      <c r="C1133" s="32">
        <v>202501</v>
      </c>
      <c r="D1133" s="31" t="str">
        <f>TEXT(LANCES[[#This Row],[DT_CONTMP]],"MMMM-AA")</f>
        <v>janeiro-25</v>
      </c>
      <c r="E1133" s="31">
        <v>45672</v>
      </c>
      <c r="F1133" s="30">
        <v>0.66559999999999997</v>
      </c>
      <c r="G1133" s="30">
        <v>0.62873333333333337</v>
      </c>
      <c r="H1133" s="30">
        <v>0.59060000000000001</v>
      </c>
      <c r="I1133" s="32">
        <v>3</v>
      </c>
      <c r="J1133"/>
    </row>
    <row r="1134" spans="1:10" x14ac:dyDescent="0.3">
      <c r="A1134" s="65" t="str">
        <f>LANCES[[#This Row],[GRUPO]]&amp;LANCES[[#This Row],[MES_ANO]]</f>
        <v>8001agosto-25</v>
      </c>
      <c r="B1134" s="1">
        <v>8001</v>
      </c>
      <c r="C1134" s="32">
        <v>202508</v>
      </c>
      <c r="D1134" s="31" t="str">
        <f>TEXT(LANCES[[#This Row],[DT_CONTMP]],"MMMM-AA")</f>
        <v>agosto-25</v>
      </c>
      <c r="E1134" s="31">
        <v>45884</v>
      </c>
      <c r="F1134" s="30">
        <v>0.52590800000000004</v>
      </c>
      <c r="G1134" s="30">
        <v>0.29850900000000002</v>
      </c>
      <c r="H1134" s="30">
        <v>0.25</v>
      </c>
      <c r="I1134" s="32">
        <v>12</v>
      </c>
      <c r="J1134"/>
    </row>
    <row r="1135" spans="1:10" x14ac:dyDescent="0.3">
      <c r="A1135" s="65" t="str">
        <f>LANCES[[#This Row],[GRUPO]]&amp;LANCES[[#This Row],[MES_ANO]]</f>
        <v>3144junho-25</v>
      </c>
      <c r="B1135" s="1">
        <v>3144</v>
      </c>
      <c r="C1135" s="32">
        <v>202506</v>
      </c>
      <c r="D1135" s="31" t="str">
        <f>TEXT(LANCES[[#This Row],[DT_CONTMP]],"MMMM-AA")</f>
        <v>junho-25</v>
      </c>
      <c r="E1135" s="31">
        <v>45824</v>
      </c>
      <c r="F1135" s="30">
        <v>0.68</v>
      </c>
      <c r="G1135" s="30">
        <v>0.65814020000000006</v>
      </c>
      <c r="H1135" s="30">
        <v>0.64870000000000005</v>
      </c>
      <c r="I1135" s="32">
        <v>5</v>
      </c>
      <c r="J1135"/>
    </row>
    <row r="1136" spans="1:10" x14ac:dyDescent="0.3">
      <c r="A1136" s="65" t="str">
        <f>LANCES[[#This Row],[GRUPO]]&amp;LANCES[[#This Row],[MES_ANO]]</f>
        <v>718janeiro-25</v>
      </c>
      <c r="B1136" s="1">
        <v>718</v>
      </c>
      <c r="C1136" s="32">
        <v>202501</v>
      </c>
      <c r="D1136" s="31" t="str">
        <f>TEXT(LANCES[[#This Row],[DT_CONTMP]],"MMMM-AA")</f>
        <v>janeiro-25</v>
      </c>
      <c r="E1136" s="31">
        <v>45672</v>
      </c>
      <c r="F1136" s="30">
        <v>0.64025199999999993</v>
      </c>
      <c r="G1136" s="30">
        <v>0.37332633333333332</v>
      </c>
      <c r="H1136" s="30">
        <v>0.3</v>
      </c>
      <c r="I1136" s="32">
        <v>51</v>
      </c>
      <c r="J1136"/>
    </row>
    <row r="1137" spans="1:10" x14ac:dyDescent="0.3">
      <c r="A1137" s="65" t="str">
        <f>LANCES[[#This Row],[GRUPO]]&amp;LANCES[[#This Row],[MES_ANO]]</f>
        <v>5022agosto-25</v>
      </c>
      <c r="B1137" s="1">
        <v>5022</v>
      </c>
      <c r="C1137" s="32">
        <v>202508</v>
      </c>
      <c r="D1137" s="31" t="str">
        <f>TEXT(LANCES[[#This Row],[DT_CONTMP]],"MMMM-AA")</f>
        <v>agosto-25</v>
      </c>
      <c r="E1137" s="31">
        <v>45884</v>
      </c>
      <c r="F1137" s="30">
        <v>0.53565499999999999</v>
      </c>
      <c r="G1137" s="30">
        <v>0.47763889999999998</v>
      </c>
      <c r="H1137" s="30">
        <v>0.44555500000000003</v>
      </c>
      <c r="I1137" s="32">
        <v>10</v>
      </c>
      <c r="J1137"/>
    </row>
    <row r="1138" spans="1:10" x14ac:dyDescent="0.3">
      <c r="A1138" s="65" t="str">
        <f>LANCES[[#This Row],[GRUPO]]&amp;LANCES[[#This Row],[MES_ANO]]</f>
        <v>783janeiro-25</v>
      </c>
      <c r="B1138" s="1">
        <v>783</v>
      </c>
      <c r="C1138" s="32">
        <v>202501</v>
      </c>
      <c r="D1138" s="31" t="str">
        <f>TEXT(LANCES[[#This Row],[DT_CONTMP]],"MMMM-AA")</f>
        <v>janeiro-25</v>
      </c>
      <c r="E1138" s="31">
        <v>45672</v>
      </c>
      <c r="F1138" s="30">
        <v>0.625</v>
      </c>
      <c r="G1138" s="30">
        <v>0.57748211111111114</v>
      </c>
      <c r="H1138" s="30">
        <v>0.54500000000000004</v>
      </c>
      <c r="I1138" s="32">
        <v>18</v>
      </c>
      <c r="J1138"/>
    </row>
    <row r="1139" spans="1:10" x14ac:dyDescent="0.3">
      <c r="A1139" s="65" t="str">
        <f>LANCES[[#This Row],[GRUPO]]&amp;LANCES[[#This Row],[MES_ANO]]</f>
        <v>3081maio-25</v>
      </c>
      <c r="B1139" s="1">
        <v>3081</v>
      </c>
      <c r="C1139" s="32">
        <v>202505</v>
      </c>
      <c r="D1139" s="31" t="str">
        <f>TEXT(LANCES[[#This Row],[DT_CONTMP]],"MMMM-AA")</f>
        <v>maio-25</v>
      </c>
      <c r="E1139" s="31">
        <v>45792</v>
      </c>
      <c r="F1139" s="30">
        <v>0.74131400000000003</v>
      </c>
      <c r="G1139" s="30">
        <v>0.693469</v>
      </c>
      <c r="H1139" s="30">
        <v>0.68189999999999995</v>
      </c>
      <c r="I1139" s="32">
        <v>6</v>
      </c>
      <c r="J1139"/>
    </row>
    <row r="1140" spans="1:10" x14ac:dyDescent="0.3">
      <c r="A1140" s="65" t="str">
        <f>LANCES[[#This Row],[GRUPO]]&amp;LANCES[[#This Row],[MES_ANO]]</f>
        <v>785fevereiro-25</v>
      </c>
      <c r="B1140" s="1">
        <v>785</v>
      </c>
      <c r="C1140" s="32">
        <v>202502</v>
      </c>
      <c r="D1140" s="31" t="str">
        <f>TEXT(LANCES[[#This Row],[DT_CONTMP]],"MMMM-AA")</f>
        <v>fevereiro-25</v>
      </c>
      <c r="E1140" s="31">
        <v>45705</v>
      </c>
      <c r="F1140" s="30">
        <v>0.7</v>
      </c>
      <c r="G1140" s="30">
        <v>0.64392222222222217</v>
      </c>
      <c r="H1140" s="30">
        <v>0.62</v>
      </c>
      <c r="I1140" s="32">
        <v>27</v>
      </c>
      <c r="J1140"/>
    </row>
    <row r="1141" spans="1:10" x14ac:dyDescent="0.3">
      <c r="A1141" s="65" t="str">
        <f>LANCES[[#This Row],[GRUPO]]&amp;LANCES[[#This Row],[MES_ANO]]</f>
        <v>755janeiro-25</v>
      </c>
      <c r="B1141" s="1">
        <v>755</v>
      </c>
      <c r="C1141" s="32">
        <v>202501</v>
      </c>
      <c r="D1141" s="31" t="str">
        <f>TEXT(LANCES[[#This Row],[DT_CONTMP]],"MMMM-AA")</f>
        <v>janeiro-25</v>
      </c>
      <c r="E1141" s="31">
        <v>45672</v>
      </c>
      <c r="F1141" s="30">
        <v>0.64</v>
      </c>
      <c r="G1141" s="30">
        <v>0.59530894999999995</v>
      </c>
      <c r="H1141" s="30">
        <v>0.58360000000000001</v>
      </c>
      <c r="I1141" s="32">
        <v>40</v>
      </c>
      <c r="J1141"/>
    </row>
    <row r="1142" spans="1:10" x14ac:dyDescent="0.3">
      <c r="A1142" s="65" t="str">
        <f>LANCES[[#This Row],[GRUPO]]&amp;LANCES[[#This Row],[MES_ANO]]</f>
        <v>3079março-25</v>
      </c>
      <c r="B1142" s="1">
        <v>3079</v>
      </c>
      <c r="C1142" s="32">
        <v>202503</v>
      </c>
      <c r="D1142" s="31" t="str">
        <f>TEXT(LANCES[[#This Row],[DT_CONTMP]],"MMMM-AA")</f>
        <v>março-25</v>
      </c>
      <c r="E1142" s="31">
        <v>45733</v>
      </c>
      <c r="F1142" s="30">
        <v>0.68</v>
      </c>
      <c r="G1142" s="30">
        <v>0.66722999999999999</v>
      </c>
      <c r="H1142" s="30">
        <v>0.66120000000000001</v>
      </c>
      <c r="I1142" s="32">
        <v>5</v>
      </c>
      <c r="J1142"/>
    </row>
    <row r="1143" spans="1:10" x14ac:dyDescent="0.3">
      <c r="A1143" s="65" t="str">
        <f>LANCES[[#This Row],[GRUPO]]&amp;LANCES[[#This Row],[MES_ANO]]</f>
        <v>5025março-25</v>
      </c>
      <c r="B1143" s="1">
        <v>5025</v>
      </c>
      <c r="C1143" s="32">
        <v>202503</v>
      </c>
      <c r="D1143" s="31" t="str">
        <f>TEXT(LANCES[[#This Row],[DT_CONTMP]],"MMMM-AA")</f>
        <v>março-25</v>
      </c>
      <c r="E1143" s="31">
        <v>45733</v>
      </c>
      <c r="F1143" s="30">
        <v>0.62</v>
      </c>
      <c r="G1143" s="30">
        <v>0.55563212500000003</v>
      </c>
      <c r="H1143" s="30">
        <v>0.50305599999999995</v>
      </c>
      <c r="I1143" s="32">
        <v>16</v>
      </c>
      <c r="J1143"/>
    </row>
    <row r="1144" spans="1:10" x14ac:dyDescent="0.3">
      <c r="A1144" s="65" t="str">
        <f>LANCES[[#This Row],[GRUPO]]&amp;LANCES[[#This Row],[MES_ANO]]</f>
        <v>790janeiro-25</v>
      </c>
      <c r="B1144" s="1">
        <v>790</v>
      </c>
      <c r="C1144" s="32">
        <v>202501</v>
      </c>
      <c r="D1144" s="31" t="str">
        <f>TEXT(LANCES[[#This Row],[DT_CONTMP]],"MMMM-AA")</f>
        <v>janeiro-25</v>
      </c>
      <c r="E1144" s="31">
        <v>45672</v>
      </c>
      <c r="F1144" s="30">
        <v>0.65</v>
      </c>
      <c r="G1144" s="30">
        <v>0.60585216666666664</v>
      </c>
      <c r="H1144" s="30">
        <v>0.58599999999999997</v>
      </c>
      <c r="I1144" s="32">
        <v>12</v>
      </c>
      <c r="J1144"/>
    </row>
    <row r="1145" spans="1:10" x14ac:dyDescent="0.3">
      <c r="A1145" s="65" t="str">
        <f>LANCES[[#This Row],[GRUPO]]&amp;LANCES[[#This Row],[MES_ANO]]</f>
        <v>3040maio-25</v>
      </c>
      <c r="B1145" s="1">
        <v>3040</v>
      </c>
      <c r="C1145" s="32">
        <v>202505</v>
      </c>
      <c r="D1145" s="31" t="str">
        <f>TEXT(LANCES[[#This Row],[DT_CONTMP]],"MMMM-AA")</f>
        <v>maio-25</v>
      </c>
      <c r="E1145" s="31">
        <v>45792</v>
      </c>
      <c r="F1145" s="30">
        <v>0.70543299999999998</v>
      </c>
      <c r="G1145" s="30">
        <v>0.6944446666666666</v>
      </c>
      <c r="H1145" s="30">
        <v>0.68799999999999994</v>
      </c>
      <c r="I1145" s="32">
        <v>3</v>
      </c>
      <c r="J1145"/>
    </row>
    <row r="1146" spans="1:10" x14ac:dyDescent="0.3">
      <c r="A1146" s="65" t="str">
        <f>LANCES[[#This Row],[GRUPO]]&amp;LANCES[[#This Row],[MES_ANO]]</f>
        <v>3094janeiro-25</v>
      </c>
      <c r="B1146" s="1">
        <v>3094</v>
      </c>
      <c r="C1146" s="32">
        <v>202501</v>
      </c>
      <c r="D1146" s="31" t="str">
        <f>TEXT(LANCES[[#This Row],[DT_CONTMP]],"MMMM-AA")</f>
        <v>janeiro-25</v>
      </c>
      <c r="E1146" s="31">
        <v>45672</v>
      </c>
      <c r="F1146" s="30">
        <v>0.67</v>
      </c>
      <c r="G1146" s="30">
        <v>0.62490500000000004</v>
      </c>
      <c r="H1146" s="30">
        <v>0.58920000000000006</v>
      </c>
      <c r="I1146" s="32">
        <v>4</v>
      </c>
      <c r="J1146"/>
    </row>
    <row r="1147" spans="1:10" x14ac:dyDescent="0.3">
      <c r="A1147" s="65" t="str">
        <f>LANCES[[#This Row],[GRUPO]]&amp;LANCES[[#This Row],[MES_ANO]]</f>
        <v>3136fevereiro-25</v>
      </c>
      <c r="B1147" s="1">
        <v>3136</v>
      </c>
      <c r="C1147" s="32">
        <v>202502</v>
      </c>
      <c r="D1147" s="31" t="str">
        <f>TEXT(LANCES[[#This Row],[DT_CONTMP]],"MMMM-AA")</f>
        <v>fevereiro-25</v>
      </c>
      <c r="E1147" s="31">
        <v>45705</v>
      </c>
      <c r="F1147" s="30">
        <v>0.65</v>
      </c>
      <c r="G1147" s="30">
        <v>0.63990314285714289</v>
      </c>
      <c r="H1147" s="30">
        <v>0.63529999999999998</v>
      </c>
      <c r="I1147" s="32">
        <v>7</v>
      </c>
      <c r="J1147"/>
    </row>
    <row r="1148" spans="1:10" x14ac:dyDescent="0.3">
      <c r="A1148" s="65" t="str">
        <f>LANCES[[#This Row],[GRUPO]]&amp;LANCES[[#This Row],[MES_ANO]]</f>
        <v>800setembro-25</v>
      </c>
      <c r="B1148" s="1">
        <v>800</v>
      </c>
      <c r="C1148" s="32">
        <v>202509</v>
      </c>
      <c r="D1148" s="31" t="str">
        <f>TEXT(LANCES[[#This Row],[DT_CONTMP]],"MMMM-AA")</f>
        <v>setembro-25</v>
      </c>
      <c r="E1148" s="31">
        <v>45915</v>
      </c>
      <c r="F1148" s="30">
        <v>0.75</v>
      </c>
      <c r="G1148" s="30">
        <v>0.67899469999999995</v>
      </c>
      <c r="H1148" s="30">
        <v>0.6</v>
      </c>
      <c r="I1148" s="32">
        <v>10</v>
      </c>
      <c r="J1148"/>
    </row>
    <row r="1149" spans="1:10" x14ac:dyDescent="0.3">
      <c r="A1149" s="65" t="str">
        <f>LANCES[[#This Row],[GRUPO]]&amp;LANCES[[#This Row],[MES_ANO]]</f>
        <v>3154maio-25</v>
      </c>
      <c r="B1149" s="1">
        <v>3154</v>
      </c>
      <c r="C1149" s="32">
        <v>202505</v>
      </c>
      <c r="D1149" s="31" t="str">
        <f>TEXT(LANCES[[#This Row],[DT_CONTMP]],"MMMM-AA")</f>
        <v>maio-25</v>
      </c>
      <c r="E1149" s="31">
        <v>45792</v>
      </c>
      <c r="F1149" s="30">
        <v>0.75</v>
      </c>
      <c r="G1149" s="30">
        <v>0.73902500000000004</v>
      </c>
      <c r="H1149" s="30">
        <v>0.72510000000000008</v>
      </c>
      <c r="I1149" s="32">
        <v>4</v>
      </c>
      <c r="J1149"/>
    </row>
    <row r="1150" spans="1:10" x14ac:dyDescent="0.3">
      <c r="A1150" s="65" t="str">
        <f>LANCES[[#This Row],[GRUPO]]&amp;LANCES[[#This Row],[MES_ANO]]</f>
        <v>3152agosto-25</v>
      </c>
      <c r="B1150" s="1">
        <v>3152</v>
      </c>
      <c r="C1150" s="32">
        <v>202508</v>
      </c>
      <c r="D1150" s="31" t="str">
        <f>TEXT(LANCES[[#This Row],[DT_CONTMP]],"MMMM-AA")</f>
        <v>agosto-25</v>
      </c>
      <c r="E1150" s="31">
        <v>45884</v>
      </c>
      <c r="F1150" s="30">
        <v>0.68501199999999995</v>
      </c>
      <c r="G1150" s="30">
        <v>0.66167466666666663</v>
      </c>
      <c r="H1150" s="30">
        <v>0.61499999999999999</v>
      </c>
      <c r="I1150" s="32">
        <v>3</v>
      </c>
      <c r="J1150"/>
    </row>
    <row r="1151" spans="1:10" x14ac:dyDescent="0.3">
      <c r="A1151" s="65" t="str">
        <f>LANCES[[#This Row],[GRUPO]]&amp;LANCES[[#This Row],[MES_ANO]]</f>
        <v>799agosto-25</v>
      </c>
      <c r="B1151" s="1">
        <v>799</v>
      </c>
      <c r="C1151" s="32">
        <v>202508</v>
      </c>
      <c r="D1151" s="31" t="str">
        <f>TEXT(LANCES[[#This Row],[DT_CONTMP]],"MMMM-AA")</f>
        <v>agosto-25</v>
      </c>
      <c r="E1151" s="31">
        <v>45884</v>
      </c>
      <c r="F1151" s="30">
        <v>0.66</v>
      </c>
      <c r="G1151" s="30">
        <v>0.6248538461538462</v>
      </c>
      <c r="H1151" s="30">
        <v>0.6</v>
      </c>
      <c r="I1151" s="32">
        <v>13</v>
      </c>
      <c r="J1151"/>
    </row>
    <row r="1152" spans="1:10" x14ac:dyDescent="0.3">
      <c r="A1152" s="65" t="str">
        <f>LANCES[[#This Row],[GRUPO]]&amp;LANCES[[#This Row],[MES_ANO]]</f>
        <v>5023março-25</v>
      </c>
      <c r="B1152" s="1">
        <v>5023</v>
      </c>
      <c r="C1152" s="32">
        <v>202503</v>
      </c>
      <c r="D1152" s="31" t="str">
        <f>TEXT(LANCES[[#This Row],[DT_CONTMP]],"MMMM-AA")</f>
        <v>março-25</v>
      </c>
      <c r="E1152" s="31">
        <v>45733</v>
      </c>
      <c r="F1152" s="30">
        <v>0.65</v>
      </c>
      <c r="G1152" s="30">
        <v>0.58735069230769232</v>
      </c>
      <c r="H1152" s="30">
        <v>0.52875899999999998</v>
      </c>
      <c r="I1152" s="32">
        <v>13</v>
      </c>
      <c r="J1152"/>
    </row>
    <row r="1153" spans="1:10" x14ac:dyDescent="0.3">
      <c r="A1153" s="65" t="str">
        <f>LANCES[[#This Row],[GRUPO]]&amp;LANCES[[#This Row],[MES_ANO]]</f>
        <v>3085maio-25</v>
      </c>
      <c r="B1153" s="1">
        <v>3085</v>
      </c>
      <c r="C1153" s="32">
        <v>202505</v>
      </c>
      <c r="D1153" s="31" t="str">
        <f>TEXT(LANCES[[#This Row],[DT_CONTMP]],"MMMM-AA")</f>
        <v>maio-25</v>
      </c>
      <c r="E1153" s="31">
        <v>45792</v>
      </c>
      <c r="F1153" s="30">
        <v>0.75090000000000001</v>
      </c>
      <c r="G1153" s="30">
        <v>0.724174875</v>
      </c>
      <c r="H1153" s="30">
        <v>0.72035700000000003</v>
      </c>
      <c r="I1153" s="32">
        <v>8</v>
      </c>
      <c r="J1153"/>
    </row>
    <row r="1154" spans="1:10" x14ac:dyDescent="0.3">
      <c r="A1154" s="65" t="str">
        <f>LANCES[[#This Row],[GRUPO]]&amp;LANCES[[#This Row],[MES_ANO]]</f>
        <v>784março-25</v>
      </c>
      <c r="B1154" s="1">
        <v>784</v>
      </c>
      <c r="C1154" s="32">
        <v>202503</v>
      </c>
      <c r="D1154" s="31" t="str">
        <f>TEXT(LANCES[[#This Row],[DT_CONTMP]],"MMMM-AA")</f>
        <v>março-25</v>
      </c>
      <c r="E1154" s="31">
        <v>45733</v>
      </c>
      <c r="F1154" s="30">
        <v>0.62409999999999999</v>
      </c>
      <c r="G1154" s="30">
        <v>0.60102307692307688</v>
      </c>
      <c r="H1154" s="30">
        <v>0.57999999999999996</v>
      </c>
      <c r="I1154" s="32">
        <v>13</v>
      </c>
      <c r="J1154"/>
    </row>
    <row r="1155" spans="1:10" x14ac:dyDescent="0.3">
      <c r="A1155" s="65" t="str">
        <f>LANCES[[#This Row],[GRUPO]]&amp;LANCES[[#This Row],[MES_ANO]]</f>
        <v>3161setembro-25</v>
      </c>
      <c r="B1155" s="1">
        <v>3161</v>
      </c>
      <c r="C1155" s="32">
        <v>202509</v>
      </c>
      <c r="D1155" s="31" t="str">
        <f>TEXT(LANCES[[#This Row],[DT_CONTMP]],"MMMM-AA")</f>
        <v>setembro-25</v>
      </c>
      <c r="E1155" s="31">
        <v>45915</v>
      </c>
      <c r="F1155" s="30">
        <v>0.75</v>
      </c>
      <c r="G1155" s="30">
        <v>0.67476249999999993</v>
      </c>
      <c r="H1155" s="30">
        <v>0.63</v>
      </c>
      <c r="I1155" s="32">
        <v>8</v>
      </c>
      <c r="J1155"/>
    </row>
    <row r="1156" spans="1:10" x14ac:dyDescent="0.3">
      <c r="A1156" s="65" t="str">
        <f>LANCES[[#This Row],[GRUPO]]&amp;LANCES[[#This Row],[MES_ANO]]</f>
        <v>3161abril-25</v>
      </c>
      <c r="B1156" s="1">
        <v>3161</v>
      </c>
      <c r="C1156" s="32">
        <v>202504</v>
      </c>
      <c r="D1156" s="31" t="str">
        <f>TEXT(LANCES[[#This Row],[DT_CONTMP]],"MMMM-AA")</f>
        <v>abril-25</v>
      </c>
      <c r="E1156" s="31">
        <v>45762</v>
      </c>
      <c r="F1156" s="30">
        <v>0.78</v>
      </c>
      <c r="G1156" s="30">
        <v>0.69341442857142854</v>
      </c>
      <c r="H1156" s="30">
        <v>0.65300000000000002</v>
      </c>
      <c r="I1156" s="32">
        <v>7</v>
      </c>
      <c r="J1156"/>
    </row>
    <row r="1157" spans="1:10" x14ac:dyDescent="0.3">
      <c r="A1157" s="65" t="str">
        <f>LANCES[[#This Row],[GRUPO]]&amp;LANCES[[#This Row],[MES_ANO]]</f>
        <v>3160março-25</v>
      </c>
      <c r="B1157" s="1">
        <v>3160</v>
      </c>
      <c r="C1157" s="32">
        <v>202503</v>
      </c>
      <c r="D1157" s="31" t="str">
        <f>TEXT(LANCES[[#This Row],[DT_CONTMP]],"MMMM-AA")</f>
        <v>março-25</v>
      </c>
      <c r="E1157" s="31">
        <v>45733</v>
      </c>
      <c r="F1157" s="30">
        <v>0.65229999999999999</v>
      </c>
      <c r="G1157" s="30">
        <v>0.6130134285714286</v>
      </c>
      <c r="H1157" s="30">
        <v>0.57350000000000001</v>
      </c>
      <c r="I1157" s="32">
        <v>7</v>
      </c>
      <c r="J1157"/>
    </row>
    <row r="1158" spans="1:10" x14ac:dyDescent="0.3">
      <c r="A1158" s="65" t="str">
        <f>LANCES[[#This Row],[GRUPO]]&amp;LANCES[[#This Row],[MES_ANO]]</f>
        <v>3083julho-25</v>
      </c>
      <c r="B1158" s="1">
        <v>3083</v>
      </c>
      <c r="C1158" s="32">
        <v>202507</v>
      </c>
      <c r="D1158" s="31" t="str">
        <f>TEXT(LANCES[[#This Row],[DT_CONTMP]],"MMMM-AA")</f>
        <v>julho-25</v>
      </c>
      <c r="E1158" s="31">
        <v>45853</v>
      </c>
      <c r="F1158" s="30">
        <v>0.69</v>
      </c>
      <c r="G1158" s="30">
        <v>0.67827999999999999</v>
      </c>
      <c r="H1158" s="30">
        <v>0.67530000000000001</v>
      </c>
      <c r="I1158" s="32">
        <v>5</v>
      </c>
      <c r="J1158"/>
    </row>
    <row r="1159" spans="1:10" x14ac:dyDescent="0.3">
      <c r="A1159" s="65" t="str">
        <f>LANCES[[#This Row],[GRUPO]]&amp;LANCES[[#This Row],[MES_ANO]]</f>
        <v>5016abril-25</v>
      </c>
      <c r="B1159" s="1">
        <v>5016</v>
      </c>
      <c r="C1159" s="32">
        <v>202504</v>
      </c>
      <c r="D1159" s="31" t="str">
        <f>TEXT(LANCES[[#This Row],[DT_CONTMP]],"MMMM-AA")</f>
        <v>abril-25</v>
      </c>
      <c r="E1159" s="31">
        <v>45762</v>
      </c>
      <c r="F1159" s="30">
        <v>0.28000000000000003</v>
      </c>
      <c r="G1159" s="30">
        <v>0.23187033333333334</v>
      </c>
      <c r="H1159" s="30">
        <v>0.16222200000000001</v>
      </c>
      <c r="I1159" s="32">
        <v>6</v>
      </c>
      <c r="J1159"/>
    </row>
    <row r="1160" spans="1:10" x14ac:dyDescent="0.3">
      <c r="A1160" s="65" t="str">
        <f>LANCES[[#This Row],[GRUPO]]&amp;LANCES[[#This Row],[MES_ANO]]</f>
        <v>3052maio-25</v>
      </c>
      <c r="B1160" s="1">
        <v>3052</v>
      </c>
      <c r="C1160" s="32">
        <v>202505</v>
      </c>
      <c r="D1160" s="31" t="str">
        <f>TEXT(LANCES[[#This Row],[DT_CONTMP]],"MMMM-AA")</f>
        <v>maio-25</v>
      </c>
      <c r="E1160" s="31">
        <v>45792</v>
      </c>
      <c r="F1160" s="30">
        <v>0.68</v>
      </c>
      <c r="G1160" s="30">
        <v>0.6793825</v>
      </c>
      <c r="H1160" s="30">
        <v>0.67876499999999995</v>
      </c>
      <c r="I1160" s="32">
        <v>2</v>
      </c>
      <c r="J1160"/>
    </row>
    <row r="1161" spans="1:10" x14ac:dyDescent="0.3">
      <c r="A1161" s="65" t="str">
        <f>LANCES[[#This Row],[GRUPO]]&amp;LANCES[[#This Row],[MES_ANO]]</f>
        <v>801julho-25</v>
      </c>
      <c r="B1161" s="1">
        <v>801</v>
      </c>
      <c r="C1161" s="32">
        <v>202507</v>
      </c>
      <c r="D1161" s="31" t="str">
        <f>TEXT(LANCES[[#This Row],[DT_CONTMP]],"MMMM-AA")</f>
        <v>julho-25</v>
      </c>
      <c r="E1161" s="31">
        <v>45853</v>
      </c>
      <c r="F1161" s="30">
        <v>0.68</v>
      </c>
      <c r="G1161" s="30">
        <v>0.65082190909090909</v>
      </c>
      <c r="H1161" s="30">
        <v>0.64370000000000005</v>
      </c>
      <c r="I1161" s="32">
        <v>22</v>
      </c>
      <c r="J1161"/>
    </row>
    <row r="1162" spans="1:10" x14ac:dyDescent="0.3">
      <c r="A1162" s="65" t="str">
        <f>LANCES[[#This Row],[GRUPO]]&amp;LANCES[[#This Row],[MES_ANO]]</f>
        <v>616maio-25</v>
      </c>
      <c r="B1162" s="1">
        <v>616</v>
      </c>
      <c r="C1162" s="32">
        <v>202505</v>
      </c>
      <c r="D1162" s="31" t="str">
        <f>TEXT(LANCES[[#This Row],[DT_CONTMP]],"MMMM-AA")</f>
        <v>maio-25</v>
      </c>
      <c r="E1162" s="31">
        <v>45784</v>
      </c>
      <c r="F1162" s="30">
        <v>0.15</v>
      </c>
      <c r="G1162" s="30">
        <v>0.15</v>
      </c>
      <c r="H1162" s="30">
        <v>0.15</v>
      </c>
      <c r="I1162" s="32">
        <v>7</v>
      </c>
      <c r="J1162"/>
    </row>
    <row r="1163" spans="1:10" x14ac:dyDescent="0.3">
      <c r="A1163" s="65" t="str">
        <f>LANCES[[#This Row],[GRUPO]]&amp;LANCES[[#This Row],[MES_ANO]]</f>
        <v>753maio-25</v>
      </c>
      <c r="B1163" s="1">
        <v>753</v>
      </c>
      <c r="C1163" s="32">
        <v>202505</v>
      </c>
      <c r="D1163" s="31" t="str">
        <f>TEXT(LANCES[[#This Row],[DT_CONTMP]],"MMMM-AA")</f>
        <v>maio-25</v>
      </c>
      <c r="E1163" s="31">
        <v>45792</v>
      </c>
      <c r="F1163" s="30">
        <v>0.66010000000000002</v>
      </c>
      <c r="G1163" s="30">
        <v>0.65819090909090905</v>
      </c>
      <c r="H1163" s="30">
        <v>0.65410000000000001</v>
      </c>
      <c r="I1163" s="32">
        <v>11</v>
      </c>
      <c r="J1163"/>
    </row>
    <row r="1164" spans="1:10" x14ac:dyDescent="0.3">
      <c r="A1164" s="65" t="str">
        <f>LANCES[[#This Row],[GRUPO]]&amp;LANCES[[#This Row],[MES_ANO]]</f>
        <v>3139julho-25</v>
      </c>
      <c r="B1164" s="1">
        <v>3139</v>
      </c>
      <c r="C1164" s="32">
        <v>202507</v>
      </c>
      <c r="D1164" s="31" t="str">
        <f>TEXT(LANCES[[#This Row],[DT_CONTMP]],"MMMM-AA")</f>
        <v>julho-25</v>
      </c>
      <c r="E1164" s="31">
        <v>45853</v>
      </c>
      <c r="F1164" s="30">
        <v>0.96549800000000008</v>
      </c>
      <c r="G1164" s="30">
        <v>0.85774900000000009</v>
      </c>
      <c r="H1164" s="30">
        <v>0.75</v>
      </c>
      <c r="I1164" s="32">
        <v>2</v>
      </c>
      <c r="J1164"/>
    </row>
    <row r="1165" spans="1:10" x14ac:dyDescent="0.3">
      <c r="A1165" s="65" t="str">
        <f>LANCES[[#This Row],[GRUPO]]&amp;LANCES[[#This Row],[MES_ANO]]</f>
        <v>5019maio-25</v>
      </c>
      <c r="B1165" s="1">
        <v>5019</v>
      </c>
      <c r="C1165" s="32">
        <v>202505</v>
      </c>
      <c r="D1165" s="31" t="str">
        <f>TEXT(LANCES[[#This Row],[DT_CONTMP]],"MMMM-AA")</f>
        <v>maio-25</v>
      </c>
      <c r="E1165" s="31">
        <v>45792</v>
      </c>
      <c r="F1165" s="30">
        <v>0.45191899999999996</v>
      </c>
      <c r="G1165" s="30">
        <v>0.41747581818181817</v>
      </c>
      <c r="H1165" s="30">
        <v>0.35</v>
      </c>
      <c r="I1165" s="32">
        <v>11</v>
      </c>
      <c r="J1165"/>
    </row>
    <row r="1166" spans="1:10" x14ac:dyDescent="0.3">
      <c r="A1166" s="65" t="str">
        <f>LANCES[[#This Row],[GRUPO]]&amp;LANCES[[#This Row],[MES_ANO]]</f>
        <v>3136junho-25</v>
      </c>
      <c r="B1166" s="1">
        <v>3136</v>
      </c>
      <c r="C1166" s="32">
        <v>202506</v>
      </c>
      <c r="D1166" s="31" t="str">
        <f>TEXT(LANCES[[#This Row],[DT_CONTMP]],"MMMM-AA")</f>
        <v>junho-25</v>
      </c>
      <c r="E1166" s="31">
        <v>45824</v>
      </c>
      <c r="F1166" s="30">
        <v>0.70799999999999996</v>
      </c>
      <c r="G1166" s="30">
        <v>0.68737999999999999</v>
      </c>
      <c r="H1166" s="30">
        <v>0.67669999999999997</v>
      </c>
      <c r="I1166" s="32">
        <v>5</v>
      </c>
      <c r="J1166"/>
    </row>
    <row r="1167" spans="1:10" x14ac:dyDescent="0.3">
      <c r="A1167" s="65" t="str">
        <f>LANCES[[#This Row],[GRUPO]]&amp;LANCES[[#This Row],[MES_ANO]]</f>
        <v>698junho-25</v>
      </c>
      <c r="B1167" s="1">
        <v>698</v>
      </c>
      <c r="C1167" s="32">
        <v>202506</v>
      </c>
      <c r="D1167" s="31" t="str">
        <f>TEXT(LANCES[[#This Row],[DT_CONTMP]],"MMMM-AA")</f>
        <v>junho-25</v>
      </c>
      <c r="E1167" s="31">
        <v>45813</v>
      </c>
      <c r="F1167" s="30">
        <v>0.49604999999999999</v>
      </c>
      <c r="G1167" s="30">
        <v>0.18928996551724142</v>
      </c>
      <c r="H1167" s="30">
        <v>0.1</v>
      </c>
      <c r="I1167" s="32">
        <v>29</v>
      </c>
      <c r="J1167"/>
    </row>
    <row r="1168" spans="1:10" x14ac:dyDescent="0.3">
      <c r="A1168" s="65" t="str">
        <f>LANCES[[#This Row],[GRUPO]]&amp;LANCES[[#This Row],[MES_ANO]]</f>
        <v>702junho-25</v>
      </c>
      <c r="B1168" s="1">
        <v>702</v>
      </c>
      <c r="C1168" s="32">
        <v>202506</v>
      </c>
      <c r="D1168" s="31" t="str">
        <f>TEXT(LANCES[[#This Row],[DT_CONTMP]],"MMMM-AA")</f>
        <v>junho-25</v>
      </c>
      <c r="E1168" s="31">
        <v>45813</v>
      </c>
      <c r="F1168" s="30">
        <v>0.76008700000000007</v>
      </c>
      <c r="G1168" s="30">
        <v>0.39675383333333336</v>
      </c>
      <c r="H1168" s="30">
        <v>0.16</v>
      </c>
      <c r="I1168" s="32">
        <v>6</v>
      </c>
      <c r="J1168"/>
    </row>
    <row r="1169" spans="1:10" x14ac:dyDescent="0.3">
      <c r="A1169" s="65" t="str">
        <f>LANCES[[#This Row],[GRUPO]]&amp;LANCES[[#This Row],[MES_ANO]]</f>
        <v>3138setembro-25</v>
      </c>
      <c r="B1169" s="1">
        <v>3138</v>
      </c>
      <c r="C1169" s="32">
        <v>202509</v>
      </c>
      <c r="D1169" s="31" t="str">
        <f>TEXT(LANCES[[#This Row],[DT_CONTMP]],"MMMM-AA")</f>
        <v>setembro-25</v>
      </c>
      <c r="E1169" s="31">
        <v>45915</v>
      </c>
      <c r="F1169" s="30">
        <v>0.69</v>
      </c>
      <c r="G1169" s="30">
        <v>0.68469999999999998</v>
      </c>
      <c r="H1169" s="30">
        <v>0.67700000000000005</v>
      </c>
      <c r="I1169" s="32">
        <v>8</v>
      </c>
      <c r="J1169"/>
    </row>
    <row r="1170" spans="1:10" x14ac:dyDescent="0.3">
      <c r="A1170" s="65" t="str">
        <f>LANCES[[#This Row],[GRUPO]]&amp;LANCES[[#This Row],[MES_ANO]]</f>
        <v>664junho-25</v>
      </c>
      <c r="B1170" s="1">
        <v>664</v>
      </c>
      <c r="C1170" s="32">
        <v>202506</v>
      </c>
      <c r="D1170" s="31" t="str">
        <f>TEXT(LANCES[[#This Row],[DT_CONTMP]],"MMMM-AA")</f>
        <v>junho-25</v>
      </c>
      <c r="E1170" s="31">
        <v>45813</v>
      </c>
      <c r="F1170" s="30">
        <v>0.3</v>
      </c>
      <c r="G1170" s="30">
        <v>0.16216666666666668</v>
      </c>
      <c r="H1170" s="30">
        <v>0.1</v>
      </c>
      <c r="I1170" s="32">
        <v>6</v>
      </c>
      <c r="J1170"/>
    </row>
    <row r="1171" spans="1:10" x14ac:dyDescent="0.3">
      <c r="A1171" s="65" t="str">
        <f>LANCES[[#This Row],[GRUPO]]&amp;LANCES[[#This Row],[MES_ANO]]</f>
        <v>705junho-25</v>
      </c>
      <c r="B1171" s="1">
        <v>705</v>
      </c>
      <c r="C1171" s="32">
        <v>202506</v>
      </c>
      <c r="D1171" s="31" t="str">
        <f>TEXT(LANCES[[#This Row],[DT_CONTMP]],"MMMM-AA")</f>
        <v>junho-25</v>
      </c>
      <c r="E1171" s="31">
        <v>45824</v>
      </c>
      <c r="F1171" s="30">
        <v>0.47362299999999996</v>
      </c>
      <c r="G1171" s="30">
        <v>0.1990807</v>
      </c>
      <c r="H1171" s="30">
        <v>0.1</v>
      </c>
      <c r="I1171" s="32">
        <v>20</v>
      </c>
      <c r="J1171"/>
    </row>
    <row r="1172" spans="1:10" x14ac:dyDescent="0.3">
      <c r="A1172" s="65" t="str">
        <f>LANCES[[#This Row],[GRUPO]]&amp;LANCES[[#This Row],[MES_ANO]]</f>
        <v>3142julho-25</v>
      </c>
      <c r="B1172" s="1">
        <v>3142</v>
      </c>
      <c r="C1172" s="32">
        <v>202507</v>
      </c>
      <c r="D1172" s="31" t="str">
        <f>TEXT(LANCES[[#This Row],[DT_CONTMP]],"MMMM-AA")</f>
        <v>julho-25</v>
      </c>
      <c r="E1172" s="31">
        <v>45853</v>
      </c>
      <c r="F1172" s="30">
        <v>0.99176399999999998</v>
      </c>
      <c r="G1172" s="30">
        <v>0.77796066666666663</v>
      </c>
      <c r="H1172" s="30">
        <v>0.73</v>
      </c>
      <c r="I1172" s="32">
        <v>6</v>
      </c>
      <c r="J1172"/>
    </row>
    <row r="1173" spans="1:10" x14ac:dyDescent="0.3">
      <c r="A1173" s="65" t="str">
        <f>LANCES[[#This Row],[GRUPO]]&amp;LANCES[[#This Row],[MES_ANO]]</f>
        <v>3046setembro-25</v>
      </c>
      <c r="B1173" s="1">
        <v>3046</v>
      </c>
      <c r="C1173" s="32">
        <v>202509</v>
      </c>
      <c r="D1173" s="31" t="str">
        <f>TEXT(LANCES[[#This Row],[DT_CONTMP]],"MMMM-AA")</f>
        <v>setembro-25</v>
      </c>
      <c r="E1173" s="31">
        <v>45915</v>
      </c>
      <c r="F1173" s="30">
        <v>0.51</v>
      </c>
      <c r="G1173" s="30">
        <v>0.51</v>
      </c>
      <c r="H1173" s="30">
        <v>0.51</v>
      </c>
      <c r="I1173" s="32">
        <v>1</v>
      </c>
      <c r="J1173"/>
    </row>
    <row r="1174" spans="1:10" x14ac:dyDescent="0.3">
      <c r="A1174" s="65" t="str">
        <f>LANCES[[#This Row],[GRUPO]]&amp;LANCES[[#This Row],[MES_ANO]]</f>
        <v>703agosto-25</v>
      </c>
      <c r="B1174" s="1">
        <v>703</v>
      </c>
      <c r="C1174" s="32">
        <v>202508</v>
      </c>
      <c r="D1174" s="31" t="str">
        <f>TEXT(LANCES[[#This Row],[DT_CONTMP]],"MMMM-AA")</f>
        <v>agosto-25</v>
      </c>
      <c r="E1174" s="31">
        <v>45875</v>
      </c>
      <c r="F1174" s="30">
        <v>0.32667900000000005</v>
      </c>
      <c r="G1174" s="30">
        <v>0.2158515</v>
      </c>
      <c r="H1174" s="30">
        <v>0.12</v>
      </c>
      <c r="I1174" s="32">
        <v>8</v>
      </c>
      <c r="J1174"/>
    </row>
    <row r="1175" spans="1:10" x14ac:dyDescent="0.3">
      <c r="A1175" s="65" t="str">
        <f>LANCES[[#This Row],[GRUPO]]&amp;LANCES[[#This Row],[MES_ANO]]</f>
        <v>772julho-25</v>
      </c>
      <c r="B1175" s="1">
        <v>772</v>
      </c>
      <c r="C1175" s="32">
        <v>202507</v>
      </c>
      <c r="D1175" s="31" t="str">
        <f>TEXT(LANCES[[#This Row],[DT_CONTMP]],"MMMM-AA")</f>
        <v>julho-25</v>
      </c>
      <c r="E1175" s="31">
        <v>45853</v>
      </c>
      <c r="F1175" s="30">
        <v>0.69980000000000009</v>
      </c>
      <c r="G1175" s="30">
        <v>0.64726470588235296</v>
      </c>
      <c r="H1175" s="30">
        <v>0.62790000000000001</v>
      </c>
      <c r="I1175" s="32">
        <v>34</v>
      </c>
      <c r="J1175"/>
    </row>
    <row r="1176" spans="1:10" x14ac:dyDescent="0.3">
      <c r="A1176" s="65" t="str">
        <f>LANCES[[#This Row],[GRUPO]]&amp;LANCES[[#This Row],[MES_ANO]]</f>
        <v>3066agosto-25</v>
      </c>
      <c r="B1176" s="1">
        <v>3066</v>
      </c>
      <c r="C1176" s="32">
        <v>202508</v>
      </c>
      <c r="D1176" s="31" t="str">
        <f>TEXT(LANCES[[#This Row],[DT_CONTMP]],"MMMM-AA")</f>
        <v>agosto-25</v>
      </c>
      <c r="E1176" s="31">
        <v>45884</v>
      </c>
      <c r="F1176" s="30">
        <v>0.66942899999999994</v>
      </c>
      <c r="G1176" s="30">
        <v>0.66325500000000004</v>
      </c>
      <c r="H1176" s="30">
        <v>0.65949999999999998</v>
      </c>
      <c r="I1176" s="32">
        <v>6</v>
      </c>
      <c r="J1176"/>
    </row>
    <row r="1177" spans="1:10" x14ac:dyDescent="0.3">
      <c r="A1177" s="65" t="str">
        <f>LANCES[[#This Row],[GRUPO]]&amp;LANCES[[#This Row],[MES_ANO]]</f>
        <v>3072setembro-25</v>
      </c>
      <c r="B1177" s="1">
        <v>3072</v>
      </c>
      <c r="C1177" s="32">
        <v>202509</v>
      </c>
      <c r="D1177" s="31" t="str">
        <f>TEXT(LANCES[[#This Row],[DT_CONTMP]],"MMMM-AA")</f>
        <v>setembro-25</v>
      </c>
      <c r="E1177" s="31">
        <v>45915</v>
      </c>
      <c r="F1177" s="30">
        <v>0.69</v>
      </c>
      <c r="G1177" s="30">
        <v>0.66883333333333339</v>
      </c>
      <c r="H1177" s="30">
        <v>0.65</v>
      </c>
      <c r="I1177" s="32">
        <v>6</v>
      </c>
      <c r="J1177"/>
    </row>
    <row r="1178" spans="1:10" x14ac:dyDescent="0.3">
      <c r="A1178" s="65" t="str">
        <f>LANCES[[#This Row],[GRUPO]]&amp;LANCES[[#This Row],[MES_ANO]]</f>
        <v>782agosto-25</v>
      </c>
      <c r="B1178" s="1">
        <v>782</v>
      </c>
      <c r="C1178" s="32">
        <v>202508</v>
      </c>
      <c r="D1178" s="31" t="str">
        <f>TEXT(LANCES[[#This Row],[DT_CONTMP]],"MMMM-AA")</f>
        <v>agosto-25</v>
      </c>
      <c r="E1178" s="31">
        <v>45884</v>
      </c>
      <c r="F1178" s="30">
        <v>0.61099999999999999</v>
      </c>
      <c r="G1178" s="30">
        <v>0.58658214583333335</v>
      </c>
      <c r="H1178" s="30">
        <v>0.57020000000000004</v>
      </c>
      <c r="I1178" s="32">
        <v>48</v>
      </c>
      <c r="J1178"/>
    </row>
    <row r="1179" spans="1:10" x14ac:dyDescent="0.3">
      <c r="A1179" s="65" t="str">
        <f>LANCES[[#This Row],[GRUPO]]&amp;LANCES[[#This Row],[MES_ANO]]</f>
        <v>730agosto-25</v>
      </c>
      <c r="B1179" s="1">
        <v>730</v>
      </c>
      <c r="C1179" s="32">
        <v>202508</v>
      </c>
      <c r="D1179" s="31" t="str">
        <f>TEXT(LANCES[[#This Row],[DT_CONTMP]],"MMMM-AA")</f>
        <v>agosto-25</v>
      </c>
      <c r="E1179" s="31">
        <v>45884</v>
      </c>
      <c r="F1179" s="30">
        <v>0.6</v>
      </c>
      <c r="G1179" s="30">
        <v>0.58336736363636366</v>
      </c>
      <c r="H1179" s="30">
        <v>0.57999999999999996</v>
      </c>
      <c r="I1179" s="32">
        <v>11</v>
      </c>
      <c r="J1179"/>
    </row>
    <row r="1180" spans="1:10" x14ac:dyDescent="0.3">
      <c r="A1180" s="65" t="str">
        <f>LANCES[[#This Row],[GRUPO]]&amp;LANCES[[#This Row],[MES_ANO]]</f>
        <v>3091outubro-25</v>
      </c>
      <c r="B1180" s="1">
        <v>3091</v>
      </c>
      <c r="C1180" s="32">
        <v>202510</v>
      </c>
      <c r="D1180" s="31" t="str">
        <f>TEXT(LANCES[[#This Row],[DT_CONTMP]],"MMMM-AA")</f>
        <v>outubro-25</v>
      </c>
      <c r="E1180" s="31">
        <v>45945</v>
      </c>
      <c r="F1180" s="30">
        <v>0.72989999999999999</v>
      </c>
      <c r="G1180" s="30">
        <v>0.72989999999999999</v>
      </c>
      <c r="H1180" s="30">
        <v>0.72989999999999999</v>
      </c>
      <c r="I1180" s="32">
        <v>1</v>
      </c>
      <c r="J1180"/>
    </row>
    <row r="1181" spans="1:10" x14ac:dyDescent="0.3">
      <c r="A1181" s="65" t="str">
        <f>LANCES[[#This Row],[GRUPO]]&amp;LANCES[[#This Row],[MES_ANO]]</f>
        <v>3181outubro-25</v>
      </c>
      <c r="B1181" s="1">
        <v>3181</v>
      </c>
      <c r="C1181" s="32">
        <v>202510</v>
      </c>
      <c r="D1181" s="31" t="str">
        <f>TEXT(LANCES[[#This Row],[DT_CONTMP]],"MMMM-AA")</f>
        <v>outubro-25</v>
      </c>
      <c r="E1181" s="31">
        <v>45945</v>
      </c>
      <c r="F1181" s="30">
        <v>0.7</v>
      </c>
      <c r="G1181" s="30">
        <v>0.67655624999999997</v>
      </c>
      <c r="H1181" s="30">
        <v>0.66</v>
      </c>
      <c r="I1181" s="32">
        <v>16</v>
      </c>
      <c r="J1181"/>
    </row>
    <row r="1182" spans="1:10" x14ac:dyDescent="0.3">
      <c r="A1182" s="65" t="str">
        <f>LANCES[[#This Row],[GRUPO]]&amp;LANCES[[#This Row],[MES_ANO]]</f>
        <v>3089setembro-25</v>
      </c>
      <c r="B1182" s="1">
        <v>3089</v>
      </c>
      <c r="C1182" s="32">
        <v>202509</v>
      </c>
      <c r="D1182" s="31" t="str">
        <f>TEXT(LANCES[[#This Row],[DT_CONTMP]],"MMMM-AA")</f>
        <v>setembro-25</v>
      </c>
      <c r="E1182" s="31">
        <v>45915</v>
      </c>
      <c r="F1182" s="30">
        <v>0.69110000000000005</v>
      </c>
      <c r="G1182" s="30">
        <v>0.68054999999999999</v>
      </c>
      <c r="H1182" s="30">
        <v>0.67</v>
      </c>
      <c r="I1182" s="32">
        <v>2</v>
      </c>
      <c r="J1182"/>
    </row>
    <row r="1183" spans="1:10" x14ac:dyDescent="0.3">
      <c r="A1183" s="65" t="str">
        <f>LANCES[[#This Row],[GRUPO]]&amp;LANCES[[#This Row],[MES_ANO]]</f>
        <v>3175outubro-25</v>
      </c>
      <c r="B1183" s="1">
        <v>3175</v>
      </c>
      <c r="C1183" s="32">
        <v>202510</v>
      </c>
      <c r="D1183" s="31" t="str">
        <f>TEXT(LANCES[[#This Row],[DT_CONTMP]],"MMMM-AA")</f>
        <v>outubro-25</v>
      </c>
      <c r="E1183" s="31">
        <v>45945</v>
      </c>
      <c r="F1183" s="30">
        <v>0.69</v>
      </c>
      <c r="G1183" s="30">
        <v>0.67446666666666666</v>
      </c>
      <c r="H1183" s="30">
        <v>0.67</v>
      </c>
      <c r="I1183" s="32">
        <v>6</v>
      </c>
      <c r="J1183"/>
    </row>
    <row r="1184" spans="1:10" x14ac:dyDescent="0.3">
      <c r="A1184" s="65" t="str">
        <f>LANCES[[#This Row],[GRUPO]]&amp;LANCES[[#This Row],[MES_ANO]]</f>
        <v>3061outubro-25</v>
      </c>
      <c r="B1184" s="1">
        <v>3061</v>
      </c>
      <c r="C1184" s="32">
        <v>202510</v>
      </c>
      <c r="D1184" s="31" t="str">
        <f>TEXT(LANCES[[#This Row],[DT_CONTMP]],"MMMM-AA")</f>
        <v>outubro-25</v>
      </c>
      <c r="E1184" s="31">
        <v>45945</v>
      </c>
      <c r="F1184" s="30">
        <v>0.70730700000000002</v>
      </c>
      <c r="G1184" s="30">
        <v>0.65015069999999997</v>
      </c>
      <c r="H1184" s="30">
        <v>0.64379999999999993</v>
      </c>
      <c r="I1184" s="32">
        <v>10</v>
      </c>
      <c r="J1184"/>
    </row>
    <row r="1185" spans="1:10" x14ac:dyDescent="0.3">
      <c r="A1185" s="65" t="str">
        <f>LANCES[[#This Row],[GRUPO]]&amp;LANCES[[#This Row],[MES_ANO]]</f>
        <v>3051agosto-25</v>
      </c>
      <c r="B1185" s="1">
        <v>3051</v>
      </c>
      <c r="C1185" s="32">
        <v>202508</v>
      </c>
      <c r="D1185" s="31" t="str">
        <f>TEXT(LANCES[[#This Row],[DT_CONTMP]],"MMMM-AA")</f>
        <v>agosto-25</v>
      </c>
      <c r="E1185" s="31">
        <v>45884</v>
      </c>
      <c r="F1185" s="30">
        <v>0.67753299999999994</v>
      </c>
      <c r="G1185" s="30">
        <v>0.51895500000000006</v>
      </c>
      <c r="H1185" s="30">
        <v>0.46669400000000005</v>
      </c>
      <c r="I1185" s="32">
        <v>7</v>
      </c>
      <c r="J1185"/>
    </row>
    <row r="1186" spans="1:10" x14ac:dyDescent="0.3">
      <c r="A1186" s="65" t="str">
        <f>LANCES[[#This Row],[GRUPO]]&amp;LANCES[[#This Row],[MES_ANO]]</f>
        <v>3048julho-25</v>
      </c>
      <c r="B1186" s="1">
        <v>3048</v>
      </c>
      <c r="C1186" s="32">
        <v>202507</v>
      </c>
      <c r="D1186" s="31" t="str">
        <f>TEXT(LANCES[[#This Row],[DT_CONTMP]],"MMMM-AA")</f>
        <v>julho-25</v>
      </c>
      <c r="E1186" s="31">
        <v>45853</v>
      </c>
      <c r="F1186" s="30">
        <v>0.52170000000000005</v>
      </c>
      <c r="G1186" s="30">
        <v>0.50323333333333331</v>
      </c>
      <c r="H1186" s="30">
        <v>0.48</v>
      </c>
      <c r="I1186" s="32">
        <v>3</v>
      </c>
      <c r="J1186"/>
    </row>
    <row r="1187" spans="1:10" x14ac:dyDescent="0.3">
      <c r="A1187" s="65" t="str">
        <f>LANCES[[#This Row],[GRUPO]]&amp;LANCES[[#This Row],[MES_ANO]]</f>
        <v>628fevereiro-25</v>
      </c>
      <c r="B1187" s="1">
        <v>628</v>
      </c>
      <c r="C1187" s="32">
        <v>202502</v>
      </c>
      <c r="D1187" s="31" t="str">
        <f>TEXT(LANCES[[#This Row],[DT_CONTMP]],"MMMM-AA")</f>
        <v>fevereiro-25</v>
      </c>
      <c r="E1187" s="31">
        <v>45694</v>
      </c>
      <c r="F1187" s="30">
        <v>0.2346</v>
      </c>
      <c r="G1187" s="30">
        <v>0.19798525</v>
      </c>
      <c r="H1187" s="30">
        <v>0.129298</v>
      </c>
      <c r="I1187" s="32">
        <v>4</v>
      </c>
      <c r="J1187"/>
    </row>
    <row r="1188" spans="1:10" x14ac:dyDescent="0.3">
      <c r="A1188" s="65" t="str">
        <f>LANCES[[#This Row],[GRUPO]]&amp;LANCES[[#This Row],[MES_ANO]]</f>
        <v>633fevereiro-25</v>
      </c>
      <c r="B1188" s="1">
        <v>633</v>
      </c>
      <c r="C1188" s="32">
        <v>202502</v>
      </c>
      <c r="D1188" s="31" t="str">
        <f>TEXT(LANCES[[#This Row],[DT_CONTMP]],"MMMM-AA")</f>
        <v>fevereiro-25</v>
      </c>
      <c r="E1188" s="31">
        <v>45694</v>
      </c>
      <c r="F1188" s="30">
        <v>0.2</v>
      </c>
      <c r="G1188" s="30">
        <v>0.13333333333333336</v>
      </c>
      <c r="H1188" s="30">
        <v>0.1</v>
      </c>
      <c r="I1188" s="32">
        <v>6</v>
      </c>
      <c r="J1188"/>
    </row>
    <row r="1189" spans="1:10" x14ac:dyDescent="0.3">
      <c r="A1189" s="65" t="str">
        <f>LANCES[[#This Row],[GRUPO]]&amp;LANCES[[#This Row],[MES_ANO]]</f>
        <v>637agosto-25</v>
      </c>
      <c r="B1189" s="1">
        <v>637</v>
      </c>
      <c r="C1189" s="32">
        <v>202508</v>
      </c>
      <c r="D1189" s="31" t="str">
        <f>TEXT(LANCES[[#This Row],[DT_CONTMP]],"MMMM-AA")</f>
        <v>agosto-25</v>
      </c>
      <c r="E1189" s="31">
        <v>45875</v>
      </c>
      <c r="F1189" s="30">
        <v>7.2248000000000007E-2</v>
      </c>
      <c r="G1189" s="30">
        <v>7.2248000000000007E-2</v>
      </c>
      <c r="H1189" s="30">
        <v>7.2248000000000007E-2</v>
      </c>
      <c r="I1189" s="32">
        <v>1</v>
      </c>
      <c r="J1189"/>
    </row>
    <row r="1190" spans="1:10" x14ac:dyDescent="0.3">
      <c r="A1190" s="65" t="str">
        <f>LANCES[[#This Row],[GRUPO]]&amp;LANCES[[#This Row],[MES_ANO]]</f>
        <v>673março-25</v>
      </c>
      <c r="B1190" s="1">
        <v>673</v>
      </c>
      <c r="C1190" s="32">
        <v>202503</v>
      </c>
      <c r="D1190" s="31" t="str">
        <f>TEXT(LANCES[[#This Row],[DT_CONTMP]],"MMMM-AA")</f>
        <v>março-25</v>
      </c>
      <c r="E1190" s="31">
        <v>45726</v>
      </c>
      <c r="F1190" s="30">
        <v>0.23230000000000001</v>
      </c>
      <c r="G1190" s="30">
        <v>0.1599236</v>
      </c>
      <c r="H1190" s="30">
        <v>0.12</v>
      </c>
      <c r="I1190" s="32">
        <v>5</v>
      </c>
      <c r="J1190"/>
    </row>
    <row r="1191" spans="1:10" x14ac:dyDescent="0.3">
      <c r="A1191" s="65" t="str">
        <f>LANCES[[#This Row],[GRUPO]]&amp;LANCES[[#This Row],[MES_ANO]]</f>
        <v>669janeiro-25</v>
      </c>
      <c r="B1191" s="1">
        <v>669</v>
      </c>
      <c r="C1191" s="32">
        <v>202501</v>
      </c>
      <c r="D1191" s="31" t="str">
        <f>TEXT(LANCES[[#This Row],[DT_CONTMP]],"MMMM-AA")</f>
        <v>janeiro-25</v>
      </c>
      <c r="E1191" s="31">
        <v>45664</v>
      </c>
      <c r="F1191" s="30">
        <v>0.2626</v>
      </c>
      <c r="G1191" s="30">
        <v>0.23096250000000002</v>
      </c>
      <c r="H1191" s="30">
        <v>0.199325</v>
      </c>
      <c r="I1191" s="32">
        <v>2</v>
      </c>
      <c r="J1191"/>
    </row>
    <row r="1192" spans="1:10" x14ac:dyDescent="0.3">
      <c r="A1192" s="65" t="str">
        <f>LANCES[[#This Row],[GRUPO]]&amp;LANCES[[#This Row],[MES_ANO]]</f>
        <v>663junho-25</v>
      </c>
      <c r="B1192" s="1">
        <v>663</v>
      </c>
      <c r="C1192" s="32">
        <v>202506</v>
      </c>
      <c r="D1192" s="31" t="str">
        <f>TEXT(LANCES[[#This Row],[DT_CONTMP]],"MMMM-AA")</f>
        <v>junho-25</v>
      </c>
      <c r="E1192" s="31">
        <v>45813</v>
      </c>
      <c r="F1192" s="30">
        <v>0.17350000000000002</v>
      </c>
      <c r="G1192" s="30">
        <v>0.11470000000000001</v>
      </c>
      <c r="H1192" s="30">
        <v>0.1</v>
      </c>
      <c r="I1192" s="32">
        <v>5</v>
      </c>
      <c r="J1192"/>
    </row>
    <row r="1193" spans="1:10" x14ac:dyDescent="0.3">
      <c r="A1193" s="65" t="str">
        <f>LANCES[[#This Row],[GRUPO]]&amp;LANCES[[#This Row],[MES_ANO]]</f>
        <v>3064julho-25</v>
      </c>
      <c r="B1193" s="1">
        <v>3064</v>
      </c>
      <c r="C1193" s="32">
        <v>202507</v>
      </c>
      <c r="D1193" s="31" t="str">
        <f>TEXT(LANCES[[#This Row],[DT_CONTMP]],"MMMM-AA")</f>
        <v>julho-25</v>
      </c>
      <c r="E1193" s="31">
        <v>45853</v>
      </c>
      <c r="F1193" s="30">
        <v>0.72029399999999999</v>
      </c>
      <c r="G1193" s="30">
        <v>0.62972315384615385</v>
      </c>
      <c r="H1193" s="30">
        <v>0.54268000000000005</v>
      </c>
      <c r="I1193" s="32">
        <v>13</v>
      </c>
      <c r="J1193"/>
    </row>
    <row r="1194" spans="1:10" x14ac:dyDescent="0.3">
      <c r="A1194" s="65" t="str">
        <f>LANCES[[#This Row],[GRUPO]]&amp;LANCES[[#This Row],[MES_ANO]]</f>
        <v>678fevereiro-25</v>
      </c>
      <c r="B1194" s="1">
        <v>678</v>
      </c>
      <c r="C1194" s="32">
        <v>202502</v>
      </c>
      <c r="D1194" s="31" t="str">
        <f>TEXT(LANCES[[#This Row],[DT_CONTMP]],"MMMM-AA")</f>
        <v>fevereiro-25</v>
      </c>
      <c r="E1194" s="31">
        <v>45694</v>
      </c>
      <c r="F1194" s="30">
        <v>0.50819999999999999</v>
      </c>
      <c r="G1194" s="30">
        <v>0.2487435925925926</v>
      </c>
      <c r="H1194" s="30">
        <v>0.1</v>
      </c>
      <c r="I1194" s="32">
        <v>27</v>
      </c>
      <c r="J1194"/>
    </row>
    <row r="1195" spans="1:10" x14ac:dyDescent="0.3">
      <c r="A1195" s="65" t="str">
        <f>LANCES[[#This Row],[GRUPO]]&amp;LANCES[[#This Row],[MES_ANO]]</f>
        <v>685abril-25</v>
      </c>
      <c r="B1195" s="1">
        <v>685</v>
      </c>
      <c r="C1195" s="32">
        <v>202504</v>
      </c>
      <c r="D1195" s="31" t="str">
        <f>TEXT(LANCES[[#This Row],[DT_CONTMP]],"MMMM-AA")</f>
        <v>abril-25</v>
      </c>
      <c r="E1195" s="31">
        <v>45751</v>
      </c>
      <c r="F1195" s="30">
        <v>0.41599800000000003</v>
      </c>
      <c r="G1195" s="30">
        <v>0.26465959999999999</v>
      </c>
      <c r="H1195" s="30">
        <v>0.2</v>
      </c>
      <c r="I1195" s="32">
        <v>5</v>
      </c>
      <c r="J1195"/>
    </row>
    <row r="1196" spans="1:10" x14ac:dyDescent="0.3">
      <c r="A1196" s="65" t="str">
        <f>LANCES[[#This Row],[GRUPO]]&amp;LANCES[[#This Row],[MES_ANO]]</f>
        <v>683setembro-25</v>
      </c>
      <c r="B1196" s="1">
        <v>683</v>
      </c>
      <c r="C1196" s="32">
        <v>202509</v>
      </c>
      <c r="D1196" s="31" t="str">
        <f>TEXT(LANCES[[#This Row],[DT_CONTMP]],"MMMM-AA")</f>
        <v>setembro-25</v>
      </c>
      <c r="E1196" s="31">
        <v>45904</v>
      </c>
      <c r="F1196" s="30">
        <v>0.57263500000000001</v>
      </c>
      <c r="G1196" s="30">
        <v>0.22962350000000001</v>
      </c>
      <c r="H1196" s="30">
        <v>2.9335E-2</v>
      </c>
      <c r="I1196" s="32">
        <v>12</v>
      </c>
      <c r="J1196"/>
    </row>
    <row r="1197" spans="1:10" x14ac:dyDescent="0.3">
      <c r="A1197" s="65" t="str">
        <f>LANCES[[#This Row],[GRUPO]]&amp;LANCES[[#This Row],[MES_ANO]]</f>
        <v>683junho-25</v>
      </c>
      <c r="B1197" s="1">
        <v>683</v>
      </c>
      <c r="C1197" s="32">
        <v>202506</v>
      </c>
      <c r="D1197" s="31" t="str">
        <f>TEXT(LANCES[[#This Row],[DT_CONTMP]],"MMMM-AA")</f>
        <v>junho-25</v>
      </c>
      <c r="E1197" s="31">
        <v>45813</v>
      </c>
      <c r="F1197" s="30">
        <v>0.39</v>
      </c>
      <c r="G1197" s="30">
        <v>0.23154740909090907</v>
      </c>
      <c r="H1197" s="30">
        <v>1E-4</v>
      </c>
      <c r="I1197" s="32">
        <v>22</v>
      </c>
      <c r="J1197"/>
    </row>
    <row r="1198" spans="1:10" x14ac:dyDescent="0.3">
      <c r="A1198" s="65" t="str">
        <f>LANCES[[#This Row],[GRUPO]]&amp;LANCES[[#This Row],[MES_ANO]]</f>
        <v>3038abril-25</v>
      </c>
      <c r="B1198" s="1">
        <v>3038</v>
      </c>
      <c r="C1198" s="32">
        <v>202504</v>
      </c>
      <c r="D1198" s="31" t="str">
        <f>TEXT(LANCES[[#This Row],[DT_CONTMP]],"MMMM-AA")</f>
        <v>abril-25</v>
      </c>
      <c r="E1198" s="31">
        <v>45762</v>
      </c>
      <c r="F1198" s="30">
        <v>0.4</v>
      </c>
      <c r="G1198" s="30">
        <v>0.32500000000000001</v>
      </c>
      <c r="H1198" s="30">
        <v>0.21</v>
      </c>
      <c r="I1198" s="32">
        <v>4</v>
      </c>
      <c r="J1198"/>
    </row>
    <row r="1199" spans="1:10" x14ac:dyDescent="0.3">
      <c r="A1199" s="65" t="str">
        <f>LANCES[[#This Row],[GRUPO]]&amp;LANCES[[#This Row],[MES_ANO]]</f>
        <v>696maio-25</v>
      </c>
      <c r="B1199" s="1">
        <v>696</v>
      </c>
      <c r="C1199" s="32">
        <v>202505</v>
      </c>
      <c r="D1199" s="31" t="str">
        <f>TEXT(LANCES[[#This Row],[DT_CONTMP]],"MMMM-AA")</f>
        <v>maio-25</v>
      </c>
      <c r="E1199" s="31">
        <v>45784</v>
      </c>
      <c r="F1199" s="30">
        <v>0.47110000000000002</v>
      </c>
      <c r="G1199" s="30">
        <v>0.21888974999999999</v>
      </c>
      <c r="H1199" s="30">
        <v>0.1</v>
      </c>
      <c r="I1199" s="32">
        <v>20</v>
      </c>
      <c r="J1199"/>
    </row>
    <row r="1200" spans="1:10" x14ac:dyDescent="0.3">
      <c r="A1200" s="65" t="str">
        <f>LANCES[[#This Row],[GRUPO]]&amp;LANCES[[#This Row],[MES_ANO]]</f>
        <v>3070outubro-25</v>
      </c>
      <c r="B1200" s="1">
        <v>3070</v>
      </c>
      <c r="C1200" s="32">
        <v>202510</v>
      </c>
      <c r="D1200" s="31" t="str">
        <f>TEXT(LANCES[[#This Row],[DT_CONTMP]],"MMMM-AA")</f>
        <v>outubro-25</v>
      </c>
      <c r="E1200" s="31">
        <v>45945</v>
      </c>
      <c r="F1200" s="30">
        <v>0.62979999999999992</v>
      </c>
      <c r="G1200" s="30">
        <v>0.6071629999999999</v>
      </c>
      <c r="H1200" s="30">
        <v>0.59885199999999994</v>
      </c>
      <c r="I1200" s="32">
        <v>4</v>
      </c>
      <c r="J1200"/>
    </row>
    <row r="1201" spans="1:10" x14ac:dyDescent="0.3">
      <c r="A1201" s="65" t="str">
        <f>LANCES[[#This Row],[GRUPO]]&amp;LANCES[[#This Row],[MES_ANO]]</f>
        <v>639maio-25</v>
      </c>
      <c r="B1201" s="1">
        <v>639</v>
      </c>
      <c r="C1201" s="32">
        <v>202505</v>
      </c>
      <c r="D1201" s="31" t="str">
        <f>TEXT(LANCES[[#This Row],[DT_CONTMP]],"MMMM-AA")</f>
        <v>maio-25</v>
      </c>
      <c r="E1201" s="31">
        <v>45784</v>
      </c>
      <c r="F1201" s="30">
        <v>0.36665599999999998</v>
      </c>
      <c r="G1201" s="30">
        <v>0.36665599999999998</v>
      </c>
      <c r="H1201" s="30">
        <v>0.36665599999999998</v>
      </c>
      <c r="I1201" s="32">
        <v>1</v>
      </c>
      <c r="J1201"/>
    </row>
    <row r="1202" spans="1:10" x14ac:dyDescent="0.3">
      <c r="A1202" s="65" t="str">
        <f>LANCES[[#This Row],[GRUPO]]&amp;LANCES[[#This Row],[MES_ANO]]</f>
        <v>701fevereiro-25</v>
      </c>
      <c r="B1202" s="1">
        <v>701</v>
      </c>
      <c r="C1202" s="32">
        <v>202502</v>
      </c>
      <c r="D1202" s="31" t="str">
        <f>TEXT(LANCES[[#This Row],[DT_CONTMP]],"MMMM-AA")</f>
        <v>fevereiro-25</v>
      </c>
      <c r="E1202" s="31">
        <v>45694</v>
      </c>
      <c r="F1202" s="30">
        <v>0.44012500000000004</v>
      </c>
      <c r="G1202" s="30">
        <v>0.22672887999999999</v>
      </c>
      <c r="H1202" s="30">
        <v>8.9140999999999998E-2</v>
      </c>
      <c r="I1202" s="32">
        <v>25</v>
      </c>
      <c r="J1202"/>
    </row>
    <row r="1203" spans="1:10" x14ac:dyDescent="0.3">
      <c r="A1203" s="65" t="str">
        <f>LANCES[[#This Row],[GRUPO]]&amp;LANCES[[#This Row],[MES_ANO]]</f>
        <v>722abril-25</v>
      </c>
      <c r="B1203" s="1">
        <v>722</v>
      </c>
      <c r="C1203" s="32">
        <v>202504</v>
      </c>
      <c r="D1203" s="31" t="str">
        <f>TEXT(LANCES[[#This Row],[DT_CONTMP]],"MMMM-AA")</f>
        <v>abril-25</v>
      </c>
      <c r="E1203" s="31">
        <v>45762</v>
      </c>
      <c r="F1203" s="30">
        <v>0.63904000000000005</v>
      </c>
      <c r="G1203" s="30">
        <v>0.51164150769230765</v>
      </c>
      <c r="H1203" s="30">
        <v>0.48</v>
      </c>
      <c r="I1203" s="32">
        <v>65</v>
      </c>
      <c r="J1203"/>
    </row>
    <row r="1204" spans="1:10" x14ac:dyDescent="0.3">
      <c r="A1204" s="65" t="str">
        <f>LANCES[[#This Row],[GRUPO]]&amp;LANCES[[#This Row],[MES_ANO]]</f>
        <v>727maio-25</v>
      </c>
      <c r="B1204" s="1">
        <v>727</v>
      </c>
      <c r="C1204" s="32">
        <v>202505</v>
      </c>
      <c r="D1204" s="31" t="str">
        <f>TEXT(LANCES[[#This Row],[DT_CONTMP]],"MMMM-AA")</f>
        <v>maio-25</v>
      </c>
      <c r="E1204" s="31">
        <v>45792</v>
      </c>
      <c r="F1204" s="30">
        <v>0.65</v>
      </c>
      <c r="G1204" s="30">
        <v>0.55059007500000001</v>
      </c>
      <c r="H1204" s="30">
        <v>0.49700000000000005</v>
      </c>
      <c r="I1204" s="32">
        <v>40</v>
      </c>
      <c r="J1204"/>
    </row>
    <row r="1205" spans="1:10" x14ac:dyDescent="0.3">
      <c r="A1205" s="65" t="str">
        <f>LANCES[[#This Row],[GRUPO]]&amp;LANCES[[#This Row],[MES_ANO]]</f>
        <v>740outubro-25</v>
      </c>
      <c r="B1205" s="1">
        <v>740</v>
      </c>
      <c r="C1205" s="32">
        <v>202510</v>
      </c>
      <c r="D1205" s="31" t="str">
        <f>TEXT(LANCES[[#This Row],[DT_CONTMP]],"MMMM-AA")</f>
        <v>outubro-25</v>
      </c>
      <c r="E1205" s="31">
        <v>45945</v>
      </c>
      <c r="F1205" s="30">
        <v>0.69113800000000003</v>
      </c>
      <c r="G1205" s="30">
        <v>0.44789878947368422</v>
      </c>
      <c r="H1205" s="30">
        <v>0.36002800000000001</v>
      </c>
      <c r="I1205" s="32">
        <v>19</v>
      </c>
      <c r="J1205"/>
    </row>
    <row r="1206" spans="1:10" x14ac:dyDescent="0.3">
      <c r="A1206" s="65" t="str">
        <f>LANCES[[#This Row],[GRUPO]]&amp;LANCES[[#This Row],[MES_ANO]]</f>
        <v>8001janeiro-25</v>
      </c>
      <c r="B1206" s="1">
        <v>8001</v>
      </c>
      <c r="C1206" s="32">
        <v>202501</v>
      </c>
      <c r="D1206" s="31" t="str">
        <f>TEXT(LANCES[[#This Row],[DT_CONTMP]],"MMMM-AA")</f>
        <v>janeiro-25</v>
      </c>
      <c r="E1206" s="31">
        <v>45672</v>
      </c>
      <c r="F1206" s="30">
        <v>0.4</v>
      </c>
      <c r="G1206" s="30">
        <v>0.27318181818181819</v>
      </c>
      <c r="H1206" s="30">
        <v>0.25</v>
      </c>
      <c r="I1206" s="32">
        <v>11</v>
      </c>
      <c r="J1206"/>
    </row>
    <row r="1207" spans="1:10" x14ac:dyDescent="0.3">
      <c r="A1207" s="65" t="str">
        <f>LANCES[[#This Row],[GRUPO]]&amp;LANCES[[#This Row],[MES_ANO]]</f>
        <v>709julho-25</v>
      </c>
      <c r="B1207" s="1">
        <v>709</v>
      </c>
      <c r="C1207" s="32">
        <v>202507</v>
      </c>
      <c r="D1207" s="31" t="str">
        <f>TEXT(LANCES[[#This Row],[DT_CONTMP]],"MMMM-AA")</f>
        <v>julho-25</v>
      </c>
      <c r="E1207" s="31">
        <v>45853</v>
      </c>
      <c r="F1207" s="30">
        <v>0.56988100000000008</v>
      </c>
      <c r="G1207" s="30">
        <v>0.27127958064516128</v>
      </c>
      <c r="H1207" s="30">
        <v>0.1</v>
      </c>
      <c r="I1207" s="32">
        <v>31</v>
      </c>
      <c r="J1207"/>
    </row>
    <row r="1208" spans="1:10" x14ac:dyDescent="0.3">
      <c r="A1208" s="65" t="str">
        <f>LANCES[[#This Row],[GRUPO]]&amp;LANCES[[#This Row],[MES_ANO]]</f>
        <v>3116agosto-25</v>
      </c>
      <c r="B1208" s="1">
        <v>3116</v>
      </c>
      <c r="C1208" s="32">
        <v>202508</v>
      </c>
      <c r="D1208" s="31" t="str">
        <f>TEXT(LANCES[[#This Row],[DT_CONTMP]],"MMMM-AA")</f>
        <v>agosto-25</v>
      </c>
      <c r="E1208" s="31">
        <v>45884</v>
      </c>
      <c r="F1208" s="30">
        <v>0.69969999999999999</v>
      </c>
      <c r="G1208" s="30">
        <v>0.6917314</v>
      </c>
      <c r="H1208" s="30">
        <v>0.67</v>
      </c>
      <c r="I1208" s="32">
        <v>5</v>
      </c>
      <c r="J1208"/>
    </row>
    <row r="1209" spans="1:10" x14ac:dyDescent="0.3">
      <c r="A1209" s="65" t="str">
        <f>LANCES[[#This Row],[GRUPO]]&amp;LANCES[[#This Row],[MES_ANO]]</f>
        <v>691março-25</v>
      </c>
      <c r="B1209" s="1">
        <v>691</v>
      </c>
      <c r="C1209" s="32">
        <v>202503</v>
      </c>
      <c r="D1209" s="31" t="str">
        <f>TEXT(LANCES[[#This Row],[DT_CONTMP]],"MMMM-AA")</f>
        <v>março-25</v>
      </c>
      <c r="E1209" s="31">
        <v>45726</v>
      </c>
      <c r="F1209" s="30">
        <v>0.73</v>
      </c>
      <c r="G1209" s="30">
        <v>0.31960204545454546</v>
      </c>
      <c r="H1209" s="30">
        <v>6.2913999999999998E-2</v>
      </c>
      <c r="I1209" s="32">
        <v>22</v>
      </c>
      <c r="J1209"/>
    </row>
    <row r="1210" spans="1:10" x14ac:dyDescent="0.3">
      <c r="A1210" s="65" t="str">
        <f>LANCES[[#This Row],[GRUPO]]&amp;LANCES[[#This Row],[MES_ANO]]</f>
        <v>758setembro-25</v>
      </c>
      <c r="B1210" s="1">
        <v>758</v>
      </c>
      <c r="C1210" s="32">
        <v>202509</v>
      </c>
      <c r="D1210" s="31" t="str">
        <f>TEXT(LANCES[[#This Row],[DT_CONTMP]],"MMMM-AA")</f>
        <v>setembro-25</v>
      </c>
      <c r="E1210" s="31">
        <v>45915</v>
      </c>
      <c r="F1210" s="30">
        <v>0.62</v>
      </c>
      <c r="G1210" s="30">
        <v>0.55887741666666668</v>
      </c>
      <c r="H1210" s="30">
        <v>0.54</v>
      </c>
      <c r="I1210" s="32">
        <v>12</v>
      </c>
      <c r="J1210"/>
    </row>
    <row r="1211" spans="1:10" x14ac:dyDescent="0.3">
      <c r="A1211" s="65" t="str">
        <f>LANCES[[#This Row],[GRUPO]]&amp;LANCES[[#This Row],[MES_ANO]]</f>
        <v>5019janeiro-25</v>
      </c>
      <c r="B1211" s="1">
        <v>5019</v>
      </c>
      <c r="C1211" s="32">
        <v>202501</v>
      </c>
      <c r="D1211" s="31" t="str">
        <f>TEXT(LANCES[[#This Row],[DT_CONTMP]],"MMMM-AA")</f>
        <v>janeiro-25</v>
      </c>
      <c r="E1211" s="31">
        <v>45672</v>
      </c>
      <c r="F1211" s="30">
        <v>0.48565600000000003</v>
      </c>
      <c r="G1211" s="30">
        <v>0.474547</v>
      </c>
      <c r="H1211" s="30">
        <v>0.46210000000000001</v>
      </c>
      <c r="I1211" s="32">
        <v>5</v>
      </c>
      <c r="J1211"/>
    </row>
    <row r="1212" spans="1:10" x14ac:dyDescent="0.3">
      <c r="A1212" s="65" t="str">
        <f>LANCES[[#This Row],[GRUPO]]&amp;LANCES[[#This Row],[MES_ANO]]</f>
        <v>3055janeiro-25</v>
      </c>
      <c r="B1212" s="1">
        <v>3055</v>
      </c>
      <c r="C1212" s="32">
        <v>202501</v>
      </c>
      <c r="D1212" s="31" t="str">
        <f>TEXT(LANCES[[#This Row],[DT_CONTMP]],"MMMM-AA")</f>
        <v>janeiro-25</v>
      </c>
      <c r="E1212" s="31">
        <v>45672</v>
      </c>
      <c r="F1212" s="30">
        <v>0.63</v>
      </c>
      <c r="G1212" s="30">
        <v>0.61464928571428568</v>
      </c>
      <c r="H1212" s="30">
        <v>0.61</v>
      </c>
      <c r="I1212" s="32">
        <v>7</v>
      </c>
      <c r="J1212"/>
    </row>
    <row r="1213" spans="1:10" x14ac:dyDescent="0.3">
      <c r="A1213" s="65" t="str">
        <f>LANCES[[#This Row],[GRUPO]]&amp;LANCES[[#This Row],[MES_ANO]]</f>
        <v>767abril-25</v>
      </c>
      <c r="B1213" s="1">
        <v>767</v>
      </c>
      <c r="C1213" s="32">
        <v>202504</v>
      </c>
      <c r="D1213" s="31" t="str">
        <f>TEXT(LANCES[[#This Row],[DT_CONTMP]],"MMMM-AA")</f>
        <v>abril-25</v>
      </c>
      <c r="E1213" s="31">
        <v>45762</v>
      </c>
      <c r="F1213" s="30">
        <v>0.66</v>
      </c>
      <c r="G1213" s="30">
        <v>0.62260000000000004</v>
      </c>
      <c r="H1213" s="30">
        <v>0.58840000000000003</v>
      </c>
      <c r="I1213" s="32">
        <v>5</v>
      </c>
      <c r="J1213"/>
    </row>
    <row r="1214" spans="1:10" x14ac:dyDescent="0.3">
      <c r="A1214" s="65" t="str">
        <f>LANCES[[#This Row],[GRUPO]]&amp;LANCES[[#This Row],[MES_ANO]]</f>
        <v>747janeiro-25</v>
      </c>
      <c r="B1214" s="1">
        <v>747</v>
      </c>
      <c r="C1214" s="32">
        <v>202501</v>
      </c>
      <c r="D1214" s="31" t="str">
        <f>TEXT(LANCES[[#This Row],[DT_CONTMP]],"MMMM-AA")</f>
        <v>janeiro-25</v>
      </c>
      <c r="E1214" s="31">
        <v>45672</v>
      </c>
      <c r="F1214" s="30">
        <v>0.65</v>
      </c>
      <c r="G1214" s="30">
        <v>0.61455909090909089</v>
      </c>
      <c r="H1214" s="30">
        <v>0.6</v>
      </c>
      <c r="I1214" s="32">
        <v>22</v>
      </c>
      <c r="J1214"/>
    </row>
    <row r="1215" spans="1:10" x14ac:dyDescent="0.3">
      <c r="A1215" s="65" t="str">
        <f>LANCES[[#This Row],[GRUPO]]&amp;LANCES[[#This Row],[MES_ANO]]</f>
        <v>3154fevereiro-25</v>
      </c>
      <c r="B1215" s="1">
        <v>3154</v>
      </c>
      <c r="C1215" s="32">
        <v>202502</v>
      </c>
      <c r="D1215" s="31" t="str">
        <f>TEXT(LANCES[[#This Row],[DT_CONTMP]],"MMMM-AA")</f>
        <v>fevereiro-25</v>
      </c>
      <c r="E1215" s="31">
        <v>45705</v>
      </c>
      <c r="F1215" s="30">
        <v>0.67500000000000004</v>
      </c>
      <c r="G1215" s="30">
        <v>0.66417272727272725</v>
      </c>
      <c r="H1215" s="30">
        <v>0.65300000000000002</v>
      </c>
      <c r="I1215" s="32">
        <v>11</v>
      </c>
      <c r="J1215"/>
    </row>
    <row r="1216" spans="1:10" x14ac:dyDescent="0.3">
      <c r="A1216" s="65" t="str">
        <f>LANCES[[#This Row],[GRUPO]]&amp;LANCES[[#This Row],[MES_ANO]]</f>
        <v>759fevereiro-25</v>
      </c>
      <c r="B1216" s="1">
        <v>759</v>
      </c>
      <c r="C1216" s="32">
        <v>202502</v>
      </c>
      <c r="D1216" s="31" t="str">
        <f>TEXT(LANCES[[#This Row],[DT_CONTMP]],"MMMM-AA")</f>
        <v>fevereiro-25</v>
      </c>
      <c r="E1216" s="31">
        <v>45705</v>
      </c>
      <c r="F1216" s="30">
        <v>0.65</v>
      </c>
      <c r="G1216" s="30">
        <v>0.42789473684210527</v>
      </c>
      <c r="H1216" s="30">
        <v>0.3</v>
      </c>
      <c r="I1216" s="32">
        <v>19</v>
      </c>
      <c r="J1216"/>
    </row>
    <row r="1217" spans="1:10" x14ac:dyDescent="0.3">
      <c r="A1217" s="65" t="str">
        <f>LANCES[[#This Row],[GRUPO]]&amp;LANCES[[#This Row],[MES_ANO]]</f>
        <v>791janeiro-25</v>
      </c>
      <c r="B1217" s="1">
        <v>791</v>
      </c>
      <c r="C1217" s="32">
        <v>202501</v>
      </c>
      <c r="D1217" s="31" t="str">
        <f>TEXT(LANCES[[#This Row],[DT_CONTMP]],"MMMM-AA")</f>
        <v>janeiro-25</v>
      </c>
      <c r="E1217" s="31">
        <v>45672</v>
      </c>
      <c r="F1217" s="30">
        <v>0.65</v>
      </c>
      <c r="G1217" s="30">
        <v>0.61365690909090909</v>
      </c>
      <c r="H1217" s="30">
        <v>0.6</v>
      </c>
      <c r="I1217" s="32">
        <v>11</v>
      </c>
      <c r="J1217"/>
    </row>
    <row r="1218" spans="1:10" x14ac:dyDescent="0.3">
      <c r="A1218" s="65" t="str">
        <f>LANCES[[#This Row],[GRUPO]]&amp;LANCES[[#This Row],[MES_ANO]]</f>
        <v>3105janeiro-25</v>
      </c>
      <c r="B1218" s="1">
        <v>3105</v>
      </c>
      <c r="C1218" s="32">
        <v>202501</v>
      </c>
      <c r="D1218" s="31" t="str">
        <f>TEXT(LANCES[[#This Row],[DT_CONTMP]],"MMMM-AA")</f>
        <v>janeiro-25</v>
      </c>
      <c r="E1218" s="31">
        <v>45672</v>
      </c>
      <c r="F1218" s="30">
        <v>0.67</v>
      </c>
      <c r="G1218" s="30">
        <v>0.65380000000000005</v>
      </c>
      <c r="H1218" s="30">
        <v>0.64900000000000002</v>
      </c>
      <c r="I1218" s="32">
        <v>5</v>
      </c>
      <c r="J1218"/>
    </row>
    <row r="1219" spans="1:10" x14ac:dyDescent="0.3">
      <c r="A1219" s="65" t="str">
        <f>LANCES[[#This Row],[GRUPO]]&amp;LANCES[[#This Row],[MES_ANO]]</f>
        <v>678janeiro-25</v>
      </c>
      <c r="B1219" s="1">
        <v>678</v>
      </c>
      <c r="C1219" s="32">
        <v>202501</v>
      </c>
      <c r="D1219" s="31" t="str">
        <f>TEXT(LANCES[[#This Row],[DT_CONTMP]],"MMMM-AA")</f>
        <v>janeiro-25</v>
      </c>
      <c r="E1219" s="31">
        <v>45664</v>
      </c>
      <c r="F1219" s="30">
        <v>0.4824</v>
      </c>
      <c r="G1219" s="30">
        <v>0.22985247368421052</v>
      </c>
      <c r="H1219" s="30">
        <v>0.1</v>
      </c>
      <c r="I1219" s="32">
        <v>38</v>
      </c>
      <c r="J1219"/>
    </row>
    <row r="1220" spans="1:10" x14ac:dyDescent="0.3">
      <c r="A1220" s="65" t="str">
        <f>LANCES[[#This Row],[GRUPO]]&amp;LANCES[[#This Row],[MES_ANO]]</f>
        <v>691janeiro-25</v>
      </c>
      <c r="B1220" s="1">
        <v>691</v>
      </c>
      <c r="C1220" s="32">
        <v>202501</v>
      </c>
      <c r="D1220" s="31" t="str">
        <f>TEXT(LANCES[[#This Row],[DT_CONTMP]],"MMMM-AA")</f>
        <v>janeiro-25</v>
      </c>
      <c r="E1220" s="31">
        <v>45664</v>
      </c>
      <c r="F1220" s="30">
        <v>0.53937999999999997</v>
      </c>
      <c r="G1220" s="30">
        <v>0.23444917857142855</v>
      </c>
      <c r="H1220" s="30">
        <v>0.1</v>
      </c>
      <c r="I1220" s="32">
        <v>28</v>
      </c>
      <c r="J1220"/>
    </row>
    <row r="1221" spans="1:10" x14ac:dyDescent="0.3">
      <c r="A1221" s="65" t="str">
        <f>LANCES[[#This Row],[GRUPO]]&amp;LANCES[[#This Row],[MES_ANO]]</f>
        <v>5018fevereiro-25</v>
      </c>
      <c r="B1221" s="1">
        <v>5018</v>
      </c>
      <c r="C1221" s="32">
        <v>202502</v>
      </c>
      <c r="D1221" s="31" t="str">
        <f>TEXT(LANCES[[#This Row],[DT_CONTMP]],"MMMM-AA")</f>
        <v>fevereiro-25</v>
      </c>
      <c r="E1221" s="31">
        <v>45705</v>
      </c>
      <c r="F1221" s="30">
        <v>0.51</v>
      </c>
      <c r="G1221" s="30">
        <v>0.45657883333333332</v>
      </c>
      <c r="H1221" s="30">
        <v>0.405555</v>
      </c>
      <c r="I1221" s="32">
        <v>6</v>
      </c>
      <c r="J1221"/>
    </row>
    <row r="1222" spans="1:10" x14ac:dyDescent="0.3">
      <c r="A1222" s="65" t="str">
        <f>LANCES[[#This Row],[GRUPO]]&amp;LANCES[[#This Row],[MES_ANO]]</f>
        <v>781abril-25</v>
      </c>
      <c r="B1222" s="1">
        <v>781</v>
      </c>
      <c r="C1222" s="32">
        <v>202504</v>
      </c>
      <c r="D1222" s="31" t="str">
        <f>TEXT(LANCES[[#This Row],[DT_CONTMP]],"MMMM-AA")</f>
        <v>abril-25</v>
      </c>
      <c r="E1222" s="31">
        <v>45762</v>
      </c>
      <c r="F1222" s="30">
        <v>0.66520000000000001</v>
      </c>
      <c r="G1222" s="30">
        <v>0.63807941176470584</v>
      </c>
      <c r="H1222" s="30">
        <v>0.63549999999999995</v>
      </c>
      <c r="I1222" s="32">
        <v>34</v>
      </c>
      <c r="J1222"/>
    </row>
    <row r="1223" spans="1:10" x14ac:dyDescent="0.3">
      <c r="A1223" s="65" t="str">
        <f>LANCES[[#This Row],[GRUPO]]&amp;LANCES[[#This Row],[MES_ANO]]</f>
        <v>719fevereiro-25</v>
      </c>
      <c r="B1223" s="1">
        <v>719</v>
      </c>
      <c r="C1223" s="32">
        <v>202502</v>
      </c>
      <c r="D1223" s="31" t="str">
        <f>TEXT(LANCES[[#This Row],[DT_CONTMP]],"MMMM-AA")</f>
        <v>fevereiro-25</v>
      </c>
      <c r="E1223" s="31">
        <v>45705</v>
      </c>
      <c r="F1223" s="30">
        <v>0.74773100000000003</v>
      </c>
      <c r="G1223" s="30">
        <v>0.34089900000000001</v>
      </c>
      <c r="H1223" s="30">
        <v>0.201234</v>
      </c>
      <c r="I1223" s="32">
        <v>14</v>
      </c>
      <c r="J1223"/>
    </row>
    <row r="1224" spans="1:10" x14ac:dyDescent="0.3">
      <c r="A1224" s="65" t="str">
        <f>LANCES[[#This Row],[GRUPO]]&amp;LANCES[[#This Row],[MES_ANO]]</f>
        <v>5017fevereiro-25</v>
      </c>
      <c r="B1224" s="1">
        <v>5017</v>
      </c>
      <c r="C1224" s="32">
        <v>202502</v>
      </c>
      <c r="D1224" s="31" t="str">
        <f>TEXT(LANCES[[#This Row],[DT_CONTMP]],"MMMM-AA")</f>
        <v>fevereiro-25</v>
      </c>
      <c r="E1224" s="31">
        <v>45705</v>
      </c>
      <c r="F1224" s="30">
        <v>0.5</v>
      </c>
      <c r="G1224" s="30">
        <v>0.36875555555555556</v>
      </c>
      <c r="H1224" s="30">
        <v>0.3</v>
      </c>
      <c r="I1224" s="32">
        <v>9</v>
      </c>
      <c r="J1224"/>
    </row>
    <row r="1225" spans="1:10" x14ac:dyDescent="0.3">
      <c r="A1225" s="65" t="str">
        <f>LANCES[[#This Row],[GRUPO]]&amp;LANCES[[#This Row],[MES_ANO]]</f>
        <v>3121abril-25</v>
      </c>
      <c r="B1225" s="1">
        <v>3121</v>
      </c>
      <c r="C1225" s="32">
        <v>202504</v>
      </c>
      <c r="D1225" s="31" t="str">
        <f>TEXT(LANCES[[#This Row],[DT_CONTMP]],"MMMM-AA")</f>
        <v>abril-25</v>
      </c>
      <c r="E1225" s="31">
        <v>45762</v>
      </c>
      <c r="F1225" s="30">
        <v>0.72</v>
      </c>
      <c r="G1225" s="30">
        <v>0.69088000000000005</v>
      </c>
      <c r="H1225" s="30">
        <v>0.67120000000000002</v>
      </c>
      <c r="I1225" s="32">
        <v>5</v>
      </c>
      <c r="J1225"/>
    </row>
    <row r="1226" spans="1:10" x14ac:dyDescent="0.3">
      <c r="A1226" s="65" t="str">
        <f>LANCES[[#This Row],[GRUPO]]&amp;LANCES[[#This Row],[MES_ANO]]</f>
        <v>3063setembro-25</v>
      </c>
      <c r="B1226" s="1">
        <v>3063</v>
      </c>
      <c r="C1226" s="32">
        <v>202509</v>
      </c>
      <c r="D1226" s="31" t="str">
        <f>TEXT(LANCES[[#This Row],[DT_CONTMP]],"MMMM-AA")</f>
        <v>setembro-25</v>
      </c>
      <c r="E1226" s="31">
        <v>45915</v>
      </c>
      <c r="F1226" s="30">
        <v>0.72542899999999999</v>
      </c>
      <c r="G1226" s="30">
        <v>0.64653593750000005</v>
      </c>
      <c r="H1226" s="30">
        <v>0.57401100000000005</v>
      </c>
      <c r="I1226" s="32">
        <v>16</v>
      </c>
      <c r="J1226"/>
    </row>
    <row r="1227" spans="1:10" x14ac:dyDescent="0.3">
      <c r="A1227" s="65" t="str">
        <f>LANCES[[#This Row],[GRUPO]]&amp;LANCES[[#This Row],[MES_ANO]]</f>
        <v>638abril-25</v>
      </c>
      <c r="B1227" s="1">
        <v>638</v>
      </c>
      <c r="C1227" s="32">
        <v>202504</v>
      </c>
      <c r="D1227" s="31" t="str">
        <f>TEXT(LANCES[[#This Row],[DT_CONTMP]],"MMMM-AA")</f>
        <v>abril-25</v>
      </c>
      <c r="E1227" s="31">
        <v>45751</v>
      </c>
      <c r="F1227" s="30">
        <v>0.24</v>
      </c>
      <c r="G1227" s="30">
        <v>0.15</v>
      </c>
      <c r="H1227" s="30">
        <v>0.12</v>
      </c>
      <c r="I1227" s="32">
        <v>4</v>
      </c>
      <c r="J1227"/>
    </row>
    <row r="1228" spans="1:10" x14ac:dyDescent="0.3">
      <c r="A1228" s="65" t="str">
        <f>LANCES[[#This Row],[GRUPO]]&amp;LANCES[[#This Row],[MES_ANO]]</f>
        <v>664abril-25</v>
      </c>
      <c r="B1228" s="1">
        <v>664</v>
      </c>
      <c r="C1228" s="32">
        <v>202504</v>
      </c>
      <c r="D1228" s="31" t="str">
        <f>TEXT(LANCES[[#This Row],[DT_CONTMP]],"MMMM-AA")</f>
        <v>abril-25</v>
      </c>
      <c r="E1228" s="31">
        <v>45751</v>
      </c>
      <c r="F1228" s="30">
        <v>0.3906</v>
      </c>
      <c r="G1228" s="30">
        <v>0.17227445454545454</v>
      </c>
      <c r="H1228" s="30">
        <v>0.11</v>
      </c>
      <c r="I1228" s="32">
        <v>11</v>
      </c>
      <c r="J1228"/>
    </row>
    <row r="1229" spans="1:10" x14ac:dyDescent="0.3">
      <c r="A1229" s="65" t="str">
        <f>LANCES[[#This Row],[GRUPO]]&amp;LANCES[[#This Row],[MES_ANO]]</f>
        <v>3113abril-25</v>
      </c>
      <c r="B1229" s="1">
        <v>3113</v>
      </c>
      <c r="C1229" s="32">
        <v>202504</v>
      </c>
      <c r="D1229" s="31" t="str">
        <f>TEXT(LANCES[[#This Row],[DT_CONTMP]],"MMMM-AA")</f>
        <v>abril-25</v>
      </c>
      <c r="E1229" s="31">
        <v>45762</v>
      </c>
      <c r="F1229" s="30">
        <v>0.7</v>
      </c>
      <c r="G1229" s="30">
        <v>0.66704133333333326</v>
      </c>
      <c r="H1229" s="30">
        <v>0.65012300000000001</v>
      </c>
      <c r="I1229" s="32">
        <v>3</v>
      </c>
      <c r="J1229"/>
    </row>
    <row r="1230" spans="1:10" x14ac:dyDescent="0.3">
      <c r="A1230" s="65" t="str">
        <f>LANCES[[#This Row],[GRUPO]]&amp;LANCES[[#This Row],[MES_ANO]]</f>
        <v>734agosto-25</v>
      </c>
      <c r="B1230" s="1">
        <v>734</v>
      </c>
      <c r="C1230" s="32">
        <v>202508</v>
      </c>
      <c r="D1230" s="31" t="str">
        <f>TEXT(LANCES[[#This Row],[DT_CONTMP]],"MMMM-AA")</f>
        <v>agosto-25</v>
      </c>
      <c r="E1230" s="31">
        <v>45884</v>
      </c>
      <c r="F1230" s="30">
        <v>0.57999999999999996</v>
      </c>
      <c r="G1230" s="30">
        <v>0.518322375</v>
      </c>
      <c r="H1230" s="30">
        <v>0.50749999999999995</v>
      </c>
      <c r="I1230" s="32">
        <v>16</v>
      </c>
      <c r="J1230"/>
    </row>
    <row r="1231" spans="1:10" x14ac:dyDescent="0.3">
      <c r="A1231" s="65" t="str">
        <f>LANCES[[#This Row],[GRUPO]]&amp;LANCES[[#This Row],[MES_ANO]]</f>
        <v>3118maio-25</v>
      </c>
      <c r="B1231" s="1">
        <v>3118</v>
      </c>
      <c r="C1231" s="32">
        <v>202505</v>
      </c>
      <c r="D1231" s="31" t="str">
        <f>TEXT(LANCES[[#This Row],[DT_CONTMP]],"MMMM-AA")</f>
        <v>maio-25</v>
      </c>
      <c r="E1231" s="31">
        <v>45792</v>
      </c>
      <c r="F1231" s="30">
        <v>0.68</v>
      </c>
      <c r="G1231" s="30">
        <v>0.66392499999999999</v>
      </c>
      <c r="H1231" s="30">
        <v>0.65469999999999995</v>
      </c>
      <c r="I1231" s="32">
        <v>4</v>
      </c>
      <c r="J1231"/>
    </row>
    <row r="1232" spans="1:10" x14ac:dyDescent="0.3">
      <c r="A1232" s="65" t="str">
        <f>LANCES[[#This Row],[GRUPO]]&amp;LANCES[[#This Row],[MES_ANO]]</f>
        <v>660maio-25</v>
      </c>
      <c r="B1232" s="1">
        <v>660</v>
      </c>
      <c r="C1232" s="32">
        <v>202505</v>
      </c>
      <c r="D1232" s="31" t="str">
        <f>TEXT(LANCES[[#This Row],[DT_CONTMP]],"MMMM-AA")</f>
        <v>maio-25</v>
      </c>
      <c r="E1232" s="31">
        <v>45784</v>
      </c>
      <c r="F1232" s="30">
        <v>0.13</v>
      </c>
      <c r="G1232" s="30">
        <v>0.13</v>
      </c>
      <c r="H1232" s="30">
        <v>0.13</v>
      </c>
      <c r="I1232" s="32">
        <v>1</v>
      </c>
      <c r="J1232"/>
    </row>
    <row r="1233" spans="1:10" x14ac:dyDescent="0.3">
      <c r="A1233" s="65" t="str">
        <f>LANCES[[#This Row],[GRUPO]]&amp;LANCES[[#This Row],[MES_ANO]]</f>
        <v>766maio-25</v>
      </c>
      <c r="B1233" s="1">
        <v>766</v>
      </c>
      <c r="C1233" s="32">
        <v>202505</v>
      </c>
      <c r="D1233" s="31" t="str">
        <f>TEXT(LANCES[[#This Row],[DT_CONTMP]],"MMMM-AA")</f>
        <v>maio-25</v>
      </c>
      <c r="E1233" s="31">
        <v>45792</v>
      </c>
      <c r="F1233" s="30">
        <v>0.62</v>
      </c>
      <c r="G1233" s="30">
        <v>0.56324072222222221</v>
      </c>
      <c r="H1233" s="30">
        <v>0.53500000000000003</v>
      </c>
      <c r="I1233" s="32">
        <v>18</v>
      </c>
      <c r="J1233"/>
    </row>
    <row r="1234" spans="1:10" x14ac:dyDescent="0.3">
      <c r="A1234" s="65" t="str">
        <f>LANCES[[#This Row],[GRUPO]]&amp;LANCES[[#This Row],[MES_ANO]]</f>
        <v>3046maio-25</v>
      </c>
      <c r="B1234" s="1">
        <v>3046</v>
      </c>
      <c r="C1234" s="32">
        <v>202505</v>
      </c>
      <c r="D1234" s="31" t="str">
        <f>TEXT(LANCES[[#This Row],[DT_CONTMP]],"MMMM-AA")</f>
        <v>maio-25</v>
      </c>
      <c r="E1234" s="31">
        <v>45792</v>
      </c>
      <c r="F1234" s="30">
        <v>0.52147100000000002</v>
      </c>
      <c r="G1234" s="30">
        <v>0.43044900000000003</v>
      </c>
      <c r="H1234" s="30">
        <v>0.36987599999999998</v>
      </c>
      <c r="I1234" s="32">
        <v>3</v>
      </c>
      <c r="J1234"/>
    </row>
    <row r="1235" spans="1:10" x14ac:dyDescent="0.3">
      <c r="A1235" s="65" t="str">
        <f>LANCES[[#This Row],[GRUPO]]&amp;LANCES[[#This Row],[MES_ANO]]</f>
        <v>758junho-25</v>
      </c>
      <c r="B1235" s="1">
        <v>758</v>
      </c>
      <c r="C1235" s="32">
        <v>202506</v>
      </c>
      <c r="D1235" s="31" t="str">
        <f>TEXT(LANCES[[#This Row],[DT_CONTMP]],"MMMM-AA")</f>
        <v>junho-25</v>
      </c>
      <c r="E1235" s="31">
        <v>45824</v>
      </c>
      <c r="F1235" s="30">
        <v>0.58229999999999993</v>
      </c>
      <c r="G1235" s="30">
        <v>0.54167172727272728</v>
      </c>
      <c r="H1235" s="30">
        <v>0.52290000000000003</v>
      </c>
      <c r="I1235" s="32">
        <v>22</v>
      </c>
      <c r="J1235"/>
    </row>
    <row r="1236" spans="1:10" x14ac:dyDescent="0.3">
      <c r="A1236" s="65" t="str">
        <f>LANCES[[#This Row],[GRUPO]]&amp;LANCES[[#This Row],[MES_ANO]]</f>
        <v>3179maio-25</v>
      </c>
      <c r="B1236" s="1">
        <v>3179</v>
      </c>
      <c r="C1236" s="32">
        <v>202505</v>
      </c>
      <c r="D1236" s="31" t="str">
        <f>TEXT(LANCES[[#This Row],[DT_CONTMP]],"MMMM-AA")</f>
        <v>maio-25</v>
      </c>
      <c r="E1236" s="31">
        <v>45792</v>
      </c>
      <c r="F1236" s="30">
        <v>0.65</v>
      </c>
      <c r="G1236" s="30">
        <v>0.62305533333333329</v>
      </c>
      <c r="H1236" s="30">
        <v>0.60333300000000001</v>
      </c>
      <c r="I1236" s="32">
        <v>6</v>
      </c>
      <c r="J1236"/>
    </row>
    <row r="1237" spans="1:10" x14ac:dyDescent="0.3">
      <c r="A1237" s="65" t="str">
        <f>LANCES[[#This Row],[GRUPO]]&amp;LANCES[[#This Row],[MES_ANO]]</f>
        <v>3156maio-25</v>
      </c>
      <c r="B1237" s="1">
        <v>3156</v>
      </c>
      <c r="C1237" s="32">
        <v>202505</v>
      </c>
      <c r="D1237" s="31" t="str">
        <f>TEXT(LANCES[[#This Row],[DT_CONTMP]],"MMMM-AA")</f>
        <v>maio-25</v>
      </c>
      <c r="E1237" s="31">
        <v>45792</v>
      </c>
      <c r="F1237" s="30">
        <v>0.75</v>
      </c>
      <c r="G1237" s="30">
        <v>0.7466666666666667</v>
      </c>
      <c r="H1237" s="30">
        <v>0.745</v>
      </c>
      <c r="I1237" s="32">
        <v>3</v>
      </c>
      <c r="J1237"/>
    </row>
    <row r="1238" spans="1:10" x14ac:dyDescent="0.3">
      <c r="A1238" s="65" t="str">
        <f>LANCES[[#This Row],[GRUPO]]&amp;LANCES[[#This Row],[MES_ANO]]</f>
        <v>685julho-25</v>
      </c>
      <c r="B1238" s="1">
        <v>685</v>
      </c>
      <c r="C1238" s="32">
        <v>202507</v>
      </c>
      <c r="D1238" s="31" t="str">
        <f>TEXT(LANCES[[#This Row],[DT_CONTMP]],"MMMM-AA")</f>
        <v>julho-25</v>
      </c>
      <c r="E1238" s="31">
        <v>45842</v>
      </c>
      <c r="F1238" s="30">
        <v>0.32</v>
      </c>
      <c r="G1238" s="30">
        <v>0.245</v>
      </c>
      <c r="H1238" s="30">
        <v>0.1</v>
      </c>
      <c r="I1238" s="32">
        <v>6</v>
      </c>
      <c r="J1238"/>
    </row>
    <row r="1239" spans="1:10" x14ac:dyDescent="0.3">
      <c r="A1239" s="65" t="str">
        <f>LANCES[[#This Row],[GRUPO]]&amp;LANCES[[#This Row],[MES_ANO]]</f>
        <v>803setembro-25</v>
      </c>
      <c r="B1239" s="1">
        <v>803</v>
      </c>
      <c r="C1239" s="32">
        <v>202509</v>
      </c>
      <c r="D1239" s="31" t="str">
        <f>TEXT(LANCES[[#This Row],[DT_CONTMP]],"MMMM-AA")</f>
        <v>setembro-25</v>
      </c>
      <c r="E1239" s="31">
        <v>45915</v>
      </c>
      <c r="F1239" s="30">
        <v>0.67299999999999993</v>
      </c>
      <c r="G1239" s="30">
        <v>0.64380588235294112</v>
      </c>
      <c r="H1239" s="30">
        <v>0.6</v>
      </c>
      <c r="I1239" s="32">
        <v>17</v>
      </c>
      <c r="J1239"/>
    </row>
    <row r="1240" spans="1:10" x14ac:dyDescent="0.3">
      <c r="A1240" s="65" t="str">
        <f>LANCES[[#This Row],[GRUPO]]&amp;LANCES[[#This Row],[MES_ANO]]</f>
        <v>8001julho-25</v>
      </c>
      <c r="B1240" s="1">
        <v>8001</v>
      </c>
      <c r="C1240" s="32">
        <v>202507</v>
      </c>
      <c r="D1240" s="31" t="str">
        <f>TEXT(LANCES[[#This Row],[DT_CONTMP]],"MMMM-AA")</f>
        <v>julho-25</v>
      </c>
      <c r="E1240" s="31">
        <v>45853</v>
      </c>
      <c r="F1240" s="30">
        <v>0.26</v>
      </c>
      <c r="G1240" s="30">
        <v>0.25416666666666665</v>
      </c>
      <c r="H1240" s="30">
        <v>0.25</v>
      </c>
      <c r="I1240" s="32">
        <v>6</v>
      </c>
      <c r="J1240"/>
    </row>
    <row r="1241" spans="1:10" x14ac:dyDescent="0.3">
      <c r="A1241" s="65" t="str">
        <f>LANCES[[#This Row],[GRUPO]]&amp;LANCES[[#This Row],[MES_ANO]]</f>
        <v>3168julho-25</v>
      </c>
      <c r="B1241" s="1">
        <v>3168</v>
      </c>
      <c r="C1241" s="32">
        <v>202507</v>
      </c>
      <c r="D1241" s="31" t="str">
        <f>TEXT(LANCES[[#This Row],[DT_CONTMP]],"MMMM-AA")</f>
        <v>julho-25</v>
      </c>
      <c r="E1241" s="31">
        <v>45853</v>
      </c>
      <c r="F1241" s="30">
        <v>0.8</v>
      </c>
      <c r="G1241" s="30">
        <v>0.8</v>
      </c>
      <c r="H1241" s="30">
        <v>0.8</v>
      </c>
      <c r="I1241" s="32">
        <v>2</v>
      </c>
      <c r="J1241"/>
    </row>
    <row r="1242" spans="1:10" x14ac:dyDescent="0.3">
      <c r="A1242" s="65" t="str">
        <f>LANCES[[#This Row],[GRUPO]]&amp;LANCES[[#This Row],[MES_ANO]]</f>
        <v>714agosto-25</v>
      </c>
      <c r="B1242" s="1">
        <v>714</v>
      </c>
      <c r="C1242" s="32">
        <v>202508</v>
      </c>
      <c r="D1242" s="31" t="str">
        <f>TEXT(LANCES[[#This Row],[DT_CONTMP]],"MMMM-AA")</f>
        <v>agosto-25</v>
      </c>
      <c r="E1242" s="31">
        <v>45884</v>
      </c>
      <c r="F1242" s="30">
        <v>0.45150699999999999</v>
      </c>
      <c r="G1242" s="30">
        <v>0.21431639285714285</v>
      </c>
      <c r="H1242" s="30">
        <v>0.1</v>
      </c>
      <c r="I1242" s="32">
        <v>28</v>
      </c>
      <c r="J1242"/>
    </row>
    <row r="1243" spans="1:10" x14ac:dyDescent="0.3">
      <c r="A1243" s="65" t="str">
        <f>LANCES[[#This Row],[GRUPO]]&amp;LANCES[[#This Row],[MES_ANO]]</f>
        <v>5018setembro-25</v>
      </c>
      <c r="B1243" s="1">
        <v>5018</v>
      </c>
      <c r="C1243" s="32">
        <v>202509</v>
      </c>
      <c r="D1243" s="31" t="str">
        <f>TEXT(LANCES[[#This Row],[DT_CONTMP]],"MMMM-AA")</f>
        <v>setembro-25</v>
      </c>
      <c r="E1243" s="31">
        <v>45915</v>
      </c>
      <c r="F1243" s="30">
        <v>0.435</v>
      </c>
      <c r="G1243" s="30">
        <v>0.3668450909090909</v>
      </c>
      <c r="H1243" s="30">
        <v>0.30000199999999999</v>
      </c>
      <c r="I1243" s="32">
        <v>11</v>
      </c>
      <c r="J1243"/>
    </row>
    <row r="1244" spans="1:10" x14ac:dyDescent="0.3">
      <c r="A1244" s="65" t="str">
        <f>LANCES[[#This Row],[GRUPO]]&amp;LANCES[[#This Row],[MES_ANO]]</f>
        <v>782setembro-25</v>
      </c>
      <c r="B1244" s="1">
        <v>782</v>
      </c>
      <c r="C1244" s="32">
        <v>202509</v>
      </c>
      <c r="D1244" s="31" t="str">
        <f>TEXT(LANCES[[#This Row],[DT_CONTMP]],"MMMM-AA")</f>
        <v>setembro-25</v>
      </c>
      <c r="E1244" s="31">
        <v>45915</v>
      </c>
      <c r="F1244" s="30">
        <v>0.68</v>
      </c>
      <c r="G1244" s="30">
        <v>0.59367446874999996</v>
      </c>
      <c r="H1244" s="30">
        <v>0.56100000000000005</v>
      </c>
      <c r="I1244" s="32">
        <v>32</v>
      </c>
      <c r="J1244"/>
    </row>
    <row r="1245" spans="1:10" x14ac:dyDescent="0.3">
      <c r="A1245" s="65" t="str">
        <f>LANCES[[#This Row],[GRUPO]]&amp;LANCES[[#This Row],[MES_ANO]]</f>
        <v>3080setembro-25</v>
      </c>
      <c r="B1245" s="1">
        <v>3080</v>
      </c>
      <c r="C1245" s="32">
        <v>202509</v>
      </c>
      <c r="D1245" s="31" t="str">
        <f>TEXT(LANCES[[#This Row],[DT_CONTMP]],"MMMM-AA")</f>
        <v>setembro-25</v>
      </c>
      <c r="E1245" s="31">
        <v>45915</v>
      </c>
      <c r="F1245" s="30">
        <v>0.7</v>
      </c>
      <c r="G1245" s="30">
        <v>0.66778400000000004</v>
      </c>
      <c r="H1245" s="30">
        <v>0.63706000000000007</v>
      </c>
      <c r="I1245" s="32">
        <v>5</v>
      </c>
      <c r="J1245"/>
    </row>
    <row r="1246" spans="1:10" x14ac:dyDescent="0.3">
      <c r="A1246" s="65" t="str">
        <f>LANCES[[#This Row],[GRUPO]]&amp;LANCES[[#This Row],[MES_ANO]]</f>
        <v>701outubro-25</v>
      </c>
      <c r="B1246" s="1">
        <v>701</v>
      </c>
      <c r="C1246" s="32">
        <v>202510</v>
      </c>
      <c r="D1246" s="31" t="str">
        <f>TEXT(LANCES[[#This Row],[DT_CONTMP]],"MMMM-AA")</f>
        <v>outubro-25</v>
      </c>
      <c r="E1246" s="31">
        <v>45936</v>
      </c>
      <c r="F1246" s="30">
        <v>0.3</v>
      </c>
      <c r="G1246" s="30">
        <v>0.22945773333333333</v>
      </c>
      <c r="H1246" s="30">
        <v>0.1</v>
      </c>
      <c r="I1246" s="32">
        <v>15</v>
      </c>
      <c r="J1246"/>
    </row>
    <row r="1247" spans="1:10" x14ac:dyDescent="0.3">
      <c r="A1247" s="65" t="str">
        <f>LANCES[[#This Row],[GRUPO]]&amp;LANCES[[#This Row],[MES_ANO]]</f>
        <v>8005outubro-25</v>
      </c>
      <c r="B1247" s="1">
        <v>8005</v>
      </c>
      <c r="C1247" s="32">
        <v>202510</v>
      </c>
      <c r="D1247" s="31" t="str">
        <f>TEXT(LANCES[[#This Row],[DT_CONTMP]],"MMMM-AA")</f>
        <v>outubro-25</v>
      </c>
      <c r="E1247" s="31">
        <v>45945</v>
      </c>
      <c r="F1247" s="30">
        <v>0.56999999999999995</v>
      </c>
      <c r="G1247" s="30">
        <v>0.48611850000000001</v>
      </c>
      <c r="H1247" s="30">
        <v>0.43049999999999999</v>
      </c>
      <c r="I1247" s="32">
        <v>6</v>
      </c>
      <c r="J1247"/>
    </row>
    <row r="1248" spans="1:10" x14ac:dyDescent="0.3">
      <c r="A1248" s="65" t="str">
        <f>LANCES[[#This Row],[GRUPO]]&amp;LANCES[[#This Row],[MES_ANO]]</f>
        <v>3089outubro-25</v>
      </c>
      <c r="B1248" s="1">
        <v>3089</v>
      </c>
      <c r="C1248" s="32">
        <v>202510</v>
      </c>
      <c r="D1248" s="31" t="str">
        <f>TEXT(LANCES[[#This Row],[DT_CONTMP]],"MMMM-AA")</f>
        <v>outubro-25</v>
      </c>
      <c r="E1248" s="31">
        <v>45945</v>
      </c>
      <c r="F1248" s="30">
        <v>0.65989999999999993</v>
      </c>
      <c r="G1248" s="30">
        <v>0.64652977777777776</v>
      </c>
      <c r="H1248" s="30">
        <v>0.63950000000000007</v>
      </c>
      <c r="I1248" s="32">
        <v>9</v>
      </c>
      <c r="J1248"/>
    </row>
    <row r="1249" spans="1:10" x14ac:dyDescent="0.3">
      <c r="A1249" s="65" t="str">
        <f>LANCES[[#This Row],[GRUPO]]&amp;LANCES[[#This Row],[MES_ANO]]</f>
        <v>5013março-25</v>
      </c>
      <c r="B1249" s="1">
        <v>5013</v>
      </c>
      <c r="C1249" s="32">
        <v>202503</v>
      </c>
      <c r="D1249" s="31" t="str">
        <f>TEXT(LANCES[[#This Row],[DT_CONTMP]],"MMMM-AA")</f>
        <v>março-25</v>
      </c>
      <c r="E1249" s="31">
        <v>45733</v>
      </c>
      <c r="F1249" s="30">
        <v>0.3</v>
      </c>
      <c r="G1249" s="30">
        <v>0.23032799999999998</v>
      </c>
      <c r="H1249" s="30">
        <v>0.18565599999999999</v>
      </c>
      <c r="I1249" s="32">
        <v>4</v>
      </c>
      <c r="J1249"/>
    </row>
    <row r="1250" spans="1:10" x14ac:dyDescent="0.3">
      <c r="A1250" s="65" t="str">
        <f>LANCES[[#This Row],[GRUPO]]&amp;LANCES[[#This Row],[MES_ANO]]</f>
        <v>3059maio-25</v>
      </c>
      <c r="B1250" s="1">
        <v>3059</v>
      </c>
      <c r="C1250" s="32">
        <v>202505</v>
      </c>
      <c r="D1250" s="31" t="str">
        <f>TEXT(LANCES[[#This Row],[DT_CONTMP]],"MMMM-AA")</f>
        <v>maio-25</v>
      </c>
      <c r="E1250" s="31">
        <v>45792</v>
      </c>
      <c r="F1250" s="30">
        <v>0.623641</v>
      </c>
      <c r="G1250" s="30">
        <v>0.53768274999999999</v>
      </c>
      <c r="H1250" s="30">
        <v>0.496</v>
      </c>
      <c r="I1250" s="32">
        <v>8</v>
      </c>
      <c r="J1250"/>
    </row>
    <row r="1251" spans="1:10" x14ac:dyDescent="0.3">
      <c r="A1251" s="65" t="str">
        <f>LANCES[[#This Row],[GRUPO]]&amp;LANCES[[#This Row],[MES_ANO]]</f>
        <v>659agosto-25</v>
      </c>
      <c r="B1251" s="1">
        <v>659</v>
      </c>
      <c r="C1251" s="32">
        <v>202508</v>
      </c>
      <c r="D1251" s="31" t="str">
        <f>TEXT(LANCES[[#This Row],[DT_CONTMP]],"MMMM-AA")</f>
        <v>agosto-25</v>
      </c>
      <c r="E1251" s="31">
        <v>45875</v>
      </c>
      <c r="F1251" s="30">
        <v>0.4</v>
      </c>
      <c r="G1251" s="30">
        <v>0.4</v>
      </c>
      <c r="H1251" s="30">
        <v>0.4</v>
      </c>
      <c r="I1251" s="32">
        <v>2</v>
      </c>
      <c r="J1251"/>
    </row>
    <row r="1252" spans="1:10" x14ac:dyDescent="0.3">
      <c r="A1252" s="65" t="str">
        <f>LANCES[[#This Row],[GRUPO]]&amp;LANCES[[#This Row],[MES_ANO]]</f>
        <v>673junho-25</v>
      </c>
      <c r="B1252" s="1">
        <v>673</v>
      </c>
      <c r="C1252" s="32">
        <v>202506</v>
      </c>
      <c r="D1252" s="31" t="str">
        <f>TEXT(LANCES[[#This Row],[DT_CONTMP]],"MMMM-AA")</f>
        <v>junho-25</v>
      </c>
      <c r="E1252" s="31">
        <v>45813</v>
      </c>
      <c r="F1252" s="30">
        <v>0.35060000000000002</v>
      </c>
      <c r="G1252" s="30">
        <v>0.26999000000000001</v>
      </c>
      <c r="H1252" s="30">
        <v>0.18937999999999999</v>
      </c>
      <c r="I1252" s="32">
        <v>2</v>
      </c>
      <c r="J1252"/>
    </row>
    <row r="1253" spans="1:10" x14ac:dyDescent="0.3">
      <c r="A1253" s="65" t="str">
        <f>LANCES[[#This Row],[GRUPO]]&amp;LANCES[[#This Row],[MES_ANO]]</f>
        <v>688abril-25</v>
      </c>
      <c r="B1253" s="1">
        <v>688</v>
      </c>
      <c r="C1253" s="32">
        <v>202504</v>
      </c>
      <c r="D1253" s="31" t="str">
        <f>TEXT(LANCES[[#This Row],[DT_CONTMP]],"MMMM-AA")</f>
        <v>abril-25</v>
      </c>
      <c r="E1253" s="31">
        <v>45751</v>
      </c>
      <c r="F1253" s="30">
        <v>0.46550600000000003</v>
      </c>
      <c r="G1253" s="30">
        <v>0.30368442857142858</v>
      </c>
      <c r="H1253" s="30">
        <v>0.16</v>
      </c>
      <c r="I1253" s="32">
        <v>7</v>
      </c>
      <c r="J1253"/>
    </row>
    <row r="1254" spans="1:10" x14ac:dyDescent="0.3">
      <c r="A1254" s="65" t="str">
        <f>LANCES[[#This Row],[GRUPO]]&amp;LANCES[[#This Row],[MES_ANO]]</f>
        <v>3079agosto-25</v>
      </c>
      <c r="B1254" s="1">
        <v>3079</v>
      </c>
      <c r="C1254" s="32">
        <v>202508</v>
      </c>
      <c r="D1254" s="31" t="str">
        <f>TEXT(LANCES[[#This Row],[DT_CONTMP]],"MMMM-AA")</f>
        <v>agosto-25</v>
      </c>
      <c r="E1254" s="31">
        <v>45884</v>
      </c>
      <c r="F1254" s="30">
        <v>0.69379499999999994</v>
      </c>
      <c r="G1254" s="30">
        <v>0.63395899999999994</v>
      </c>
      <c r="H1254" s="30">
        <v>0.51</v>
      </c>
      <c r="I1254" s="32">
        <v>5</v>
      </c>
      <c r="J1254"/>
    </row>
    <row r="1255" spans="1:10" x14ac:dyDescent="0.3">
      <c r="A1255" s="65" t="str">
        <f>LANCES[[#This Row],[GRUPO]]&amp;LANCES[[#This Row],[MES_ANO]]</f>
        <v>696agosto-25</v>
      </c>
      <c r="B1255" s="1">
        <v>696</v>
      </c>
      <c r="C1255" s="32">
        <v>202508</v>
      </c>
      <c r="D1255" s="31" t="str">
        <f>TEXT(LANCES[[#This Row],[DT_CONTMP]],"MMMM-AA")</f>
        <v>agosto-25</v>
      </c>
      <c r="E1255" s="31">
        <v>45875</v>
      </c>
      <c r="F1255" s="30">
        <v>0.44</v>
      </c>
      <c r="G1255" s="30">
        <v>0.23854462500000001</v>
      </c>
      <c r="H1255" s="30">
        <v>0.1</v>
      </c>
      <c r="I1255" s="32">
        <v>16</v>
      </c>
      <c r="J1255"/>
    </row>
    <row r="1256" spans="1:10" x14ac:dyDescent="0.3">
      <c r="A1256" s="65" t="str">
        <f>LANCES[[#This Row],[GRUPO]]&amp;LANCES[[#This Row],[MES_ANO]]</f>
        <v>3073julho-25</v>
      </c>
      <c r="B1256" s="1">
        <v>3073</v>
      </c>
      <c r="C1256" s="32">
        <v>202507</v>
      </c>
      <c r="D1256" s="31" t="str">
        <f>TEXT(LANCES[[#This Row],[DT_CONTMP]],"MMMM-AA")</f>
        <v>julho-25</v>
      </c>
      <c r="E1256" s="31">
        <v>45853</v>
      </c>
      <c r="F1256" s="30">
        <v>0.69099999999999995</v>
      </c>
      <c r="G1256" s="30">
        <v>0.59855842857142849</v>
      </c>
      <c r="H1256" s="30">
        <v>0.5</v>
      </c>
      <c r="I1256" s="32">
        <v>7</v>
      </c>
      <c r="J1256"/>
    </row>
    <row r="1257" spans="1:10" x14ac:dyDescent="0.3">
      <c r="A1257" s="65" t="str">
        <f>LANCES[[#This Row],[GRUPO]]&amp;LANCES[[#This Row],[MES_ANO]]</f>
        <v>703fevereiro-25</v>
      </c>
      <c r="B1257" s="1">
        <v>703</v>
      </c>
      <c r="C1257" s="32">
        <v>202502</v>
      </c>
      <c r="D1257" s="31" t="str">
        <f>TEXT(LANCES[[#This Row],[DT_CONTMP]],"MMMM-AA")</f>
        <v>fevereiro-25</v>
      </c>
      <c r="E1257" s="31">
        <v>45694</v>
      </c>
      <c r="F1257" s="30">
        <v>0.44144100000000003</v>
      </c>
      <c r="G1257" s="30">
        <v>0.26149463636363635</v>
      </c>
      <c r="H1257" s="30">
        <v>0.15</v>
      </c>
      <c r="I1257" s="32">
        <v>11</v>
      </c>
      <c r="J1257"/>
    </row>
    <row r="1258" spans="1:10" x14ac:dyDescent="0.3">
      <c r="A1258" s="65" t="str">
        <f>LANCES[[#This Row],[GRUPO]]&amp;LANCES[[#This Row],[MES_ANO]]</f>
        <v>717outubro-25</v>
      </c>
      <c r="B1258" s="1">
        <v>717</v>
      </c>
      <c r="C1258" s="32">
        <v>202510</v>
      </c>
      <c r="D1258" s="31" t="str">
        <f>TEXT(LANCES[[#This Row],[DT_CONTMP]],"MMMM-AA")</f>
        <v>outubro-25</v>
      </c>
      <c r="E1258" s="31">
        <v>45945</v>
      </c>
      <c r="F1258" s="30">
        <v>0.439944</v>
      </c>
      <c r="G1258" s="30">
        <v>0.1950707741935484</v>
      </c>
      <c r="H1258" s="30">
        <v>0.1</v>
      </c>
      <c r="I1258" s="32">
        <v>31</v>
      </c>
      <c r="J1258"/>
    </row>
    <row r="1259" spans="1:10" x14ac:dyDescent="0.3">
      <c r="A1259" s="65" t="str">
        <f>LANCES[[#This Row],[GRUPO]]&amp;LANCES[[#This Row],[MES_ANO]]</f>
        <v>3077abril-25</v>
      </c>
      <c r="B1259" s="1">
        <v>3077</v>
      </c>
      <c r="C1259" s="32">
        <v>202504</v>
      </c>
      <c r="D1259" s="31" t="str">
        <f>TEXT(LANCES[[#This Row],[DT_CONTMP]],"MMMM-AA")</f>
        <v>abril-25</v>
      </c>
      <c r="E1259" s="31">
        <v>45762</v>
      </c>
      <c r="F1259" s="30">
        <v>0.74011799999999994</v>
      </c>
      <c r="G1259" s="30">
        <v>0.67484549999999999</v>
      </c>
      <c r="H1259" s="30">
        <v>0.57555500000000004</v>
      </c>
      <c r="I1259" s="32">
        <v>6</v>
      </c>
      <c r="J1259"/>
    </row>
    <row r="1260" spans="1:10" x14ac:dyDescent="0.3">
      <c r="A1260" s="65" t="str">
        <f>LANCES[[#This Row],[GRUPO]]&amp;LANCES[[#This Row],[MES_ANO]]</f>
        <v>659janeiro-25</v>
      </c>
      <c r="B1260" s="1">
        <v>659</v>
      </c>
      <c r="C1260" s="32">
        <v>202501</v>
      </c>
      <c r="D1260" s="31" t="str">
        <f>TEXT(LANCES[[#This Row],[DT_CONTMP]],"MMMM-AA")</f>
        <v>janeiro-25</v>
      </c>
      <c r="E1260" s="31">
        <v>45664</v>
      </c>
      <c r="F1260" s="30">
        <v>0.31296199999999996</v>
      </c>
      <c r="G1260" s="30">
        <v>0.25259239999999999</v>
      </c>
      <c r="H1260" s="30">
        <v>0.1</v>
      </c>
      <c r="I1260" s="32">
        <v>5</v>
      </c>
      <c r="J1260"/>
    </row>
    <row r="1261" spans="1:10" x14ac:dyDescent="0.3">
      <c r="A1261" s="65" t="str">
        <f>LANCES[[#This Row],[GRUPO]]&amp;LANCES[[#This Row],[MES_ANO]]</f>
        <v>751janeiro-25</v>
      </c>
      <c r="B1261" s="1">
        <v>751</v>
      </c>
      <c r="C1261" s="32">
        <v>202501</v>
      </c>
      <c r="D1261" s="31" t="str">
        <f>TEXT(LANCES[[#This Row],[DT_CONTMP]],"MMMM-AA")</f>
        <v>janeiro-25</v>
      </c>
      <c r="E1261" s="31">
        <v>45672</v>
      </c>
      <c r="F1261" s="30">
        <v>0.65</v>
      </c>
      <c r="G1261" s="30">
        <v>0.59545625000000002</v>
      </c>
      <c r="H1261" s="30">
        <v>0.51</v>
      </c>
      <c r="I1261" s="32">
        <v>16</v>
      </c>
      <c r="J1261"/>
    </row>
    <row r="1262" spans="1:10" x14ac:dyDescent="0.3">
      <c r="A1262" s="65" t="str">
        <f>LANCES[[#This Row],[GRUPO]]&amp;LANCES[[#This Row],[MES_ANO]]</f>
        <v>758julho-25</v>
      </c>
      <c r="B1262" s="1">
        <v>758</v>
      </c>
      <c r="C1262" s="32">
        <v>202507</v>
      </c>
      <c r="D1262" s="31" t="str">
        <f>TEXT(LANCES[[#This Row],[DT_CONTMP]],"MMMM-AA")</f>
        <v>julho-25</v>
      </c>
      <c r="E1262" s="31">
        <v>45853</v>
      </c>
      <c r="F1262" s="30">
        <v>0.57999999999999996</v>
      </c>
      <c r="G1262" s="30">
        <v>0.54378931578947365</v>
      </c>
      <c r="H1262" s="30">
        <v>0.53600000000000003</v>
      </c>
      <c r="I1262" s="32">
        <v>19</v>
      </c>
      <c r="J1262"/>
    </row>
    <row r="1263" spans="1:10" x14ac:dyDescent="0.3">
      <c r="A1263" s="65" t="str">
        <f>LANCES[[#This Row],[GRUPO]]&amp;LANCES[[#This Row],[MES_ANO]]</f>
        <v>3137fevereiro-25</v>
      </c>
      <c r="B1263" s="1">
        <v>3137</v>
      </c>
      <c r="C1263" s="32">
        <v>202502</v>
      </c>
      <c r="D1263" s="31" t="str">
        <f>TEXT(LANCES[[#This Row],[DT_CONTMP]],"MMMM-AA")</f>
        <v>fevereiro-25</v>
      </c>
      <c r="E1263" s="31">
        <v>45705</v>
      </c>
      <c r="F1263" s="30">
        <v>0.7</v>
      </c>
      <c r="G1263" s="30">
        <v>0.64044285714285709</v>
      </c>
      <c r="H1263" s="30">
        <v>0.62119999999999997</v>
      </c>
      <c r="I1263" s="32">
        <v>7</v>
      </c>
      <c r="J1263"/>
    </row>
    <row r="1264" spans="1:10" x14ac:dyDescent="0.3">
      <c r="A1264" s="65" t="str">
        <f>LANCES[[#This Row],[GRUPO]]&amp;LANCES[[#This Row],[MES_ANO]]</f>
        <v>8004março-25</v>
      </c>
      <c r="B1264" s="1">
        <v>8004</v>
      </c>
      <c r="C1264" s="32">
        <v>202503</v>
      </c>
      <c r="D1264" s="31" t="str">
        <f>TEXT(LANCES[[#This Row],[DT_CONTMP]],"MMMM-AA")</f>
        <v>março-25</v>
      </c>
      <c r="E1264" s="31">
        <v>45733</v>
      </c>
      <c r="F1264" s="30">
        <v>0.91855900000000001</v>
      </c>
      <c r="G1264" s="30">
        <v>0.33125726666666666</v>
      </c>
      <c r="H1264" s="30">
        <v>0.25</v>
      </c>
      <c r="I1264" s="32">
        <v>15</v>
      </c>
      <c r="J1264"/>
    </row>
    <row r="1265" spans="1:10" x14ac:dyDescent="0.3">
      <c r="A1265" s="65" t="str">
        <f>LANCES[[#This Row],[GRUPO]]&amp;LANCES[[#This Row],[MES_ANO]]</f>
        <v>767janeiro-25</v>
      </c>
      <c r="B1265" s="1">
        <v>767</v>
      </c>
      <c r="C1265" s="32">
        <v>202501</v>
      </c>
      <c r="D1265" s="31" t="str">
        <f>TEXT(LANCES[[#This Row],[DT_CONTMP]],"MMMM-AA")</f>
        <v>janeiro-25</v>
      </c>
      <c r="E1265" s="31">
        <v>45672</v>
      </c>
      <c r="F1265" s="30">
        <v>0.65249999999999997</v>
      </c>
      <c r="G1265" s="30">
        <v>0.59068333333333334</v>
      </c>
      <c r="H1265" s="30">
        <v>0.57640000000000002</v>
      </c>
      <c r="I1265" s="32">
        <v>18</v>
      </c>
      <c r="J1265"/>
    </row>
    <row r="1266" spans="1:10" x14ac:dyDescent="0.3">
      <c r="A1266" s="65" t="str">
        <f>LANCES[[#This Row],[GRUPO]]&amp;LANCES[[#This Row],[MES_ANO]]</f>
        <v>648janeiro-25</v>
      </c>
      <c r="B1266" s="1">
        <v>648</v>
      </c>
      <c r="C1266" s="32">
        <v>202501</v>
      </c>
      <c r="D1266" s="31" t="str">
        <f>TEXT(LANCES[[#This Row],[DT_CONTMP]],"MMMM-AA")</f>
        <v>janeiro-25</v>
      </c>
      <c r="E1266" s="31">
        <v>45664</v>
      </c>
      <c r="F1266" s="30">
        <v>0.56100000000000005</v>
      </c>
      <c r="G1266" s="30">
        <v>0.36134551851851848</v>
      </c>
      <c r="H1266" s="30">
        <v>0.30199999999999999</v>
      </c>
      <c r="I1266" s="32">
        <v>54</v>
      </c>
      <c r="J1266"/>
    </row>
    <row r="1267" spans="1:10" x14ac:dyDescent="0.3">
      <c r="A1267" s="65" t="str">
        <f>LANCES[[#This Row],[GRUPO]]&amp;LANCES[[#This Row],[MES_ANO]]</f>
        <v>5019fevereiro-25</v>
      </c>
      <c r="B1267" s="1">
        <v>5019</v>
      </c>
      <c r="C1267" s="32">
        <v>202502</v>
      </c>
      <c r="D1267" s="31" t="str">
        <f>TEXT(LANCES[[#This Row],[DT_CONTMP]],"MMMM-AA")</f>
        <v>fevereiro-25</v>
      </c>
      <c r="E1267" s="31">
        <v>45705</v>
      </c>
      <c r="F1267" s="30">
        <v>0.54600000000000004</v>
      </c>
      <c r="G1267" s="30">
        <v>0.48471941666666668</v>
      </c>
      <c r="H1267" s="30">
        <v>0.45</v>
      </c>
      <c r="I1267" s="32">
        <v>12</v>
      </c>
      <c r="J1267"/>
    </row>
    <row r="1268" spans="1:10" x14ac:dyDescent="0.3">
      <c r="A1268" s="65" t="str">
        <f>LANCES[[#This Row],[GRUPO]]&amp;LANCES[[#This Row],[MES_ANO]]</f>
        <v>783fevereiro-25</v>
      </c>
      <c r="B1268" s="1">
        <v>783</v>
      </c>
      <c r="C1268" s="32">
        <v>202502</v>
      </c>
      <c r="D1268" s="31" t="str">
        <f>TEXT(LANCES[[#This Row],[DT_CONTMP]],"MMMM-AA")</f>
        <v>fevereiro-25</v>
      </c>
      <c r="E1268" s="31">
        <v>45705</v>
      </c>
      <c r="F1268" s="30">
        <v>0.623</v>
      </c>
      <c r="G1268" s="30">
        <v>0.60058888888888884</v>
      </c>
      <c r="H1268" s="30">
        <v>0.57999999999999996</v>
      </c>
      <c r="I1268" s="32">
        <v>9</v>
      </c>
      <c r="J1268"/>
    </row>
    <row r="1269" spans="1:10" x14ac:dyDescent="0.3">
      <c r="A1269" s="65" t="str">
        <f>LANCES[[#This Row],[GRUPO]]&amp;LANCES[[#This Row],[MES_ANO]]</f>
        <v>776outubro-25</v>
      </c>
      <c r="B1269" s="1">
        <v>776</v>
      </c>
      <c r="C1269" s="32">
        <v>202510</v>
      </c>
      <c r="D1269" s="31" t="str">
        <f>TEXT(LANCES[[#This Row],[DT_CONTMP]],"MMMM-AA")</f>
        <v>outubro-25</v>
      </c>
      <c r="E1269" s="31">
        <v>45945</v>
      </c>
      <c r="F1269" s="30">
        <v>0.65200000000000002</v>
      </c>
      <c r="G1269" s="30">
        <v>0.6030540909090909</v>
      </c>
      <c r="H1269" s="30">
        <v>0.51</v>
      </c>
      <c r="I1269" s="32">
        <v>22</v>
      </c>
      <c r="J1269"/>
    </row>
    <row r="1270" spans="1:10" x14ac:dyDescent="0.3">
      <c r="A1270" s="65" t="str">
        <f>LANCES[[#This Row],[GRUPO]]&amp;LANCES[[#This Row],[MES_ANO]]</f>
        <v>8000março-25</v>
      </c>
      <c r="B1270" s="1">
        <v>8000</v>
      </c>
      <c r="C1270" s="32">
        <v>202503</v>
      </c>
      <c r="D1270" s="31" t="str">
        <f>TEXT(LANCES[[#This Row],[DT_CONTMP]],"MMMM-AA")</f>
        <v>março-25</v>
      </c>
      <c r="E1270" s="31">
        <v>45733</v>
      </c>
      <c r="F1270" s="30">
        <v>0.66504000000000008</v>
      </c>
      <c r="G1270" s="30">
        <v>0.32951952380952382</v>
      </c>
      <c r="H1270" s="30">
        <v>0.25</v>
      </c>
      <c r="I1270" s="32">
        <v>21</v>
      </c>
      <c r="J1270"/>
    </row>
    <row r="1271" spans="1:10" x14ac:dyDescent="0.3">
      <c r="A1271" s="65" t="str">
        <f>LANCES[[#This Row],[GRUPO]]&amp;LANCES[[#This Row],[MES_ANO]]</f>
        <v>757fevereiro-25</v>
      </c>
      <c r="B1271" s="1">
        <v>757</v>
      </c>
      <c r="C1271" s="32">
        <v>202502</v>
      </c>
      <c r="D1271" s="31" t="str">
        <f>TEXT(LANCES[[#This Row],[DT_CONTMP]],"MMMM-AA")</f>
        <v>fevereiro-25</v>
      </c>
      <c r="E1271" s="31">
        <v>45705</v>
      </c>
      <c r="F1271" s="30">
        <v>0.65</v>
      </c>
      <c r="G1271" s="30">
        <v>0.64176250000000001</v>
      </c>
      <c r="H1271" s="30">
        <v>0.64119999999999999</v>
      </c>
      <c r="I1271" s="32">
        <v>16</v>
      </c>
      <c r="J1271"/>
    </row>
    <row r="1272" spans="1:10" x14ac:dyDescent="0.3">
      <c r="A1272" s="65" t="str">
        <f>LANCES[[#This Row],[GRUPO]]&amp;LANCES[[#This Row],[MES_ANO]]</f>
        <v>772março-25</v>
      </c>
      <c r="B1272" s="1">
        <v>772</v>
      </c>
      <c r="C1272" s="32">
        <v>202503</v>
      </c>
      <c r="D1272" s="31" t="str">
        <f>TEXT(LANCES[[#This Row],[DT_CONTMP]],"MMMM-AA")</f>
        <v>março-25</v>
      </c>
      <c r="E1272" s="31">
        <v>45733</v>
      </c>
      <c r="F1272" s="30">
        <v>0.62</v>
      </c>
      <c r="G1272" s="30">
        <v>0.61243095238095246</v>
      </c>
      <c r="H1272" s="30">
        <v>0.60799999999999998</v>
      </c>
      <c r="I1272" s="32">
        <v>42</v>
      </c>
      <c r="J1272"/>
    </row>
    <row r="1273" spans="1:10" x14ac:dyDescent="0.3">
      <c r="A1273" s="65" t="str">
        <f>LANCES[[#This Row],[GRUPO]]&amp;LANCES[[#This Row],[MES_ANO]]</f>
        <v>3063abril-25</v>
      </c>
      <c r="B1273" s="1">
        <v>3063</v>
      </c>
      <c r="C1273" s="32">
        <v>202504</v>
      </c>
      <c r="D1273" s="31" t="str">
        <f>TEXT(LANCES[[#This Row],[DT_CONTMP]],"MMMM-AA")</f>
        <v>abril-25</v>
      </c>
      <c r="E1273" s="31">
        <v>45762</v>
      </c>
      <c r="F1273" s="30">
        <v>0.72499999999999998</v>
      </c>
      <c r="G1273" s="30">
        <v>0.65797318181818187</v>
      </c>
      <c r="H1273" s="30">
        <v>0.63900000000000001</v>
      </c>
      <c r="I1273" s="32">
        <v>11</v>
      </c>
      <c r="J1273"/>
    </row>
    <row r="1274" spans="1:10" x14ac:dyDescent="0.3">
      <c r="A1274" s="65" t="str">
        <f>LANCES[[#This Row],[GRUPO]]&amp;LANCES[[#This Row],[MES_ANO]]</f>
        <v>3159julho-25</v>
      </c>
      <c r="B1274" s="1">
        <v>3159</v>
      </c>
      <c r="C1274" s="32">
        <v>202507</v>
      </c>
      <c r="D1274" s="31" t="str">
        <f>TEXT(LANCES[[#This Row],[DT_CONTMP]],"MMMM-AA")</f>
        <v>julho-25</v>
      </c>
      <c r="E1274" s="31">
        <v>45853</v>
      </c>
      <c r="F1274" s="30">
        <v>0.77</v>
      </c>
      <c r="G1274" s="30">
        <v>0.75483333333333336</v>
      </c>
      <c r="H1274" s="30">
        <v>0.72299999999999998</v>
      </c>
      <c r="I1274" s="32">
        <v>6</v>
      </c>
      <c r="J1274"/>
    </row>
    <row r="1275" spans="1:10" x14ac:dyDescent="0.3">
      <c r="A1275" s="65" t="str">
        <f>LANCES[[#This Row],[GRUPO]]&amp;LANCES[[#This Row],[MES_ANO]]</f>
        <v>683janeiro-25</v>
      </c>
      <c r="B1275" s="1">
        <v>683</v>
      </c>
      <c r="C1275" s="32">
        <v>202501</v>
      </c>
      <c r="D1275" s="31" t="str">
        <f>TEXT(LANCES[[#This Row],[DT_CONTMP]],"MMMM-AA")</f>
        <v>janeiro-25</v>
      </c>
      <c r="E1275" s="31">
        <v>45664</v>
      </c>
      <c r="F1275" s="30">
        <v>0.4</v>
      </c>
      <c r="G1275" s="30">
        <v>0.3067111111111111</v>
      </c>
      <c r="H1275" s="30">
        <v>0.1</v>
      </c>
      <c r="I1275" s="32">
        <v>45</v>
      </c>
      <c r="J1275"/>
    </row>
    <row r="1276" spans="1:10" x14ac:dyDescent="0.3">
      <c r="A1276" s="65" t="str">
        <f>LANCES[[#This Row],[GRUPO]]&amp;LANCES[[#This Row],[MES_ANO]]</f>
        <v>755julho-25</v>
      </c>
      <c r="B1276" s="1">
        <v>755</v>
      </c>
      <c r="C1276" s="32">
        <v>202507</v>
      </c>
      <c r="D1276" s="31" t="str">
        <f>TEXT(LANCES[[#This Row],[DT_CONTMP]],"MMMM-AA")</f>
        <v>julho-25</v>
      </c>
      <c r="E1276" s="31">
        <v>45853</v>
      </c>
      <c r="F1276" s="30">
        <v>0.64200000000000002</v>
      </c>
      <c r="G1276" s="30">
        <v>0.61389043478260874</v>
      </c>
      <c r="H1276" s="30">
        <v>0.6</v>
      </c>
      <c r="I1276" s="32">
        <v>23</v>
      </c>
      <c r="J1276"/>
    </row>
    <row r="1277" spans="1:10" x14ac:dyDescent="0.3">
      <c r="A1277" s="65" t="str">
        <f>LANCES[[#This Row],[GRUPO]]&amp;LANCES[[#This Row],[MES_ANO]]</f>
        <v>5020janeiro-25</v>
      </c>
      <c r="B1277" s="1">
        <v>5020</v>
      </c>
      <c r="C1277" s="32">
        <v>202501</v>
      </c>
      <c r="D1277" s="31" t="str">
        <f>TEXT(LANCES[[#This Row],[DT_CONTMP]],"MMMM-AA")</f>
        <v>janeiro-25</v>
      </c>
      <c r="E1277" s="31">
        <v>45672</v>
      </c>
      <c r="F1277" s="30">
        <v>0.52290000000000003</v>
      </c>
      <c r="G1277" s="30">
        <v>0.49316709090909094</v>
      </c>
      <c r="H1277" s="30">
        <v>0.45555500000000004</v>
      </c>
      <c r="I1277" s="32">
        <v>11</v>
      </c>
      <c r="J1277"/>
    </row>
    <row r="1278" spans="1:10" x14ac:dyDescent="0.3">
      <c r="A1278" s="65" t="str">
        <f>LANCES[[#This Row],[GRUPO]]&amp;LANCES[[#This Row],[MES_ANO]]</f>
        <v>3130fevereiro-25</v>
      </c>
      <c r="B1278" s="1">
        <v>3130</v>
      </c>
      <c r="C1278" s="32">
        <v>202502</v>
      </c>
      <c r="D1278" s="31" t="str">
        <f>TEXT(LANCES[[#This Row],[DT_CONTMP]],"MMMM-AA")</f>
        <v>fevereiro-25</v>
      </c>
      <c r="E1278" s="31">
        <v>45705</v>
      </c>
      <c r="F1278" s="30">
        <v>0.67700000000000005</v>
      </c>
      <c r="G1278" s="30">
        <v>0.66142500000000004</v>
      </c>
      <c r="H1278" s="30">
        <v>0.65579999999999994</v>
      </c>
      <c r="I1278" s="32">
        <v>8</v>
      </c>
      <c r="J1278"/>
    </row>
    <row r="1279" spans="1:10" x14ac:dyDescent="0.3">
      <c r="A1279" s="65" t="str">
        <f>LANCES[[#This Row],[GRUPO]]&amp;LANCES[[#This Row],[MES_ANO]]</f>
        <v>787julho-25</v>
      </c>
      <c r="B1279" s="1">
        <v>787</v>
      </c>
      <c r="C1279" s="32">
        <v>202507</v>
      </c>
      <c r="D1279" s="31" t="str">
        <f>TEXT(LANCES[[#This Row],[DT_CONTMP]],"MMMM-AA")</f>
        <v>julho-25</v>
      </c>
      <c r="E1279" s="31">
        <v>45853</v>
      </c>
      <c r="F1279" s="30">
        <v>0.8</v>
      </c>
      <c r="G1279" s="30">
        <v>0.68342285714285711</v>
      </c>
      <c r="H1279" s="30">
        <v>0.66753799999999996</v>
      </c>
      <c r="I1279" s="32">
        <v>21</v>
      </c>
      <c r="J1279"/>
    </row>
    <row r="1280" spans="1:10" x14ac:dyDescent="0.3">
      <c r="A1280" s="65" t="str">
        <f>LANCES[[#This Row],[GRUPO]]&amp;LANCES[[#This Row],[MES_ANO]]</f>
        <v>3125março-25</v>
      </c>
      <c r="B1280" s="1">
        <v>3125</v>
      </c>
      <c r="C1280" s="32">
        <v>202503</v>
      </c>
      <c r="D1280" s="31" t="str">
        <f>TEXT(LANCES[[#This Row],[DT_CONTMP]],"MMMM-AA")</f>
        <v>março-25</v>
      </c>
      <c r="E1280" s="31">
        <v>45733</v>
      </c>
      <c r="F1280" s="30">
        <v>0.68209999999999993</v>
      </c>
      <c r="G1280" s="30">
        <v>0.67854000000000003</v>
      </c>
      <c r="H1280" s="30">
        <v>0.67749999999999999</v>
      </c>
      <c r="I1280" s="32">
        <v>5</v>
      </c>
      <c r="J1280"/>
    </row>
    <row r="1281" spans="1:10" x14ac:dyDescent="0.3">
      <c r="A1281" s="65" t="str">
        <f>LANCES[[#This Row],[GRUPO]]&amp;LANCES[[#This Row],[MES_ANO]]</f>
        <v>3172março-25</v>
      </c>
      <c r="B1281" s="1">
        <v>3172</v>
      </c>
      <c r="C1281" s="32">
        <v>202503</v>
      </c>
      <c r="D1281" s="31" t="str">
        <f>TEXT(LANCES[[#This Row],[DT_CONTMP]],"MMMM-AA")</f>
        <v>março-25</v>
      </c>
      <c r="E1281" s="31">
        <v>45733</v>
      </c>
      <c r="F1281" s="30">
        <v>0.70109999999999995</v>
      </c>
      <c r="G1281" s="30">
        <v>0.60821999999999998</v>
      </c>
      <c r="H1281" s="30">
        <v>0.53890000000000005</v>
      </c>
      <c r="I1281" s="32">
        <v>5</v>
      </c>
      <c r="J1281"/>
    </row>
    <row r="1282" spans="1:10" x14ac:dyDescent="0.3">
      <c r="A1282" s="65" t="str">
        <f>LANCES[[#This Row],[GRUPO]]&amp;LANCES[[#This Row],[MES_ANO]]</f>
        <v>3103junho-25</v>
      </c>
      <c r="B1282" s="1">
        <v>3103</v>
      </c>
      <c r="C1282" s="32">
        <v>202506</v>
      </c>
      <c r="D1282" s="31" t="str">
        <f>TEXT(LANCES[[#This Row],[DT_CONTMP]],"MMMM-AA")</f>
        <v>junho-25</v>
      </c>
      <c r="E1282" s="31">
        <v>45824</v>
      </c>
      <c r="F1282" s="30">
        <v>0.68555499999999991</v>
      </c>
      <c r="G1282" s="30">
        <v>0.68555499999999991</v>
      </c>
      <c r="H1282" s="30">
        <v>0.68555499999999991</v>
      </c>
      <c r="I1282" s="32">
        <v>2</v>
      </c>
      <c r="J1282"/>
    </row>
    <row r="1283" spans="1:10" x14ac:dyDescent="0.3">
      <c r="A1283" s="65" t="str">
        <f>LANCES[[#This Row],[GRUPO]]&amp;LANCES[[#This Row],[MES_ANO]]</f>
        <v>8002janeiro-25</v>
      </c>
      <c r="B1283" s="1">
        <v>8002</v>
      </c>
      <c r="C1283" s="32">
        <v>202501</v>
      </c>
      <c r="D1283" s="31" t="str">
        <f>TEXT(LANCES[[#This Row],[DT_CONTMP]],"MMMM-AA")</f>
        <v>janeiro-25</v>
      </c>
      <c r="E1283" s="31">
        <v>45672</v>
      </c>
      <c r="F1283" s="30">
        <v>0.62</v>
      </c>
      <c r="G1283" s="30">
        <v>0.32701404761904762</v>
      </c>
      <c r="H1283" s="30">
        <v>0.26</v>
      </c>
      <c r="I1283" s="32">
        <v>42</v>
      </c>
      <c r="J1283"/>
    </row>
    <row r="1284" spans="1:10" x14ac:dyDescent="0.3">
      <c r="A1284" s="65" t="str">
        <f>LANCES[[#This Row],[GRUPO]]&amp;LANCES[[#This Row],[MES_ANO]]</f>
        <v>754fevereiro-25</v>
      </c>
      <c r="B1284" s="1">
        <v>754</v>
      </c>
      <c r="C1284" s="32">
        <v>202502</v>
      </c>
      <c r="D1284" s="31" t="str">
        <f>TEXT(LANCES[[#This Row],[DT_CONTMP]],"MMMM-AA")</f>
        <v>fevereiro-25</v>
      </c>
      <c r="E1284" s="31">
        <v>45705</v>
      </c>
      <c r="F1284" s="30">
        <v>0.60109999999999997</v>
      </c>
      <c r="G1284" s="30">
        <v>0.52490142857142852</v>
      </c>
      <c r="H1284" s="30">
        <v>0.48211100000000001</v>
      </c>
      <c r="I1284" s="32">
        <v>35</v>
      </c>
      <c r="J1284"/>
    </row>
    <row r="1285" spans="1:10" x14ac:dyDescent="0.3">
      <c r="A1285" s="65" t="str">
        <f>LANCES[[#This Row],[GRUPO]]&amp;LANCES[[#This Row],[MES_ANO]]</f>
        <v>761fevereiro-25</v>
      </c>
      <c r="B1285" s="1">
        <v>761</v>
      </c>
      <c r="C1285" s="32">
        <v>202502</v>
      </c>
      <c r="D1285" s="31" t="str">
        <f>TEXT(LANCES[[#This Row],[DT_CONTMP]],"MMMM-AA")</f>
        <v>fevereiro-25</v>
      </c>
      <c r="E1285" s="31">
        <v>45705</v>
      </c>
      <c r="F1285" s="30">
        <v>0.61</v>
      </c>
      <c r="G1285" s="30">
        <v>0.4586122142857143</v>
      </c>
      <c r="H1285" s="30">
        <v>0.41699199999999997</v>
      </c>
      <c r="I1285" s="32">
        <v>28</v>
      </c>
      <c r="J1285"/>
    </row>
    <row r="1286" spans="1:10" x14ac:dyDescent="0.3">
      <c r="A1286" s="65" t="str">
        <f>LANCES[[#This Row],[GRUPO]]&amp;LANCES[[#This Row],[MES_ANO]]</f>
        <v>792abril-25</v>
      </c>
      <c r="B1286" s="1">
        <v>792</v>
      </c>
      <c r="C1286" s="32">
        <v>202504</v>
      </c>
      <c r="D1286" s="31" t="str">
        <f>TEXT(LANCES[[#This Row],[DT_CONTMP]],"MMMM-AA")</f>
        <v>abril-25</v>
      </c>
      <c r="E1286" s="31">
        <v>45762</v>
      </c>
      <c r="F1286" s="30">
        <v>0.63</v>
      </c>
      <c r="G1286" s="30">
        <v>0.62418360000000006</v>
      </c>
      <c r="H1286" s="30">
        <v>0.62</v>
      </c>
      <c r="I1286" s="32">
        <v>10</v>
      </c>
      <c r="J1286"/>
    </row>
    <row r="1287" spans="1:10" x14ac:dyDescent="0.3">
      <c r="A1287" s="65" t="str">
        <f>LANCES[[#This Row],[GRUPO]]&amp;LANCES[[#This Row],[MES_ANO]]</f>
        <v>3104abril-25</v>
      </c>
      <c r="B1287" s="1">
        <v>3104</v>
      </c>
      <c r="C1287" s="32">
        <v>202504</v>
      </c>
      <c r="D1287" s="31" t="str">
        <f>TEXT(LANCES[[#This Row],[DT_CONTMP]],"MMMM-AA")</f>
        <v>abril-25</v>
      </c>
      <c r="E1287" s="31">
        <v>45762</v>
      </c>
      <c r="F1287" s="30">
        <v>0.6543000000000001</v>
      </c>
      <c r="G1287" s="30">
        <v>0.65258000000000005</v>
      </c>
      <c r="H1287" s="30">
        <v>0.65</v>
      </c>
      <c r="I1287" s="32">
        <v>5</v>
      </c>
      <c r="J1287"/>
    </row>
    <row r="1288" spans="1:10" x14ac:dyDescent="0.3">
      <c r="A1288" s="65" t="str">
        <f>LANCES[[#This Row],[GRUPO]]&amp;LANCES[[#This Row],[MES_ANO]]</f>
        <v>758maio-25</v>
      </c>
      <c r="B1288" s="1">
        <v>758</v>
      </c>
      <c r="C1288" s="32">
        <v>202505</v>
      </c>
      <c r="D1288" s="31" t="str">
        <f>TEXT(LANCES[[#This Row],[DT_CONTMP]],"MMMM-AA")</f>
        <v>maio-25</v>
      </c>
      <c r="E1288" s="31">
        <v>45792</v>
      </c>
      <c r="F1288" s="30">
        <v>0.63</v>
      </c>
      <c r="G1288" s="30">
        <v>0.5425237727272727</v>
      </c>
      <c r="H1288" s="30">
        <v>0.51</v>
      </c>
      <c r="I1288" s="32">
        <v>22</v>
      </c>
      <c r="J1288"/>
    </row>
    <row r="1289" spans="1:10" x14ac:dyDescent="0.3">
      <c r="A1289" s="65" t="str">
        <f>LANCES[[#This Row],[GRUPO]]&amp;LANCES[[#This Row],[MES_ANO]]</f>
        <v>3179junho-25</v>
      </c>
      <c r="B1289" s="1">
        <v>3179</v>
      </c>
      <c r="C1289" s="32">
        <v>202506</v>
      </c>
      <c r="D1289" s="31" t="str">
        <f>TEXT(LANCES[[#This Row],[DT_CONTMP]],"MMMM-AA")</f>
        <v>junho-25</v>
      </c>
      <c r="E1289" s="31">
        <v>45824</v>
      </c>
      <c r="F1289" s="30">
        <v>0.75</v>
      </c>
      <c r="G1289" s="30">
        <v>0.73624599999999996</v>
      </c>
      <c r="H1289" s="30">
        <v>0.68123</v>
      </c>
      <c r="I1289" s="32">
        <v>5</v>
      </c>
      <c r="J1289"/>
    </row>
    <row r="1290" spans="1:10" x14ac:dyDescent="0.3">
      <c r="A1290" s="65" t="str">
        <f>LANCES[[#This Row],[GRUPO]]&amp;LANCES[[#This Row],[MES_ANO]]</f>
        <v>766abril-25</v>
      </c>
      <c r="B1290" s="1">
        <v>766</v>
      </c>
      <c r="C1290" s="32">
        <v>202504</v>
      </c>
      <c r="D1290" s="31" t="str">
        <f>TEXT(LANCES[[#This Row],[DT_CONTMP]],"MMMM-AA")</f>
        <v>abril-25</v>
      </c>
      <c r="E1290" s="31">
        <v>45762</v>
      </c>
      <c r="F1290" s="30">
        <v>0.7</v>
      </c>
      <c r="G1290" s="30">
        <v>0.56451931818181822</v>
      </c>
      <c r="H1290" s="30">
        <v>0.531111</v>
      </c>
      <c r="I1290" s="32">
        <v>22</v>
      </c>
      <c r="J1290"/>
    </row>
    <row r="1291" spans="1:10" x14ac:dyDescent="0.3">
      <c r="A1291" s="65" t="str">
        <f>LANCES[[#This Row],[GRUPO]]&amp;LANCES[[#This Row],[MES_ANO]]</f>
        <v>636abril-25</v>
      </c>
      <c r="B1291" s="1">
        <v>636</v>
      </c>
      <c r="C1291" s="32">
        <v>202504</v>
      </c>
      <c r="D1291" s="31" t="str">
        <f>TEXT(LANCES[[#This Row],[DT_CONTMP]],"MMMM-AA")</f>
        <v>abril-25</v>
      </c>
      <c r="E1291" s="31">
        <v>45751</v>
      </c>
      <c r="F1291" s="30">
        <v>0.18413499999999999</v>
      </c>
      <c r="G1291" s="30">
        <v>0.17585874999999998</v>
      </c>
      <c r="H1291" s="30">
        <v>0.17309999999999998</v>
      </c>
      <c r="I1291" s="32">
        <v>4</v>
      </c>
      <c r="J1291"/>
    </row>
    <row r="1292" spans="1:10" x14ac:dyDescent="0.3">
      <c r="A1292" s="65" t="str">
        <f>LANCES[[#This Row],[GRUPO]]&amp;LANCES[[#This Row],[MES_ANO]]</f>
        <v>775outubro-25</v>
      </c>
      <c r="B1292" s="1">
        <v>775</v>
      </c>
      <c r="C1292" s="32">
        <v>202510</v>
      </c>
      <c r="D1292" s="31" t="str">
        <f>TEXT(LANCES[[#This Row],[DT_CONTMP]],"MMMM-AA")</f>
        <v>outubro-25</v>
      </c>
      <c r="E1292" s="31">
        <v>45945</v>
      </c>
      <c r="F1292" s="30">
        <v>0.65</v>
      </c>
      <c r="G1292" s="30">
        <v>0.60560219047619046</v>
      </c>
      <c r="H1292" s="30">
        <v>0.56000000000000005</v>
      </c>
      <c r="I1292" s="32">
        <v>21</v>
      </c>
      <c r="J1292"/>
    </row>
    <row r="1293" spans="1:10" x14ac:dyDescent="0.3">
      <c r="A1293" s="65" t="str">
        <f>LANCES[[#This Row],[GRUPO]]&amp;LANCES[[#This Row],[MES_ANO]]</f>
        <v>670maio-25</v>
      </c>
      <c r="B1293" s="1">
        <v>670</v>
      </c>
      <c r="C1293" s="32">
        <v>202505</v>
      </c>
      <c r="D1293" s="31" t="str">
        <f>TEXT(LANCES[[#This Row],[DT_CONTMP]],"MMMM-AA")</f>
        <v>maio-25</v>
      </c>
      <c r="E1293" s="31">
        <v>45784</v>
      </c>
      <c r="F1293" s="30">
        <v>0.4103</v>
      </c>
      <c r="G1293" s="30">
        <v>0.19805999999999999</v>
      </c>
      <c r="H1293" s="30">
        <v>0.13</v>
      </c>
      <c r="I1293" s="32">
        <v>5</v>
      </c>
      <c r="J1293"/>
    </row>
    <row r="1294" spans="1:10" x14ac:dyDescent="0.3">
      <c r="A1294" s="65" t="str">
        <f>LANCES[[#This Row],[GRUPO]]&amp;LANCES[[#This Row],[MES_ANO]]</f>
        <v>5025agosto-25</v>
      </c>
      <c r="B1294" s="1">
        <v>5025</v>
      </c>
      <c r="C1294" s="32">
        <v>202508</v>
      </c>
      <c r="D1294" s="31" t="str">
        <f>TEXT(LANCES[[#This Row],[DT_CONTMP]],"MMMM-AA")</f>
        <v>agosto-25</v>
      </c>
      <c r="E1294" s="31">
        <v>45884</v>
      </c>
      <c r="F1294" s="30">
        <v>0.65465999999999991</v>
      </c>
      <c r="G1294" s="30">
        <v>0.56201571428571429</v>
      </c>
      <c r="H1294" s="30">
        <v>0.5</v>
      </c>
      <c r="I1294" s="32">
        <v>14</v>
      </c>
      <c r="J1294"/>
    </row>
    <row r="1295" spans="1:10" x14ac:dyDescent="0.3">
      <c r="A1295" s="65" t="str">
        <f>LANCES[[#This Row],[GRUPO]]&amp;LANCES[[#This Row],[MES_ANO]]</f>
        <v>782maio-25</v>
      </c>
      <c r="B1295" s="1">
        <v>782</v>
      </c>
      <c r="C1295" s="32">
        <v>202505</v>
      </c>
      <c r="D1295" s="31" t="str">
        <f>TEXT(LANCES[[#This Row],[DT_CONTMP]],"MMMM-AA")</f>
        <v>maio-25</v>
      </c>
      <c r="E1295" s="31">
        <v>45792</v>
      </c>
      <c r="F1295" s="30">
        <v>0.63</v>
      </c>
      <c r="G1295" s="30">
        <v>0.54161481481481477</v>
      </c>
      <c r="H1295" s="30">
        <v>0.5</v>
      </c>
      <c r="I1295" s="32">
        <v>27</v>
      </c>
      <c r="J1295"/>
    </row>
    <row r="1296" spans="1:10" x14ac:dyDescent="0.3">
      <c r="A1296" s="65" t="str">
        <f>LANCES[[#This Row],[GRUPO]]&amp;LANCES[[#This Row],[MES_ANO]]</f>
        <v>742setembro-25</v>
      </c>
      <c r="B1296" s="1">
        <v>742</v>
      </c>
      <c r="C1296" s="32">
        <v>202509</v>
      </c>
      <c r="D1296" s="31" t="str">
        <f>TEXT(LANCES[[#This Row],[DT_CONTMP]],"MMMM-AA")</f>
        <v>setembro-25</v>
      </c>
      <c r="E1296" s="31">
        <v>45915</v>
      </c>
      <c r="F1296" s="30">
        <v>0.66</v>
      </c>
      <c r="G1296" s="30">
        <v>0.60114013793103449</v>
      </c>
      <c r="H1296" s="30">
        <v>0.55299999999999994</v>
      </c>
      <c r="I1296" s="32">
        <v>29</v>
      </c>
      <c r="J1296"/>
    </row>
    <row r="1297" spans="1:10" x14ac:dyDescent="0.3">
      <c r="A1297" s="65" t="str">
        <f>LANCES[[#This Row],[GRUPO]]&amp;LANCES[[#This Row],[MES_ANO]]</f>
        <v>3178julho-25</v>
      </c>
      <c r="B1297" s="1">
        <v>3178</v>
      </c>
      <c r="C1297" s="32">
        <v>202507</v>
      </c>
      <c r="D1297" s="31" t="str">
        <f>TEXT(LANCES[[#This Row],[DT_CONTMP]],"MMMM-AA")</f>
        <v>julho-25</v>
      </c>
      <c r="E1297" s="31">
        <v>45853</v>
      </c>
      <c r="F1297" s="30">
        <v>0.79500000000000004</v>
      </c>
      <c r="G1297" s="30">
        <v>0.74709999999999999</v>
      </c>
      <c r="H1297" s="30">
        <v>0.70689999999999997</v>
      </c>
      <c r="I1297" s="32">
        <v>7</v>
      </c>
      <c r="J1297"/>
    </row>
    <row r="1298" spans="1:10" x14ac:dyDescent="0.3">
      <c r="A1298" s="65" t="str">
        <f>LANCES[[#This Row],[GRUPO]]&amp;LANCES[[#This Row],[MES_ANO]]</f>
        <v>730julho-25</v>
      </c>
      <c r="B1298" s="1">
        <v>730</v>
      </c>
      <c r="C1298" s="32">
        <v>202507</v>
      </c>
      <c r="D1298" s="31" t="str">
        <f>TEXT(LANCES[[#This Row],[DT_CONTMP]],"MMMM-AA")</f>
        <v>julho-25</v>
      </c>
      <c r="E1298" s="31">
        <v>45853</v>
      </c>
      <c r="F1298" s="30">
        <v>0.64265199999999989</v>
      </c>
      <c r="G1298" s="30">
        <v>0.59982046666666666</v>
      </c>
      <c r="H1298" s="30">
        <v>0.57009999999999994</v>
      </c>
      <c r="I1298" s="32">
        <v>15</v>
      </c>
      <c r="J1298"/>
    </row>
    <row r="1299" spans="1:10" x14ac:dyDescent="0.3">
      <c r="A1299" s="65" t="str">
        <f>LANCES[[#This Row],[GRUPO]]&amp;LANCES[[#This Row],[MES_ANO]]</f>
        <v>8004julho-25</v>
      </c>
      <c r="B1299" s="1">
        <v>8004</v>
      </c>
      <c r="C1299" s="32">
        <v>202507</v>
      </c>
      <c r="D1299" s="31" t="str">
        <f>TEXT(LANCES[[#This Row],[DT_CONTMP]],"MMMM-AA")</f>
        <v>julho-25</v>
      </c>
      <c r="E1299" s="31">
        <v>45853</v>
      </c>
      <c r="F1299" s="30">
        <v>0.52</v>
      </c>
      <c r="G1299" s="30">
        <v>0.30239216129032259</v>
      </c>
      <c r="H1299" s="30">
        <v>0.25</v>
      </c>
      <c r="I1299" s="32">
        <v>31</v>
      </c>
      <c r="J1299"/>
    </row>
    <row r="1300" spans="1:10" x14ac:dyDescent="0.3">
      <c r="A1300" s="65" t="str">
        <f>LANCES[[#This Row],[GRUPO]]&amp;LANCES[[#This Row],[MES_ANO]]</f>
        <v>3077setembro-25</v>
      </c>
      <c r="B1300" s="1">
        <v>3077</v>
      </c>
      <c r="C1300" s="32">
        <v>202509</v>
      </c>
      <c r="D1300" s="31" t="str">
        <f>TEXT(LANCES[[#This Row],[DT_CONTMP]],"MMMM-AA")</f>
        <v>setembro-25</v>
      </c>
      <c r="E1300" s="31">
        <v>45915</v>
      </c>
      <c r="F1300" s="30">
        <v>0.70585700000000007</v>
      </c>
      <c r="G1300" s="30">
        <v>0.6618657</v>
      </c>
      <c r="H1300" s="30">
        <v>0.65659999999999996</v>
      </c>
      <c r="I1300" s="32">
        <v>10</v>
      </c>
      <c r="J1300"/>
    </row>
    <row r="1301" spans="1:10" x14ac:dyDescent="0.3">
      <c r="A1301" s="65" t="str">
        <f>LANCES[[#This Row],[GRUPO]]&amp;LANCES[[#This Row],[MES_ANO]]</f>
        <v>750outubro-25</v>
      </c>
      <c r="B1301" s="1">
        <v>750</v>
      </c>
      <c r="C1301" s="32">
        <v>202510</v>
      </c>
      <c r="D1301" s="31" t="str">
        <f>TEXT(LANCES[[#This Row],[DT_CONTMP]],"MMMM-AA")</f>
        <v>outubro-25</v>
      </c>
      <c r="E1301" s="31">
        <v>45945</v>
      </c>
      <c r="F1301" s="30">
        <v>0.6470999999999999</v>
      </c>
      <c r="G1301" s="30">
        <v>0.60815517241379313</v>
      </c>
      <c r="H1301" s="30">
        <v>0.59630000000000005</v>
      </c>
      <c r="I1301" s="32">
        <v>29</v>
      </c>
      <c r="J1301"/>
    </row>
    <row r="1302" spans="1:10" x14ac:dyDescent="0.3">
      <c r="A1302" s="65" t="str">
        <f>LANCES[[#This Row],[GRUPO]]&amp;LANCES[[#This Row],[MES_ANO]]</f>
        <v>728outubro-25</v>
      </c>
      <c r="B1302" s="1">
        <v>728</v>
      </c>
      <c r="C1302" s="32">
        <v>202510</v>
      </c>
      <c r="D1302" s="31" t="str">
        <f>TEXT(LANCES[[#This Row],[DT_CONTMP]],"MMMM-AA")</f>
        <v>outubro-25</v>
      </c>
      <c r="E1302" s="31">
        <v>45945</v>
      </c>
      <c r="F1302" s="30">
        <v>0.59078799999999998</v>
      </c>
      <c r="G1302" s="30">
        <v>0.38954840000000002</v>
      </c>
      <c r="H1302" s="30">
        <v>0.32990000000000003</v>
      </c>
      <c r="I1302" s="32">
        <v>15</v>
      </c>
      <c r="J1302"/>
    </row>
    <row r="1303" spans="1:10" x14ac:dyDescent="0.3">
      <c r="A1303" s="65" t="str">
        <f>LANCES[[#This Row],[GRUPO]]&amp;LANCES[[#This Row],[MES_ANO]]</f>
        <v>755outubro-25</v>
      </c>
      <c r="B1303" s="1">
        <v>755</v>
      </c>
      <c r="C1303" s="32">
        <v>202510</v>
      </c>
      <c r="D1303" s="31" t="str">
        <f>TEXT(LANCES[[#This Row],[DT_CONTMP]],"MMMM-AA")</f>
        <v>outubro-25</v>
      </c>
      <c r="E1303" s="31">
        <v>45945</v>
      </c>
      <c r="F1303" s="30">
        <v>0.74342900000000001</v>
      </c>
      <c r="G1303" s="30">
        <v>0.57109600000000005</v>
      </c>
      <c r="H1303" s="30">
        <v>0.53400000000000003</v>
      </c>
      <c r="I1303" s="32">
        <v>34</v>
      </c>
      <c r="J1303"/>
    </row>
    <row r="1304" spans="1:10" x14ac:dyDescent="0.3">
      <c r="A1304" s="65" t="str">
        <f>LANCES[[#This Row],[GRUPO]]&amp;LANCES[[#This Row],[MES_ANO]]</f>
        <v>3164outubro-25</v>
      </c>
      <c r="B1304" s="1">
        <v>3164</v>
      </c>
      <c r="C1304" s="32">
        <v>202510</v>
      </c>
      <c r="D1304" s="31" t="str">
        <f>TEXT(LANCES[[#This Row],[DT_CONTMP]],"MMMM-AA")</f>
        <v>outubro-25</v>
      </c>
      <c r="E1304" s="31">
        <v>45945</v>
      </c>
      <c r="F1304" s="30">
        <v>0.8</v>
      </c>
      <c r="G1304" s="30">
        <v>0.77500000000000002</v>
      </c>
      <c r="H1304" s="30">
        <v>0.75</v>
      </c>
      <c r="I1304" s="32">
        <v>11</v>
      </c>
      <c r="J1304"/>
    </row>
    <row r="1305" spans="1:10" x14ac:dyDescent="0.3">
      <c r="A1305" s="65" t="str">
        <f>LANCES[[#This Row],[GRUPO]]&amp;LANCES[[#This Row],[MES_ANO]]</f>
        <v>640março-25</v>
      </c>
      <c r="B1305" s="1">
        <v>640</v>
      </c>
      <c r="C1305" s="32">
        <v>202503</v>
      </c>
      <c r="D1305" s="31" t="str">
        <f>TEXT(LANCES[[#This Row],[DT_CONTMP]],"MMMM-AA")</f>
        <v>março-25</v>
      </c>
      <c r="E1305" s="31">
        <v>45726</v>
      </c>
      <c r="F1305" s="30">
        <v>0.53831799999999996</v>
      </c>
      <c r="G1305" s="30">
        <v>0.18024342857142855</v>
      </c>
      <c r="H1305" s="30">
        <v>0.1</v>
      </c>
      <c r="I1305" s="32">
        <v>7</v>
      </c>
      <c r="J1305"/>
    </row>
    <row r="1306" spans="1:10" x14ac:dyDescent="0.3">
      <c r="A1306" s="65" t="str">
        <f>LANCES[[#This Row],[GRUPO]]&amp;LANCES[[#This Row],[MES_ANO]]</f>
        <v>660março-25</v>
      </c>
      <c r="B1306" s="1">
        <v>660</v>
      </c>
      <c r="C1306" s="32">
        <v>202503</v>
      </c>
      <c r="D1306" s="31" t="str">
        <f>TEXT(LANCES[[#This Row],[DT_CONTMP]],"MMMM-AA")</f>
        <v>março-25</v>
      </c>
      <c r="E1306" s="31">
        <v>45726</v>
      </c>
      <c r="F1306" s="30">
        <v>0.40692900000000004</v>
      </c>
      <c r="G1306" s="30">
        <v>0.30169728571428572</v>
      </c>
      <c r="H1306" s="30">
        <v>0.23395199999999999</v>
      </c>
      <c r="I1306" s="32">
        <v>7</v>
      </c>
      <c r="J1306"/>
    </row>
    <row r="1307" spans="1:10" x14ac:dyDescent="0.3">
      <c r="A1307" s="65" t="str">
        <f>LANCES[[#This Row],[GRUPO]]&amp;LANCES[[#This Row],[MES_ANO]]</f>
        <v>673outubro-25</v>
      </c>
      <c r="B1307" s="1">
        <v>673</v>
      </c>
      <c r="C1307" s="32">
        <v>202510</v>
      </c>
      <c r="D1307" s="31" t="str">
        <f>TEXT(LANCES[[#This Row],[DT_CONTMP]],"MMMM-AA")</f>
        <v>outubro-25</v>
      </c>
      <c r="E1307" s="31">
        <v>45936</v>
      </c>
      <c r="F1307" s="30">
        <v>0.3</v>
      </c>
      <c r="G1307" s="30">
        <v>0.3</v>
      </c>
      <c r="H1307" s="30">
        <v>0.3</v>
      </c>
      <c r="I1307" s="32">
        <v>1</v>
      </c>
      <c r="J1307"/>
    </row>
    <row r="1308" spans="1:10" x14ac:dyDescent="0.3">
      <c r="A1308" s="65" t="str">
        <f>LANCES[[#This Row],[GRUPO]]&amp;LANCES[[#This Row],[MES_ANO]]</f>
        <v>3060abril-25</v>
      </c>
      <c r="B1308" s="1">
        <v>3060</v>
      </c>
      <c r="C1308" s="32">
        <v>202504</v>
      </c>
      <c r="D1308" s="31" t="str">
        <f>TEXT(LANCES[[#This Row],[DT_CONTMP]],"MMMM-AA")</f>
        <v>abril-25</v>
      </c>
      <c r="E1308" s="31">
        <v>45762</v>
      </c>
      <c r="F1308" s="30">
        <v>0.59</v>
      </c>
      <c r="G1308" s="30">
        <v>0.57806599999999997</v>
      </c>
      <c r="H1308" s="30">
        <v>0.56299999999999994</v>
      </c>
      <c r="I1308" s="32">
        <v>7</v>
      </c>
      <c r="J1308"/>
    </row>
    <row r="1309" spans="1:10" x14ac:dyDescent="0.3">
      <c r="A1309" s="65" t="str">
        <f>LANCES[[#This Row],[GRUPO]]&amp;LANCES[[#This Row],[MES_ANO]]</f>
        <v>690maio-25</v>
      </c>
      <c r="B1309" s="1">
        <v>690</v>
      </c>
      <c r="C1309" s="32">
        <v>202505</v>
      </c>
      <c r="D1309" s="31" t="str">
        <f>TEXT(LANCES[[#This Row],[DT_CONTMP]],"MMMM-AA")</f>
        <v>maio-25</v>
      </c>
      <c r="E1309" s="31">
        <v>45784</v>
      </c>
      <c r="F1309" s="30">
        <v>0.39416299999999999</v>
      </c>
      <c r="G1309" s="30">
        <v>0.25893287500000001</v>
      </c>
      <c r="H1309" s="30">
        <v>0.13900000000000001</v>
      </c>
      <c r="I1309" s="32">
        <v>8</v>
      </c>
      <c r="J1309"/>
    </row>
    <row r="1310" spans="1:10" x14ac:dyDescent="0.3">
      <c r="A1310" s="65" t="str">
        <f>LANCES[[#This Row],[GRUPO]]&amp;LANCES[[#This Row],[MES_ANO]]</f>
        <v>3080julho-25</v>
      </c>
      <c r="B1310" s="1">
        <v>3080</v>
      </c>
      <c r="C1310" s="32">
        <v>202507</v>
      </c>
      <c r="D1310" s="31" t="str">
        <f>TEXT(LANCES[[#This Row],[DT_CONTMP]],"MMMM-AA")</f>
        <v>julho-25</v>
      </c>
      <c r="E1310" s="31">
        <v>45853</v>
      </c>
      <c r="F1310" s="30">
        <v>0.63630299999999995</v>
      </c>
      <c r="G1310" s="30">
        <v>0.61591719999999994</v>
      </c>
      <c r="H1310" s="30">
        <v>0.58161600000000002</v>
      </c>
      <c r="I1310" s="32">
        <v>5</v>
      </c>
      <c r="J1310"/>
    </row>
    <row r="1311" spans="1:10" x14ac:dyDescent="0.3">
      <c r="A1311" s="65" t="str">
        <f>LANCES[[#This Row],[GRUPO]]&amp;LANCES[[#This Row],[MES_ANO]]</f>
        <v>640agosto-25</v>
      </c>
      <c r="B1311" s="1">
        <v>640</v>
      </c>
      <c r="C1311" s="32">
        <v>202508</v>
      </c>
      <c r="D1311" s="31" t="str">
        <f>TEXT(LANCES[[#This Row],[DT_CONTMP]],"MMMM-AA")</f>
        <v>agosto-25</v>
      </c>
      <c r="E1311" s="31">
        <v>45875</v>
      </c>
      <c r="F1311" s="30">
        <v>0.43657299999999999</v>
      </c>
      <c r="G1311" s="30">
        <v>0.215527</v>
      </c>
      <c r="H1311" s="30">
        <v>3.2141999999999997E-2</v>
      </c>
      <c r="I1311" s="32">
        <v>6</v>
      </c>
      <c r="J1311"/>
    </row>
    <row r="1312" spans="1:10" x14ac:dyDescent="0.3">
      <c r="A1312" s="65" t="str">
        <f>LANCES[[#This Row],[GRUPO]]&amp;LANCES[[#This Row],[MES_ANO]]</f>
        <v>669julho-25</v>
      </c>
      <c r="B1312" s="1">
        <v>669</v>
      </c>
      <c r="C1312" s="32">
        <v>202507</v>
      </c>
      <c r="D1312" s="31" t="str">
        <f>TEXT(LANCES[[#This Row],[DT_CONTMP]],"MMMM-AA")</f>
        <v>julho-25</v>
      </c>
      <c r="E1312" s="31">
        <v>45842</v>
      </c>
      <c r="F1312" s="30">
        <v>0.20603300000000002</v>
      </c>
      <c r="G1312" s="30">
        <v>0.17534433333333335</v>
      </c>
      <c r="H1312" s="30">
        <v>0.16</v>
      </c>
      <c r="I1312" s="32">
        <v>3</v>
      </c>
      <c r="J1312"/>
    </row>
    <row r="1313" spans="1:10" x14ac:dyDescent="0.3">
      <c r="A1313" s="65" t="str">
        <f>LANCES[[#This Row],[GRUPO]]&amp;LANCES[[#This Row],[MES_ANO]]</f>
        <v>649maio-25</v>
      </c>
      <c r="B1313" s="1">
        <v>649</v>
      </c>
      <c r="C1313" s="32">
        <v>202505</v>
      </c>
      <c r="D1313" s="31" t="str">
        <f>TEXT(LANCES[[#This Row],[DT_CONTMP]],"MMMM-AA")</f>
        <v>maio-25</v>
      </c>
      <c r="E1313" s="31">
        <v>45784</v>
      </c>
      <c r="F1313" s="30">
        <v>0.22800000000000001</v>
      </c>
      <c r="G1313" s="30">
        <v>0.17399999999999999</v>
      </c>
      <c r="H1313" s="30">
        <v>0.12</v>
      </c>
      <c r="I1313" s="32">
        <v>2</v>
      </c>
      <c r="J1313"/>
    </row>
    <row r="1314" spans="1:10" x14ac:dyDescent="0.3">
      <c r="A1314" s="65" t="str">
        <f>LANCES[[#This Row],[GRUPO]]&amp;LANCES[[#This Row],[MES_ANO]]</f>
        <v>725janeiro-25</v>
      </c>
      <c r="B1314" s="1">
        <v>725</v>
      </c>
      <c r="C1314" s="32">
        <v>202501</v>
      </c>
      <c r="D1314" s="31" t="str">
        <f>TEXT(LANCES[[#This Row],[DT_CONTMP]],"MMMM-AA")</f>
        <v>janeiro-25</v>
      </c>
      <c r="E1314" s="31">
        <v>45672</v>
      </c>
      <c r="F1314" s="30">
        <v>0.43</v>
      </c>
      <c r="G1314" s="30">
        <v>0.36390749999999999</v>
      </c>
      <c r="H1314" s="30">
        <v>0.3</v>
      </c>
      <c r="I1314" s="32">
        <v>12</v>
      </c>
      <c r="J1314"/>
    </row>
    <row r="1315" spans="1:10" x14ac:dyDescent="0.3">
      <c r="A1315" s="65" t="str">
        <f>LANCES[[#This Row],[GRUPO]]&amp;LANCES[[#This Row],[MES_ANO]]</f>
        <v>707agosto-25</v>
      </c>
      <c r="B1315" s="1">
        <v>707</v>
      </c>
      <c r="C1315" s="32">
        <v>202508</v>
      </c>
      <c r="D1315" s="31" t="str">
        <f>TEXT(LANCES[[#This Row],[DT_CONTMP]],"MMMM-AA")</f>
        <v>agosto-25</v>
      </c>
      <c r="E1315" s="31">
        <v>45884</v>
      </c>
      <c r="F1315" s="30">
        <v>0.51682000000000006</v>
      </c>
      <c r="G1315" s="30">
        <v>0.26853050000000001</v>
      </c>
      <c r="H1315" s="30">
        <v>0.15</v>
      </c>
      <c r="I1315" s="32">
        <v>6</v>
      </c>
      <c r="J1315"/>
    </row>
    <row r="1316" spans="1:10" x14ac:dyDescent="0.3">
      <c r="A1316" s="65" t="str">
        <f>LANCES[[#This Row],[GRUPO]]&amp;LANCES[[#This Row],[MES_ANO]]</f>
        <v>700junho-25</v>
      </c>
      <c r="B1316" s="1">
        <v>700</v>
      </c>
      <c r="C1316" s="32">
        <v>202506</v>
      </c>
      <c r="D1316" s="31" t="str">
        <f>TEXT(LANCES[[#This Row],[DT_CONTMP]],"MMMM-AA")</f>
        <v>junho-25</v>
      </c>
      <c r="E1316" s="31">
        <v>45813</v>
      </c>
      <c r="F1316" s="30">
        <v>0.4</v>
      </c>
      <c r="G1316" s="30">
        <v>0.1804422</v>
      </c>
      <c r="H1316" s="30">
        <v>0.1</v>
      </c>
      <c r="I1316" s="32">
        <v>30</v>
      </c>
      <c r="J1316"/>
    </row>
    <row r="1317" spans="1:10" x14ac:dyDescent="0.3">
      <c r="A1317" s="65" t="str">
        <f>LANCES[[#This Row],[GRUPO]]&amp;LANCES[[#This Row],[MES_ANO]]</f>
        <v>744fevereiro-25</v>
      </c>
      <c r="B1317" s="1">
        <v>744</v>
      </c>
      <c r="C1317" s="32">
        <v>202502</v>
      </c>
      <c r="D1317" s="31" t="str">
        <f>TEXT(LANCES[[#This Row],[DT_CONTMP]],"MMMM-AA")</f>
        <v>fevereiro-25</v>
      </c>
      <c r="E1317" s="31">
        <v>45705</v>
      </c>
      <c r="F1317" s="30">
        <v>0.748</v>
      </c>
      <c r="G1317" s="30">
        <v>0.56560921428571431</v>
      </c>
      <c r="H1317" s="30">
        <v>0.52770000000000006</v>
      </c>
      <c r="I1317" s="32">
        <v>28</v>
      </c>
      <c r="J1317"/>
    </row>
    <row r="1318" spans="1:10" x14ac:dyDescent="0.3">
      <c r="A1318" s="65" t="str">
        <f>LANCES[[#This Row],[GRUPO]]&amp;LANCES[[#This Row],[MES_ANO]]</f>
        <v>3144março-25</v>
      </c>
      <c r="B1318" s="1">
        <v>3144</v>
      </c>
      <c r="C1318" s="32">
        <v>202503</v>
      </c>
      <c r="D1318" s="31" t="str">
        <f>TEXT(LANCES[[#This Row],[DT_CONTMP]],"MMMM-AA")</f>
        <v>março-25</v>
      </c>
      <c r="E1318" s="31">
        <v>45733</v>
      </c>
      <c r="F1318" s="30">
        <v>0.71</v>
      </c>
      <c r="G1318" s="30">
        <v>0.68369999999999997</v>
      </c>
      <c r="H1318" s="30">
        <v>0.65739999999999998</v>
      </c>
      <c r="I1318" s="32">
        <v>2</v>
      </c>
      <c r="J1318"/>
    </row>
    <row r="1319" spans="1:10" x14ac:dyDescent="0.3">
      <c r="A1319" s="65" t="str">
        <f>LANCES[[#This Row],[GRUPO]]&amp;LANCES[[#This Row],[MES_ANO]]</f>
        <v>766julho-25</v>
      </c>
      <c r="B1319" s="1">
        <v>766</v>
      </c>
      <c r="C1319" s="32">
        <v>202507</v>
      </c>
      <c r="D1319" s="31" t="str">
        <f>TEXT(LANCES[[#This Row],[DT_CONTMP]],"MMMM-AA")</f>
        <v>julho-25</v>
      </c>
      <c r="E1319" s="31">
        <v>45853</v>
      </c>
      <c r="F1319" s="30">
        <v>0.61</v>
      </c>
      <c r="G1319" s="30">
        <v>0.55338676470588233</v>
      </c>
      <c r="H1319" s="30">
        <v>0.53</v>
      </c>
      <c r="I1319" s="32">
        <v>17</v>
      </c>
      <c r="J1319"/>
    </row>
    <row r="1320" spans="1:10" x14ac:dyDescent="0.3">
      <c r="A1320" s="65" t="str">
        <f>LANCES[[#This Row],[GRUPO]]&amp;LANCES[[#This Row],[MES_ANO]]</f>
        <v>3071junho-25</v>
      </c>
      <c r="B1320" s="1">
        <v>3071</v>
      </c>
      <c r="C1320" s="32">
        <v>202506</v>
      </c>
      <c r="D1320" s="31" t="str">
        <f>TEXT(LANCES[[#This Row],[DT_CONTMP]],"MMMM-AA")</f>
        <v>junho-25</v>
      </c>
      <c r="E1320" s="31">
        <v>45824</v>
      </c>
      <c r="F1320" s="30">
        <v>0.70200000000000007</v>
      </c>
      <c r="G1320" s="30">
        <v>0.67866650000000006</v>
      </c>
      <c r="H1320" s="30">
        <v>0.659999</v>
      </c>
      <c r="I1320" s="32">
        <v>6</v>
      </c>
      <c r="J1320"/>
    </row>
    <row r="1321" spans="1:10" x14ac:dyDescent="0.3">
      <c r="A1321" s="65" t="str">
        <f>LANCES[[#This Row],[GRUPO]]&amp;LANCES[[#This Row],[MES_ANO]]</f>
        <v>3120agosto-25</v>
      </c>
      <c r="B1321" s="1">
        <v>3120</v>
      </c>
      <c r="C1321" s="32">
        <v>202508</v>
      </c>
      <c r="D1321" s="31" t="str">
        <f>TEXT(LANCES[[#This Row],[DT_CONTMP]],"MMMM-AA")</f>
        <v>agosto-25</v>
      </c>
      <c r="E1321" s="31">
        <v>45884</v>
      </c>
      <c r="F1321" s="30">
        <v>0.60099999999999998</v>
      </c>
      <c r="G1321" s="30">
        <v>0.537018</v>
      </c>
      <c r="H1321" s="30">
        <v>0.49785400000000002</v>
      </c>
      <c r="I1321" s="32">
        <v>3</v>
      </c>
      <c r="J1321"/>
    </row>
    <row r="1322" spans="1:10" x14ac:dyDescent="0.3">
      <c r="A1322" s="65" t="str">
        <f>LANCES[[#This Row],[GRUPO]]&amp;LANCES[[#This Row],[MES_ANO]]</f>
        <v>681abril-25</v>
      </c>
      <c r="B1322" s="1">
        <v>681</v>
      </c>
      <c r="C1322" s="32">
        <v>202504</v>
      </c>
      <c r="D1322" s="31" t="str">
        <f>TEXT(LANCES[[#This Row],[DT_CONTMP]],"MMMM-AA")</f>
        <v>abril-25</v>
      </c>
      <c r="E1322" s="31">
        <v>45751</v>
      </c>
      <c r="F1322" s="30">
        <v>0.54</v>
      </c>
      <c r="G1322" s="30">
        <v>0.42745650000000002</v>
      </c>
      <c r="H1322" s="30">
        <v>0.29899999999999999</v>
      </c>
      <c r="I1322" s="32">
        <v>38</v>
      </c>
      <c r="J1322"/>
    </row>
    <row r="1323" spans="1:10" x14ac:dyDescent="0.3">
      <c r="A1323" s="65" t="str">
        <f>LANCES[[#This Row],[GRUPO]]&amp;LANCES[[#This Row],[MES_ANO]]</f>
        <v>3076agosto-25</v>
      </c>
      <c r="B1323" s="1">
        <v>3076</v>
      </c>
      <c r="C1323" s="32">
        <v>202508</v>
      </c>
      <c r="D1323" s="31" t="str">
        <f>TEXT(LANCES[[#This Row],[DT_CONTMP]],"MMMM-AA")</f>
        <v>agosto-25</v>
      </c>
      <c r="E1323" s="31">
        <v>45884</v>
      </c>
      <c r="F1323" s="30">
        <v>0.724549</v>
      </c>
      <c r="G1323" s="30">
        <v>0.60723933333333335</v>
      </c>
      <c r="H1323" s="30">
        <v>0.50000100000000003</v>
      </c>
      <c r="I1323" s="32">
        <v>6</v>
      </c>
      <c r="J1323"/>
    </row>
    <row r="1324" spans="1:10" x14ac:dyDescent="0.3">
      <c r="A1324" s="65" t="str">
        <f>LANCES[[#This Row],[GRUPO]]&amp;LANCES[[#This Row],[MES_ANO]]</f>
        <v>757abril-25</v>
      </c>
      <c r="B1324" s="1">
        <v>757</v>
      </c>
      <c r="C1324" s="32">
        <v>202504</v>
      </c>
      <c r="D1324" s="31" t="str">
        <f>TEXT(LANCES[[#This Row],[DT_CONTMP]],"MMMM-AA")</f>
        <v>abril-25</v>
      </c>
      <c r="E1324" s="31">
        <v>45762</v>
      </c>
      <c r="F1324" s="30">
        <v>0.8</v>
      </c>
      <c r="G1324" s="30">
        <v>0.66420000000000001</v>
      </c>
      <c r="H1324" s="30">
        <v>0.65</v>
      </c>
      <c r="I1324" s="32">
        <v>16</v>
      </c>
      <c r="J1324"/>
    </row>
    <row r="1325" spans="1:10" x14ac:dyDescent="0.3">
      <c r="A1325" s="65" t="str">
        <f>LANCES[[#This Row],[GRUPO]]&amp;LANCES[[#This Row],[MES_ANO]]</f>
        <v>3074fevereiro-25</v>
      </c>
      <c r="B1325" s="1">
        <v>3074</v>
      </c>
      <c r="C1325" s="32">
        <v>202502</v>
      </c>
      <c r="D1325" s="31" t="str">
        <f>TEXT(LANCES[[#This Row],[DT_CONTMP]],"MMMM-AA")</f>
        <v>fevereiro-25</v>
      </c>
      <c r="E1325" s="31">
        <v>45705</v>
      </c>
      <c r="F1325" s="30">
        <v>0.65</v>
      </c>
      <c r="G1325" s="30">
        <v>0.64324999999999988</v>
      </c>
      <c r="H1325" s="30">
        <v>0.6409999999999999</v>
      </c>
      <c r="I1325" s="32">
        <v>4</v>
      </c>
      <c r="J1325"/>
    </row>
    <row r="1326" spans="1:10" x14ac:dyDescent="0.3">
      <c r="A1326" s="65" t="str">
        <f>LANCES[[#This Row],[GRUPO]]&amp;LANCES[[#This Row],[MES_ANO]]</f>
        <v>5021fevereiro-25</v>
      </c>
      <c r="B1326" s="1">
        <v>5021</v>
      </c>
      <c r="C1326" s="32">
        <v>202502</v>
      </c>
      <c r="D1326" s="31" t="str">
        <f>TEXT(LANCES[[#This Row],[DT_CONTMP]],"MMMM-AA")</f>
        <v>fevereiro-25</v>
      </c>
      <c r="E1326" s="31">
        <v>45705</v>
      </c>
      <c r="F1326" s="30">
        <v>0.5625</v>
      </c>
      <c r="G1326" s="30">
        <v>0.52129300000000001</v>
      </c>
      <c r="H1326" s="30">
        <v>0.48565600000000003</v>
      </c>
      <c r="I1326" s="32">
        <v>8</v>
      </c>
      <c r="J1326"/>
    </row>
    <row r="1327" spans="1:10" x14ac:dyDescent="0.3">
      <c r="A1327" s="65" t="str">
        <f>LANCES[[#This Row],[GRUPO]]&amp;LANCES[[#This Row],[MES_ANO]]</f>
        <v>3104março-25</v>
      </c>
      <c r="B1327" s="1">
        <v>3104</v>
      </c>
      <c r="C1327" s="32">
        <v>202503</v>
      </c>
      <c r="D1327" s="31" t="str">
        <f>TEXT(LANCES[[#This Row],[DT_CONTMP]],"MMMM-AA")</f>
        <v>março-25</v>
      </c>
      <c r="E1327" s="31">
        <v>45733</v>
      </c>
      <c r="F1327" s="30">
        <v>0.66299999999999992</v>
      </c>
      <c r="G1327" s="30">
        <v>0.65227499999999994</v>
      </c>
      <c r="H1327" s="30">
        <v>0.6411</v>
      </c>
      <c r="I1327" s="32">
        <v>4</v>
      </c>
      <c r="J1327"/>
    </row>
    <row r="1328" spans="1:10" x14ac:dyDescent="0.3">
      <c r="A1328" s="65" t="str">
        <f>LANCES[[#This Row],[GRUPO]]&amp;LANCES[[#This Row],[MES_ANO]]</f>
        <v>3153setembro-25</v>
      </c>
      <c r="B1328" s="1">
        <v>3153</v>
      </c>
      <c r="C1328" s="32">
        <v>202509</v>
      </c>
      <c r="D1328" s="31" t="str">
        <f>TEXT(LANCES[[#This Row],[DT_CONTMP]],"MMMM-AA")</f>
        <v>setembro-25</v>
      </c>
      <c r="E1328" s="31">
        <v>45915</v>
      </c>
      <c r="F1328" s="30">
        <v>0.7</v>
      </c>
      <c r="G1328" s="30">
        <v>0.58866666666666667</v>
      </c>
      <c r="H1328" s="30">
        <v>0.54799999999999993</v>
      </c>
      <c r="I1328" s="32">
        <v>9</v>
      </c>
      <c r="J1328"/>
    </row>
    <row r="1329" spans="1:10" x14ac:dyDescent="0.3">
      <c r="A1329" s="65" t="str">
        <f>LANCES[[#This Row],[GRUPO]]&amp;LANCES[[#This Row],[MES_ANO]]</f>
        <v>3074janeiro-25</v>
      </c>
      <c r="B1329" s="1">
        <v>3074</v>
      </c>
      <c r="C1329" s="32">
        <v>202501</v>
      </c>
      <c r="D1329" s="31" t="str">
        <f>TEXT(LANCES[[#This Row],[DT_CONTMP]],"MMMM-AA")</f>
        <v>janeiro-25</v>
      </c>
      <c r="E1329" s="31">
        <v>45672</v>
      </c>
      <c r="F1329" s="30">
        <v>0.64</v>
      </c>
      <c r="G1329" s="30">
        <v>0.64</v>
      </c>
      <c r="H1329" s="30">
        <v>0.64</v>
      </c>
      <c r="I1329" s="32">
        <v>3</v>
      </c>
      <c r="J1329"/>
    </row>
    <row r="1330" spans="1:10" x14ac:dyDescent="0.3">
      <c r="A1330" s="65" t="str">
        <f>LANCES[[#This Row],[GRUPO]]&amp;LANCES[[#This Row],[MES_ANO]]</f>
        <v>738março-25</v>
      </c>
      <c r="B1330" s="1">
        <v>738</v>
      </c>
      <c r="C1330" s="32">
        <v>202503</v>
      </c>
      <c r="D1330" s="31" t="str">
        <f>TEXT(LANCES[[#This Row],[DT_CONTMP]],"MMMM-AA")</f>
        <v>março-25</v>
      </c>
      <c r="E1330" s="31">
        <v>45733</v>
      </c>
      <c r="F1330" s="30">
        <v>0.66</v>
      </c>
      <c r="G1330" s="30">
        <v>0.6201875</v>
      </c>
      <c r="H1330" s="30">
        <v>0.61</v>
      </c>
      <c r="I1330" s="32">
        <v>16</v>
      </c>
      <c r="J1330"/>
    </row>
    <row r="1331" spans="1:10" x14ac:dyDescent="0.3">
      <c r="A1331" s="65" t="str">
        <f>LANCES[[#This Row],[GRUPO]]&amp;LANCES[[#This Row],[MES_ANO]]</f>
        <v>787abril-25</v>
      </c>
      <c r="B1331" s="1">
        <v>787</v>
      </c>
      <c r="C1331" s="32">
        <v>202504</v>
      </c>
      <c r="D1331" s="31" t="str">
        <f>TEXT(LANCES[[#This Row],[DT_CONTMP]],"MMMM-AA")</f>
        <v>abril-25</v>
      </c>
      <c r="E1331" s="31">
        <v>45762</v>
      </c>
      <c r="F1331" s="30">
        <v>0.71</v>
      </c>
      <c r="G1331" s="30">
        <v>0.69947777777777775</v>
      </c>
      <c r="H1331" s="30">
        <v>0.68500000000000005</v>
      </c>
      <c r="I1331" s="32">
        <v>9</v>
      </c>
      <c r="J1331"/>
    </row>
    <row r="1332" spans="1:10" x14ac:dyDescent="0.3">
      <c r="A1332" s="65" t="str">
        <f>LANCES[[#This Row],[GRUPO]]&amp;LANCES[[#This Row],[MES_ANO]]</f>
        <v>3113maio-25</v>
      </c>
      <c r="B1332" s="1">
        <v>3113</v>
      </c>
      <c r="C1332" s="32">
        <v>202505</v>
      </c>
      <c r="D1332" s="31" t="str">
        <f>TEXT(LANCES[[#This Row],[DT_CONTMP]],"MMMM-AA")</f>
        <v>maio-25</v>
      </c>
      <c r="E1332" s="31">
        <v>45792</v>
      </c>
      <c r="F1332" s="30">
        <v>0.7</v>
      </c>
      <c r="G1332" s="30">
        <v>0.69186666666666663</v>
      </c>
      <c r="H1332" s="30">
        <v>0.67559999999999998</v>
      </c>
      <c r="I1332" s="32">
        <v>3</v>
      </c>
      <c r="J1332"/>
    </row>
    <row r="1333" spans="1:10" x14ac:dyDescent="0.3">
      <c r="A1333" s="65" t="str">
        <f>LANCES[[#This Row],[GRUPO]]&amp;LANCES[[#This Row],[MES_ANO]]</f>
        <v>758janeiro-25</v>
      </c>
      <c r="B1333" s="1">
        <v>758</v>
      </c>
      <c r="C1333" s="32">
        <v>202501</v>
      </c>
      <c r="D1333" s="31" t="str">
        <f>TEXT(LANCES[[#This Row],[DT_CONTMP]],"MMMM-AA")</f>
        <v>janeiro-25</v>
      </c>
      <c r="E1333" s="31">
        <v>45672</v>
      </c>
      <c r="F1333" s="30">
        <v>0.6</v>
      </c>
      <c r="G1333" s="30">
        <v>0.50414990000000004</v>
      </c>
      <c r="H1333" s="30">
        <v>0.48</v>
      </c>
      <c r="I1333" s="32">
        <v>10</v>
      </c>
      <c r="J1333"/>
    </row>
    <row r="1334" spans="1:10" x14ac:dyDescent="0.3">
      <c r="A1334" s="65" t="str">
        <f>LANCES[[#This Row],[GRUPO]]&amp;LANCES[[#This Row],[MES_ANO]]</f>
        <v>3060março-25</v>
      </c>
      <c r="B1334" s="1">
        <v>3060</v>
      </c>
      <c r="C1334" s="32">
        <v>202503</v>
      </c>
      <c r="D1334" s="31" t="str">
        <f>TEXT(LANCES[[#This Row],[DT_CONTMP]],"MMMM-AA")</f>
        <v>março-25</v>
      </c>
      <c r="E1334" s="31">
        <v>45733</v>
      </c>
      <c r="F1334" s="30">
        <v>0.58599999999999997</v>
      </c>
      <c r="G1334" s="30">
        <v>0.5621032222222222</v>
      </c>
      <c r="H1334" s="30">
        <v>0.54120000000000001</v>
      </c>
      <c r="I1334" s="32">
        <v>9</v>
      </c>
      <c r="J1334"/>
    </row>
    <row r="1335" spans="1:10" x14ac:dyDescent="0.3">
      <c r="A1335" s="65" t="str">
        <f>LANCES[[#This Row],[GRUPO]]&amp;LANCES[[#This Row],[MES_ANO]]</f>
        <v>3156março-25</v>
      </c>
      <c r="B1335" s="1">
        <v>3156</v>
      </c>
      <c r="C1335" s="32">
        <v>202503</v>
      </c>
      <c r="D1335" s="31" t="str">
        <f>TEXT(LANCES[[#This Row],[DT_CONTMP]],"MMMM-AA")</f>
        <v>março-25</v>
      </c>
      <c r="E1335" s="31">
        <v>45733</v>
      </c>
      <c r="F1335" s="30">
        <v>0.69</v>
      </c>
      <c r="G1335" s="30">
        <v>0.68083333333333329</v>
      </c>
      <c r="H1335" s="30">
        <v>0.66</v>
      </c>
      <c r="I1335" s="32">
        <v>6</v>
      </c>
      <c r="J1335"/>
    </row>
    <row r="1336" spans="1:10" x14ac:dyDescent="0.3">
      <c r="A1336" s="65" t="str">
        <f>LANCES[[#This Row],[GRUPO]]&amp;LANCES[[#This Row],[MES_ANO]]</f>
        <v>743abril-25</v>
      </c>
      <c r="B1336" s="1">
        <v>743</v>
      </c>
      <c r="C1336" s="32">
        <v>202504</v>
      </c>
      <c r="D1336" s="31" t="str">
        <f>TEXT(LANCES[[#This Row],[DT_CONTMP]],"MMMM-AA")</f>
        <v>abril-25</v>
      </c>
      <c r="E1336" s="31">
        <v>45762</v>
      </c>
      <c r="F1336" s="30">
        <v>0.63300000000000001</v>
      </c>
      <c r="G1336" s="30">
        <v>0.61136100000000004</v>
      </c>
      <c r="H1336" s="30">
        <v>0.60299999999999998</v>
      </c>
      <c r="I1336" s="32">
        <v>8</v>
      </c>
      <c r="J1336"/>
    </row>
    <row r="1337" spans="1:10" x14ac:dyDescent="0.3">
      <c r="A1337" s="65" t="str">
        <f>LANCES[[#This Row],[GRUPO]]&amp;LANCES[[#This Row],[MES_ANO]]</f>
        <v>3174fevereiro-25</v>
      </c>
      <c r="B1337" s="1">
        <v>3174</v>
      </c>
      <c r="C1337" s="32">
        <v>202502</v>
      </c>
      <c r="D1337" s="31" t="str">
        <f>TEXT(LANCES[[#This Row],[DT_CONTMP]],"MMMM-AA")</f>
        <v>fevereiro-25</v>
      </c>
      <c r="E1337" s="31">
        <v>45705</v>
      </c>
      <c r="F1337" s="30">
        <v>0.53400000000000003</v>
      </c>
      <c r="G1337" s="30">
        <v>0.5104993333333333</v>
      </c>
      <c r="H1337" s="30">
        <v>0.47899999999999998</v>
      </c>
      <c r="I1337" s="32">
        <v>6</v>
      </c>
      <c r="J1337"/>
    </row>
    <row r="1338" spans="1:10" x14ac:dyDescent="0.3">
      <c r="A1338" s="65" t="str">
        <f>LANCES[[#This Row],[GRUPO]]&amp;LANCES[[#This Row],[MES_ANO]]</f>
        <v>3161maio-25</v>
      </c>
      <c r="B1338" s="1">
        <v>3161</v>
      </c>
      <c r="C1338" s="32">
        <v>202505</v>
      </c>
      <c r="D1338" s="31" t="str">
        <f>TEXT(LANCES[[#This Row],[DT_CONTMP]],"MMMM-AA")</f>
        <v>maio-25</v>
      </c>
      <c r="E1338" s="31">
        <v>45792</v>
      </c>
      <c r="F1338" s="30">
        <v>0.85099999999999998</v>
      </c>
      <c r="G1338" s="30">
        <v>0.73219999999999996</v>
      </c>
      <c r="H1338" s="30">
        <v>0.7</v>
      </c>
      <c r="I1338" s="32">
        <v>5</v>
      </c>
      <c r="J1338"/>
    </row>
    <row r="1339" spans="1:10" x14ac:dyDescent="0.3">
      <c r="A1339" s="65" t="str">
        <f>LANCES[[#This Row],[GRUPO]]&amp;LANCES[[#This Row],[MES_ANO]]</f>
        <v>772outubro-25</v>
      </c>
      <c r="B1339" s="1">
        <v>772</v>
      </c>
      <c r="C1339" s="32">
        <v>202510</v>
      </c>
      <c r="D1339" s="31" t="str">
        <f>TEXT(LANCES[[#This Row],[DT_CONTMP]],"MMMM-AA")</f>
        <v>outubro-25</v>
      </c>
      <c r="E1339" s="31">
        <v>45945</v>
      </c>
      <c r="F1339" s="30">
        <v>0.736429</v>
      </c>
      <c r="G1339" s="30">
        <v>0.38268313636363632</v>
      </c>
      <c r="H1339" s="30">
        <v>0.3</v>
      </c>
      <c r="I1339" s="32">
        <v>22</v>
      </c>
      <c r="J1339"/>
    </row>
    <row r="1340" spans="1:10" x14ac:dyDescent="0.3">
      <c r="A1340" s="65" t="str">
        <f>LANCES[[#This Row],[GRUPO]]&amp;LANCES[[#This Row],[MES_ANO]]</f>
        <v>799junho-25</v>
      </c>
      <c r="B1340" s="1">
        <v>799</v>
      </c>
      <c r="C1340" s="32">
        <v>202506</v>
      </c>
      <c r="D1340" s="31" t="str">
        <f>TEXT(LANCES[[#This Row],[DT_CONTMP]],"MMMM-AA")</f>
        <v>junho-25</v>
      </c>
      <c r="E1340" s="31">
        <v>45824</v>
      </c>
      <c r="F1340" s="30">
        <v>0.7</v>
      </c>
      <c r="G1340" s="30">
        <v>0.66899999999999993</v>
      </c>
      <c r="H1340" s="30">
        <v>0.63</v>
      </c>
      <c r="I1340" s="32">
        <v>10</v>
      </c>
      <c r="J1340"/>
    </row>
    <row r="1341" spans="1:10" x14ac:dyDescent="0.3">
      <c r="A1341" s="65" t="str">
        <f>LANCES[[#This Row],[GRUPO]]&amp;LANCES[[#This Row],[MES_ANO]]</f>
        <v>736março-25</v>
      </c>
      <c r="B1341" s="1">
        <v>736</v>
      </c>
      <c r="C1341" s="32">
        <v>202503</v>
      </c>
      <c r="D1341" s="31" t="str">
        <f>TEXT(LANCES[[#This Row],[DT_CONTMP]],"MMMM-AA")</f>
        <v>março-25</v>
      </c>
      <c r="E1341" s="31">
        <v>45733</v>
      </c>
      <c r="F1341" s="30">
        <v>0.6504430000000001</v>
      </c>
      <c r="G1341" s="30">
        <v>0.54904231999999997</v>
      </c>
      <c r="H1341" s="30">
        <v>0.501</v>
      </c>
      <c r="I1341" s="32">
        <v>25</v>
      </c>
      <c r="J1341"/>
    </row>
    <row r="1342" spans="1:10" x14ac:dyDescent="0.3">
      <c r="A1342" s="65" t="str">
        <f>LANCES[[#This Row],[GRUPO]]&amp;LANCES[[#This Row],[MES_ANO]]</f>
        <v>5020maio-25</v>
      </c>
      <c r="B1342" s="1">
        <v>5020</v>
      </c>
      <c r="C1342" s="32">
        <v>202505</v>
      </c>
      <c r="D1342" s="31" t="str">
        <f>TEXT(LANCES[[#This Row],[DT_CONTMP]],"MMMM-AA")</f>
        <v>maio-25</v>
      </c>
      <c r="E1342" s="31">
        <v>45792</v>
      </c>
      <c r="F1342" s="30">
        <v>0.5</v>
      </c>
      <c r="G1342" s="30">
        <v>0.48301911111111112</v>
      </c>
      <c r="H1342" s="30">
        <v>0.45777700000000004</v>
      </c>
      <c r="I1342" s="32">
        <v>9</v>
      </c>
      <c r="J1342"/>
    </row>
    <row r="1343" spans="1:10" x14ac:dyDescent="0.3">
      <c r="A1343" s="65" t="str">
        <f>LANCES[[#This Row],[GRUPO]]&amp;LANCES[[#This Row],[MES_ANO]]</f>
        <v>689maio-25</v>
      </c>
      <c r="B1343" s="1">
        <v>689</v>
      </c>
      <c r="C1343" s="32">
        <v>202505</v>
      </c>
      <c r="D1343" s="31" t="str">
        <f>TEXT(LANCES[[#This Row],[DT_CONTMP]],"MMMM-AA")</f>
        <v>maio-25</v>
      </c>
      <c r="E1343" s="31">
        <v>45784</v>
      </c>
      <c r="F1343" s="30">
        <v>0.409273</v>
      </c>
      <c r="G1343" s="30">
        <v>0.23397777777777778</v>
      </c>
      <c r="H1343" s="30">
        <v>0.105</v>
      </c>
      <c r="I1343" s="32">
        <v>9</v>
      </c>
      <c r="J1343"/>
    </row>
    <row r="1344" spans="1:10" x14ac:dyDescent="0.3">
      <c r="A1344" s="65" t="str">
        <f>LANCES[[#This Row],[GRUPO]]&amp;LANCES[[#This Row],[MES_ANO]]</f>
        <v>761maio-25</v>
      </c>
      <c r="B1344" s="1">
        <v>761</v>
      </c>
      <c r="C1344" s="32">
        <v>202505</v>
      </c>
      <c r="D1344" s="31" t="str">
        <f>TEXT(LANCES[[#This Row],[DT_CONTMP]],"MMMM-AA")</f>
        <v>maio-25</v>
      </c>
      <c r="E1344" s="31">
        <v>45792</v>
      </c>
      <c r="F1344" s="30">
        <v>0.63</v>
      </c>
      <c r="G1344" s="30">
        <v>0.57035463043478263</v>
      </c>
      <c r="H1344" s="30">
        <v>0.55500000000000005</v>
      </c>
      <c r="I1344" s="32">
        <v>46</v>
      </c>
      <c r="J1344"/>
    </row>
    <row r="1345" spans="1:10" x14ac:dyDescent="0.3">
      <c r="A1345" s="65" t="str">
        <f>LANCES[[#This Row],[GRUPO]]&amp;LANCES[[#This Row],[MES_ANO]]</f>
        <v>749maio-25</v>
      </c>
      <c r="B1345" s="1">
        <v>749</v>
      </c>
      <c r="C1345" s="32">
        <v>202505</v>
      </c>
      <c r="D1345" s="31" t="str">
        <f>TEXT(LANCES[[#This Row],[DT_CONTMP]],"MMMM-AA")</f>
        <v>maio-25</v>
      </c>
      <c r="E1345" s="31">
        <v>45792</v>
      </c>
      <c r="F1345" s="30">
        <v>0.61999899999999997</v>
      </c>
      <c r="G1345" s="30">
        <v>0.60457446153846151</v>
      </c>
      <c r="H1345" s="30">
        <v>0.6</v>
      </c>
      <c r="I1345" s="32">
        <v>13</v>
      </c>
      <c r="J1345"/>
    </row>
    <row r="1346" spans="1:10" x14ac:dyDescent="0.3">
      <c r="A1346" s="65" t="str">
        <f>LANCES[[#This Row],[GRUPO]]&amp;LANCES[[#This Row],[MES_ANO]]</f>
        <v>710setembro-25</v>
      </c>
      <c r="B1346" s="1">
        <v>710</v>
      </c>
      <c r="C1346" s="32">
        <v>202509</v>
      </c>
      <c r="D1346" s="31" t="str">
        <f>TEXT(LANCES[[#This Row],[DT_CONTMP]],"MMMM-AA")</f>
        <v>setembro-25</v>
      </c>
      <c r="E1346" s="31">
        <v>45915</v>
      </c>
      <c r="F1346" s="30">
        <v>0.52316499999999999</v>
      </c>
      <c r="G1346" s="30">
        <v>0.23500497560975614</v>
      </c>
      <c r="H1346" s="30">
        <v>0.1</v>
      </c>
      <c r="I1346" s="32">
        <v>41</v>
      </c>
      <c r="J1346"/>
    </row>
    <row r="1347" spans="1:10" x14ac:dyDescent="0.3">
      <c r="A1347" s="65" t="str">
        <f>LANCES[[#This Row],[GRUPO]]&amp;LANCES[[#This Row],[MES_ANO]]</f>
        <v>3141maio-25</v>
      </c>
      <c r="B1347" s="1">
        <v>3141</v>
      </c>
      <c r="C1347" s="32">
        <v>202505</v>
      </c>
      <c r="D1347" s="31" t="str">
        <f>TEXT(LANCES[[#This Row],[DT_CONTMP]],"MMMM-AA")</f>
        <v>maio-25</v>
      </c>
      <c r="E1347" s="31">
        <v>45792</v>
      </c>
      <c r="F1347" s="30">
        <v>0.86499999999999999</v>
      </c>
      <c r="G1347" s="30">
        <v>0.74072727272727268</v>
      </c>
      <c r="H1347" s="30">
        <v>0.67</v>
      </c>
      <c r="I1347" s="32">
        <v>11</v>
      </c>
      <c r="J1347"/>
    </row>
    <row r="1348" spans="1:10" x14ac:dyDescent="0.3">
      <c r="A1348" s="65" t="str">
        <f>LANCES[[#This Row],[GRUPO]]&amp;LANCES[[#This Row],[MES_ANO]]</f>
        <v>3183agosto-25</v>
      </c>
      <c r="B1348" s="1">
        <v>3183</v>
      </c>
      <c r="C1348" s="32">
        <v>202508</v>
      </c>
      <c r="D1348" s="31" t="str">
        <f>TEXT(LANCES[[#This Row],[DT_CONTMP]],"MMMM-AA")</f>
        <v>agosto-25</v>
      </c>
      <c r="E1348" s="31">
        <v>45884</v>
      </c>
      <c r="F1348" s="30">
        <v>0.65333299999999994</v>
      </c>
      <c r="G1348" s="30">
        <v>0.62463328571428567</v>
      </c>
      <c r="H1348" s="30">
        <v>0.59989999999999999</v>
      </c>
      <c r="I1348" s="32">
        <v>7</v>
      </c>
      <c r="J1348"/>
    </row>
    <row r="1349" spans="1:10" x14ac:dyDescent="0.3">
      <c r="A1349" s="65" t="str">
        <f>LANCES[[#This Row],[GRUPO]]&amp;LANCES[[#This Row],[MES_ANO]]</f>
        <v>3143julho-25</v>
      </c>
      <c r="B1349" s="1">
        <v>3143</v>
      </c>
      <c r="C1349" s="32">
        <v>202507</v>
      </c>
      <c r="D1349" s="31" t="str">
        <f>TEXT(LANCES[[#This Row],[DT_CONTMP]],"MMMM-AA")</f>
        <v>julho-25</v>
      </c>
      <c r="E1349" s="31">
        <v>45853</v>
      </c>
      <c r="F1349" s="30">
        <v>0.72</v>
      </c>
      <c r="G1349" s="30">
        <v>0.68568571428571434</v>
      </c>
      <c r="H1349" s="30">
        <v>0.67890000000000006</v>
      </c>
      <c r="I1349" s="32">
        <v>7</v>
      </c>
      <c r="J1349"/>
    </row>
    <row r="1350" spans="1:10" x14ac:dyDescent="0.3">
      <c r="A1350" s="65" t="str">
        <f>LANCES[[#This Row],[GRUPO]]&amp;LANCES[[#This Row],[MES_ANO]]</f>
        <v>715agosto-25</v>
      </c>
      <c r="B1350" s="1">
        <v>715</v>
      </c>
      <c r="C1350" s="32">
        <v>202508</v>
      </c>
      <c r="D1350" s="31" t="str">
        <f>TEXT(LANCES[[#This Row],[DT_CONTMP]],"MMMM-AA")</f>
        <v>agosto-25</v>
      </c>
      <c r="E1350" s="31">
        <v>45884</v>
      </c>
      <c r="F1350" s="30">
        <v>0.4501</v>
      </c>
      <c r="G1350" s="30">
        <v>0.25803636363636362</v>
      </c>
      <c r="H1350" s="30">
        <v>0.12</v>
      </c>
      <c r="I1350" s="32">
        <v>11</v>
      </c>
      <c r="J1350"/>
    </row>
    <row r="1351" spans="1:10" x14ac:dyDescent="0.3">
      <c r="A1351" s="65" t="str">
        <f>LANCES[[#This Row],[GRUPO]]&amp;LANCES[[#This Row],[MES_ANO]]</f>
        <v>783agosto-25</v>
      </c>
      <c r="B1351" s="1">
        <v>783</v>
      </c>
      <c r="C1351" s="32">
        <v>202508</v>
      </c>
      <c r="D1351" s="31" t="str">
        <f>TEXT(LANCES[[#This Row],[DT_CONTMP]],"MMMM-AA")</f>
        <v>agosto-25</v>
      </c>
      <c r="E1351" s="31">
        <v>45884</v>
      </c>
      <c r="F1351" s="30">
        <v>0.60030000000000006</v>
      </c>
      <c r="G1351" s="30">
        <v>0.59051428571428566</v>
      </c>
      <c r="H1351" s="30">
        <v>0.55000000000000004</v>
      </c>
      <c r="I1351" s="32">
        <v>21</v>
      </c>
      <c r="J1351"/>
    </row>
    <row r="1352" spans="1:10" x14ac:dyDescent="0.3">
      <c r="A1352" s="65" t="str">
        <f>LANCES[[#This Row],[GRUPO]]&amp;LANCES[[#This Row],[MES_ANO]]</f>
        <v>798outubro-25</v>
      </c>
      <c r="B1352" s="1">
        <v>798</v>
      </c>
      <c r="C1352" s="32">
        <v>202510</v>
      </c>
      <c r="D1352" s="31" t="str">
        <f>TEXT(LANCES[[#This Row],[DT_CONTMP]],"MMMM-AA")</f>
        <v>outubro-25</v>
      </c>
      <c r="E1352" s="31">
        <v>45945</v>
      </c>
      <c r="F1352" s="30">
        <v>0.70099999999999996</v>
      </c>
      <c r="G1352" s="30">
        <v>0.64996153846153848</v>
      </c>
      <c r="H1352" s="30">
        <v>0.62749999999999995</v>
      </c>
      <c r="I1352" s="32">
        <v>13</v>
      </c>
      <c r="J1352"/>
    </row>
    <row r="1353" spans="1:10" x14ac:dyDescent="0.3">
      <c r="A1353" s="65" t="str">
        <f>LANCES[[#This Row],[GRUPO]]&amp;LANCES[[#This Row],[MES_ANO]]</f>
        <v>3104outubro-25</v>
      </c>
      <c r="B1353" s="1">
        <v>3104</v>
      </c>
      <c r="C1353" s="32">
        <v>202510</v>
      </c>
      <c r="D1353" s="31" t="str">
        <f>TEXT(LANCES[[#This Row],[DT_CONTMP]],"MMMM-AA")</f>
        <v>outubro-25</v>
      </c>
      <c r="E1353" s="31">
        <v>45945</v>
      </c>
      <c r="F1353" s="30">
        <v>0.66579999999999995</v>
      </c>
      <c r="G1353" s="30">
        <v>0.66380000000000006</v>
      </c>
      <c r="H1353" s="30">
        <v>0.66180000000000005</v>
      </c>
      <c r="I1353" s="32">
        <v>5</v>
      </c>
      <c r="J1353"/>
    </row>
    <row r="1354" spans="1:10" x14ac:dyDescent="0.3">
      <c r="A1354" s="65" t="str">
        <f>LANCES[[#This Row],[GRUPO]]&amp;LANCES[[#This Row],[MES_ANO]]</f>
        <v>3098setembro-25</v>
      </c>
      <c r="B1354" s="1">
        <v>3098</v>
      </c>
      <c r="C1354" s="32">
        <v>202509</v>
      </c>
      <c r="D1354" s="31" t="str">
        <f>TEXT(LANCES[[#This Row],[DT_CONTMP]],"MMMM-AA")</f>
        <v>setembro-25</v>
      </c>
      <c r="E1354" s="31">
        <v>45915</v>
      </c>
      <c r="F1354" s="30">
        <v>0.65180000000000005</v>
      </c>
      <c r="G1354" s="30">
        <v>0.62704000000000004</v>
      </c>
      <c r="H1354" s="30">
        <v>0.58200000000000007</v>
      </c>
      <c r="I1354" s="32">
        <v>5</v>
      </c>
      <c r="J1354"/>
    </row>
    <row r="1355" spans="1:10" x14ac:dyDescent="0.3">
      <c r="A1355" s="65" t="str">
        <f>LANCES[[#This Row],[GRUPO]]&amp;LANCES[[#This Row],[MES_ANO]]</f>
        <v>805setembro-25</v>
      </c>
      <c r="B1355" s="1">
        <v>805</v>
      </c>
      <c r="C1355" s="32">
        <v>202509</v>
      </c>
      <c r="D1355" s="31" t="str">
        <f>TEXT(LANCES[[#This Row],[DT_CONTMP]],"MMMM-AA")</f>
        <v>setembro-25</v>
      </c>
      <c r="E1355" s="31">
        <v>45915</v>
      </c>
      <c r="F1355" s="30">
        <v>0.64000100000000004</v>
      </c>
      <c r="G1355" s="30">
        <v>0.63071573333333331</v>
      </c>
      <c r="H1355" s="30">
        <v>0.62</v>
      </c>
      <c r="I1355" s="32">
        <v>15</v>
      </c>
      <c r="J1355"/>
    </row>
    <row r="1356" spans="1:10" x14ac:dyDescent="0.3">
      <c r="A1356" s="65" t="str">
        <f>LANCES[[#This Row],[GRUPO]]&amp;LANCES[[#This Row],[MES_ANO]]</f>
        <v>807outubro-25</v>
      </c>
      <c r="B1356" s="1">
        <v>807</v>
      </c>
      <c r="C1356" s="32">
        <v>202510</v>
      </c>
      <c r="D1356" s="31" t="str">
        <f>TEXT(LANCES[[#This Row],[DT_CONTMP]],"MMMM-AA")</f>
        <v>outubro-25</v>
      </c>
      <c r="E1356" s="31">
        <v>45945</v>
      </c>
      <c r="F1356" s="30">
        <v>0.7</v>
      </c>
      <c r="G1356" s="30">
        <v>0.69128571428571428</v>
      </c>
      <c r="H1356" s="30">
        <v>0.67799999999999994</v>
      </c>
      <c r="I1356" s="32">
        <v>7</v>
      </c>
      <c r="J1356"/>
    </row>
    <row r="1357" spans="1:10" x14ac:dyDescent="0.3">
      <c r="A1357" s="65" t="str">
        <f>LANCES[[#This Row],[GRUPO]]&amp;LANCES[[#This Row],[MES_ANO]]</f>
        <v>802setembro-25</v>
      </c>
      <c r="B1357" s="1">
        <v>802</v>
      </c>
      <c r="C1357" s="32">
        <v>202509</v>
      </c>
      <c r="D1357" s="31" t="str">
        <f>TEXT(LANCES[[#This Row],[DT_CONTMP]],"MMMM-AA")</f>
        <v>setembro-25</v>
      </c>
      <c r="E1357" s="31">
        <v>45915</v>
      </c>
      <c r="F1357" s="30">
        <v>0.7</v>
      </c>
      <c r="G1357" s="30">
        <v>0.64276650000000002</v>
      </c>
      <c r="H1357" s="30">
        <v>0.61</v>
      </c>
      <c r="I1357" s="32">
        <v>12</v>
      </c>
      <c r="J1357"/>
    </row>
    <row r="1358" spans="1:10" x14ac:dyDescent="0.3">
      <c r="A1358" s="65" t="str">
        <f>LANCES[[#This Row],[GRUPO]]&amp;LANCES[[#This Row],[MES_ANO]]</f>
        <v>3047abril-25</v>
      </c>
      <c r="B1358" s="1">
        <v>3047</v>
      </c>
      <c r="C1358" s="32">
        <v>202504</v>
      </c>
      <c r="D1358" s="31" t="str">
        <f>TEXT(LANCES[[#This Row],[DT_CONTMP]],"MMMM-AA")</f>
        <v>abril-25</v>
      </c>
      <c r="E1358" s="31">
        <v>45762</v>
      </c>
      <c r="F1358" s="30">
        <v>0.59</v>
      </c>
      <c r="G1358" s="30">
        <v>0.47168166666666661</v>
      </c>
      <c r="H1358" s="30">
        <v>0.35</v>
      </c>
      <c r="I1358" s="32">
        <v>6</v>
      </c>
      <c r="J1358"/>
    </row>
    <row r="1359" spans="1:10" x14ac:dyDescent="0.3">
      <c r="A1359" s="65" t="str">
        <f>LANCES[[#This Row],[GRUPO]]&amp;LANCES[[#This Row],[MES_ANO]]</f>
        <v>3060outubro-25</v>
      </c>
      <c r="B1359" s="1">
        <v>3060</v>
      </c>
      <c r="C1359" s="32">
        <v>202510</v>
      </c>
      <c r="D1359" s="31" t="str">
        <f>TEXT(LANCES[[#This Row],[DT_CONTMP]],"MMMM-AA")</f>
        <v>outubro-25</v>
      </c>
      <c r="E1359" s="31">
        <v>45945</v>
      </c>
      <c r="F1359" s="30">
        <v>0.55283400000000005</v>
      </c>
      <c r="G1359" s="30">
        <v>0.48976314285714284</v>
      </c>
      <c r="H1359" s="30">
        <v>0.42551499999999998</v>
      </c>
      <c r="I1359" s="32">
        <v>7</v>
      </c>
      <c r="J1359"/>
    </row>
    <row r="1360" spans="1:10" x14ac:dyDescent="0.3">
      <c r="A1360" s="65" t="str">
        <f>LANCES[[#This Row],[GRUPO]]&amp;LANCES[[#This Row],[MES_ANO]]</f>
        <v>3060junho-25</v>
      </c>
      <c r="B1360" s="1">
        <v>3060</v>
      </c>
      <c r="C1360" s="32">
        <v>202506</v>
      </c>
      <c r="D1360" s="31" t="str">
        <f>TEXT(LANCES[[#This Row],[DT_CONTMP]],"MMMM-AA")</f>
        <v>junho-25</v>
      </c>
      <c r="E1360" s="31">
        <v>45824</v>
      </c>
      <c r="F1360" s="30">
        <v>0.55421500000000001</v>
      </c>
      <c r="G1360" s="30">
        <v>0.54389379999999998</v>
      </c>
      <c r="H1360" s="30">
        <v>0.53084900000000002</v>
      </c>
      <c r="I1360" s="32">
        <v>5</v>
      </c>
      <c r="J1360"/>
    </row>
    <row r="1361" spans="1:10" x14ac:dyDescent="0.3">
      <c r="A1361" s="65" t="str">
        <f>LANCES[[#This Row],[GRUPO]]&amp;LANCES[[#This Row],[MES_ANO]]</f>
        <v>639janeiro-25</v>
      </c>
      <c r="B1361" s="1">
        <v>639</v>
      </c>
      <c r="C1361" s="32">
        <v>202501</v>
      </c>
      <c r="D1361" s="31" t="str">
        <f>TEXT(LANCES[[#This Row],[DT_CONTMP]],"MMMM-AA")</f>
        <v>janeiro-25</v>
      </c>
      <c r="E1361" s="31">
        <v>45664</v>
      </c>
      <c r="F1361" s="30">
        <v>0.490039</v>
      </c>
      <c r="G1361" s="30">
        <v>0.2574447142857143</v>
      </c>
      <c r="H1361" s="30">
        <v>0.1</v>
      </c>
      <c r="I1361" s="32">
        <v>7</v>
      </c>
      <c r="J1361"/>
    </row>
    <row r="1362" spans="1:10" x14ac:dyDescent="0.3">
      <c r="A1362" s="65" t="str">
        <f>LANCES[[#This Row],[GRUPO]]&amp;LANCES[[#This Row],[MES_ANO]]</f>
        <v>673setembro-25</v>
      </c>
      <c r="B1362" s="1">
        <v>673</v>
      </c>
      <c r="C1362" s="32">
        <v>202509</v>
      </c>
      <c r="D1362" s="31" t="str">
        <f>TEXT(LANCES[[#This Row],[DT_CONTMP]],"MMMM-AA")</f>
        <v>setembro-25</v>
      </c>
      <c r="E1362" s="31">
        <v>45904</v>
      </c>
      <c r="F1362" s="30">
        <v>0.63811300000000004</v>
      </c>
      <c r="G1362" s="30">
        <v>0.28948420000000002</v>
      </c>
      <c r="H1362" s="30">
        <v>9.0767E-2</v>
      </c>
      <c r="I1362" s="32">
        <v>5</v>
      </c>
      <c r="J1362"/>
    </row>
    <row r="1363" spans="1:10" x14ac:dyDescent="0.3">
      <c r="A1363" s="65" t="str">
        <f>LANCES[[#This Row],[GRUPO]]&amp;LANCES[[#This Row],[MES_ANO]]</f>
        <v>689fevereiro-25</v>
      </c>
      <c r="B1363" s="1">
        <v>689</v>
      </c>
      <c r="C1363" s="32">
        <v>202502</v>
      </c>
      <c r="D1363" s="31" t="str">
        <f>TEXT(LANCES[[#This Row],[DT_CONTMP]],"MMMM-AA")</f>
        <v>fevereiro-25</v>
      </c>
      <c r="E1363" s="31">
        <v>45694</v>
      </c>
      <c r="F1363" s="30">
        <v>0.308809</v>
      </c>
      <c r="G1363" s="30">
        <v>0.20805879999999999</v>
      </c>
      <c r="H1363" s="30">
        <v>0.1</v>
      </c>
      <c r="I1363" s="32">
        <v>10</v>
      </c>
      <c r="J1363"/>
    </row>
    <row r="1364" spans="1:10" x14ac:dyDescent="0.3">
      <c r="A1364" s="65" t="str">
        <f>LANCES[[#This Row],[GRUPO]]&amp;LANCES[[#This Row],[MES_ANO]]</f>
        <v>3071fevereiro-25</v>
      </c>
      <c r="B1364" s="1">
        <v>3071</v>
      </c>
      <c r="C1364" s="32">
        <v>202502</v>
      </c>
      <c r="D1364" s="31" t="str">
        <f>TEXT(LANCES[[#This Row],[DT_CONTMP]],"MMMM-AA")</f>
        <v>fevereiro-25</v>
      </c>
      <c r="E1364" s="31">
        <v>45705</v>
      </c>
      <c r="F1364" s="30">
        <v>0.7</v>
      </c>
      <c r="G1364" s="30">
        <v>0.66578190909090906</v>
      </c>
      <c r="H1364" s="30">
        <v>0.64569999999999994</v>
      </c>
      <c r="I1364" s="32">
        <v>11</v>
      </c>
      <c r="J1364"/>
    </row>
    <row r="1365" spans="1:10" x14ac:dyDescent="0.3">
      <c r="A1365" s="65" t="str">
        <f>LANCES[[#This Row],[GRUPO]]&amp;LANCES[[#This Row],[MES_ANO]]</f>
        <v>678outubro-25</v>
      </c>
      <c r="B1365" s="1">
        <v>678</v>
      </c>
      <c r="C1365" s="32">
        <v>202510</v>
      </c>
      <c r="D1365" s="31" t="str">
        <f>TEXT(LANCES[[#This Row],[DT_CONTMP]],"MMMM-AA")</f>
        <v>outubro-25</v>
      </c>
      <c r="E1365" s="31">
        <v>45936</v>
      </c>
      <c r="F1365" s="30">
        <v>0.28992699999999999</v>
      </c>
      <c r="G1365" s="30">
        <v>0.20332183333333331</v>
      </c>
      <c r="H1365" s="30">
        <v>0.1</v>
      </c>
      <c r="I1365" s="32">
        <v>12</v>
      </c>
      <c r="J1365"/>
    </row>
    <row r="1366" spans="1:10" x14ac:dyDescent="0.3">
      <c r="A1366" s="65" t="str">
        <f>LANCES[[#This Row],[GRUPO]]&amp;LANCES[[#This Row],[MES_ANO]]</f>
        <v>708setembro-25</v>
      </c>
      <c r="B1366" s="1">
        <v>708</v>
      </c>
      <c r="C1366" s="32">
        <v>202509</v>
      </c>
      <c r="D1366" s="31" t="str">
        <f>TEXT(LANCES[[#This Row],[DT_CONTMP]],"MMMM-AA")</f>
        <v>setembro-25</v>
      </c>
      <c r="E1366" s="31">
        <v>45915</v>
      </c>
      <c r="F1366" s="30">
        <v>0.47116199999999997</v>
      </c>
      <c r="G1366" s="30">
        <v>0.22495977777777779</v>
      </c>
      <c r="H1366" s="30">
        <v>0.1</v>
      </c>
      <c r="I1366" s="32">
        <v>9</v>
      </c>
      <c r="J1366"/>
    </row>
    <row r="1367" spans="1:10" x14ac:dyDescent="0.3">
      <c r="A1367" s="65" t="str">
        <f>LANCES[[#This Row],[GRUPO]]&amp;LANCES[[#This Row],[MES_ANO]]</f>
        <v>688julho-25</v>
      </c>
      <c r="B1367" s="1">
        <v>688</v>
      </c>
      <c r="C1367" s="32">
        <v>202507</v>
      </c>
      <c r="D1367" s="31" t="str">
        <f>TEXT(LANCES[[#This Row],[DT_CONTMP]],"MMMM-AA")</f>
        <v>julho-25</v>
      </c>
      <c r="E1367" s="31">
        <v>45842</v>
      </c>
      <c r="F1367" s="30">
        <v>0.40939999999999999</v>
      </c>
      <c r="G1367" s="30">
        <v>0.30313333333333331</v>
      </c>
      <c r="H1367" s="30">
        <v>0.25</v>
      </c>
      <c r="I1367" s="32">
        <v>3</v>
      </c>
      <c r="J1367"/>
    </row>
    <row r="1368" spans="1:10" x14ac:dyDescent="0.3">
      <c r="A1368" s="65" t="str">
        <f>LANCES[[#This Row],[GRUPO]]&amp;LANCES[[#This Row],[MES_ANO]]</f>
        <v>5020fevereiro-25</v>
      </c>
      <c r="B1368" s="1">
        <v>5020</v>
      </c>
      <c r="C1368" s="32">
        <v>202502</v>
      </c>
      <c r="D1368" s="31" t="str">
        <f>TEXT(LANCES[[#This Row],[DT_CONTMP]],"MMMM-AA")</f>
        <v>fevereiro-25</v>
      </c>
      <c r="E1368" s="31">
        <v>45705</v>
      </c>
      <c r="F1368" s="30">
        <v>0.54</v>
      </c>
      <c r="G1368" s="30">
        <v>0.50019887500000004</v>
      </c>
      <c r="H1368" s="30">
        <v>0.47555500000000001</v>
      </c>
      <c r="I1368" s="32">
        <v>8</v>
      </c>
      <c r="J1368"/>
    </row>
    <row r="1369" spans="1:10" x14ac:dyDescent="0.3">
      <c r="A1369" s="65" t="str">
        <f>LANCES[[#This Row],[GRUPO]]&amp;LANCES[[#This Row],[MES_ANO]]</f>
        <v>692outubro-25</v>
      </c>
      <c r="B1369" s="1">
        <v>692</v>
      </c>
      <c r="C1369" s="32">
        <v>202510</v>
      </c>
      <c r="D1369" s="31" t="str">
        <f>TEXT(LANCES[[#This Row],[DT_CONTMP]],"MMMM-AA")</f>
        <v>outubro-25</v>
      </c>
      <c r="E1369" s="31">
        <v>45936</v>
      </c>
      <c r="F1369" s="30">
        <v>0.39</v>
      </c>
      <c r="G1369" s="30">
        <v>0.2224585</v>
      </c>
      <c r="H1369" s="30">
        <v>0.1</v>
      </c>
      <c r="I1369" s="32">
        <v>18</v>
      </c>
      <c r="J1369"/>
    </row>
    <row r="1370" spans="1:10" x14ac:dyDescent="0.3">
      <c r="A1370" s="65" t="str">
        <f>LANCES[[#This Row],[GRUPO]]&amp;LANCES[[#This Row],[MES_ANO]]</f>
        <v>708fevereiro-25</v>
      </c>
      <c r="B1370" s="1">
        <v>708</v>
      </c>
      <c r="C1370" s="32">
        <v>202502</v>
      </c>
      <c r="D1370" s="31" t="str">
        <f>TEXT(LANCES[[#This Row],[DT_CONTMP]],"MMMM-AA")</f>
        <v>fevereiro-25</v>
      </c>
      <c r="E1370" s="31">
        <v>45705</v>
      </c>
      <c r="F1370" s="30">
        <v>0.423572</v>
      </c>
      <c r="G1370" s="30">
        <v>0.2523513</v>
      </c>
      <c r="H1370" s="30">
        <v>0.13300000000000001</v>
      </c>
      <c r="I1370" s="32">
        <v>10</v>
      </c>
      <c r="J1370"/>
    </row>
    <row r="1371" spans="1:10" x14ac:dyDescent="0.3">
      <c r="A1371" s="65" t="str">
        <f>LANCES[[#This Row],[GRUPO]]&amp;LANCES[[#This Row],[MES_ANO]]</f>
        <v>712maio-25</v>
      </c>
      <c r="B1371" s="1">
        <v>712</v>
      </c>
      <c r="C1371" s="32">
        <v>202505</v>
      </c>
      <c r="D1371" s="31" t="str">
        <f>TEXT(LANCES[[#This Row],[DT_CONTMP]],"MMMM-AA")</f>
        <v>maio-25</v>
      </c>
      <c r="E1371" s="31">
        <v>45792</v>
      </c>
      <c r="F1371" s="30">
        <v>0.36</v>
      </c>
      <c r="G1371" s="30">
        <v>0.24611769999999999</v>
      </c>
      <c r="H1371" s="30">
        <v>0.1</v>
      </c>
      <c r="I1371" s="32">
        <v>10</v>
      </c>
      <c r="J1371"/>
    </row>
    <row r="1372" spans="1:10" x14ac:dyDescent="0.3">
      <c r="A1372" s="65" t="str">
        <f>LANCES[[#This Row],[GRUPO]]&amp;LANCES[[#This Row],[MES_ANO]]</f>
        <v>716junho-25</v>
      </c>
      <c r="B1372" s="1">
        <v>716</v>
      </c>
      <c r="C1372" s="32">
        <v>202506</v>
      </c>
      <c r="D1372" s="31" t="str">
        <f>TEXT(LANCES[[#This Row],[DT_CONTMP]],"MMMM-AA")</f>
        <v>junho-25</v>
      </c>
      <c r="E1372" s="31">
        <v>45824</v>
      </c>
      <c r="F1372" s="30">
        <v>0.58758699999999997</v>
      </c>
      <c r="G1372" s="30">
        <v>0.32467761538461543</v>
      </c>
      <c r="H1372" s="30">
        <v>0.1002</v>
      </c>
      <c r="I1372" s="32">
        <v>13</v>
      </c>
      <c r="J1372"/>
    </row>
    <row r="1373" spans="1:10" x14ac:dyDescent="0.3">
      <c r="A1373" s="65" t="str">
        <f>LANCES[[#This Row],[GRUPO]]&amp;LANCES[[#This Row],[MES_ANO]]</f>
        <v>3090junho-25</v>
      </c>
      <c r="B1373" s="1">
        <v>3090</v>
      </c>
      <c r="C1373" s="32">
        <v>202506</v>
      </c>
      <c r="D1373" s="31" t="str">
        <f>TEXT(LANCES[[#This Row],[DT_CONTMP]],"MMMM-AA")</f>
        <v>junho-25</v>
      </c>
      <c r="E1373" s="31">
        <v>45824</v>
      </c>
      <c r="F1373" s="30">
        <v>0.73499999999999999</v>
      </c>
      <c r="G1373" s="30">
        <v>0.73266888888888893</v>
      </c>
      <c r="H1373" s="30">
        <v>0.72902</v>
      </c>
      <c r="I1373" s="32">
        <v>9</v>
      </c>
      <c r="J1373"/>
    </row>
    <row r="1374" spans="1:10" x14ac:dyDescent="0.3">
      <c r="A1374" s="65" t="str">
        <f>LANCES[[#This Row],[GRUPO]]&amp;LANCES[[#This Row],[MES_ANO]]</f>
        <v>7004outubro-25</v>
      </c>
      <c r="B1374" s="1">
        <v>7004</v>
      </c>
      <c r="C1374" s="32">
        <v>202510</v>
      </c>
      <c r="D1374" s="31" t="str">
        <f>TEXT(LANCES[[#This Row],[DT_CONTMP]],"MMMM-AA")</f>
        <v>outubro-25</v>
      </c>
      <c r="E1374" s="31">
        <v>45945</v>
      </c>
      <c r="F1374" s="30">
        <v>0.25109399999999998</v>
      </c>
      <c r="G1374" s="30">
        <v>0.20592099999999999</v>
      </c>
      <c r="H1374" s="30">
        <v>0.160748</v>
      </c>
      <c r="I1374" s="32">
        <v>2</v>
      </c>
      <c r="J1374"/>
    </row>
    <row r="1375" spans="1:10" x14ac:dyDescent="0.3">
      <c r="A1375" s="65" t="str">
        <f>LANCES[[#This Row],[GRUPO]]&amp;LANCES[[#This Row],[MES_ANO]]</f>
        <v>701abril-25</v>
      </c>
      <c r="B1375" s="1">
        <v>701</v>
      </c>
      <c r="C1375" s="32">
        <v>202504</v>
      </c>
      <c r="D1375" s="31" t="str">
        <f>TEXT(LANCES[[#This Row],[DT_CONTMP]],"MMMM-AA")</f>
        <v>abril-25</v>
      </c>
      <c r="E1375" s="31">
        <v>45751</v>
      </c>
      <c r="F1375" s="30">
        <v>0.5202</v>
      </c>
      <c r="G1375" s="30">
        <v>0.22627142307692305</v>
      </c>
      <c r="H1375" s="30">
        <v>0.1</v>
      </c>
      <c r="I1375" s="32">
        <v>26</v>
      </c>
      <c r="J1375"/>
    </row>
    <row r="1376" spans="1:10" x14ac:dyDescent="0.3">
      <c r="A1376" s="65" t="str">
        <f>LANCES[[#This Row],[GRUPO]]&amp;LANCES[[#This Row],[MES_ANO]]</f>
        <v>730setembro-25</v>
      </c>
      <c r="B1376" s="1">
        <v>730</v>
      </c>
      <c r="C1376" s="32">
        <v>202509</v>
      </c>
      <c r="D1376" s="31" t="str">
        <f>TEXT(LANCES[[#This Row],[DT_CONTMP]],"MMMM-AA")</f>
        <v>setembro-25</v>
      </c>
      <c r="E1376" s="31">
        <v>45915</v>
      </c>
      <c r="F1376" s="30">
        <v>0.68950299999999998</v>
      </c>
      <c r="G1376" s="30">
        <v>0.55558149999999995</v>
      </c>
      <c r="H1376" s="30">
        <v>0.38</v>
      </c>
      <c r="I1376" s="32">
        <v>18</v>
      </c>
      <c r="J1376"/>
    </row>
    <row r="1377" spans="1:10" x14ac:dyDescent="0.3">
      <c r="A1377" s="65" t="str">
        <f>LANCES[[#This Row],[GRUPO]]&amp;LANCES[[#This Row],[MES_ANO]]</f>
        <v>720setembro-25</v>
      </c>
      <c r="B1377" s="1">
        <v>720</v>
      </c>
      <c r="C1377" s="32">
        <v>202509</v>
      </c>
      <c r="D1377" s="31" t="str">
        <f>TEXT(LANCES[[#This Row],[DT_CONTMP]],"MMMM-AA")</f>
        <v>setembro-25</v>
      </c>
      <c r="E1377" s="31">
        <v>45915</v>
      </c>
      <c r="F1377" s="30">
        <v>0.77775499999999997</v>
      </c>
      <c r="G1377" s="30">
        <v>0.27168616666666667</v>
      </c>
      <c r="H1377" s="30">
        <v>0.15</v>
      </c>
      <c r="I1377" s="32">
        <v>42</v>
      </c>
      <c r="J1377"/>
    </row>
    <row r="1378" spans="1:10" x14ac:dyDescent="0.3">
      <c r="A1378" s="65" t="str">
        <f>LANCES[[#This Row],[GRUPO]]&amp;LANCES[[#This Row],[MES_ANO]]</f>
        <v>724março-25</v>
      </c>
      <c r="B1378" s="1">
        <v>724</v>
      </c>
      <c r="C1378" s="32">
        <v>202503</v>
      </c>
      <c r="D1378" s="31" t="str">
        <f>TEXT(LANCES[[#This Row],[DT_CONTMP]],"MMMM-AA")</f>
        <v>março-25</v>
      </c>
      <c r="E1378" s="31">
        <v>45733</v>
      </c>
      <c r="F1378" s="30">
        <v>0.72239000000000009</v>
      </c>
      <c r="G1378" s="30">
        <v>0.38304318749999999</v>
      </c>
      <c r="H1378" s="30">
        <v>0.25</v>
      </c>
      <c r="I1378" s="32">
        <v>16</v>
      </c>
      <c r="J1378"/>
    </row>
    <row r="1379" spans="1:10" x14ac:dyDescent="0.3">
      <c r="A1379" s="65" t="str">
        <f>LANCES[[#This Row],[GRUPO]]&amp;LANCES[[#This Row],[MES_ANO]]</f>
        <v>720abril-25</v>
      </c>
      <c r="B1379" s="1">
        <v>720</v>
      </c>
      <c r="C1379" s="32">
        <v>202504</v>
      </c>
      <c r="D1379" s="31" t="str">
        <f>TEXT(LANCES[[#This Row],[DT_CONTMP]],"MMMM-AA")</f>
        <v>abril-25</v>
      </c>
      <c r="E1379" s="31">
        <v>45762</v>
      </c>
      <c r="F1379" s="30">
        <v>0.67923900000000004</v>
      </c>
      <c r="G1379" s="30">
        <v>0.52002298214285714</v>
      </c>
      <c r="H1379" s="30">
        <v>0.42100000000000004</v>
      </c>
      <c r="I1379" s="32">
        <v>56</v>
      </c>
      <c r="J1379"/>
    </row>
    <row r="1380" spans="1:10" x14ac:dyDescent="0.3">
      <c r="A1380" s="65" t="str">
        <f>LANCES[[#This Row],[GRUPO]]&amp;LANCES[[#This Row],[MES_ANO]]</f>
        <v>716fevereiro-25</v>
      </c>
      <c r="B1380" s="1">
        <v>716</v>
      </c>
      <c r="C1380" s="32">
        <v>202502</v>
      </c>
      <c r="D1380" s="31" t="str">
        <f>TEXT(LANCES[[#This Row],[DT_CONTMP]],"MMMM-AA")</f>
        <v>fevereiro-25</v>
      </c>
      <c r="E1380" s="31">
        <v>45705</v>
      </c>
      <c r="F1380" s="30">
        <v>0.80172200000000005</v>
      </c>
      <c r="G1380" s="30">
        <v>0.33097156250000009</v>
      </c>
      <c r="H1380" s="30">
        <v>0.2</v>
      </c>
      <c r="I1380" s="32">
        <v>16</v>
      </c>
      <c r="J1380"/>
    </row>
    <row r="1381" spans="1:10" x14ac:dyDescent="0.3">
      <c r="A1381" s="65" t="str">
        <f>LANCES[[#This Row],[GRUPO]]&amp;LANCES[[#This Row],[MES_ANO]]</f>
        <v>5025fevereiro-25</v>
      </c>
      <c r="B1381" s="1">
        <v>5025</v>
      </c>
      <c r="C1381" s="32">
        <v>202502</v>
      </c>
      <c r="D1381" s="31" t="str">
        <f>TEXT(LANCES[[#This Row],[DT_CONTMP]],"MMMM-AA")</f>
        <v>fevereiro-25</v>
      </c>
      <c r="E1381" s="31">
        <v>45705</v>
      </c>
      <c r="F1381" s="30">
        <v>0.711507</v>
      </c>
      <c r="G1381" s="30">
        <v>0.60603410000000002</v>
      </c>
      <c r="H1381" s="30">
        <v>0.5101</v>
      </c>
      <c r="I1381" s="32">
        <v>10</v>
      </c>
      <c r="J1381"/>
    </row>
    <row r="1382" spans="1:10" x14ac:dyDescent="0.3">
      <c r="A1382" s="65" t="str">
        <f>LANCES[[#This Row],[GRUPO]]&amp;LANCES[[#This Row],[MES_ANO]]</f>
        <v>741abril-25</v>
      </c>
      <c r="B1382" s="1">
        <v>741</v>
      </c>
      <c r="C1382" s="32">
        <v>202504</v>
      </c>
      <c r="D1382" s="31" t="str">
        <f>TEXT(LANCES[[#This Row],[DT_CONTMP]],"MMMM-AA")</f>
        <v>abril-25</v>
      </c>
      <c r="E1382" s="31">
        <v>45762</v>
      </c>
      <c r="F1382" s="30">
        <v>0.66</v>
      </c>
      <c r="G1382" s="30">
        <v>0.56110683870967737</v>
      </c>
      <c r="H1382" s="30">
        <v>0.53049999999999997</v>
      </c>
      <c r="I1382" s="32">
        <v>31</v>
      </c>
      <c r="J1382"/>
    </row>
    <row r="1383" spans="1:10" x14ac:dyDescent="0.3">
      <c r="A1383" s="65" t="str">
        <f>LANCES[[#This Row],[GRUPO]]&amp;LANCES[[#This Row],[MES_ANO]]</f>
        <v>3089agosto-25</v>
      </c>
      <c r="B1383" s="1">
        <v>3089</v>
      </c>
      <c r="C1383" s="32">
        <v>202508</v>
      </c>
      <c r="D1383" s="31" t="str">
        <f>TEXT(LANCES[[#This Row],[DT_CONTMP]],"MMMM-AA")</f>
        <v>agosto-25</v>
      </c>
      <c r="E1383" s="31">
        <v>45884</v>
      </c>
      <c r="F1383" s="30">
        <v>0.54235</v>
      </c>
      <c r="G1383" s="30">
        <v>0.41356300000000001</v>
      </c>
      <c r="H1383" s="30">
        <v>0.3</v>
      </c>
      <c r="I1383" s="32">
        <v>4</v>
      </c>
      <c r="J1383"/>
    </row>
    <row r="1384" spans="1:10" x14ac:dyDescent="0.3">
      <c r="A1384" s="65" t="str">
        <f>LANCES[[#This Row],[GRUPO]]&amp;LANCES[[#This Row],[MES_ANO]]</f>
        <v>753fevereiro-25</v>
      </c>
      <c r="B1384" s="1">
        <v>753</v>
      </c>
      <c r="C1384" s="32">
        <v>202502</v>
      </c>
      <c r="D1384" s="31" t="str">
        <f>TEXT(LANCES[[#This Row],[DT_CONTMP]],"MMMM-AA")</f>
        <v>fevereiro-25</v>
      </c>
      <c r="E1384" s="31">
        <v>45705</v>
      </c>
      <c r="F1384" s="30">
        <v>0.68</v>
      </c>
      <c r="G1384" s="30">
        <v>0.65494999999999992</v>
      </c>
      <c r="H1384" s="30">
        <v>0.65099999999999991</v>
      </c>
      <c r="I1384" s="32">
        <v>10</v>
      </c>
      <c r="J1384"/>
    </row>
    <row r="1385" spans="1:10" x14ac:dyDescent="0.3">
      <c r="A1385" s="65" t="str">
        <f>LANCES[[#This Row],[GRUPO]]&amp;LANCES[[#This Row],[MES_ANO]]</f>
        <v>734fevereiro-25</v>
      </c>
      <c r="B1385" s="1">
        <v>734</v>
      </c>
      <c r="C1385" s="32">
        <v>202502</v>
      </c>
      <c r="D1385" s="31" t="str">
        <f>TEXT(LANCES[[#This Row],[DT_CONTMP]],"MMMM-AA")</f>
        <v>fevereiro-25</v>
      </c>
      <c r="E1385" s="31">
        <v>45705</v>
      </c>
      <c r="F1385" s="30">
        <v>0.8</v>
      </c>
      <c r="G1385" s="30">
        <v>0.61775922727272725</v>
      </c>
      <c r="H1385" s="30">
        <v>0.56000000000000005</v>
      </c>
      <c r="I1385" s="32">
        <v>22</v>
      </c>
      <c r="J1385"/>
    </row>
    <row r="1386" spans="1:10" x14ac:dyDescent="0.3">
      <c r="A1386" s="65" t="str">
        <f>LANCES[[#This Row],[GRUPO]]&amp;LANCES[[#This Row],[MES_ANO]]</f>
        <v>750março-25</v>
      </c>
      <c r="B1386" s="1">
        <v>750</v>
      </c>
      <c r="C1386" s="32">
        <v>202503</v>
      </c>
      <c r="D1386" s="31" t="str">
        <f>TEXT(LANCES[[#This Row],[DT_CONTMP]],"MMMM-AA")</f>
        <v>março-25</v>
      </c>
      <c r="E1386" s="31">
        <v>45733</v>
      </c>
      <c r="F1386" s="30">
        <v>0.62</v>
      </c>
      <c r="G1386" s="30">
        <v>0.53417297297297295</v>
      </c>
      <c r="H1386" s="30">
        <v>0.49</v>
      </c>
      <c r="I1386" s="32">
        <v>37</v>
      </c>
      <c r="J1386"/>
    </row>
    <row r="1387" spans="1:10" x14ac:dyDescent="0.3">
      <c r="A1387" s="65" t="str">
        <f>LANCES[[#This Row],[GRUPO]]&amp;LANCES[[#This Row],[MES_ANO]]</f>
        <v>782março-25</v>
      </c>
      <c r="B1387" s="1">
        <v>782</v>
      </c>
      <c r="C1387" s="32">
        <v>202503</v>
      </c>
      <c r="D1387" s="31" t="str">
        <f>TEXT(LANCES[[#This Row],[DT_CONTMP]],"MMMM-AA")</f>
        <v>março-25</v>
      </c>
      <c r="E1387" s="31">
        <v>45733</v>
      </c>
      <c r="F1387" s="30">
        <v>0.65</v>
      </c>
      <c r="G1387" s="30">
        <v>0.61435000000000006</v>
      </c>
      <c r="H1387" s="30">
        <v>0.6</v>
      </c>
      <c r="I1387" s="32">
        <v>20</v>
      </c>
      <c r="J1387"/>
    </row>
    <row r="1388" spans="1:10" x14ac:dyDescent="0.3">
      <c r="A1388" s="65" t="str">
        <f>LANCES[[#This Row],[GRUPO]]&amp;LANCES[[#This Row],[MES_ANO]]</f>
        <v>3066setembro-25</v>
      </c>
      <c r="B1388" s="1">
        <v>3066</v>
      </c>
      <c r="C1388" s="32">
        <v>202509</v>
      </c>
      <c r="D1388" s="31" t="str">
        <f>TEXT(LANCES[[#This Row],[DT_CONTMP]],"MMMM-AA")</f>
        <v>setembro-25</v>
      </c>
      <c r="E1388" s="31">
        <v>45915</v>
      </c>
      <c r="F1388" s="30">
        <v>0.69319999999999993</v>
      </c>
      <c r="G1388" s="30">
        <v>0.6680166666666667</v>
      </c>
      <c r="H1388" s="30">
        <v>0.65900000000000003</v>
      </c>
      <c r="I1388" s="32">
        <v>12</v>
      </c>
      <c r="J1388"/>
    </row>
    <row r="1389" spans="1:10" x14ac:dyDescent="0.3">
      <c r="A1389" s="65" t="str">
        <f>LANCES[[#This Row],[GRUPO]]&amp;LANCES[[#This Row],[MES_ANO]]</f>
        <v>3152janeiro-25</v>
      </c>
      <c r="B1389" s="1">
        <v>3152</v>
      </c>
      <c r="C1389" s="32">
        <v>202501</v>
      </c>
      <c r="D1389" s="31" t="str">
        <f>TEXT(LANCES[[#This Row],[DT_CONTMP]],"MMMM-AA")</f>
        <v>janeiro-25</v>
      </c>
      <c r="E1389" s="31">
        <v>45672</v>
      </c>
      <c r="F1389" s="30">
        <v>0.98618600000000001</v>
      </c>
      <c r="G1389" s="30">
        <v>0.65657584615384612</v>
      </c>
      <c r="H1389" s="30">
        <v>0.626</v>
      </c>
      <c r="I1389" s="32">
        <v>13</v>
      </c>
      <c r="J1389"/>
    </row>
    <row r="1390" spans="1:10" x14ac:dyDescent="0.3">
      <c r="A1390" s="65" t="str">
        <f>LANCES[[#This Row],[GRUPO]]&amp;LANCES[[#This Row],[MES_ANO]]</f>
        <v>713março-25</v>
      </c>
      <c r="B1390" s="1">
        <v>713</v>
      </c>
      <c r="C1390" s="32">
        <v>202503</v>
      </c>
      <c r="D1390" s="31" t="str">
        <f>TEXT(LANCES[[#This Row],[DT_CONTMP]],"MMMM-AA")</f>
        <v>março-25</v>
      </c>
      <c r="E1390" s="31">
        <v>45733</v>
      </c>
      <c r="F1390" s="30">
        <v>0.62</v>
      </c>
      <c r="G1390" s="30">
        <v>0.47934778846153842</v>
      </c>
      <c r="H1390" s="30">
        <v>0.46619999999999995</v>
      </c>
      <c r="I1390" s="32">
        <v>52</v>
      </c>
      <c r="J1390"/>
    </row>
    <row r="1391" spans="1:10" x14ac:dyDescent="0.3">
      <c r="A1391" s="65" t="str">
        <f>LANCES[[#This Row],[GRUPO]]&amp;LANCES[[#This Row],[MES_ANO]]</f>
        <v>3087fevereiro-25</v>
      </c>
      <c r="B1391" s="1">
        <v>3087</v>
      </c>
      <c r="C1391" s="32">
        <v>202502</v>
      </c>
      <c r="D1391" s="31" t="str">
        <f>TEXT(LANCES[[#This Row],[DT_CONTMP]],"MMMM-AA")</f>
        <v>fevereiro-25</v>
      </c>
      <c r="E1391" s="31">
        <v>45705</v>
      </c>
      <c r="F1391" s="30">
        <v>0.65123400000000009</v>
      </c>
      <c r="G1391" s="30">
        <v>0.65111699999999995</v>
      </c>
      <c r="H1391" s="30">
        <v>0.65099999999999991</v>
      </c>
      <c r="I1391" s="32">
        <v>4</v>
      </c>
      <c r="J1391"/>
    </row>
    <row r="1392" spans="1:10" x14ac:dyDescent="0.3">
      <c r="A1392" s="65" t="str">
        <f>LANCES[[#This Row],[GRUPO]]&amp;LANCES[[#This Row],[MES_ANO]]</f>
        <v>730janeiro-25</v>
      </c>
      <c r="B1392" s="1">
        <v>730</v>
      </c>
      <c r="C1392" s="32">
        <v>202501</v>
      </c>
      <c r="D1392" s="31" t="str">
        <f>TEXT(LANCES[[#This Row],[DT_CONTMP]],"MMMM-AA")</f>
        <v>janeiro-25</v>
      </c>
      <c r="E1392" s="31">
        <v>45672</v>
      </c>
      <c r="F1392" s="30">
        <v>0.65</v>
      </c>
      <c r="G1392" s="30">
        <v>0.55528004761904759</v>
      </c>
      <c r="H1392" s="30">
        <v>0.50990000000000002</v>
      </c>
      <c r="I1392" s="32">
        <v>21</v>
      </c>
      <c r="J1392"/>
    </row>
    <row r="1393" spans="1:10" x14ac:dyDescent="0.3">
      <c r="A1393" s="65" t="str">
        <f>LANCES[[#This Row],[GRUPO]]&amp;LANCES[[#This Row],[MES_ANO]]</f>
        <v>3085junho-25</v>
      </c>
      <c r="B1393" s="1">
        <v>3085</v>
      </c>
      <c r="C1393" s="32">
        <v>202506</v>
      </c>
      <c r="D1393" s="31" t="str">
        <f>TEXT(LANCES[[#This Row],[DT_CONTMP]],"MMMM-AA")</f>
        <v>junho-25</v>
      </c>
      <c r="E1393" s="31">
        <v>45824</v>
      </c>
      <c r="F1393" s="30">
        <v>0.81606800000000002</v>
      </c>
      <c r="G1393" s="30">
        <v>0.73968466666666666</v>
      </c>
      <c r="H1393" s="30">
        <v>0.72040000000000004</v>
      </c>
      <c r="I1393" s="32">
        <v>9</v>
      </c>
      <c r="J1393"/>
    </row>
    <row r="1394" spans="1:10" x14ac:dyDescent="0.3">
      <c r="A1394" s="65" t="str">
        <f>LANCES[[#This Row],[GRUPO]]&amp;LANCES[[#This Row],[MES_ANO]]</f>
        <v>675fevereiro-25</v>
      </c>
      <c r="B1394" s="1">
        <v>675</v>
      </c>
      <c r="C1394" s="32">
        <v>202502</v>
      </c>
      <c r="D1394" s="31" t="str">
        <f>TEXT(LANCES[[#This Row],[DT_CONTMP]],"MMMM-AA")</f>
        <v>fevereiro-25</v>
      </c>
      <c r="E1394" s="31">
        <v>45694</v>
      </c>
      <c r="F1394" s="30">
        <v>0.35</v>
      </c>
      <c r="G1394" s="30">
        <v>0.22285714285714286</v>
      </c>
      <c r="H1394" s="30">
        <v>0.11</v>
      </c>
      <c r="I1394" s="32">
        <v>7</v>
      </c>
      <c r="J1394"/>
    </row>
    <row r="1395" spans="1:10" x14ac:dyDescent="0.3">
      <c r="A1395" s="65" t="str">
        <f>LANCES[[#This Row],[GRUPO]]&amp;LANCES[[#This Row],[MES_ANO]]</f>
        <v>637abril-25</v>
      </c>
      <c r="B1395" s="1">
        <v>637</v>
      </c>
      <c r="C1395" s="32">
        <v>202504</v>
      </c>
      <c r="D1395" s="31" t="str">
        <f>TEXT(LANCES[[#This Row],[DT_CONTMP]],"MMMM-AA")</f>
        <v>abril-25</v>
      </c>
      <c r="E1395" s="31">
        <v>45751</v>
      </c>
      <c r="F1395" s="30">
        <v>0.18</v>
      </c>
      <c r="G1395" s="30">
        <v>0.113742625</v>
      </c>
      <c r="H1395" s="30">
        <v>0.1</v>
      </c>
      <c r="I1395" s="32">
        <v>8</v>
      </c>
      <c r="J1395"/>
    </row>
    <row r="1396" spans="1:10" x14ac:dyDescent="0.3">
      <c r="A1396" s="65" t="str">
        <f>LANCES[[#This Row],[GRUPO]]&amp;LANCES[[#This Row],[MES_ANO]]</f>
        <v>675maio-25</v>
      </c>
      <c r="B1396" s="1">
        <v>675</v>
      </c>
      <c r="C1396" s="32">
        <v>202505</v>
      </c>
      <c r="D1396" s="31" t="str">
        <f>TEXT(LANCES[[#This Row],[DT_CONTMP]],"MMMM-AA")</f>
        <v>maio-25</v>
      </c>
      <c r="E1396" s="31">
        <v>45784</v>
      </c>
      <c r="F1396" s="30">
        <v>0.24390000000000001</v>
      </c>
      <c r="G1396" s="30">
        <v>0.20538271428571428</v>
      </c>
      <c r="H1396" s="30">
        <v>0.1</v>
      </c>
      <c r="I1396" s="32">
        <v>7</v>
      </c>
      <c r="J1396"/>
    </row>
    <row r="1397" spans="1:10" x14ac:dyDescent="0.3">
      <c r="A1397" s="65" t="str">
        <f>LANCES[[#This Row],[GRUPO]]&amp;LANCES[[#This Row],[MES_ANO]]</f>
        <v>3140maio-25</v>
      </c>
      <c r="B1397" s="1">
        <v>3140</v>
      </c>
      <c r="C1397" s="32">
        <v>202505</v>
      </c>
      <c r="D1397" s="31" t="str">
        <f>TEXT(LANCES[[#This Row],[DT_CONTMP]],"MMMM-AA")</f>
        <v>maio-25</v>
      </c>
      <c r="E1397" s="31">
        <v>45792</v>
      </c>
      <c r="F1397" s="30">
        <v>0.77110000000000001</v>
      </c>
      <c r="G1397" s="30">
        <v>0.73802999999999996</v>
      </c>
      <c r="H1397" s="30">
        <v>0.67300099999999996</v>
      </c>
      <c r="I1397" s="32">
        <v>7</v>
      </c>
      <c r="J1397"/>
    </row>
    <row r="1398" spans="1:10" x14ac:dyDescent="0.3">
      <c r="A1398" s="65" t="str">
        <f>LANCES[[#This Row],[GRUPO]]&amp;LANCES[[#This Row],[MES_ANO]]</f>
        <v>3116abril-25</v>
      </c>
      <c r="B1398" s="1">
        <v>3116</v>
      </c>
      <c r="C1398" s="32">
        <v>202504</v>
      </c>
      <c r="D1398" s="31" t="str">
        <f>TEXT(LANCES[[#This Row],[DT_CONTMP]],"MMMM-AA")</f>
        <v>abril-25</v>
      </c>
      <c r="E1398" s="31">
        <v>45762</v>
      </c>
      <c r="F1398" s="30">
        <v>0.68</v>
      </c>
      <c r="G1398" s="30">
        <v>0.68</v>
      </c>
      <c r="H1398" s="30">
        <v>0.68</v>
      </c>
      <c r="I1398" s="32">
        <v>1</v>
      </c>
      <c r="J1398"/>
    </row>
    <row r="1399" spans="1:10" x14ac:dyDescent="0.3">
      <c r="A1399" s="65" t="str">
        <f>LANCES[[#This Row],[GRUPO]]&amp;LANCES[[#This Row],[MES_ANO]]</f>
        <v>641abril-25</v>
      </c>
      <c r="B1399" s="1">
        <v>641</v>
      </c>
      <c r="C1399" s="32">
        <v>202504</v>
      </c>
      <c r="D1399" s="31" t="str">
        <f>TEXT(LANCES[[#This Row],[DT_CONTMP]],"MMMM-AA")</f>
        <v>abril-25</v>
      </c>
      <c r="E1399" s="31">
        <v>45751</v>
      </c>
      <c r="F1399" s="30">
        <v>0.302093</v>
      </c>
      <c r="G1399" s="30">
        <v>0.17430110000000001</v>
      </c>
      <c r="H1399" s="30">
        <v>0.1</v>
      </c>
      <c r="I1399" s="32">
        <v>10</v>
      </c>
      <c r="J1399"/>
    </row>
    <row r="1400" spans="1:10" x14ac:dyDescent="0.3">
      <c r="A1400" s="65" t="str">
        <f>LANCES[[#This Row],[GRUPO]]&amp;LANCES[[#This Row],[MES_ANO]]</f>
        <v>3176outubro-25</v>
      </c>
      <c r="B1400" s="1">
        <v>3176</v>
      </c>
      <c r="C1400" s="32">
        <v>202510</v>
      </c>
      <c r="D1400" s="31" t="str">
        <f>TEXT(LANCES[[#This Row],[DT_CONTMP]],"MMMM-AA")</f>
        <v>outubro-25</v>
      </c>
      <c r="E1400" s="31">
        <v>45945</v>
      </c>
      <c r="F1400" s="30">
        <v>0.75000100000000003</v>
      </c>
      <c r="G1400" s="30">
        <v>0.70035025000000006</v>
      </c>
      <c r="H1400" s="30">
        <v>0.65989999999999993</v>
      </c>
      <c r="I1400" s="32">
        <v>4</v>
      </c>
      <c r="J1400"/>
    </row>
    <row r="1401" spans="1:10" x14ac:dyDescent="0.3">
      <c r="A1401" s="65" t="str">
        <f>LANCES[[#This Row],[GRUPO]]&amp;LANCES[[#This Row],[MES_ANO]]</f>
        <v>701maio-25</v>
      </c>
      <c r="B1401" s="1">
        <v>701</v>
      </c>
      <c r="C1401" s="32">
        <v>202505</v>
      </c>
      <c r="D1401" s="31" t="str">
        <f>TEXT(LANCES[[#This Row],[DT_CONTMP]],"MMMM-AA")</f>
        <v>maio-25</v>
      </c>
      <c r="E1401" s="31">
        <v>45784</v>
      </c>
      <c r="F1401" s="30">
        <v>0.39387800000000001</v>
      </c>
      <c r="G1401" s="30">
        <v>0.19149809677419355</v>
      </c>
      <c r="H1401" s="30">
        <v>6.4450000000000007E-2</v>
      </c>
      <c r="I1401" s="32">
        <v>31</v>
      </c>
      <c r="J1401"/>
    </row>
    <row r="1402" spans="1:10" x14ac:dyDescent="0.3">
      <c r="A1402" s="65" t="str">
        <f>LANCES[[#This Row],[GRUPO]]&amp;LANCES[[#This Row],[MES_ANO]]</f>
        <v>770outubro-25</v>
      </c>
      <c r="B1402" s="1">
        <v>770</v>
      </c>
      <c r="C1402" s="32">
        <v>202510</v>
      </c>
      <c r="D1402" s="31" t="str">
        <f>TEXT(LANCES[[#This Row],[DT_CONTMP]],"MMMM-AA")</f>
        <v>outubro-25</v>
      </c>
      <c r="E1402" s="31">
        <v>45945</v>
      </c>
      <c r="F1402" s="30">
        <v>0.68</v>
      </c>
      <c r="G1402" s="30">
        <v>0.63288635294117646</v>
      </c>
      <c r="H1402" s="30">
        <v>0.62</v>
      </c>
      <c r="I1402" s="32">
        <v>17</v>
      </c>
      <c r="J1402"/>
    </row>
    <row r="1403" spans="1:10" x14ac:dyDescent="0.3">
      <c r="A1403" s="65" t="str">
        <f>LANCES[[#This Row],[GRUPO]]&amp;LANCES[[#This Row],[MES_ANO]]</f>
        <v>753junho-25</v>
      </c>
      <c r="B1403" s="1">
        <v>753</v>
      </c>
      <c r="C1403" s="32">
        <v>202506</v>
      </c>
      <c r="D1403" s="31" t="str">
        <f>TEXT(LANCES[[#This Row],[DT_CONTMP]],"MMMM-AA")</f>
        <v>junho-25</v>
      </c>
      <c r="E1403" s="31">
        <v>45824</v>
      </c>
      <c r="F1403" s="30">
        <v>0.7</v>
      </c>
      <c r="G1403" s="30">
        <v>0.68463529411764701</v>
      </c>
      <c r="H1403" s="30">
        <v>0.65569999999999995</v>
      </c>
      <c r="I1403" s="32">
        <v>17</v>
      </c>
      <c r="J1403"/>
    </row>
    <row r="1404" spans="1:10" x14ac:dyDescent="0.3">
      <c r="A1404" s="65" t="str">
        <f>LANCES[[#This Row],[GRUPO]]&amp;LANCES[[#This Row],[MES_ANO]]</f>
        <v>754junho-25</v>
      </c>
      <c r="B1404" s="1">
        <v>754</v>
      </c>
      <c r="C1404" s="32">
        <v>202506</v>
      </c>
      <c r="D1404" s="31" t="str">
        <f>TEXT(LANCES[[#This Row],[DT_CONTMP]],"MMMM-AA")</f>
        <v>junho-25</v>
      </c>
      <c r="E1404" s="31">
        <v>45824</v>
      </c>
      <c r="F1404" s="30">
        <v>0.72900000000000009</v>
      </c>
      <c r="G1404" s="30">
        <v>0.58981355000000002</v>
      </c>
      <c r="H1404" s="30">
        <v>0.57430000000000003</v>
      </c>
      <c r="I1404" s="32">
        <v>40</v>
      </c>
      <c r="J1404"/>
    </row>
    <row r="1405" spans="1:10" x14ac:dyDescent="0.3">
      <c r="A1405" s="65" t="str">
        <f>LANCES[[#This Row],[GRUPO]]&amp;LANCES[[#This Row],[MES_ANO]]</f>
        <v>749outubro-25</v>
      </c>
      <c r="B1405" s="1">
        <v>749</v>
      </c>
      <c r="C1405" s="32">
        <v>202510</v>
      </c>
      <c r="D1405" s="31" t="str">
        <f>TEXT(LANCES[[#This Row],[DT_CONTMP]],"MMMM-AA")</f>
        <v>outubro-25</v>
      </c>
      <c r="E1405" s="31">
        <v>45945</v>
      </c>
      <c r="F1405" s="30">
        <v>0.73</v>
      </c>
      <c r="G1405" s="30">
        <v>0.66533333333333333</v>
      </c>
      <c r="H1405" s="30">
        <v>0.66</v>
      </c>
      <c r="I1405" s="32">
        <v>15</v>
      </c>
      <c r="J1405"/>
    </row>
    <row r="1406" spans="1:10" x14ac:dyDescent="0.3">
      <c r="A1406" s="65" t="str">
        <f>LANCES[[#This Row],[GRUPO]]&amp;LANCES[[#This Row],[MES_ANO]]</f>
        <v>3138agosto-25</v>
      </c>
      <c r="B1406" s="1">
        <v>3138</v>
      </c>
      <c r="C1406" s="32">
        <v>202508</v>
      </c>
      <c r="D1406" s="31" t="str">
        <f>TEXT(LANCES[[#This Row],[DT_CONTMP]],"MMMM-AA")</f>
        <v>agosto-25</v>
      </c>
      <c r="E1406" s="31">
        <v>45884</v>
      </c>
      <c r="F1406" s="30">
        <v>0.67819999999999991</v>
      </c>
      <c r="G1406" s="30">
        <v>0.67168888888888889</v>
      </c>
      <c r="H1406" s="30">
        <v>0.66449999999999998</v>
      </c>
      <c r="I1406" s="32">
        <v>9</v>
      </c>
      <c r="J1406"/>
    </row>
    <row r="1407" spans="1:10" x14ac:dyDescent="0.3">
      <c r="A1407" s="65" t="str">
        <f>LANCES[[#This Row],[GRUPO]]&amp;LANCES[[#This Row],[MES_ANO]]</f>
        <v>3054julho-25</v>
      </c>
      <c r="B1407" s="1">
        <v>3054</v>
      </c>
      <c r="C1407" s="32">
        <v>202507</v>
      </c>
      <c r="D1407" s="31" t="str">
        <f>TEXT(LANCES[[#This Row],[DT_CONTMP]],"MMMM-AA")</f>
        <v>julho-25</v>
      </c>
      <c r="E1407" s="31">
        <v>45853</v>
      </c>
      <c r="F1407" s="30">
        <v>0.67099999999999993</v>
      </c>
      <c r="G1407" s="30">
        <v>0.67079999999999995</v>
      </c>
      <c r="H1407" s="30">
        <v>0.67059999999999997</v>
      </c>
      <c r="I1407" s="32">
        <v>5</v>
      </c>
      <c r="J1407"/>
    </row>
    <row r="1408" spans="1:10" x14ac:dyDescent="0.3">
      <c r="A1408" s="65" t="str">
        <f>LANCES[[#This Row],[GRUPO]]&amp;LANCES[[#This Row],[MES_ANO]]</f>
        <v>783setembro-25</v>
      </c>
      <c r="B1408" s="1">
        <v>783</v>
      </c>
      <c r="C1408" s="32">
        <v>202509</v>
      </c>
      <c r="D1408" s="31" t="str">
        <f>TEXT(LANCES[[#This Row],[DT_CONTMP]],"MMMM-AA")</f>
        <v>setembro-25</v>
      </c>
      <c r="E1408" s="31">
        <v>45915</v>
      </c>
      <c r="F1408" s="30">
        <v>0.61</v>
      </c>
      <c r="G1408" s="30">
        <v>0.58000776923076924</v>
      </c>
      <c r="H1408" s="30">
        <v>0.56040000000000001</v>
      </c>
      <c r="I1408" s="32">
        <v>13</v>
      </c>
      <c r="J1408"/>
    </row>
    <row r="1409" spans="1:10" x14ac:dyDescent="0.3">
      <c r="A1409" s="65" t="str">
        <f>LANCES[[#This Row],[GRUPO]]&amp;LANCES[[#This Row],[MES_ANO]]</f>
        <v>742julho-25</v>
      </c>
      <c r="B1409" s="1">
        <v>742</v>
      </c>
      <c r="C1409" s="32">
        <v>202507</v>
      </c>
      <c r="D1409" s="31" t="str">
        <f>TEXT(LANCES[[#This Row],[DT_CONTMP]],"MMMM-AA")</f>
        <v>julho-25</v>
      </c>
      <c r="E1409" s="31">
        <v>45853</v>
      </c>
      <c r="F1409" s="30">
        <v>0.76109499999999997</v>
      </c>
      <c r="G1409" s="30">
        <v>0.60566171428571425</v>
      </c>
      <c r="H1409" s="30">
        <v>0.58079999999999998</v>
      </c>
      <c r="I1409" s="32">
        <v>21</v>
      </c>
      <c r="J1409"/>
    </row>
    <row r="1410" spans="1:10" x14ac:dyDescent="0.3">
      <c r="A1410" s="65" t="str">
        <f>LANCES[[#This Row],[GRUPO]]&amp;LANCES[[#This Row],[MES_ANO]]</f>
        <v>3080agosto-25</v>
      </c>
      <c r="B1410" s="1">
        <v>3080</v>
      </c>
      <c r="C1410" s="32">
        <v>202508</v>
      </c>
      <c r="D1410" s="31" t="str">
        <f>TEXT(LANCES[[#This Row],[DT_CONTMP]],"MMMM-AA")</f>
        <v>agosto-25</v>
      </c>
      <c r="E1410" s="31">
        <v>45884</v>
      </c>
      <c r="F1410" s="30">
        <v>0.70755999999999997</v>
      </c>
      <c r="G1410" s="30">
        <v>0.67378000000000005</v>
      </c>
      <c r="H1410" s="30">
        <v>0.64</v>
      </c>
      <c r="I1410" s="32">
        <v>2</v>
      </c>
      <c r="J1410"/>
    </row>
    <row r="1411" spans="1:10" x14ac:dyDescent="0.3">
      <c r="A1411" s="65" t="str">
        <f>LANCES[[#This Row],[GRUPO]]&amp;LANCES[[#This Row],[MES_ANO]]</f>
        <v>3061fevereiro-25</v>
      </c>
      <c r="B1411" s="1">
        <v>3061</v>
      </c>
      <c r="C1411" s="32">
        <v>202502</v>
      </c>
      <c r="D1411" s="31" t="str">
        <f>TEXT(LANCES[[#This Row],[DT_CONTMP]],"MMMM-AA")</f>
        <v>fevereiro-25</v>
      </c>
      <c r="E1411" s="31">
        <v>45705</v>
      </c>
      <c r="F1411" s="30">
        <v>0.78470600000000001</v>
      </c>
      <c r="G1411" s="30">
        <v>0.64718450000000005</v>
      </c>
      <c r="H1411" s="30">
        <v>0.626</v>
      </c>
      <c r="I1411" s="32">
        <v>8</v>
      </c>
      <c r="J1411"/>
    </row>
    <row r="1412" spans="1:10" x14ac:dyDescent="0.3">
      <c r="A1412" s="65" t="str">
        <f>LANCES[[#This Row],[GRUPO]]&amp;LANCES[[#This Row],[MES_ANO]]</f>
        <v>3063outubro-25</v>
      </c>
      <c r="B1412" s="1">
        <v>3063</v>
      </c>
      <c r="C1412" s="32">
        <v>202510</v>
      </c>
      <c r="D1412" s="31" t="str">
        <f>TEXT(LANCES[[#This Row],[DT_CONTMP]],"MMMM-AA")</f>
        <v>outubro-25</v>
      </c>
      <c r="E1412" s="31">
        <v>45945</v>
      </c>
      <c r="F1412" s="30">
        <v>0.69284099999999993</v>
      </c>
      <c r="G1412" s="30">
        <v>0.65656820000000005</v>
      </c>
      <c r="H1412" s="30">
        <v>0.64</v>
      </c>
      <c r="I1412" s="32">
        <v>5</v>
      </c>
      <c r="J1412"/>
    </row>
    <row r="1413" spans="1:10" x14ac:dyDescent="0.3">
      <c r="A1413" s="65" t="str">
        <f>LANCES[[#This Row],[GRUPO]]&amp;LANCES[[#This Row],[MES_ANO]]</f>
        <v>3064abril-25</v>
      </c>
      <c r="B1413" s="1">
        <v>3064</v>
      </c>
      <c r="C1413" s="32">
        <v>202504</v>
      </c>
      <c r="D1413" s="31" t="str">
        <f>TEXT(LANCES[[#This Row],[DT_CONTMP]],"MMMM-AA")</f>
        <v>abril-25</v>
      </c>
      <c r="E1413" s="31">
        <v>45762</v>
      </c>
      <c r="F1413" s="30">
        <v>0.63</v>
      </c>
      <c r="G1413" s="30">
        <v>0.62728609999999996</v>
      </c>
      <c r="H1413" s="30">
        <v>0.62509999999999999</v>
      </c>
      <c r="I1413" s="32">
        <v>10</v>
      </c>
      <c r="J1413"/>
    </row>
    <row r="1414" spans="1:10" x14ac:dyDescent="0.3">
      <c r="A1414" s="65" t="str">
        <f>LANCES[[#This Row],[GRUPO]]&amp;LANCES[[#This Row],[MES_ANO]]</f>
        <v>673janeiro-25</v>
      </c>
      <c r="B1414" s="1">
        <v>673</v>
      </c>
      <c r="C1414" s="32">
        <v>202501</v>
      </c>
      <c r="D1414" s="31" t="str">
        <f>TEXT(LANCES[[#This Row],[DT_CONTMP]],"MMMM-AA")</f>
        <v>janeiro-25</v>
      </c>
      <c r="E1414" s="31">
        <v>45664</v>
      </c>
      <c r="F1414" s="30">
        <v>0.38730500000000001</v>
      </c>
      <c r="G1414" s="30">
        <v>0.18507625</v>
      </c>
      <c r="H1414" s="30">
        <v>0.1</v>
      </c>
      <c r="I1414" s="32">
        <v>4</v>
      </c>
      <c r="J1414"/>
    </row>
    <row r="1415" spans="1:10" x14ac:dyDescent="0.3">
      <c r="A1415" s="65" t="str">
        <f>LANCES[[#This Row],[GRUPO]]&amp;LANCES[[#This Row],[MES_ANO]]</f>
        <v>678abril-25</v>
      </c>
      <c r="B1415" s="1">
        <v>678</v>
      </c>
      <c r="C1415" s="32">
        <v>202504</v>
      </c>
      <c r="D1415" s="31" t="str">
        <f>TEXT(LANCES[[#This Row],[DT_CONTMP]],"MMMM-AA")</f>
        <v>abril-25</v>
      </c>
      <c r="E1415" s="31">
        <v>45751</v>
      </c>
      <c r="F1415" s="30">
        <v>0.49064000000000002</v>
      </c>
      <c r="G1415" s="30">
        <v>0.21488688888888891</v>
      </c>
      <c r="H1415" s="30">
        <v>7.467E-2</v>
      </c>
      <c r="I1415" s="32">
        <v>18</v>
      </c>
      <c r="J1415"/>
    </row>
    <row r="1416" spans="1:10" x14ac:dyDescent="0.3">
      <c r="A1416" s="65" t="str">
        <f>LANCES[[#This Row],[GRUPO]]&amp;LANCES[[#This Row],[MES_ANO]]</f>
        <v>3074abril-25</v>
      </c>
      <c r="B1416" s="1">
        <v>3074</v>
      </c>
      <c r="C1416" s="32">
        <v>202504</v>
      </c>
      <c r="D1416" s="31" t="str">
        <f>TEXT(LANCES[[#This Row],[DT_CONTMP]],"MMMM-AA")</f>
        <v>abril-25</v>
      </c>
      <c r="E1416" s="31">
        <v>45762</v>
      </c>
      <c r="F1416" s="30">
        <v>0.68</v>
      </c>
      <c r="G1416" s="30">
        <v>0.65707142857142853</v>
      </c>
      <c r="H1416" s="30">
        <v>0.64900000000000002</v>
      </c>
      <c r="I1416" s="32">
        <v>7</v>
      </c>
      <c r="J1416"/>
    </row>
    <row r="1417" spans="1:10" x14ac:dyDescent="0.3">
      <c r="A1417" s="65" t="str">
        <f>LANCES[[#This Row],[GRUPO]]&amp;LANCES[[#This Row],[MES_ANO]]</f>
        <v>3078agosto-25</v>
      </c>
      <c r="B1417" s="1">
        <v>3078</v>
      </c>
      <c r="C1417" s="32">
        <v>202508</v>
      </c>
      <c r="D1417" s="31" t="str">
        <f>TEXT(LANCES[[#This Row],[DT_CONTMP]],"MMMM-AA")</f>
        <v>agosto-25</v>
      </c>
      <c r="E1417" s="31">
        <v>45884</v>
      </c>
      <c r="F1417" s="30">
        <v>0.72220499999999999</v>
      </c>
      <c r="G1417" s="30">
        <v>0.61847850000000004</v>
      </c>
      <c r="H1417" s="30">
        <v>0.57135800000000003</v>
      </c>
      <c r="I1417" s="32">
        <v>6</v>
      </c>
      <c r="J1417"/>
    </row>
    <row r="1418" spans="1:10" x14ac:dyDescent="0.3">
      <c r="A1418" s="65" t="str">
        <f>LANCES[[#This Row],[GRUPO]]&amp;LANCES[[#This Row],[MES_ANO]]</f>
        <v>694junho-25</v>
      </c>
      <c r="B1418" s="1">
        <v>694</v>
      </c>
      <c r="C1418" s="32">
        <v>202506</v>
      </c>
      <c r="D1418" s="31" t="str">
        <f>TEXT(LANCES[[#This Row],[DT_CONTMP]],"MMMM-AA")</f>
        <v>junho-25</v>
      </c>
      <c r="E1418" s="31">
        <v>45813</v>
      </c>
      <c r="F1418" s="30">
        <v>0.17</v>
      </c>
      <c r="G1418" s="30">
        <v>0.17</v>
      </c>
      <c r="H1418" s="30">
        <v>0.17</v>
      </c>
      <c r="I1418" s="32">
        <v>1</v>
      </c>
      <c r="J1418"/>
    </row>
    <row r="1419" spans="1:10" x14ac:dyDescent="0.3">
      <c r="A1419" s="65" t="str">
        <f>LANCES[[#This Row],[GRUPO]]&amp;LANCES[[#This Row],[MES_ANO]]</f>
        <v>705outubro-25</v>
      </c>
      <c r="B1419" s="1">
        <v>705</v>
      </c>
      <c r="C1419" s="32">
        <v>202510</v>
      </c>
      <c r="D1419" s="31" t="str">
        <f>TEXT(LANCES[[#This Row],[DT_CONTMP]],"MMMM-AA")</f>
        <v>outubro-25</v>
      </c>
      <c r="E1419" s="31">
        <v>45945</v>
      </c>
      <c r="F1419" s="30">
        <v>0.76790700000000001</v>
      </c>
      <c r="G1419" s="30">
        <v>0.2373894</v>
      </c>
      <c r="H1419" s="30">
        <v>0.1</v>
      </c>
      <c r="I1419" s="32">
        <v>20</v>
      </c>
      <c r="J1419"/>
    </row>
    <row r="1420" spans="1:10" x14ac:dyDescent="0.3">
      <c r="A1420" s="65" t="str">
        <f>LANCES[[#This Row],[GRUPO]]&amp;LANCES[[#This Row],[MES_ANO]]</f>
        <v>674abril-25</v>
      </c>
      <c r="B1420" s="1">
        <v>674</v>
      </c>
      <c r="C1420" s="32">
        <v>202504</v>
      </c>
      <c r="D1420" s="31" t="str">
        <f>TEXT(LANCES[[#This Row],[DT_CONTMP]],"MMMM-AA")</f>
        <v>abril-25</v>
      </c>
      <c r="E1420" s="31">
        <v>45751</v>
      </c>
      <c r="F1420" s="30">
        <v>0.57550000000000001</v>
      </c>
      <c r="G1420" s="30">
        <v>0.301375</v>
      </c>
      <c r="H1420" s="30">
        <v>0.1</v>
      </c>
      <c r="I1420" s="32">
        <v>4</v>
      </c>
      <c r="J1420"/>
    </row>
    <row r="1421" spans="1:10" x14ac:dyDescent="0.3">
      <c r="A1421" s="65" t="str">
        <f>LANCES[[#This Row],[GRUPO]]&amp;LANCES[[#This Row],[MES_ANO]]</f>
        <v>703junho-25</v>
      </c>
      <c r="B1421" s="1">
        <v>703</v>
      </c>
      <c r="C1421" s="32">
        <v>202506</v>
      </c>
      <c r="D1421" s="31" t="str">
        <f>TEXT(LANCES[[#This Row],[DT_CONTMP]],"MMMM-AA")</f>
        <v>junho-25</v>
      </c>
      <c r="E1421" s="31">
        <v>45813</v>
      </c>
      <c r="F1421" s="30">
        <v>0.56154899999999996</v>
      </c>
      <c r="G1421" s="30">
        <v>0.30170979999999997</v>
      </c>
      <c r="H1421" s="30">
        <v>0.1</v>
      </c>
      <c r="I1421" s="32">
        <v>5</v>
      </c>
      <c r="J1421"/>
    </row>
    <row r="1422" spans="1:10" x14ac:dyDescent="0.3">
      <c r="A1422" s="65" t="str">
        <f>LANCES[[#This Row],[GRUPO]]&amp;LANCES[[#This Row],[MES_ANO]]</f>
        <v>638julho-25</v>
      </c>
      <c r="B1422" s="1">
        <v>638</v>
      </c>
      <c r="C1422" s="32">
        <v>202507</v>
      </c>
      <c r="D1422" s="31" t="str">
        <f>TEXT(LANCES[[#This Row],[DT_CONTMP]],"MMMM-AA")</f>
        <v>julho-25</v>
      </c>
      <c r="E1422" s="31">
        <v>45842</v>
      </c>
      <c r="F1422" s="30">
        <v>0.56265500000000002</v>
      </c>
      <c r="G1422" s="30">
        <v>0.3322775</v>
      </c>
      <c r="H1422" s="30">
        <v>0.10189999999999999</v>
      </c>
      <c r="I1422" s="32">
        <v>2</v>
      </c>
      <c r="J1422"/>
    </row>
    <row r="1423" spans="1:10" x14ac:dyDescent="0.3">
      <c r="A1423" s="65" t="str">
        <f>LANCES[[#This Row],[GRUPO]]&amp;LANCES[[#This Row],[MES_ANO]]</f>
        <v>701março-25</v>
      </c>
      <c r="B1423" s="1">
        <v>701</v>
      </c>
      <c r="C1423" s="32">
        <v>202503</v>
      </c>
      <c r="D1423" s="31" t="str">
        <f>TEXT(LANCES[[#This Row],[DT_CONTMP]],"MMMM-AA")</f>
        <v>março-25</v>
      </c>
      <c r="E1423" s="31">
        <v>45726</v>
      </c>
      <c r="F1423" s="30">
        <v>0.72</v>
      </c>
      <c r="G1423" s="30">
        <v>0.26722056</v>
      </c>
      <c r="H1423" s="30">
        <v>0.1</v>
      </c>
      <c r="I1423" s="32">
        <v>25</v>
      </c>
      <c r="J1423"/>
    </row>
    <row r="1424" spans="1:10" x14ac:dyDescent="0.3">
      <c r="A1424" s="65" t="str">
        <f>LANCES[[#This Row],[GRUPO]]&amp;LANCES[[#This Row],[MES_ANO]]</f>
        <v>725setembro-25</v>
      </c>
      <c r="B1424" s="1">
        <v>725</v>
      </c>
      <c r="C1424" s="32">
        <v>202509</v>
      </c>
      <c r="D1424" s="31" t="str">
        <f>TEXT(LANCES[[#This Row],[DT_CONTMP]],"MMMM-AA")</f>
        <v>setembro-25</v>
      </c>
      <c r="E1424" s="31">
        <v>45915</v>
      </c>
      <c r="F1424" s="30">
        <v>0.60462300000000002</v>
      </c>
      <c r="G1424" s="30">
        <v>0.25139169230769232</v>
      </c>
      <c r="H1424" s="30">
        <v>0.1</v>
      </c>
      <c r="I1424" s="32">
        <v>13</v>
      </c>
      <c r="J1424"/>
    </row>
    <row r="1425" spans="1:10" x14ac:dyDescent="0.3">
      <c r="A1425" s="65" t="str">
        <f>LANCES[[#This Row],[GRUPO]]&amp;LANCES[[#This Row],[MES_ANO]]</f>
        <v>698maio-25</v>
      </c>
      <c r="B1425" s="1">
        <v>698</v>
      </c>
      <c r="C1425" s="32">
        <v>202505</v>
      </c>
      <c r="D1425" s="31" t="str">
        <f>TEXT(LANCES[[#This Row],[DT_CONTMP]],"MMMM-AA")</f>
        <v>maio-25</v>
      </c>
      <c r="E1425" s="31">
        <v>45784</v>
      </c>
      <c r="F1425" s="30">
        <v>0.38915100000000002</v>
      </c>
      <c r="G1425" s="30">
        <v>0.2048630434782609</v>
      </c>
      <c r="H1425" s="30">
        <v>0.1</v>
      </c>
      <c r="I1425" s="32">
        <v>23</v>
      </c>
      <c r="J1425"/>
    </row>
    <row r="1426" spans="1:10" x14ac:dyDescent="0.3">
      <c r="A1426" s="65" t="str">
        <f>LANCES[[#This Row],[GRUPO]]&amp;LANCES[[#This Row],[MES_ANO]]</f>
        <v>662março-25</v>
      </c>
      <c r="B1426" s="1">
        <v>662</v>
      </c>
      <c r="C1426" s="32">
        <v>202503</v>
      </c>
      <c r="D1426" s="31" t="str">
        <f>TEXT(LANCES[[#This Row],[DT_CONTMP]],"MMMM-AA")</f>
        <v>março-25</v>
      </c>
      <c r="E1426" s="31">
        <v>45726</v>
      </c>
      <c r="F1426" s="30">
        <v>0.43604999999999999</v>
      </c>
      <c r="G1426" s="30">
        <v>0.27290999999999999</v>
      </c>
      <c r="H1426" s="30">
        <v>0.1</v>
      </c>
      <c r="I1426" s="32">
        <v>8</v>
      </c>
      <c r="J1426"/>
    </row>
    <row r="1427" spans="1:10" x14ac:dyDescent="0.3">
      <c r="A1427" s="65" t="str">
        <f>LANCES[[#This Row],[GRUPO]]&amp;LANCES[[#This Row],[MES_ANO]]</f>
        <v>8001fevereiro-25</v>
      </c>
      <c r="B1427" s="1">
        <v>8001</v>
      </c>
      <c r="C1427" s="32">
        <v>202502</v>
      </c>
      <c r="D1427" s="31" t="str">
        <f>TEXT(LANCES[[#This Row],[DT_CONTMP]],"MMMM-AA")</f>
        <v>fevereiro-25</v>
      </c>
      <c r="E1427" s="31">
        <v>45705</v>
      </c>
      <c r="F1427" s="30">
        <v>0.57282200000000005</v>
      </c>
      <c r="G1427" s="30">
        <v>0.321028125</v>
      </c>
      <c r="H1427" s="30">
        <v>0.25</v>
      </c>
      <c r="I1427" s="32">
        <v>8</v>
      </c>
      <c r="J1427"/>
    </row>
    <row r="1428" spans="1:10" x14ac:dyDescent="0.3">
      <c r="A1428" s="65" t="str">
        <f>LANCES[[#This Row],[GRUPO]]&amp;LANCES[[#This Row],[MES_ANO]]</f>
        <v>669junho-25</v>
      </c>
      <c r="B1428" s="1">
        <v>669</v>
      </c>
      <c r="C1428" s="32">
        <v>202506</v>
      </c>
      <c r="D1428" s="31" t="str">
        <f>TEXT(LANCES[[#This Row],[DT_CONTMP]],"MMMM-AA")</f>
        <v>junho-25</v>
      </c>
      <c r="E1428" s="31">
        <v>45813</v>
      </c>
      <c r="F1428" s="30">
        <v>0.37430000000000002</v>
      </c>
      <c r="G1428" s="30">
        <v>0.24710466666666667</v>
      </c>
      <c r="H1428" s="30">
        <v>0.1</v>
      </c>
      <c r="I1428" s="32">
        <v>9</v>
      </c>
      <c r="J1428"/>
    </row>
    <row r="1429" spans="1:10" x14ac:dyDescent="0.3">
      <c r="A1429" s="65" t="str">
        <f>LANCES[[#This Row],[GRUPO]]&amp;LANCES[[#This Row],[MES_ANO]]</f>
        <v>743janeiro-25</v>
      </c>
      <c r="B1429" s="1">
        <v>743</v>
      </c>
      <c r="C1429" s="32">
        <v>202501</v>
      </c>
      <c r="D1429" s="31" t="str">
        <f>TEXT(LANCES[[#This Row],[DT_CONTMP]],"MMMM-AA")</f>
        <v>janeiro-25</v>
      </c>
      <c r="E1429" s="31">
        <v>45672</v>
      </c>
      <c r="F1429" s="30">
        <v>0.62</v>
      </c>
      <c r="G1429" s="30">
        <v>0.49841833333333335</v>
      </c>
      <c r="H1429" s="30">
        <v>0.4</v>
      </c>
      <c r="I1429" s="32">
        <v>12</v>
      </c>
      <c r="J1429"/>
    </row>
    <row r="1430" spans="1:10" x14ac:dyDescent="0.3">
      <c r="A1430" s="65" t="str">
        <f>LANCES[[#This Row],[GRUPO]]&amp;LANCES[[#This Row],[MES_ANO]]</f>
        <v>756setembro-25</v>
      </c>
      <c r="B1430" s="1">
        <v>756</v>
      </c>
      <c r="C1430" s="32">
        <v>202509</v>
      </c>
      <c r="D1430" s="31" t="str">
        <f>TEXT(LANCES[[#This Row],[DT_CONTMP]],"MMMM-AA")</f>
        <v>setembro-25</v>
      </c>
      <c r="E1430" s="31">
        <v>45915</v>
      </c>
      <c r="F1430" s="30">
        <v>0.73372500000000007</v>
      </c>
      <c r="G1430" s="30">
        <v>0.55800546666666673</v>
      </c>
      <c r="H1430" s="30">
        <v>0.50025699999999995</v>
      </c>
      <c r="I1430" s="32">
        <v>15</v>
      </c>
      <c r="J1430"/>
    </row>
    <row r="1431" spans="1:10" x14ac:dyDescent="0.3">
      <c r="A1431" s="65" t="str">
        <f>LANCES[[#This Row],[GRUPO]]&amp;LANCES[[#This Row],[MES_ANO]]</f>
        <v>691fevereiro-25</v>
      </c>
      <c r="B1431" s="1">
        <v>691</v>
      </c>
      <c r="C1431" s="32">
        <v>202502</v>
      </c>
      <c r="D1431" s="31" t="str">
        <f>TEXT(LANCES[[#This Row],[DT_CONTMP]],"MMMM-AA")</f>
        <v>fevereiro-25</v>
      </c>
      <c r="E1431" s="31">
        <v>45694</v>
      </c>
      <c r="F1431" s="30">
        <v>0.58079800000000004</v>
      </c>
      <c r="G1431" s="30">
        <v>0.22987354545454541</v>
      </c>
      <c r="H1431" s="30">
        <v>0.1</v>
      </c>
      <c r="I1431" s="32">
        <v>22</v>
      </c>
      <c r="J1431"/>
    </row>
    <row r="1432" spans="1:10" x14ac:dyDescent="0.3">
      <c r="A1432" s="65" t="str">
        <f>LANCES[[#This Row],[GRUPO]]&amp;LANCES[[#This Row],[MES_ANO]]</f>
        <v>762agosto-25</v>
      </c>
      <c r="B1432" s="1">
        <v>762</v>
      </c>
      <c r="C1432" s="32">
        <v>202508</v>
      </c>
      <c r="D1432" s="31" t="str">
        <f>TEXT(LANCES[[#This Row],[DT_CONTMP]],"MMMM-AA")</f>
        <v>agosto-25</v>
      </c>
      <c r="E1432" s="31">
        <v>45884</v>
      </c>
      <c r="F1432" s="30">
        <v>0.71275599999999995</v>
      </c>
      <c r="G1432" s="30">
        <v>0.60380739534883721</v>
      </c>
      <c r="H1432" s="30">
        <v>0.59200000000000008</v>
      </c>
      <c r="I1432" s="32">
        <v>43</v>
      </c>
      <c r="J1432"/>
    </row>
    <row r="1433" spans="1:10" x14ac:dyDescent="0.3">
      <c r="A1433" s="65" t="str">
        <f>LANCES[[#This Row],[GRUPO]]&amp;LANCES[[#This Row],[MES_ANO]]</f>
        <v>776setembro-25</v>
      </c>
      <c r="B1433" s="1">
        <v>776</v>
      </c>
      <c r="C1433" s="32">
        <v>202509</v>
      </c>
      <c r="D1433" s="31" t="str">
        <f>TEXT(LANCES[[#This Row],[DT_CONTMP]],"MMMM-AA")</f>
        <v>setembro-25</v>
      </c>
      <c r="E1433" s="31">
        <v>45915</v>
      </c>
      <c r="F1433" s="30">
        <v>0.7</v>
      </c>
      <c r="G1433" s="30">
        <v>0.63734473684210524</v>
      </c>
      <c r="H1433" s="30">
        <v>0.57999999999999996</v>
      </c>
      <c r="I1433" s="32">
        <v>19</v>
      </c>
      <c r="J1433"/>
    </row>
    <row r="1434" spans="1:10" x14ac:dyDescent="0.3">
      <c r="A1434" s="65" t="str">
        <f>LANCES[[#This Row],[GRUPO]]&amp;LANCES[[#This Row],[MES_ANO]]</f>
        <v>3142setembro-25</v>
      </c>
      <c r="B1434" s="1">
        <v>3142</v>
      </c>
      <c r="C1434" s="32">
        <v>202509</v>
      </c>
      <c r="D1434" s="31" t="str">
        <f>TEXT(LANCES[[#This Row],[DT_CONTMP]],"MMMM-AA")</f>
        <v>setembro-25</v>
      </c>
      <c r="E1434" s="31">
        <v>45915</v>
      </c>
      <c r="F1434" s="30">
        <v>0.75</v>
      </c>
      <c r="G1434" s="30">
        <v>0.65274285714285707</v>
      </c>
      <c r="H1434" s="30">
        <v>0.56299999999999994</v>
      </c>
      <c r="I1434" s="32">
        <v>7</v>
      </c>
      <c r="J1434"/>
    </row>
    <row r="1435" spans="1:10" x14ac:dyDescent="0.3">
      <c r="A1435" s="65" t="str">
        <f>LANCES[[#This Row],[GRUPO]]&amp;LANCES[[#This Row],[MES_ANO]]</f>
        <v>3102janeiro-25</v>
      </c>
      <c r="B1435" s="1">
        <v>3102</v>
      </c>
      <c r="C1435" s="32">
        <v>202501</v>
      </c>
      <c r="D1435" s="31" t="str">
        <f>TEXT(LANCES[[#This Row],[DT_CONTMP]],"MMMM-AA")</f>
        <v>janeiro-25</v>
      </c>
      <c r="E1435" s="31">
        <v>45672</v>
      </c>
      <c r="F1435" s="30">
        <v>0.87</v>
      </c>
      <c r="G1435" s="30">
        <v>0.73026858333333333</v>
      </c>
      <c r="H1435" s="30">
        <v>0.65</v>
      </c>
      <c r="I1435" s="32">
        <v>12</v>
      </c>
      <c r="J1435"/>
    </row>
    <row r="1436" spans="1:10" x14ac:dyDescent="0.3">
      <c r="A1436" s="65" t="str">
        <f>LANCES[[#This Row],[GRUPO]]&amp;LANCES[[#This Row],[MES_ANO]]</f>
        <v>3037julho-25</v>
      </c>
      <c r="B1436" s="1">
        <v>3037</v>
      </c>
      <c r="C1436" s="32">
        <v>202507</v>
      </c>
      <c r="D1436" s="31" t="str">
        <f>TEXT(LANCES[[#This Row],[DT_CONTMP]],"MMMM-AA")</f>
        <v>julho-25</v>
      </c>
      <c r="E1436" s="31">
        <v>45853</v>
      </c>
      <c r="F1436" s="30">
        <v>0.501919</v>
      </c>
      <c r="G1436" s="30">
        <v>0.501919</v>
      </c>
      <c r="H1436" s="30">
        <v>0.501919</v>
      </c>
      <c r="I1436" s="32">
        <v>2</v>
      </c>
      <c r="J1436"/>
    </row>
    <row r="1437" spans="1:10" x14ac:dyDescent="0.3">
      <c r="A1437" s="65" t="str">
        <f>LANCES[[#This Row],[GRUPO]]&amp;LANCES[[#This Row],[MES_ANO]]</f>
        <v>3131setembro-25</v>
      </c>
      <c r="B1437" s="1">
        <v>3131</v>
      </c>
      <c r="C1437" s="32">
        <v>202509</v>
      </c>
      <c r="D1437" s="31" t="str">
        <f>TEXT(LANCES[[#This Row],[DT_CONTMP]],"MMMM-AA")</f>
        <v>setembro-25</v>
      </c>
      <c r="E1437" s="31">
        <v>45915</v>
      </c>
      <c r="F1437" s="30">
        <v>0.65300000000000002</v>
      </c>
      <c r="G1437" s="30">
        <v>0.59618876923076924</v>
      </c>
      <c r="H1437" s="30">
        <v>0.58200000000000007</v>
      </c>
      <c r="I1437" s="32">
        <v>13</v>
      </c>
      <c r="J1437"/>
    </row>
    <row r="1438" spans="1:10" x14ac:dyDescent="0.3">
      <c r="A1438" s="65" t="str">
        <f>LANCES[[#This Row],[GRUPO]]&amp;LANCES[[#This Row],[MES_ANO]]</f>
        <v>3084março-25</v>
      </c>
      <c r="B1438" s="1">
        <v>3084</v>
      </c>
      <c r="C1438" s="32">
        <v>202503</v>
      </c>
      <c r="D1438" s="31" t="str">
        <f>TEXT(LANCES[[#This Row],[DT_CONTMP]],"MMMM-AA")</f>
        <v>março-25</v>
      </c>
      <c r="E1438" s="31">
        <v>45733</v>
      </c>
      <c r="F1438" s="30">
        <v>0.74</v>
      </c>
      <c r="G1438" s="30">
        <v>0.73448000000000002</v>
      </c>
      <c r="H1438" s="30">
        <v>0.72</v>
      </c>
      <c r="I1438" s="32">
        <v>10</v>
      </c>
      <c r="J1438"/>
    </row>
    <row r="1439" spans="1:10" x14ac:dyDescent="0.3">
      <c r="A1439" s="65" t="str">
        <f>LANCES[[#This Row],[GRUPO]]&amp;LANCES[[#This Row],[MES_ANO]]</f>
        <v>3097maio-25</v>
      </c>
      <c r="B1439" s="1">
        <v>3097</v>
      </c>
      <c r="C1439" s="32">
        <v>202505</v>
      </c>
      <c r="D1439" s="31" t="str">
        <f>TEXT(LANCES[[#This Row],[DT_CONTMP]],"MMMM-AA")</f>
        <v>maio-25</v>
      </c>
      <c r="E1439" s="31">
        <v>45792</v>
      </c>
      <c r="F1439" s="30">
        <v>0.72</v>
      </c>
      <c r="G1439" s="30">
        <v>0.71935714285714281</v>
      </c>
      <c r="H1439" s="30">
        <v>0.71790000000000009</v>
      </c>
      <c r="I1439" s="32">
        <v>7</v>
      </c>
      <c r="J1439"/>
    </row>
    <row r="1440" spans="1:10" x14ac:dyDescent="0.3">
      <c r="A1440" s="65" t="str">
        <f>LANCES[[#This Row],[GRUPO]]&amp;LANCES[[#This Row],[MES_ANO]]</f>
        <v>3128junho-25</v>
      </c>
      <c r="B1440" s="1">
        <v>3128</v>
      </c>
      <c r="C1440" s="32">
        <v>202506</v>
      </c>
      <c r="D1440" s="31" t="str">
        <f>TEXT(LANCES[[#This Row],[DT_CONTMP]],"MMMM-AA")</f>
        <v>junho-25</v>
      </c>
      <c r="E1440" s="31">
        <v>45824</v>
      </c>
      <c r="F1440" s="30">
        <v>0.72510000000000008</v>
      </c>
      <c r="G1440" s="30">
        <v>0.72238749999999996</v>
      </c>
      <c r="H1440" s="30">
        <v>0.71900000000000008</v>
      </c>
      <c r="I1440" s="32">
        <v>8</v>
      </c>
      <c r="J1440"/>
    </row>
    <row r="1441" spans="1:10" x14ac:dyDescent="0.3">
      <c r="A1441" s="65" t="str">
        <f>LANCES[[#This Row],[GRUPO]]&amp;LANCES[[#This Row],[MES_ANO]]</f>
        <v>755abril-25</v>
      </c>
      <c r="B1441" s="1">
        <v>755</v>
      </c>
      <c r="C1441" s="32">
        <v>202504</v>
      </c>
      <c r="D1441" s="31" t="str">
        <f>TEXT(LANCES[[#This Row],[DT_CONTMP]],"MMMM-AA")</f>
        <v>abril-25</v>
      </c>
      <c r="E1441" s="31">
        <v>45762</v>
      </c>
      <c r="F1441" s="30">
        <v>0.7</v>
      </c>
      <c r="G1441" s="30">
        <v>0.62754374999999996</v>
      </c>
      <c r="H1441" s="30">
        <v>0.61199999999999999</v>
      </c>
      <c r="I1441" s="32">
        <v>16</v>
      </c>
      <c r="J1441"/>
    </row>
    <row r="1442" spans="1:10" x14ac:dyDescent="0.3">
      <c r="A1442" s="65" t="str">
        <f>LANCES[[#This Row],[GRUPO]]&amp;LANCES[[#This Row],[MES_ANO]]</f>
        <v>3089fevereiro-25</v>
      </c>
      <c r="B1442" s="1">
        <v>3089</v>
      </c>
      <c r="C1442" s="32">
        <v>202502</v>
      </c>
      <c r="D1442" s="31" t="str">
        <f>TEXT(LANCES[[#This Row],[DT_CONTMP]],"MMMM-AA")</f>
        <v>fevereiro-25</v>
      </c>
      <c r="E1442" s="31">
        <v>45705</v>
      </c>
      <c r="F1442" s="30">
        <v>0.78751800000000005</v>
      </c>
      <c r="G1442" s="30">
        <v>0.70460599999999995</v>
      </c>
      <c r="H1442" s="30">
        <v>0.66310000000000002</v>
      </c>
      <c r="I1442" s="32">
        <v>3</v>
      </c>
      <c r="J1442"/>
    </row>
    <row r="1443" spans="1:10" x14ac:dyDescent="0.3">
      <c r="A1443" s="65" t="str">
        <f>LANCES[[#This Row],[GRUPO]]&amp;LANCES[[#This Row],[MES_ANO]]</f>
        <v>655setembro-25</v>
      </c>
      <c r="B1443" s="1">
        <v>655</v>
      </c>
      <c r="C1443" s="32">
        <v>202509</v>
      </c>
      <c r="D1443" s="31" t="str">
        <f>TEXT(LANCES[[#This Row],[DT_CONTMP]],"MMMM-AA")</f>
        <v>setembro-25</v>
      </c>
      <c r="E1443" s="31">
        <v>45904</v>
      </c>
      <c r="F1443" s="30">
        <v>0.61092100000000005</v>
      </c>
      <c r="G1443" s="30">
        <v>0.3570356666666667</v>
      </c>
      <c r="H1443" s="30">
        <v>0.10119300000000001</v>
      </c>
      <c r="I1443" s="32">
        <v>6</v>
      </c>
      <c r="J1443"/>
    </row>
    <row r="1444" spans="1:10" x14ac:dyDescent="0.3">
      <c r="A1444" s="65" t="str">
        <f>LANCES[[#This Row],[GRUPO]]&amp;LANCES[[#This Row],[MES_ANO]]</f>
        <v>3140março-25</v>
      </c>
      <c r="B1444" s="1">
        <v>3140</v>
      </c>
      <c r="C1444" s="32">
        <v>202503</v>
      </c>
      <c r="D1444" s="31" t="str">
        <f>TEXT(LANCES[[#This Row],[DT_CONTMP]],"MMMM-AA")</f>
        <v>março-25</v>
      </c>
      <c r="E1444" s="31">
        <v>45733</v>
      </c>
      <c r="F1444" s="30">
        <v>0.67280000000000006</v>
      </c>
      <c r="G1444" s="30">
        <v>0.67141428571428574</v>
      </c>
      <c r="H1444" s="30">
        <v>0.6633</v>
      </c>
      <c r="I1444" s="32">
        <v>7</v>
      </c>
      <c r="J1444"/>
    </row>
    <row r="1445" spans="1:10" x14ac:dyDescent="0.3">
      <c r="A1445" s="65" t="str">
        <f>LANCES[[#This Row],[GRUPO]]&amp;LANCES[[#This Row],[MES_ANO]]</f>
        <v>3128outubro-25</v>
      </c>
      <c r="B1445" s="1">
        <v>3128</v>
      </c>
      <c r="C1445" s="32">
        <v>202510</v>
      </c>
      <c r="D1445" s="31" t="str">
        <f>TEXT(LANCES[[#This Row],[DT_CONTMP]],"MMMM-AA")</f>
        <v>outubro-25</v>
      </c>
      <c r="E1445" s="31">
        <v>45945</v>
      </c>
      <c r="F1445" s="30">
        <v>0.69</v>
      </c>
      <c r="G1445" s="30">
        <v>0.63939999999999997</v>
      </c>
      <c r="H1445" s="30">
        <v>0.62</v>
      </c>
      <c r="I1445" s="32">
        <v>5</v>
      </c>
      <c r="J1445"/>
    </row>
    <row r="1446" spans="1:10" x14ac:dyDescent="0.3">
      <c r="A1446" s="65" t="str">
        <f>LANCES[[#This Row],[GRUPO]]&amp;LANCES[[#This Row],[MES_ANO]]</f>
        <v>3047janeiro-25</v>
      </c>
      <c r="B1446" s="1">
        <v>3047</v>
      </c>
      <c r="C1446" s="32">
        <v>202501</v>
      </c>
      <c r="D1446" s="31" t="str">
        <f>TEXT(LANCES[[#This Row],[DT_CONTMP]],"MMMM-AA")</f>
        <v>janeiro-25</v>
      </c>
      <c r="E1446" s="31">
        <v>45672</v>
      </c>
      <c r="F1446" s="30">
        <v>0.58409999999999995</v>
      </c>
      <c r="G1446" s="30">
        <v>0.56269999999999998</v>
      </c>
      <c r="H1446" s="30">
        <v>0.52</v>
      </c>
      <c r="I1446" s="32">
        <v>3</v>
      </c>
      <c r="J1446"/>
    </row>
    <row r="1447" spans="1:10" x14ac:dyDescent="0.3">
      <c r="A1447" s="65" t="str">
        <f>LANCES[[#This Row],[GRUPO]]&amp;LANCES[[#This Row],[MES_ANO]]</f>
        <v>3109maio-25</v>
      </c>
      <c r="B1447" s="1">
        <v>3109</v>
      </c>
      <c r="C1447" s="32">
        <v>202505</v>
      </c>
      <c r="D1447" s="31" t="str">
        <f>TEXT(LANCES[[#This Row],[DT_CONTMP]],"MMMM-AA")</f>
        <v>maio-25</v>
      </c>
      <c r="E1447" s="31">
        <v>45792</v>
      </c>
      <c r="F1447" s="30">
        <v>0.65599999999999992</v>
      </c>
      <c r="G1447" s="30">
        <v>0.65354999999999996</v>
      </c>
      <c r="H1447" s="30">
        <v>0.65110000000000001</v>
      </c>
      <c r="I1447" s="32">
        <v>2</v>
      </c>
      <c r="J1447"/>
    </row>
    <row r="1448" spans="1:10" x14ac:dyDescent="0.3">
      <c r="A1448" s="65" t="str">
        <f>LANCES[[#This Row],[GRUPO]]&amp;LANCES[[#This Row],[MES_ANO]]</f>
        <v>645fevereiro-25</v>
      </c>
      <c r="B1448" s="1">
        <v>645</v>
      </c>
      <c r="C1448" s="32">
        <v>202502</v>
      </c>
      <c r="D1448" s="31" t="str">
        <f>TEXT(LANCES[[#This Row],[DT_CONTMP]],"MMMM-AA")</f>
        <v>fevereiro-25</v>
      </c>
      <c r="E1448" s="31">
        <v>45694</v>
      </c>
      <c r="F1448" s="30">
        <v>0.80022400000000005</v>
      </c>
      <c r="G1448" s="30">
        <v>0.22273840740740741</v>
      </c>
      <c r="H1448" s="30">
        <v>0.1</v>
      </c>
      <c r="I1448" s="32">
        <v>27</v>
      </c>
      <c r="J1448"/>
    </row>
    <row r="1449" spans="1:10" x14ac:dyDescent="0.3">
      <c r="A1449" s="65" t="str">
        <f>LANCES[[#This Row],[GRUPO]]&amp;LANCES[[#This Row],[MES_ANO]]</f>
        <v>3134junho-25</v>
      </c>
      <c r="B1449" s="1">
        <v>3134</v>
      </c>
      <c r="C1449" s="32">
        <v>202506</v>
      </c>
      <c r="D1449" s="31" t="str">
        <f>TEXT(LANCES[[#This Row],[DT_CONTMP]],"MMMM-AA")</f>
        <v>junho-25</v>
      </c>
      <c r="E1449" s="31">
        <v>45824</v>
      </c>
      <c r="F1449" s="30">
        <v>0.7</v>
      </c>
      <c r="G1449" s="30">
        <v>0.673145875</v>
      </c>
      <c r="H1449" s="30">
        <v>0.65150000000000008</v>
      </c>
      <c r="I1449" s="32">
        <v>8</v>
      </c>
      <c r="J1449"/>
    </row>
    <row r="1450" spans="1:10" x14ac:dyDescent="0.3">
      <c r="A1450" s="65" t="str">
        <f>LANCES[[#This Row],[GRUPO]]&amp;LANCES[[#This Row],[MES_ANO]]</f>
        <v>798fevereiro-25</v>
      </c>
      <c r="B1450" s="1">
        <v>798</v>
      </c>
      <c r="C1450" s="32">
        <v>202502</v>
      </c>
      <c r="D1450" s="31" t="str">
        <f>TEXT(LANCES[[#This Row],[DT_CONTMP]],"MMMM-AA")</f>
        <v>fevereiro-25</v>
      </c>
      <c r="E1450" s="31">
        <v>45705</v>
      </c>
      <c r="F1450" s="30">
        <v>0.55000000000000004</v>
      </c>
      <c r="G1450" s="30">
        <v>0.52276659999999997</v>
      </c>
      <c r="H1450" s="30">
        <v>0.5</v>
      </c>
      <c r="I1450" s="32">
        <v>10</v>
      </c>
      <c r="J1450"/>
    </row>
    <row r="1451" spans="1:10" x14ac:dyDescent="0.3">
      <c r="A1451" s="65" t="str">
        <f>LANCES[[#This Row],[GRUPO]]&amp;LANCES[[#This Row],[MES_ANO]]</f>
        <v>3102fevereiro-25</v>
      </c>
      <c r="B1451" s="1">
        <v>3102</v>
      </c>
      <c r="C1451" s="32">
        <v>202502</v>
      </c>
      <c r="D1451" s="31" t="str">
        <f>TEXT(LANCES[[#This Row],[DT_CONTMP]],"MMMM-AA")</f>
        <v>fevereiro-25</v>
      </c>
      <c r="E1451" s="31">
        <v>45705</v>
      </c>
      <c r="F1451" s="30">
        <v>0.88</v>
      </c>
      <c r="G1451" s="30">
        <v>0.74169223076923074</v>
      </c>
      <c r="H1451" s="30">
        <v>0.68540000000000001</v>
      </c>
      <c r="I1451" s="32">
        <v>13</v>
      </c>
      <c r="J1451"/>
    </row>
    <row r="1452" spans="1:10" x14ac:dyDescent="0.3">
      <c r="A1452" s="65" t="str">
        <f>LANCES[[#This Row],[GRUPO]]&amp;LANCES[[#This Row],[MES_ANO]]</f>
        <v>735março-25</v>
      </c>
      <c r="B1452" s="1">
        <v>735</v>
      </c>
      <c r="C1452" s="32">
        <v>202503</v>
      </c>
      <c r="D1452" s="31" t="str">
        <f>TEXT(LANCES[[#This Row],[DT_CONTMP]],"MMMM-AA")</f>
        <v>março-25</v>
      </c>
      <c r="E1452" s="31">
        <v>45733</v>
      </c>
      <c r="F1452" s="30">
        <v>0.7</v>
      </c>
      <c r="G1452" s="30">
        <v>0.55199379411764704</v>
      </c>
      <c r="H1452" s="30">
        <v>0.50600000000000001</v>
      </c>
      <c r="I1452" s="32">
        <v>34</v>
      </c>
      <c r="J1452"/>
    </row>
    <row r="1453" spans="1:10" x14ac:dyDescent="0.3">
      <c r="A1453" s="65" t="str">
        <f>LANCES[[#This Row],[GRUPO]]&amp;LANCES[[#This Row],[MES_ANO]]</f>
        <v>3137abril-25</v>
      </c>
      <c r="B1453" s="1">
        <v>3137</v>
      </c>
      <c r="C1453" s="32">
        <v>202504</v>
      </c>
      <c r="D1453" s="31" t="str">
        <f>TEXT(LANCES[[#This Row],[DT_CONTMP]],"MMMM-AA")</f>
        <v>abril-25</v>
      </c>
      <c r="E1453" s="31">
        <v>45762</v>
      </c>
      <c r="F1453" s="30">
        <v>0.67</v>
      </c>
      <c r="G1453" s="30">
        <v>0.64871428571428569</v>
      </c>
      <c r="H1453" s="30">
        <v>0.64</v>
      </c>
      <c r="I1453" s="32">
        <v>7</v>
      </c>
      <c r="J1453"/>
    </row>
    <row r="1454" spans="1:10" x14ac:dyDescent="0.3">
      <c r="A1454" s="65" t="str">
        <f>LANCES[[#This Row],[GRUPO]]&amp;LANCES[[#This Row],[MES_ANO]]</f>
        <v>3042junho-25</v>
      </c>
      <c r="B1454" s="1">
        <v>3042</v>
      </c>
      <c r="C1454" s="32">
        <v>202506</v>
      </c>
      <c r="D1454" s="31" t="str">
        <f>TEXT(LANCES[[#This Row],[DT_CONTMP]],"MMMM-AA")</f>
        <v>junho-25</v>
      </c>
      <c r="E1454" s="31">
        <v>45824</v>
      </c>
      <c r="F1454" s="30">
        <v>0.70200000000000007</v>
      </c>
      <c r="G1454" s="30">
        <v>0.69066666666666665</v>
      </c>
      <c r="H1454" s="30">
        <v>0.67</v>
      </c>
      <c r="I1454" s="32">
        <v>3</v>
      </c>
      <c r="J1454"/>
    </row>
    <row r="1455" spans="1:10" x14ac:dyDescent="0.3">
      <c r="A1455" s="65" t="str">
        <f>LANCES[[#This Row],[GRUPO]]&amp;LANCES[[#This Row],[MES_ANO]]</f>
        <v>3156outubro-25</v>
      </c>
      <c r="B1455" s="1">
        <v>3156</v>
      </c>
      <c r="C1455" s="32">
        <v>202510</v>
      </c>
      <c r="D1455" s="31" t="str">
        <f>TEXT(LANCES[[#This Row],[DT_CONTMP]],"MMMM-AA")</f>
        <v>outubro-25</v>
      </c>
      <c r="E1455" s="31">
        <v>45945</v>
      </c>
      <c r="F1455" s="30">
        <v>0.69567800000000002</v>
      </c>
      <c r="G1455" s="30">
        <v>0.58661711111111114</v>
      </c>
      <c r="H1455" s="30">
        <v>0.45</v>
      </c>
      <c r="I1455" s="32">
        <v>9</v>
      </c>
      <c r="J1455"/>
    </row>
    <row r="1456" spans="1:10" x14ac:dyDescent="0.3">
      <c r="A1456" s="65" t="str">
        <f>LANCES[[#This Row],[GRUPO]]&amp;LANCES[[#This Row],[MES_ANO]]</f>
        <v>3112maio-25</v>
      </c>
      <c r="B1456" s="1">
        <v>3112</v>
      </c>
      <c r="C1456" s="32">
        <v>202505</v>
      </c>
      <c r="D1456" s="31" t="str">
        <f>TEXT(LANCES[[#This Row],[DT_CONTMP]],"MMMM-AA")</f>
        <v>maio-25</v>
      </c>
      <c r="E1456" s="31">
        <v>45792</v>
      </c>
      <c r="F1456" s="30">
        <v>0.66099999999999992</v>
      </c>
      <c r="G1456" s="30">
        <v>0.65379999999999994</v>
      </c>
      <c r="H1456" s="30">
        <v>0.64599999999999991</v>
      </c>
      <c r="I1456" s="32">
        <v>5</v>
      </c>
      <c r="J1456"/>
    </row>
    <row r="1457" spans="1:10" x14ac:dyDescent="0.3">
      <c r="A1457" s="65" t="str">
        <f>LANCES[[#This Row],[GRUPO]]&amp;LANCES[[#This Row],[MES_ANO]]</f>
        <v>8001abril-25</v>
      </c>
      <c r="B1457" s="1">
        <v>8001</v>
      </c>
      <c r="C1457" s="32">
        <v>202504</v>
      </c>
      <c r="D1457" s="31" t="str">
        <f>TEXT(LANCES[[#This Row],[DT_CONTMP]],"MMMM-AA")</f>
        <v>abril-25</v>
      </c>
      <c r="E1457" s="31">
        <v>45762</v>
      </c>
      <c r="F1457" s="30">
        <v>0.34950000000000003</v>
      </c>
      <c r="G1457" s="30">
        <v>0.29136666666666666</v>
      </c>
      <c r="H1457" s="30">
        <v>0.25</v>
      </c>
      <c r="I1457" s="32">
        <v>15</v>
      </c>
      <c r="J1457"/>
    </row>
    <row r="1458" spans="1:10" x14ac:dyDescent="0.3">
      <c r="A1458" s="65" t="str">
        <f>LANCES[[#This Row],[GRUPO]]&amp;LANCES[[#This Row],[MES_ANO]]</f>
        <v>801agosto-25</v>
      </c>
      <c r="B1458" s="1">
        <v>801</v>
      </c>
      <c r="C1458" s="32">
        <v>202508</v>
      </c>
      <c r="D1458" s="31" t="str">
        <f>TEXT(LANCES[[#This Row],[DT_CONTMP]],"MMMM-AA")</f>
        <v>agosto-25</v>
      </c>
      <c r="E1458" s="31">
        <v>45884</v>
      </c>
      <c r="F1458" s="30">
        <v>0.69</v>
      </c>
      <c r="G1458" s="30">
        <v>0.6709761904761905</v>
      </c>
      <c r="H1458" s="30">
        <v>0.65359999999999996</v>
      </c>
      <c r="I1458" s="32">
        <v>21</v>
      </c>
      <c r="J1458"/>
    </row>
    <row r="1459" spans="1:10" x14ac:dyDescent="0.3">
      <c r="A1459" s="65" t="str">
        <f>LANCES[[#This Row],[GRUPO]]&amp;LANCES[[#This Row],[MES_ANO]]</f>
        <v>742maio-25</v>
      </c>
      <c r="B1459" s="1">
        <v>742</v>
      </c>
      <c r="C1459" s="32">
        <v>202505</v>
      </c>
      <c r="D1459" s="31" t="str">
        <f>TEXT(LANCES[[#This Row],[DT_CONTMP]],"MMMM-AA")</f>
        <v>maio-25</v>
      </c>
      <c r="E1459" s="31">
        <v>45792</v>
      </c>
      <c r="F1459" s="30">
        <v>0.69</v>
      </c>
      <c r="G1459" s="30">
        <v>0.56960681818181824</v>
      </c>
      <c r="H1459" s="30">
        <v>0.55500000000000005</v>
      </c>
      <c r="I1459" s="32">
        <v>33</v>
      </c>
      <c r="J1459"/>
    </row>
    <row r="1460" spans="1:10" x14ac:dyDescent="0.3">
      <c r="A1460" s="65" t="str">
        <f>LANCES[[#This Row],[GRUPO]]&amp;LANCES[[#This Row],[MES_ANO]]</f>
        <v>655maio-25</v>
      </c>
      <c r="B1460" s="1">
        <v>655</v>
      </c>
      <c r="C1460" s="32">
        <v>202505</v>
      </c>
      <c r="D1460" s="31" t="str">
        <f>TEXT(LANCES[[#This Row],[DT_CONTMP]],"MMMM-AA")</f>
        <v>maio-25</v>
      </c>
      <c r="E1460" s="31">
        <v>45784</v>
      </c>
      <c r="F1460" s="30">
        <v>0.44</v>
      </c>
      <c r="G1460" s="30">
        <v>0.24188941025641025</v>
      </c>
      <c r="H1460" s="30">
        <v>0.12</v>
      </c>
      <c r="I1460" s="32">
        <v>39</v>
      </c>
      <c r="J1460"/>
    </row>
    <row r="1461" spans="1:10" x14ac:dyDescent="0.3">
      <c r="A1461" s="65" t="str">
        <f>LANCES[[#This Row],[GRUPO]]&amp;LANCES[[#This Row],[MES_ANO]]</f>
        <v>638maio-25</v>
      </c>
      <c r="B1461" s="1">
        <v>638</v>
      </c>
      <c r="C1461" s="32">
        <v>202505</v>
      </c>
      <c r="D1461" s="31" t="str">
        <f>TEXT(LANCES[[#This Row],[DT_CONTMP]],"MMMM-AA")</f>
        <v>maio-25</v>
      </c>
      <c r="E1461" s="31">
        <v>45784</v>
      </c>
      <c r="F1461" s="30">
        <v>0.20960000000000001</v>
      </c>
      <c r="G1461" s="30">
        <v>0.13883800000000002</v>
      </c>
      <c r="H1461" s="30">
        <v>0.1</v>
      </c>
      <c r="I1461" s="32">
        <v>4</v>
      </c>
      <c r="J1461"/>
    </row>
    <row r="1462" spans="1:10" x14ac:dyDescent="0.3">
      <c r="A1462" s="65" t="str">
        <f>LANCES[[#This Row],[GRUPO]]&amp;LANCES[[#This Row],[MES_ANO]]</f>
        <v>738junho-25</v>
      </c>
      <c r="B1462" s="1">
        <v>738</v>
      </c>
      <c r="C1462" s="32">
        <v>202506</v>
      </c>
      <c r="D1462" s="31" t="str">
        <f>TEXT(LANCES[[#This Row],[DT_CONTMP]],"MMMM-AA")</f>
        <v>junho-25</v>
      </c>
      <c r="E1462" s="31">
        <v>45824</v>
      </c>
      <c r="F1462" s="30">
        <v>0.7</v>
      </c>
      <c r="G1462" s="30">
        <v>0.676875</v>
      </c>
      <c r="H1462" s="30">
        <v>0.60650000000000004</v>
      </c>
      <c r="I1462" s="32">
        <v>12</v>
      </c>
      <c r="J1462"/>
    </row>
    <row r="1463" spans="1:10" x14ac:dyDescent="0.3">
      <c r="A1463" s="65" t="str">
        <f>LANCES[[#This Row],[GRUPO]]&amp;LANCES[[#This Row],[MES_ANO]]</f>
        <v>3164maio-25</v>
      </c>
      <c r="B1463" s="1">
        <v>3164</v>
      </c>
      <c r="C1463" s="32">
        <v>202505</v>
      </c>
      <c r="D1463" s="31" t="str">
        <f>TEXT(LANCES[[#This Row],[DT_CONTMP]],"MMMM-AA")</f>
        <v>maio-25</v>
      </c>
      <c r="E1463" s="31">
        <v>45792</v>
      </c>
      <c r="F1463" s="30">
        <v>0.9972669999999999</v>
      </c>
      <c r="G1463" s="30">
        <v>0.75649966666666668</v>
      </c>
      <c r="H1463" s="30">
        <v>0.7</v>
      </c>
      <c r="I1463" s="32">
        <v>9</v>
      </c>
      <c r="J1463"/>
    </row>
    <row r="1464" spans="1:10" x14ac:dyDescent="0.3">
      <c r="A1464" s="65" t="str">
        <f>LANCES[[#This Row],[GRUPO]]&amp;LANCES[[#This Row],[MES_ANO]]</f>
        <v>805junho-25</v>
      </c>
      <c r="B1464" s="1">
        <v>805</v>
      </c>
      <c r="C1464" s="32">
        <v>202506</v>
      </c>
      <c r="D1464" s="31" t="str">
        <f>TEXT(LANCES[[#This Row],[DT_CONTMP]],"MMMM-AA")</f>
        <v>junho-25</v>
      </c>
      <c r="E1464" s="31">
        <v>45824</v>
      </c>
      <c r="F1464" s="30">
        <v>0.58888800000000008</v>
      </c>
      <c r="G1464" s="30">
        <v>0.55427766666666667</v>
      </c>
      <c r="H1464" s="30">
        <v>0.52333300000000005</v>
      </c>
      <c r="I1464" s="32">
        <v>6</v>
      </c>
      <c r="J1464"/>
    </row>
    <row r="1465" spans="1:10" x14ac:dyDescent="0.3">
      <c r="A1465" s="65" t="str">
        <f>LANCES[[#This Row],[GRUPO]]&amp;LANCES[[#This Row],[MES_ANO]]</f>
        <v>747junho-25</v>
      </c>
      <c r="B1465" s="1">
        <v>747</v>
      </c>
      <c r="C1465" s="32">
        <v>202506</v>
      </c>
      <c r="D1465" s="31" t="str">
        <f>TEXT(LANCES[[#This Row],[DT_CONTMP]],"MMMM-AA")</f>
        <v>junho-25</v>
      </c>
      <c r="E1465" s="31">
        <v>45824</v>
      </c>
      <c r="F1465" s="30">
        <v>0.64959900000000004</v>
      </c>
      <c r="G1465" s="30">
        <v>0.58771661111111106</v>
      </c>
      <c r="H1465" s="30">
        <v>0.56789999999999996</v>
      </c>
      <c r="I1465" s="32">
        <v>18</v>
      </c>
      <c r="J1465"/>
    </row>
    <row r="1466" spans="1:10" x14ac:dyDescent="0.3">
      <c r="A1466" s="65" t="str">
        <f>LANCES[[#This Row],[GRUPO]]&amp;LANCES[[#This Row],[MES_ANO]]</f>
        <v>3158maio-25</v>
      </c>
      <c r="B1466" s="1">
        <v>3158</v>
      </c>
      <c r="C1466" s="32">
        <v>202505</v>
      </c>
      <c r="D1466" s="31" t="str">
        <f>TEXT(LANCES[[#This Row],[DT_CONTMP]],"MMMM-AA")</f>
        <v>maio-25</v>
      </c>
      <c r="E1466" s="31">
        <v>45792</v>
      </c>
      <c r="F1466" s="30">
        <v>0.82</v>
      </c>
      <c r="G1466" s="30">
        <v>0.82</v>
      </c>
      <c r="H1466" s="30">
        <v>0.82</v>
      </c>
      <c r="I1466" s="32">
        <v>2</v>
      </c>
      <c r="J1466"/>
    </row>
    <row r="1467" spans="1:10" x14ac:dyDescent="0.3">
      <c r="A1467" s="65" t="str">
        <f>LANCES[[#This Row],[GRUPO]]&amp;LANCES[[#This Row],[MES_ANO]]</f>
        <v>800agosto-25</v>
      </c>
      <c r="B1467" s="1">
        <v>800</v>
      </c>
      <c r="C1467" s="32">
        <v>202508</v>
      </c>
      <c r="D1467" s="31" t="str">
        <f>TEXT(LANCES[[#This Row],[DT_CONTMP]],"MMMM-AA")</f>
        <v>agosto-25</v>
      </c>
      <c r="E1467" s="31">
        <v>45884</v>
      </c>
      <c r="F1467" s="30">
        <v>0.71</v>
      </c>
      <c r="G1467" s="30">
        <v>0.7049333333333333</v>
      </c>
      <c r="H1467" s="30">
        <v>0.69</v>
      </c>
      <c r="I1467" s="32">
        <v>6</v>
      </c>
      <c r="J1467"/>
    </row>
    <row r="1468" spans="1:10" x14ac:dyDescent="0.3">
      <c r="A1468" s="65" t="str">
        <f>LANCES[[#This Row],[GRUPO]]&amp;LANCES[[#This Row],[MES_ANO]]</f>
        <v>744junho-25</v>
      </c>
      <c r="B1468" s="1">
        <v>744</v>
      </c>
      <c r="C1468" s="32">
        <v>202506</v>
      </c>
      <c r="D1468" s="31" t="str">
        <f>TEXT(LANCES[[#This Row],[DT_CONTMP]],"MMMM-AA")</f>
        <v>junho-25</v>
      </c>
      <c r="E1468" s="31">
        <v>45824</v>
      </c>
      <c r="F1468" s="30">
        <v>0.63</v>
      </c>
      <c r="G1468" s="30">
        <v>0.60679839999999996</v>
      </c>
      <c r="H1468" s="30">
        <v>0.59299999999999997</v>
      </c>
      <c r="I1468" s="32">
        <v>15</v>
      </c>
      <c r="J1468"/>
    </row>
    <row r="1469" spans="1:10" x14ac:dyDescent="0.3">
      <c r="A1469" s="65" t="str">
        <f>LANCES[[#This Row],[GRUPO]]&amp;LANCES[[#This Row],[MES_ANO]]</f>
        <v>3181junho-25</v>
      </c>
      <c r="B1469" s="1">
        <v>3181</v>
      </c>
      <c r="C1469" s="32">
        <v>202506</v>
      </c>
      <c r="D1469" s="31" t="str">
        <f>TEXT(LANCES[[#This Row],[DT_CONTMP]],"MMMM-AA")</f>
        <v>junho-25</v>
      </c>
      <c r="E1469" s="31">
        <v>45824</v>
      </c>
      <c r="F1469" s="30">
        <v>0.8</v>
      </c>
      <c r="G1469" s="30">
        <v>0.65416911999999994</v>
      </c>
      <c r="H1469" s="30">
        <v>0.59959600000000002</v>
      </c>
      <c r="I1469" s="32">
        <v>25</v>
      </c>
      <c r="J1469"/>
    </row>
    <row r="1470" spans="1:10" x14ac:dyDescent="0.3">
      <c r="A1470" s="65" t="str">
        <f>LANCES[[#This Row],[GRUPO]]&amp;LANCES[[#This Row],[MES_ANO]]</f>
        <v>749agosto-25</v>
      </c>
      <c r="B1470" s="1">
        <v>749</v>
      </c>
      <c r="C1470" s="32">
        <v>202508</v>
      </c>
      <c r="D1470" s="31" t="str">
        <f>TEXT(LANCES[[#This Row],[DT_CONTMP]],"MMMM-AA")</f>
        <v>agosto-25</v>
      </c>
      <c r="E1470" s="31">
        <v>45884</v>
      </c>
      <c r="F1470" s="30">
        <v>0.7</v>
      </c>
      <c r="G1470" s="30">
        <v>0.65693333333333337</v>
      </c>
      <c r="H1470" s="30">
        <v>0.64190000000000003</v>
      </c>
      <c r="I1470" s="32">
        <v>21</v>
      </c>
      <c r="J1470"/>
    </row>
    <row r="1471" spans="1:10" x14ac:dyDescent="0.3">
      <c r="A1471" s="65" t="str">
        <f>LANCES[[#This Row],[GRUPO]]&amp;LANCES[[#This Row],[MES_ANO]]</f>
        <v>747agosto-25</v>
      </c>
      <c r="B1471" s="1">
        <v>747</v>
      </c>
      <c r="C1471" s="32">
        <v>202508</v>
      </c>
      <c r="D1471" s="31" t="str">
        <f>TEXT(LANCES[[#This Row],[DT_CONTMP]],"MMMM-AA")</f>
        <v>agosto-25</v>
      </c>
      <c r="E1471" s="31">
        <v>45884</v>
      </c>
      <c r="F1471" s="30">
        <v>0.87072999999999989</v>
      </c>
      <c r="G1471" s="30">
        <v>0.59986652173913046</v>
      </c>
      <c r="H1471" s="30">
        <v>0.57109999999999994</v>
      </c>
      <c r="I1471" s="32">
        <v>23</v>
      </c>
      <c r="J1471"/>
    </row>
    <row r="1472" spans="1:10" x14ac:dyDescent="0.3">
      <c r="A1472" s="65" t="str">
        <f>LANCES[[#This Row],[GRUPO]]&amp;LANCES[[#This Row],[MES_ANO]]</f>
        <v>8002setembro-25</v>
      </c>
      <c r="B1472" s="1">
        <v>8002</v>
      </c>
      <c r="C1472" s="32">
        <v>202509</v>
      </c>
      <c r="D1472" s="31" t="str">
        <f>TEXT(LANCES[[#This Row],[DT_CONTMP]],"MMMM-AA")</f>
        <v>setembro-25</v>
      </c>
      <c r="E1472" s="31">
        <v>45915</v>
      </c>
      <c r="F1472" s="30">
        <v>0.59619299999999997</v>
      </c>
      <c r="G1472" s="30">
        <v>0.30286270370370372</v>
      </c>
      <c r="H1472" s="30">
        <v>0.25</v>
      </c>
      <c r="I1472" s="32">
        <v>27</v>
      </c>
      <c r="J1472"/>
    </row>
    <row r="1473" spans="1:10" x14ac:dyDescent="0.3">
      <c r="A1473" s="65" t="str">
        <f>LANCES[[#This Row],[GRUPO]]&amp;LANCES[[#This Row],[MES_ANO]]</f>
        <v>708julho-25</v>
      </c>
      <c r="B1473" s="1">
        <v>708</v>
      </c>
      <c r="C1473" s="32">
        <v>202507</v>
      </c>
      <c r="D1473" s="31" t="str">
        <f>TEXT(LANCES[[#This Row],[DT_CONTMP]],"MMMM-AA")</f>
        <v>julho-25</v>
      </c>
      <c r="E1473" s="31">
        <v>45853</v>
      </c>
      <c r="F1473" s="30">
        <v>0.39818100000000001</v>
      </c>
      <c r="G1473" s="30">
        <v>0.22868677777777779</v>
      </c>
      <c r="H1473" s="30">
        <v>0.1</v>
      </c>
      <c r="I1473" s="32">
        <v>9</v>
      </c>
      <c r="J1473"/>
    </row>
    <row r="1474" spans="1:10" x14ac:dyDescent="0.3">
      <c r="A1474" s="65" t="str">
        <f>LANCES[[#This Row],[GRUPO]]&amp;LANCES[[#This Row],[MES_ANO]]</f>
        <v>746setembro-25</v>
      </c>
      <c r="B1474" s="1">
        <v>746</v>
      </c>
      <c r="C1474" s="32">
        <v>202509</v>
      </c>
      <c r="D1474" s="31" t="str">
        <f>TEXT(LANCES[[#This Row],[DT_CONTMP]],"MMMM-AA")</f>
        <v>setembro-25</v>
      </c>
      <c r="E1474" s="31">
        <v>45915</v>
      </c>
      <c r="F1474" s="30">
        <v>0.6</v>
      </c>
      <c r="G1474" s="30">
        <v>0.53359874468085111</v>
      </c>
      <c r="H1474" s="30">
        <v>0.47659999999999997</v>
      </c>
      <c r="I1474" s="32">
        <v>47</v>
      </c>
      <c r="J1474"/>
    </row>
    <row r="1475" spans="1:10" x14ac:dyDescent="0.3">
      <c r="A1475" s="65" t="str">
        <f>LANCES[[#This Row],[GRUPO]]&amp;LANCES[[#This Row],[MES_ANO]]</f>
        <v>3041outubro-25</v>
      </c>
      <c r="B1475" s="1">
        <v>3041</v>
      </c>
      <c r="C1475" s="32">
        <v>202510</v>
      </c>
      <c r="D1475" s="31" t="str">
        <f>TEXT(LANCES[[#This Row],[DT_CONTMP]],"MMMM-AA")</f>
        <v>outubro-25</v>
      </c>
      <c r="E1475" s="31">
        <v>45945</v>
      </c>
      <c r="F1475" s="30">
        <v>0.51550600000000002</v>
      </c>
      <c r="G1475" s="30">
        <v>0.45306400000000002</v>
      </c>
      <c r="H1475" s="30">
        <v>0.39062199999999997</v>
      </c>
      <c r="I1475" s="32">
        <v>2</v>
      </c>
      <c r="J1475"/>
    </row>
    <row r="1476" spans="1:10" x14ac:dyDescent="0.3">
      <c r="A1476" s="65" t="str">
        <f>LANCES[[#This Row],[GRUPO]]&amp;LANCES[[#This Row],[MES_ANO]]</f>
        <v>3060janeiro-25</v>
      </c>
      <c r="B1476" s="1">
        <v>3060</v>
      </c>
      <c r="C1476" s="32">
        <v>202501</v>
      </c>
      <c r="D1476" s="31" t="str">
        <f>TEXT(LANCES[[#This Row],[DT_CONTMP]],"MMMM-AA")</f>
        <v>janeiro-25</v>
      </c>
      <c r="E1476" s="31">
        <v>45672</v>
      </c>
      <c r="F1476" s="30">
        <v>0.59</v>
      </c>
      <c r="G1476" s="30">
        <v>0.47447800000000001</v>
      </c>
      <c r="H1476" s="30">
        <v>0.37200000000000005</v>
      </c>
      <c r="I1476" s="32">
        <v>9</v>
      </c>
      <c r="J1476"/>
    </row>
    <row r="1477" spans="1:10" x14ac:dyDescent="0.3">
      <c r="A1477" s="65" t="str">
        <f>LANCES[[#This Row],[GRUPO]]&amp;LANCES[[#This Row],[MES_ANO]]</f>
        <v>3066março-25</v>
      </c>
      <c r="B1477" s="1">
        <v>3066</v>
      </c>
      <c r="C1477" s="32">
        <v>202503</v>
      </c>
      <c r="D1477" s="31" t="str">
        <f>TEXT(LANCES[[#This Row],[DT_CONTMP]],"MMMM-AA")</f>
        <v>março-25</v>
      </c>
      <c r="E1477" s="31">
        <v>45733</v>
      </c>
      <c r="F1477" s="30">
        <v>0.647316</v>
      </c>
      <c r="G1477" s="30">
        <v>0.63751239999999998</v>
      </c>
      <c r="H1477" s="30">
        <v>0.63500000000000001</v>
      </c>
      <c r="I1477" s="32">
        <v>5</v>
      </c>
      <c r="J1477"/>
    </row>
    <row r="1478" spans="1:10" x14ac:dyDescent="0.3">
      <c r="A1478" s="65" t="str">
        <f>LANCES[[#This Row],[GRUPO]]&amp;LANCES[[#This Row],[MES_ANO]]</f>
        <v>663setembro-25</v>
      </c>
      <c r="B1478" s="1">
        <v>663</v>
      </c>
      <c r="C1478" s="32">
        <v>202509</v>
      </c>
      <c r="D1478" s="31" t="str">
        <f>TEXT(LANCES[[#This Row],[DT_CONTMP]],"MMMM-AA")</f>
        <v>setembro-25</v>
      </c>
      <c r="E1478" s="31">
        <v>45904</v>
      </c>
      <c r="F1478" s="30">
        <v>0.53430299999999997</v>
      </c>
      <c r="G1478" s="30">
        <v>0.22424125</v>
      </c>
      <c r="H1478" s="30">
        <v>0.1</v>
      </c>
      <c r="I1478" s="32">
        <v>4</v>
      </c>
      <c r="J1478"/>
    </row>
    <row r="1479" spans="1:10" x14ac:dyDescent="0.3">
      <c r="A1479" s="65" t="str">
        <f>LANCES[[#This Row],[GRUPO]]&amp;LANCES[[#This Row],[MES_ANO]]</f>
        <v>667setembro-25</v>
      </c>
      <c r="B1479" s="1">
        <v>667</v>
      </c>
      <c r="C1479" s="32">
        <v>202509</v>
      </c>
      <c r="D1479" s="31" t="str">
        <f>TEXT(LANCES[[#This Row],[DT_CONTMP]],"MMMM-AA")</f>
        <v>setembro-25</v>
      </c>
      <c r="E1479" s="31">
        <v>45904</v>
      </c>
      <c r="F1479" s="30">
        <v>0.46100000000000002</v>
      </c>
      <c r="G1479" s="30">
        <v>0.19933044444444448</v>
      </c>
      <c r="H1479" s="30">
        <v>0.1</v>
      </c>
      <c r="I1479" s="32">
        <v>27</v>
      </c>
      <c r="J1479"/>
    </row>
    <row r="1480" spans="1:10" x14ac:dyDescent="0.3">
      <c r="A1480" s="65" t="str">
        <f>LANCES[[#This Row],[GRUPO]]&amp;LANCES[[#This Row],[MES_ANO]]</f>
        <v>683abril-25</v>
      </c>
      <c r="B1480" s="1">
        <v>683</v>
      </c>
      <c r="C1480" s="32">
        <v>202504</v>
      </c>
      <c r="D1480" s="31" t="str">
        <f>TEXT(LANCES[[#This Row],[DT_CONTMP]],"MMMM-AA")</f>
        <v>abril-25</v>
      </c>
      <c r="E1480" s="31">
        <v>45751</v>
      </c>
      <c r="F1480" s="30">
        <v>0.52900000000000003</v>
      </c>
      <c r="G1480" s="30">
        <v>0.19840123076923077</v>
      </c>
      <c r="H1480" s="30">
        <v>0.1</v>
      </c>
      <c r="I1480" s="32">
        <v>39</v>
      </c>
      <c r="J1480"/>
    </row>
    <row r="1481" spans="1:10" x14ac:dyDescent="0.3">
      <c r="A1481" s="65" t="str">
        <f>LANCES[[#This Row],[GRUPO]]&amp;LANCES[[#This Row],[MES_ANO]]</f>
        <v>5016setembro-25</v>
      </c>
      <c r="B1481" s="1">
        <v>5016</v>
      </c>
      <c r="C1481" s="32">
        <v>202509</v>
      </c>
      <c r="D1481" s="31" t="str">
        <f>TEXT(LANCES[[#This Row],[DT_CONTMP]],"MMMM-AA")</f>
        <v>setembro-25</v>
      </c>
      <c r="E1481" s="31">
        <v>45915</v>
      </c>
      <c r="F1481" s="30">
        <v>0.407418</v>
      </c>
      <c r="G1481" s="30">
        <v>0.30748580000000003</v>
      </c>
      <c r="H1481" s="30">
        <v>0.22</v>
      </c>
      <c r="I1481" s="32">
        <v>5</v>
      </c>
      <c r="J1481"/>
    </row>
    <row r="1482" spans="1:10" x14ac:dyDescent="0.3">
      <c r="A1482" s="65" t="str">
        <f>LANCES[[#This Row],[GRUPO]]&amp;LANCES[[#This Row],[MES_ANO]]</f>
        <v>690abril-25</v>
      </c>
      <c r="B1482" s="1">
        <v>690</v>
      </c>
      <c r="C1482" s="32">
        <v>202504</v>
      </c>
      <c r="D1482" s="31" t="str">
        <f>TEXT(LANCES[[#This Row],[DT_CONTMP]],"MMMM-AA")</f>
        <v>abril-25</v>
      </c>
      <c r="E1482" s="31">
        <v>45751</v>
      </c>
      <c r="F1482" s="30">
        <v>0.3</v>
      </c>
      <c r="G1482" s="30">
        <v>0.20595999999999998</v>
      </c>
      <c r="H1482" s="30">
        <v>0.1</v>
      </c>
      <c r="I1482" s="32">
        <v>5</v>
      </c>
      <c r="J1482"/>
    </row>
    <row r="1483" spans="1:10" x14ac:dyDescent="0.3">
      <c r="A1483" s="65" t="str">
        <f>LANCES[[#This Row],[GRUPO]]&amp;LANCES[[#This Row],[MES_ANO]]</f>
        <v>663fevereiro-25</v>
      </c>
      <c r="B1483" s="1">
        <v>663</v>
      </c>
      <c r="C1483" s="32">
        <v>202502</v>
      </c>
      <c r="D1483" s="31" t="str">
        <f>TEXT(LANCES[[#This Row],[DT_CONTMP]],"MMMM-AA")</f>
        <v>fevereiro-25</v>
      </c>
      <c r="E1483" s="31">
        <v>45694</v>
      </c>
      <c r="F1483" s="30">
        <v>0.35733899999999996</v>
      </c>
      <c r="G1483" s="30">
        <v>0.18651389999999998</v>
      </c>
      <c r="H1483" s="30">
        <v>0.1</v>
      </c>
      <c r="I1483" s="32">
        <v>10</v>
      </c>
      <c r="J1483"/>
    </row>
    <row r="1484" spans="1:10" x14ac:dyDescent="0.3">
      <c r="A1484" s="65" t="str">
        <f>LANCES[[#This Row],[GRUPO]]&amp;LANCES[[#This Row],[MES_ANO]]</f>
        <v>697outubro-25</v>
      </c>
      <c r="B1484" s="1">
        <v>697</v>
      </c>
      <c r="C1484" s="32">
        <v>202510</v>
      </c>
      <c r="D1484" s="31" t="str">
        <f>TEXT(LANCES[[#This Row],[DT_CONTMP]],"MMMM-AA")</f>
        <v>outubro-25</v>
      </c>
      <c r="E1484" s="31">
        <v>45936</v>
      </c>
      <c r="F1484" s="30">
        <v>0.3</v>
      </c>
      <c r="G1484" s="30">
        <v>0.1975625</v>
      </c>
      <c r="H1484" s="30">
        <v>0.10300000000000001</v>
      </c>
      <c r="I1484" s="32">
        <v>8</v>
      </c>
      <c r="J1484"/>
    </row>
    <row r="1485" spans="1:10" x14ac:dyDescent="0.3">
      <c r="A1485" s="65" t="str">
        <f>LANCES[[#This Row],[GRUPO]]&amp;LANCES[[#This Row],[MES_ANO]]</f>
        <v>695março-25</v>
      </c>
      <c r="B1485" s="1">
        <v>695</v>
      </c>
      <c r="C1485" s="32">
        <v>202503</v>
      </c>
      <c r="D1485" s="31" t="str">
        <f>TEXT(LANCES[[#This Row],[DT_CONTMP]],"MMMM-AA")</f>
        <v>março-25</v>
      </c>
      <c r="E1485" s="31">
        <v>45726</v>
      </c>
      <c r="F1485" s="30">
        <v>0.63277000000000005</v>
      </c>
      <c r="G1485" s="30">
        <v>0.28533495454545454</v>
      </c>
      <c r="H1485" s="30">
        <v>0.1</v>
      </c>
      <c r="I1485" s="32">
        <v>22</v>
      </c>
      <c r="J1485"/>
    </row>
    <row r="1486" spans="1:10" x14ac:dyDescent="0.3">
      <c r="A1486" s="65" t="str">
        <f>LANCES[[#This Row],[GRUPO]]&amp;LANCES[[#This Row],[MES_ANO]]</f>
        <v>659maio-25</v>
      </c>
      <c r="B1486" s="1">
        <v>659</v>
      </c>
      <c r="C1486" s="32">
        <v>202505</v>
      </c>
      <c r="D1486" s="31" t="str">
        <f>TEXT(LANCES[[#This Row],[DT_CONTMP]],"MMMM-AA")</f>
        <v>maio-25</v>
      </c>
      <c r="E1486" s="31">
        <v>45784</v>
      </c>
      <c r="F1486" s="30">
        <v>0.39979999999999999</v>
      </c>
      <c r="G1486" s="30">
        <v>0.20032762500000001</v>
      </c>
      <c r="H1486" s="30">
        <v>0.1</v>
      </c>
      <c r="I1486" s="32">
        <v>8</v>
      </c>
      <c r="J1486"/>
    </row>
    <row r="1487" spans="1:10" x14ac:dyDescent="0.3">
      <c r="A1487" s="65" t="str">
        <f>LANCES[[#This Row],[GRUPO]]&amp;LANCES[[#This Row],[MES_ANO]]</f>
        <v>712março-25</v>
      </c>
      <c r="B1487" s="1">
        <v>712</v>
      </c>
      <c r="C1487" s="32">
        <v>202503</v>
      </c>
      <c r="D1487" s="31" t="str">
        <f>TEXT(LANCES[[#This Row],[DT_CONTMP]],"MMMM-AA")</f>
        <v>março-25</v>
      </c>
      <c r="E1487" s="31">
        <v>45733</v>
      </c>
      <c r="F1487" s="30">
        <v>0.4</v>
      </c>
      <c r="G1487" s="30">
        <v>0.25014999999999998</v>
      </c>
      <c r="H1487" s="30">
        <v>0.1</v>
      </c>
      <c r="I1487" s="32">
        <v>14</v>
      </c>
      <c r="J1487"/>
    </row>
    <row r="1488" spans="1:10" x14ac:dyDescent="0.3">
      <c r="A1488" s="65" t="str">
        <f>LANCES[[#This Row],[GRUPO]]&amp;LANCES[[#This Row],[MES_ANO]]</f>
        <v>3060fevereiro-25</v>
      </c>
      <c r="B1488" s="1">
        <v>3060</v>
      </c>
      <c r="C1488" s="32">
        <v>202502</v>
      </c>
      <c r="D1488" s="31" t="str">
        <f>TEXT(LANCES[[#This Row],[DT_CONTMP]],"MMMM-AA")</f>
        <v>fevereiro-25</v>
      </c>
      <c r="E1488" s="31">
        <v>45705</v>
      </c>
      <c r="F1488" s="30">
        <v>0.59733599999999998</v>
      </c>
      <c r="G1488" s="30">
        <v>0.54082509999999995</v>
      </c>
      <c r="H1488" s="30">
        <v>0.52790000000000004</v>
      </c>
      <c r="I1488" s="32">
        <v>10</v>
      </c>
      <c r="J1488"/>
    </row>
    <row r="1489" spans="1:10" x14ac:dyDescent="0.3">
      <c r="A1489" s="65" t="str">
        <f>LANCES[[#This Row],[GRUPO]]&amp;LANCES[[#This Row],[MES_ANO]]</f>
        <v>725outubro-25</v>
      </c>
      <c r="B1489" s="1">
        <v>725</v>
      </c>
      <c r="C1489" s="32">
        <v>202510</v>
      </c>
      <c r="D1489" s="31" t="str">
        <f>TEXT(LANCES[[#This Row],[DT_CONTMP]],"MMMM-AA")</f>
        <v>outubro-25</v>
      </c>
      <c r="E1489" s="31">
        <v>45945</v>
      </c>
      <c r="F1489" s="30">
        <v>0.406366</v>
      </c>
      <c r="G1489" s="30">
        <v>0.27859622222222225</v>
      </c>
      <c r="H1489" s="30">
        <v>0.15</v>
      </c>
      <c r="I1489" s="32">
        <v>9</v>
      </c>
      <c r="J1489"/>
    </row>
    <row r="1490" spans="1:10" x14ac:dyDescent="0.3">
      <c r="A1490" s="65" t="str">
        <f>LANCES[[#This Row],[GRUPO]]&amp;LANCES[[#This Row],[MES_ANO]]</f>
        <v>746fevereiro-25</v>
      </c>
      <c r="B1490" s="1">
        <v>746</v>
      </c>
      <c r="C1490" s="32">
        <v>202502</v>
      </c>
      <c r="D1490" s="31" t="str">
        <f>TEXT(LANCES[[#This Row],[DT_CONTMP]],"MMMM-AA")</f>
        <v>fevereiro-25</v>
      </c>
      <c r="E1490" s="31">
        <v>45705</v>
      </c>
      <c r="F1490" s="30">
        <v>0.70609999999999995</v>
      </c>
      <c r="G1490" s="30">
        <v>0.67423686363636359</v>
      </c>
      <c r="H1490" s="30">
        <v>0.61099999999999999</v>
      </c>
      <c r="I1490" s="32">
        <v>44</v>
      </c>
      <c r="J1490"/>
    </row>
    <row r="1491" spans="1:10" x14ac:dyDescent="0.3">
      <c r="A1491" s="65" t="str">
        <f>LANCES[[#This Row],[GRUPO]]&amp;LANCES[[#This Row],[MES_ANO]]</f>
        <v>724agosto-25</v>
      </c>
      <c r="B1491" s="1">
        <v>724</v>
      </c>
      <c r="C1491" s="32">
        <v>202508</v>
      </c>
      <c r="D1491" s="31" t="str">
        <f>TEXT(LANCES[[#This Row],[DT_CONTMP]],"MMMM-AA")</f>
        <v>agosto-25</v>
      </c>
      <c r="E1491" s="31">
        <v>45884</v>
      </c>
      <c r="F1491" s="30">
        <v>0.47936999999999996</v>
      </c>
      <c r="G1491" s="30">
        <v>0.30078083333333333</v>
      </c>
      <c r="H1491" s="30">
        <v>0.22</v>
      </c>
      <c r="I1491" s="32">
        <v>12</v>
      </c>
      <c r="J1491"/>
    </row>
    <row r="1492" spans="1:10" x14ac:dyDescent="0.3">
      <c r="A1492" s="65" t="str">
        <f>LANCES[[#This Row],[GRUPO]]&amp;LANCES[[#This Row],[MES_ANO]]</f>
        <v>8000abril-25</v>
      </c>
      <c r="B1492" s="1">
        <v>8000</v>
      </c>
      <c r="C1492" s="32">
        <v>202504</v>
      </c>
      <c r="D1492" s="31" t="str">
        <f>TEXT(LANCES[[#This Row],[DT_CONTMP]],"MMMM-AA")</f>
        <v>abril-25</v>
      </c>
      <c r="E1492" s="31">
        <v>45762</v>
      </c>
      <c r="F1492" s="30">
        <v>0.55273000000000005</v>
      </c>
      <c r="G1492" s="30">
        <v>0.31939416666666665</v>
      </c>
      <c r="H1492" s="30">
        <v>0.25</v>
      </c>
      <c r="I1492" s="32">
        <v>12</v>
      </c>
      <c r="J1492"/>
    </row>
    <row r="1493" spans="1:10" x14ac:dyDescent="0.3">
      <c r="A1493" s="65" t="str">
        <f>LANCES[[#This Row],[GRUPO]]&amp;LANCES[[#This Row],[MES_ANO]]</f>
        <v>3123outubro-25</v>
      </c>
      <c r="B1493" s="1">
        <v>3123</v>
      </c>
      <c r="C1493" s="32">
        <v>202510</v>
      </c>
      <c r="D1493" s="31" t="str">
        <f>TEXT(LANCES[[#This Row],[DT_CONTMP]],"MMMM-AA")</f>
        <v>outubro-25</v>
      </c>
      <c r="E1493" s="31">
        <v>45945</v>
      </c>
      <c r="F1493" s="30">
        <v>0.75</v>
      </c>
      <c r="G1493" s="30">
        <v>0.64680000000000004</v>
      </c>
      <c r="H1493" s="30">
        <v>0.61</v>
      </c>
      <c r="I1493" s="32">
        <v>6</v>
      </c>
      <c r="J1493"/>
    </row>
    <row r="1494" spans="1:10" x14ac:dyDescent="0.3">
      <c r="A1494" s="65" t="str">
        <f>LANCES[[#This Row],[GRUPO]]&amp;LANCES[[#This Row],[MES_ANO]]</f>
        <v>3140setembro-25</v>
      </c>
      <c r="B1494" s="1">
        <v>3140</v>
      </c>
      <c r="C1494" s="32">
        <v>202509</v>
      </c>
      <c r="D1494" s="31" t="str">
        <f>TEXT(LANCES[[#This Row],[DT_CONTMP]],"MMMM-AA")</f>
        <v>setembro-25</v>
      </c>
      <c r="E1494" s="31">
        <v>45915</v>
      </c>
      <c r="F1494" s="30">
        <v>0.65</v>
      </c>
      <c r="G1494" s="30">
        <v>0.62538571428571432</v>
      </c>
      <c r="H1494" s="30">
        <v>0.57399999999999995</v>
      </c>
      <c r="I1494" s="32">
        <v>7</v>
      </c>
      <c r="J1494"/>
    </row>
    <row r="1495" spans="1:10" x14ac:dyDescent="0.3">
      <c r="A1495" s="65" t="str">
        <f>LANCES[[#This Row],[GRUPO]]&amp;LANCES[[#This Row],[MES_ANO]]</f>
        <v>3115março-25</v>
      </c>
      <c r="B1495" s="1">
        <v>3115</v>
      </c>
      <c r="C1495" s="32">
        <v>202503</v>
      </c>
      <c r="D1495" s="31" t="str">
        <f>TEXT(LANCES[[#This Row],[DT_CONTMP]],"MMMM-AA")</f>
        <v>março-25</v>
      </c>
      <c r="E1495" s="31">
        <v>45733</v>
      </c>
      <c r="F1495" s="30">
        <v>0.68711600000000006</v>
      </c>
      <c r="G1495" s="30">
        <v>0.67244300000000001</v>
      </c>
      <c r="H1495" s="30">
        <v>0.65776999999999997</v>
      </c>
      <c r="I1495" s="32">
        <v>2</v>
      </c>
      <c r="J1495"/>
    </row>
    <row r="1496" spans="1:10" x14ac:dyDescent="0.3">
      <c r="A1496" s="65" t="str">
        <f>LANCES[[#This Row],[GRUPO]]&amp;LANCES[[#This Row],[MES_ANO]]</f>
        <v>3106janeiro-25</v>
      </c>
      <c r="B1496" s="1">
        <v>3106</v>
      </c>
      <c r="C1496" s="32">
        <v>202501</v>
      </c>
      <c r="D1496" s="31" t="str">
        <f>TEXT(LANCES[[#This Row],[DT_CONTMP]],"MMMM-AA")</f>
        <v>janeiro-25</v>
      </c>
      <c r="E1496" s="31">
        <v>45672</v>
      </c>
      <c r="F1496" s="30">
        <v>0.65500000000000003</v>
      </c>
      <c r="G1496" s="30">
        <v>0.65500000000000003</v>
      </c>
      <c r="H1496" s="30">
        <v>0.65500000000000003</v>
      </c>
      <c r="I1496" s="32">
        <v>1</v>
      </c>
      <c r="J1496"/>
    </row>
    <row r="1497" spans="1:10" x14ac:dyDescent="0.3">
      <c r="A1497" s="65" t="str">
        <f>LANCES[[#This Row],[GRUPO]]&amp;LANCES[[#This Row],[MES_ANO]]</f>
        <v>3142abril-25</v>
      </c>
      <c r="B1497" s="1">
        <v>3142</v>
      </c>
      <c r="C1497" s="32">
        <v>202504</v>
      </c>
      <c r="D1497" s="31" t="str">
        <f>TEXT(LANCES[[#This Row],[DT_CONTMP]],"MMMM-AA")</f>
        <v>abril-25</v>
      </c>
      <c r="E1497" s="31">
        <v>45762</v>
      </c>
      <c r="F1497" s="30">
        <v>0.65</v>
      </c>
      <c r="G1497" s="30">
        <v>0.65</v>
      </c>
      <c r="H1497" s="30">
        <v>0.65</v>
      </c>
      <c r="I1497" s="32">
        <v>1</v>
      </c>
      <c r="J1497"/>
    </row>
    <row r="1498" spans="1:10" x14ac:dyDescent="0.3">
      <c r="A1498" s="65" t="str">
        <f>LANCES[[#This Row],[GRUPO]]&amp;LANCES[[#This Row],[MES_ANO]]</f>
        <v>757janeiro-25</v>
      </c>
      <c r="B1498" s="1">
        <v>757</v>
      </c>
      <c r="C1498" s="32">
        <v>202501</v>
      </c>
      <c r="D1498" s="31" t="str">
        <f>TEXT(LANCES[[#This Row],[DT_CONTMP]],"MMMM-AA")</f>
        <v>janeiro-25</v>
      </c>
      <c r="E1498" s="31">
        <v>45672</v>
      </c>
      <c r="F1498" s="30">
        <v>0.64029999999999998</v>
      </c>
      <c r="G1498" s="30">
        <v>0.62350833333333344</v>
      </c>
      <c r="H1498" s="30">
        <v>0.62020000000000008</v>
      </c>
      <c r="I1498" s="32">
        <v>12</v>
      </c>
      <c r="J1498"/>
    </row>
    <row r="1499" spans="1:10" x14ac:dyDescent="0.3">
      <c r="A1499" s="65" t="str">
        <f>LANCES[[#This Row],[GRUPO]]&amp;LANCES[[#This Row],[MES_ANO]]</f>
        <v>3122agosto-25</v>
      </c>
      <c r="B1499" s="1">
        <v>3122</v>
      </c>
      <c r="C1499" s="32">
        <v>202508</v>
      </c>
      <c r="D1499" s="31" t="str">
        <f>TEXT(LANCES[[#This Row],[DT_CONTMP]],"MMMM-AA")</f>
        <v>agosto-25</v>
      </c>
      <c r="E1499" s="31">
        <v>45884</v>
      </c>
      <c r="F1499" s="30">
        <v>0.58200000000000007</v>
      </c>
      <c r="G1499" s="30">
        <v>0.58099999999999996</v>
      </c>
      <c r="H1499" s="30">
        <v>0.57999999999999996</v>
      </c>
      <c r="I1499" s="32">
        <v>3</v>
      </c>
      <c r="J1499"/>
    </row>
    <row r="1500" spans="1:10" x14ac:dyDescent="0.3">
      <c r="A1500" s="65" t="str">
        <f>LANCES[[#This Row],[GRUPO]]&amp;LANCES[[#This Row],[MES_ANO]]</f>
        <v>3072fevereiro-25</v>
      </c>
      <c r="B1500" s="1">
        <v>3072</v>
      </c>
      <c r="C1500" s="32">
        <v>202502</v>
      </c>
      <c r="D1500" s="31" t="str">
        <f>TEXT(LANCES[[#This Row],[DT_CONTMP]],"MMMM-AA")</f>
        <v>fevereiro-25</v>
      </c>
      <c r="E1500" s="31">
        <v>45705</v>
      </c>
      <c r="F1500" s="30">
        <v>0.79351399999999994</v>
      </c>
      <c r="G1500" s="30">
        <v>0.69001942857142862</v>
      </c>
      <c r="H1500" s="30">
        <v>0.65239999999999998</v>
      </c>
      <c r="I1500" s="32">
        <v>7</v>
      </c>
      <c r="J1500"/>
    </row>
    <row r="1501" spans="1:10" x14ac:dyDescent="0.3">
      <c r="A1501" s="65" t="str">
        <f>LANCES[[#This Row],[GRUPO]]&amp;LANCES[[#This Row],[MES_ANO]]</f>
        <v>3087julho-25</v>
      </c>
      <c r="B1501" s="1">
        <v>3087</v>
      </c>
      <c r="C1501" s="32">
        <v>202507</v>
      </c>
      <c r="D1501" s="31" t="str">
        <f>TEXT(LANCES[[#This Row],[DT_CONTMP]],"MMMM-AA")</f>
        <v>julho-25</v>
      </c>
      <c r="E1501" s="31">
        <v>45853</v>
      </c>
      <c r="F1501" s="30">
        <v>0.75073800000000002</v>
      </c>
      <c r="G1501" s="30">
        <v>0.69187379999999998</v>
      </c>
      <c r="H1501" s="30">
        <v>0.68299999999999994</v>
      </c>
      <c r="I1501" s="32">
        <v>10</v>
      </c>
      <c r="J1501"/>
    </row>
    <row r="1502" spans="1:10" x14ac:dyDescent="0.3">
      <c r="A1502" s="65" t="str">
        <f>LANCES[[#This Row],[GRUPO]]&amp;LANCES[[#This Row],[MES_ANO]]</f>
        <v>5014junho-25</v>
      </c>
      <c r="B1502" s="1">
        <v>5014</v>
      </c>
      <c r="C1502" s="32">
        <v>202506</v>
      </c>
      <c r="D1502" s="31" t="str">
        <f>TEXT(LANCES[[#This Row],[DT_CONTMP]],"MMMM-AA")</f>
        <v>junho-25</v>
      </c>
      <c r="E1502" s="31">
        <v>45824</v>
      </c>
      <c r="F1502" s="30">
        <v>0.3</v>
      </c>
      <c r="G1502" s="30">
        <v>0.28595933333333334</v>
      </c>
      <c r="H1502" s="30">
        <v>0.257878</v>
      </c>
      <c r="I1502" s="32">
        <v>3</v>
      </c>
      <c r="J1502"/>
    </row>
    <row r="1503" spans="1:10" x14ac:dyDescent="0.3">
      <c r="A1503" s="65" t="str">
        <f>LANCES[[#This Row],[GRUPO]]&amp;LANCES[[#This Row],[MES_ANO]]</f>
        <v>776abril-25</v>
      </c>
      <c r="B1503" s="1">
        <v>776</v>
      </c>
      <c r="C1503" s="32">
        <v>202504</v>
      </c>
      <c r="D1503" s="31" t="str">
        <f>TEXT(LANCES[[#This Row],[DT_CONTMP]],"MMMM-AA")</f>
        <v>abril-25</v>
      </c>
      <c r="E1503" s="31">
        <v>45762</v>
      </c>
      <c r="F1503" s="30">
        <v>0.7</v>
      </c>
      <c r="G1503" s="30">
        <v>0.612229625</v>
      </c>
      <c r="H1503" s="30">
        <v>0.5</v>
      </c>
      <c r="I1503" s="32">
        <v>24</v>
      </c>
      <c r="J1503"/>
    </row>
    <row r="1504" spans="1:10" x14ac:dyDescent="0.3">
      <c r="A1504" s="65" t="str">
        <f>LANCES[[#This Row],[GRUPO]]&amp;LANCES[[#This Row],[MES_ANO]]</f>
        <v>3087janeiro-25</v>
      </c>
      <c r="B1504" s="1">
        <v>3087</v>
      </c>
      <c r="C1504" s="32">
        <v>202501</v>
      </c>
      <c r="D1504" s="31" t="str">
        <f>TEXT(LANCES[[#This Row],[DT_CONTMP]],"MMMM-AA")</f>
        <v>janeiro-25</v>
      </c>
      <c r="E1504" s="31">
        <v>45672</v>
      </c>
      <c r="F1504" s="30">
        <v>0.65</v>
      </c>
      <c r="G1504" s="30">
        <v>0.64666666666666672</v>
      </c>
      <c r="H1504" s="30">
        <v>0.64</v>
      </c>
      <c r="I1504" s="32">
        <v>3</v>
      </c>
      <c r="J1504"/>
    </row>
    <row r="1505" spans="1:10" x14ac:dyDescent="0.3">
      <c r="A1505" s="65" t="str">
        <f>LANCES[[#This Row],[GRUPO]]&amp;LANCES[[#This Row],[MES_ANO]]</f>
        <v>3082julho-25</v>
      </c>
      <c r="B1505" s="1">
        <v>3082</v>
      </c>
      <c r="C1505" s="32">
        <v>202507</v>
      </c>
      <c r="D1505" s="31" t="str">
        <f>TEXT(LANCES[[#This Row],[DT_CONTMP]],"MMMM-AA")</f>
        <v>julho-25</v>
      </c>
      <c r="E1505" s="31">
        <v>45853</v>
      </c>
      <c r="F1505" s="30">
        <v>0.76943799999999996</v>
      </c>
      <c r="G1505" s="30">
        <v>0.72944200000000003</v>
      </c>
      <c r="H1505" s="30">
        <v>0.70827299999999993</v>
      </c>
      <c r="I1505" s="32">
        <v>10</v>
      </c>
      <c r="J1505"/>
    </row>
    <row r="1506" spans="1:10" x14ac:dyDescent="0.3">
      <c r="A1506" s="65" t="str">
        <f>LANCES[[#This Row],[GRUPO]]&amp;LANCES[[#This Row],[MES_ANO]]</f>
        <v>3101julho-25</v>
      </c>
      <c r="B1506" s="1">
        <v>3101</v>
      </c>
      <c r="C1506" s="32">
        <v>202507</v>
      </c>
      <c r="D1506" s="31" t="str">
        <f>TEXT(LANCES[[#This Row],[DT_CONTMP]],"MMMM-AA")</f>
        <v>julho-25</v>
      </c>
      <c r="E1506" s="31">
        <v>45853</v>
      </c>
      <c r="F1506" s="30">
        <v>0.71499999999999997</v>
      </c>
      <c r="G1506" s="30">
        <v>0.71499999999999997</v>
      </c>
      <c r="H1506" s="30">
        <v>0.71499999999999997</v>
      </c>
      <c r="I1506" s="32">
        <v>1</v>
      </c>
      <c r="J1506"/>
    </row>
    <row r="1507" spans="1:10" x14ac:dyDescent="0.3">
      <c r="A1507" s="65" t="str">
        <f>LANCES[[#This Row],[GRUPO]]&amp;LANCES[[#This Row],[MES_ANO]]</f>
        <v>3141fevereiro-25</v>
      </c>
      <c r="B1507" s="1">
        <v>3141</v>
      </c>
      <c r="C1507" s="32">
        <v>202502</v>
      </c>
      <c r="D1507" s="31" t="str">
        <f>TEXT(LANCES[[#This Row],[DT_CONTMP]],"MMMM-AA")</f>
        <v>fevereiro-25</v>
      </c>
      <c r="E1507" s="31">
        <v>45705</v>
      </c>
      <c r="F1507" s="30">
        <v>0.85</v>
      </c>
      <c r="G1507" s="30">
        <v>0.73850008333333339</v>
      </c>
      <c r="H1507" s="30">
        <v>0.68000100000000008</v>
      </c>
      <c r="I1507" s="32">
        <v>12</v>
      </c>
      <c r="J1507"/>
    </row>
    <row r="1508" spans="1:10" x14ac:dyDescent="0.3">
      <c r="A1508" s="65" t="str">
        <f>LANCES[[#This Row],[GRUPO]]&amp;LANCES[[#This Row],[MES_ANO]]</f>
        <v>792março-25</v>
      </c>
      <c r="B1508" s="1">
        <v>792</v>
      </c>
      <c r="C1508" s="32">
        <v>202503</v>
      </c>
      <c r="D1508" s="31" t="str">
        <f>TEXT(LANCES[[#This Row],[DT_CONTMP]],"MMMM-AA")</f>
        <v>março-25</v>
      </c>
      <c r="E1508" s="31">
        <v>45733</v>
      </c>
      <c r="F1508" s="30">
        <v>0.68</v>
      </c>
      <c r="G1508" s="30">
        <v>0.63050909090909091</v>
      </c>
      <c r="H1508" s="30">
        <v>0.61</v>
      </c>
      <c r="I1508" s="32">
        <v>11</v>
      </c>
      <c r="J1508"/>
    </row>
    <row r="1509" spans="1:10" x14ac:dyDescent="0.3">
      <c r="A1509" s="65" t="str">
        <f>LANCES[[#This Row],[GRUPO]]&amp;LANCES[[#This Row],[MES_ANO]]</f>
        <v>3121junho-25</v>
      </c>
      <c r="B1509" s="1">
        <v>3121</v>
      </c>
      <c r="C1509" s="32">
        <v>202506</v>
      </c>
      <c r="D1509" s="31" t="str">
        <f>TEXT(LANCES[[#This Row],[DT_CONTMP]],"MMMM-AA")</f>
        <v>junho-25</v>
      </c>
      <c r="E1509" s="31">
        <v>45824</v>
      </c>
      <c r="F1509" s="30">
        <v>0.72</v>
      </c>
      <c r="G1509" s="30">
        <v>0.72</v>
      </c>
      <c r="H1509" s="30">
        <v>0.72</v>
      </c>
      <c r="I1509" s="32">
        <v>3</v>
      </c>
      <c r="J1509"/>
    </row>
    <row r="1510" spans="1:10" x14ac:dyDescent="0.3">
      <c r="A1510" s="65" t="str">
        <f>LANCES[[#This Row],[GRUPO]]&amp;LANCES[[#This Row],[MES_ANO]]</f>
        <v>3145abril-25</v>
      </c>
      <c r="B1510" s="1">
        <v>3145</v>
      </c>
      <c r="C1510" s="32">
        <v>202504</v>
      </c>
      <c r="D1510" s="31" t="str">
        <f>TEXT(LANCES[[#This Row],[DT_CONTMP]],"MMMM-AA")</f>
        <v>abril-25</v>
      </c>
      <c r="E1510" s="31">
        <v>45762</v>
      </c>
      <c r="F1510" s="30">
        <v>0.73930000000000007</v>
      </c>
      <c r="G1510" s="30">
        <v>0.64264613636363632</v>
      </c>
      <c r="H1510" s="30">
        <v>0.62332999999999994</v>
      </c>
      <c r="I1510" s="32">
        <v>22</v>
      </c>
      <c r="J1510"/>
    </row>
    <row r="1511" spans="1:10" x14ac:dyDescent="0.3">
      <c r="A1511" s="65" t="str">
        <f>LANCES[[#This Row],[GRUPO]]&amp;LANCES[[#This Row],[MES_ANO]]</f>
        <v>771março-25</v>
      </c>
      <c r="B1511" s="1">
        <v>771</v>
      </c>
      <c r="C1511" s="32">
        <v>202503</v>
      </c>
      <c r="D1511" s="31" t="str">
        <f>TEXT(LANCES[[#This Row],[DT_CONTMP]],"MMMM-AA")</f>
        <v>março-25</v>
      </c>
      <c r="E1511" s="31">
        <v>45733</v>
      </c>
      <c r="F1511" s="30">
        <v>0.60530000000000006</v>
      </c>
      <c r="G1511" s="30">
        <v>0.59057788235294117</v>
      </c>
      <c r="H1511" s="30">
        <v>0.56999999999999995</v>
      </c>
      <c r="I1511" s="32">
        <v>17</v>
      </c>
      <c r="J1511"/>
    </row>
    <row r="1512" spans="1:10" x14ac:dyDescent="0.3">
      <c r="A1512" s="65" t="str">
        <f>LANCES[[#This Row],[GRUPO]]&amp;LANCES[[#This Row],[MES_ANO]]</f>
        <v>3134maio-25</v>
      </c>
      <c r="B1512" s="1">
        <v>3134</v>
      </c>
      <c r="C1512" s="32">
        <v>202505</v>
      </c>
      <c r="D1512" s="31" t="str">
        <f>TEXT(LANCES[[#This Row],[DT_CONTMP]],"MMMM-AA")</f>
        <v>maio-25</v>
      </c>
      <c r="E1512" s="31">
        <v>45792</v>
      </c>
      <c r="F1512" s="30">
        <v>0.68996999999999997</v>
      </c>
      <c r="G1512" s="30">
        <v>0.67823500000000003</v>
      </c>
      <c r="H1512" s="30">
        <v>0.66650000000000009</v>
      </c>
      <c r="I1512" s="32">
        <v>2</v>
      </c>
      <c r="J1512"/>
    </row>
    <row r="1513" spans="1:10" x14ac:dyDescent="0.3">
      <c r="A1513" s="65" t="str">
        <f>LANCES[[#This Row],[GRUPO]]&amp;LANCES[[#This Row],[MES_ANO]]</f>
        <v>740março-25</v>
      </c>
      <c r="B1513" s="1">
        <v>740</v>
      </c>
      <c r="C1513" s="32">
        <v>202503</v>
      </c>
      <c r="D1513" s="31" t="str">
        <f>TEXT(LANCES[[#This Row],[DT_CONTMP]],"MMMM-AA")</f>
        <v>março-25</v>
      </c>
      <c r="E1513" s="31">
        <v>45733</v>
      </c>
      <c r="F1513" s="30">
        <v>0.51</v>
      </c>
      <c r="G1513" s="30">
        <v>0.41504822727272728</v>
      </c>
      <c r="H1513" s="30">
        <v>0.3</v>
      </c>
      <c r="I1513" s="32">
        <v>22</v>
      </c>
      <c r="J1513"/>
    </row>
    <row r="1514" spans="1:10" x14ac:dyDescent="0.3">
      <c r="A1514" s="65" t="str">
        <f>LANCES[[#This Row],[GRUPO]]&amp;LANCES[[#This Row],[MES_ANO]]</f>
        <v>3134abril-25</v>
      </c>
      <c r="B1514" s="1">
        <v>3134</v>
      </c>
      <c r="C1514" s="32">
        <v>202504</v>
      </c>
      <c r="D1514" s="31" t="str">
        <f>TEXT(LANCES[[#This Row],[DT_CONTMP]],"MMMM-AA")</f>
        <v>abril-25</v>
      </c>
      <c r="E1514" s="31">
        <v>45762</v>
      </c>
      <c r="F1514" s="30">
        <v>0.94855599999999995</v>
      </c>
      <c r="G1514" s="30">
        <v>0.70144462500000004</v>
      </c>
      <c r="H1514" s="30">
        <v>0.65</v>
      </c>
      <c r="I1514" s="32">
        <v>8</v>
      </c>
      <c r="J1514"/>
    </row>
    <row r="1515" spans="1:10" x14ac:dyDescent="0.3">
      <c r="A1515" s="65" t="str">
        <f>LANCES[[#This Row],[GRUPO]]&amp;LANCES[[#This Row],[MES_ANO]]</f>
        <v>3143março-25</v>
      </c>
      <c r="B1515" s="1">
        <v>3143</v>
      </c>
      <c r="C1515" s="32">
        <v>202503</v>
      </c>
      <c r="D1515" s="31" t="str">
        <f>TEXT(LANCES[[#This Row],[DT_CONTMP]],"MMMM-AA")</f>
        <v>março-25</v>
      </c>
      <c r="E1515" s="31">
        <v>45733</v>
      </c>
      <c r="F1515" s="30">
        <v>0.68</v>
      </c>
      <c r="G1515" s="30">
        <v>0.64356009999999997</v>
      </c>
      <c r="H1515" s="30">
        <v>0.63200000000000001</v>
      </c>
      <c r="I1515" s="32">
        <v>10</v>
      </c>
      <c r="J1515"/>
    </row>
    <row r="1516" spans="1:10" x14ac:dyDescent="0.3">
      <c r="A1516" s="65" t="str">
        <f>LANCES[[#This Row],[GRUPO]]&amp;LANCES[[#This Row],[MES_ANO]]</f>
        <v>3116maio-25</v>
      </c>
      <c r="B1516" s="1">
        <v>3116</v>
      </c>
      <c r="C1516" s="32">
        <v>202505</v>
      </c>
      <c r="D1516" s="31" t="str">
        <f>TEXT(LANCES[[#This Row],[DT_CONTMP]],"MMMM-AA")</f>
        <v>maio-25</v>
      </c>
      <c r="E1516" s="31">
        <v>45792</v>
      </c>
      <c r="F1516" s="30">
        <v>0.69900000000000007</v>
      </c>
      <c r="G1516" s="30">
        <v>0.68380000000000007</v>
      </c>
      <c r="H1516" s="30">
        <v>0.68</v>
      </c>
      <c r="I1516" s="32">
        <v>7</v>
      </c>
      <c r="J1516"/>
    </row>
    <row r="1517" spans="1:10" x14ac:dyDescent="0.3">
      <c r="A1517" s="65" t="str">
        <f>LANCES[[#This Row],[GRUPO]]&amp;LANCES[[#This Row],[MES_ANO]]</f>
        <v>3051junho-25</v>
      </c>
      <c r="B1517" s="1">
        <v>3051</v>
      </c>
      <c r="C1517" s="32">
        <v>202506</v>
      </c>
      <c r="D1517" s="31" t="str">
        <f>TEXT(LANCES[[#This Row],[DT_CONTMP]],"MMMM-AA")</f>
        <v>junho-25</v>
      </c>
      <c r="E1517" s="31">
        <v>45824</v>
      </c>
      <c r="F1517" s="30">
        <v>0.67630200000000007</v>
      </c>
      <c r="G1517" s="30">
        <v>0.58170066666666675</v>
      </c>
      <c r="H1517" s="30">
        <v>0.51880000000000004</v>
      </c>
      <c r="I1517" s="32">
        <v>3</v>
      </c>
      <c r="J1517"/>
    </row>
    <row r="1518" spans="1:10" x14ac:dyDescent="0.3">
      <c r="A1518" s="65" t="str">
        <f>LANCES[[#This Row],[GRUPO]]&amp;LANCES[[#This Row],[MES_ANO]]</f>
        <v>771junho-25</v>
      </c>
      <c r="B1518" s="1">
        <v>771</v>
      </c>
      <c r="C1518" s="32">
        <v>202506</v>
      </c>
      <c r="D1518" s="31" t="str">
        <f>TEXT(LANCES[[#This Row],[DT_CONTMP]],"MMMM-AA")</f>
        <v>junho-25</v>
      </c>
      <c r="E1518" s="31">
        <v>45824</v>
      </c>
      <c r="F1518" s="30">
        <v>0.63180000000000003</v>
      </c>
      <c r="G1518" s="30">
        <v>0.61825922222222229</v>
      </c>
      <c r="H1518" s="30">
        <v>0.6</v>
      </c>
      <c r="I1518" s="32">
        <v>18</v>
      </c>
      <c r="J1518"/>
    </row>
    <row r="1519" spans="1:10" x14ac:dyDescent="0.3">
      <c r="A1519" s="65" t="str">
        <f>LANCES[[#This Row],[GRUPO]]&amp;LANCES[[#This Row],[MES_ANO]]</f>
        <v>771julho-25</v>
      </c>
      <c r="B1519" s="1">
        <v>771</v>
      </c>
      <c r="C1519" s="32">
        <v>202507</v>
      </c>
      <c r="D1519" s="31" t="str">
        <f>TEXT(LANCES[[#This Row],[DT_CONTMP]],"MMMM-AA")</f>
        <v>julho-25</v>
      </c>
      <c r="E1519" s="31">
        <v>45853</v>
      </c>
      <c r="F1519" s="30">
        <v>0.65</v>
      </c>
      <c r="G1519" s="30">
        <v>0.63431728571428569</v>
      </c>
      <c r="H1519" s="30">
        <v>0.61560000000000004</v>
      </c>
      <c r="I1519" s="32">
        <v>7</v>
      </c>
      <c r="J1519"/>
    </row>
    <row r="1520" spans="1:10" x14ac:dyDescent="0.3">
      <c r="A1520" s="65" t="str">
        <f>LANCES[[#This Row],[GRUPO]]&amp;LANCES[[#This Row],[MES_ANO]]</f>
        <v>3109setembro-25</v>
      </c>
      <c r="B1520" s="1">
        <v>3109</v>
      </c>
      <c r="C1520" s="32">
        <v>202509</v>
      </c>
      <c r="D1520" s="31" t="str">
        <f>TEXT(LANCES[[#This Row],[DT_CONTMP]],"MMMM-AA")</f>
        <v>setembro-25</v>
      </c>
      <c r="E1520" s="31">
        <v>45915</v>
      </c>
      <c r="F1520" s="30">
        <v>0.73</v>
      </c>
      <c r="G1520" s="30">
        <v>0.71445000000000003</v>
      </c>
      <c r="H1520" s="30">
        <v>0.69889999999999997</v>
      </c>
      <c r="I1520" s="32">
        <v>2</v>
      </c>
      <c r="J1520"/>
    </row>
    <row r="1521" spans="1:10" x14ac:dyDescent="0.3">
      <c r="A1521" s="65" t="str">
        <f>LANCES[[#This Row],[GRUPO]]&amp;LANCES[[#This Row],[MES_ANO]]</f>
        <v>739junho-25</v>
      </c>
      <c r="B1521" s="1">
        <v>739</v>
      </c>
      <c r="C1521" s="32">
        <v>202506</v>
      </c>
      <c r="D1521" s="31" t="str">
        <f>TEXT(LANCES[[#This Row],[DT_CONTMP]],"MMMM-AA")</f>
        <v>junho-25</v>
      </c>
      <c r="E1521" s="31">
        <v>45824</v>
      </c>
      <c r="F1521" s="30">
        <v>0.64</v>
      </c>
      <c r="G1521" s="30">
        <v>0.60805916666666671</v>
      </c>
      <c r="H1521" s="30">
        <v>0.59960000000000002</v>
      </c>
      <c r="I1521" s="32">
        <v>18</v>
      </c>
      <c r="J1521"/>
    </row>
    <row r="1522" spans="1:10" x14ac:dyDescent="0.3">
      <c r="A1522" s="65" t="str">
        <f>LANCES[[#This Row],[GRUPO]]&amp;LANCES[[#This Row],[MES_ANO]]</f>
        <v>3182agosto-25</v>
      </c>
      <c r="B1522" s="1">
        <v>3182</v>
      </c>
      <c r="C1522" s="32">
        <v>202508</v>
      </c>
      <c r="D1522" s="31" t="str">
        <f>TEXT(LANCES[[#This Row],[DT_CONTMP]],"MMMM-AA")</f>
        <v>agosto-25</v>
      </c>
      <c r="E1522" s="31">
        <v>45884</v>
      </c>
      <c r="F1522" s="30">
        <v>0.87</v>
      </c>
      <c r="G1522" s="30">
        <v>0.76446999999999998</v>
      </c>
      <c r="H1522" s="30">
        <v>0.70499999999999996</v>
      </c>
      <c r="I1522" s="32">
        <v>10</v>
      </c>
      <c r="J1522"/>
    </row>
    <row r="1523" spans="1:10" x14ac:dyDescent="0.3">
      <c r="A1523" s="65" t="str">
        <f>LANCES[[#This Row],[GRUPO]]&amp;LANCES[[#This Row],[MES_ANO]]</f>
        <v>3141julho-25</v>
      </c>
      <c r="B1523" s="1">
        <v>3141</v>
      </c>
      <c r="C1523" s="32">
        <v>202507</v>
      </c>
      <c r="D1523" s="31" t="str">
        <f>TEXT(LANCES[[#This Row],[DT_CONTMP]],"MMMM-AA")</f>
        <v>julho-25</v>
      </c>
      <c r="E1523" s="31">
        <v>45853</v>
      </c>
      <c r="F1523" s="30">
        <v>0.75</v>
      </c>
      <c r="G1523" s="30">
        <v>0.71218000000000004</v>
      </c>
      <c r="H1523" s="30">
        <v>0.69200000000000006</v>
      </c>
      <c r="I1523" s="32">
        <v>5</v>
      </c>
      <c r="J1523"/>
    </row>
    <row r="1524" spans="1:10" x14ac:dyDescent="0.3">
      <c r="A1524" s="65" t="str">
        <f>LANCES[[#This Row],[GRUPO]]&amp;LANCES[[#This Row],[MES_ANO]]</f>
        <v>3074julho-25</v>
      </c>
      <c r="B1524" s="1">
        <v>3074</v>
      </c>
      <c r="C1524" s="32">
        <v>202507</v>
      </c>
      <c r="D1524" s="31" t="str">
        <f>TEXT(LANCES[[#This Row],[DT_CONTMP]],"MMMM-AA")</f>
        <v>julho-25</v>
      </c>
      <c r="E1524" s="31">
        <v>45853</v>
      </c>
      <c r="F1524" s="30">
        <v>0.69</v>
      </c>
      <c r="G1524" s="30">
        <v>0.67799999999999994</v>
      </c>
      <c r="H1524" s="30">
        <v>0.67299999999999993</v>
      </c>
      <c r="I1524" s="32">
        <v>4</v>
      </c>
      <c r="J1524"/>
    </row>
    <row r="1525" spans="1:10" x14ac:dyDescent="0.3">
      <c r="A1525" s="65" t="str">
        <f>LANCES[[#This Row],[GRUPO]]&amp;LANCES[[#This Row],[MES_ANO]]</f>
        <v>724julho-25</v>
      </c>
      <c r="B1525" s="1">
        <v>724</v>
      </c>
      <c r="C1525" s="32">
        <v>202507</v>
      </c>
      <c r="D1525" s="31" t="str">
        <f>TEXT(LANCES[[#This Row],[DT_CONTMP]],"MMMM-AA")</f>
        <v>julho-25</v>
      </c>
      <c r="E1525" s="31">
        <v>45853</v>
      </c>
      <c r="F1525" s="30">
        <v>0.62518600000000002</v>
      </c>
      <c r="G1525" s="30">
        <v>0.31668733333333332</v>
      </c>
      <c r="H1525" s="30">
        <v>0.2</v>
      </c>
      <c r="I1525" s="32">
        <v>9</v>
      </c>
      <c r="J1525"/>
    </row>
    <row r="1526" spans="1:10" x14ac:dyDescent="0.3">
      <c r="A1526" s="65" t="str">
        <f>LANCES[[#This Row],[GRUPO]]&amp;LANCES[[#This Row],[MES_ANO]]</f>
        <v>783julho-25</v>
      </c>
      <c r="B1526" s="1">
        <v>783</v>
      </c>
      <c r="C1526" s="32">
        <v>202507</v>
      </c>
      <c r="D1526" s="31" t="str">
        <f>TEXT(LANCES[[#This Row],[DT_CONTMP]],"MMMM-AA")</f>
        <v>julho-25</v>
      </c>
      <c r="E1526" s="31">
        <v>45853</v>
      </c>
      <c r="F1526" s="30">
        <v>0.65</v>
      </c>
      <c r="G1526" s="30">
        <v>0.60217029411764711</v>
      </c>
      <c r="H1526" s="30">
        <v>0.55000000000000004</v>
      </c>
      <c r="I1526" s="32">
        <v>17</v>
      </c>
      <c r="J1526"/>
    </row>
    <row r="1527" spans="1:10" x14ac:dyDescent="0.3">
      <c r="A1527" s="65" t="str">
        <f>LANCES[[#This Row],[GRUPO]]&amp;LANCES[[#This Row],[MES_ANO]]</f>
        <v>805agosto-25</v>
      </c>
      <c r="B1527" s="1">
        <v>805</v>
      </c>
      <c r="C1527" s="32">
        <v>202508</v>
      </c>
      <c r="D1527" s="31" t="str">
        <f>TEXT(LANCES[[#This Row],[DT_CONTMP]],"MMMM-AA")</f>
        <v>agosto-25</v>
      </c>
      <c r="E1527" s="31">
        <v>45884</v>
      </c>
      <c r="F1527" s="30">
        <v>0.62000100000000002</v>
      </c>
      <c r="G1527" s="30">
        <v>0.60872388235294117</v>
      </c>
      <c r="H1527" s="30">
        <v>0.6</v>
      </c>
      <c r="I1527" s="32">
        <v>17</v>
      </c>
      <c r="J1527"/>
    </row>
    <row r="1528" spans="1:10" x14ac:dyDescent="0.3">
      <c r="A1528" s="65" t="str">
        <f>LANCES[[#This Row],[GRUPO]]&amp;LANCES[[#This Row],[MES_ANO]]</f>
        <v>790outubro-25</v>
      </c>
      <c r="B1528" s="1">
        <v>790</v>
      </c>
      <c r="C1528" s="32">
        <v>202510</v>
      </c>
      <c r="D1528" s="31" t="str">
        <f>TEXT(LANCES[[#This Row],[DT_CONTMP]],"MMMM-AA")</f>
        <v>outubro-25</v>
      </c>
      <c r="E1528" s="31">
        <v>45945</v>
      </c>
      <c r="F1528" s="30">
        <v>0.70536699999999997</v>
      </c>
      <c r="G1528" s="30">
        <v>0.57171484000000006</v>
      </c>
      <c r="H1528" s="30">
        <v>0.51600000000000001</v>
      </c>
      <c r="I1528" s="32">
        <v>25</v>
      </c>
      <c r="J1528"/>
    </row>
    <row r="1529" spans="1:10" x14ac:dyDescent="0.3">
      <c r="A1529" s="65" t="str">
        <f>LANCES[[#This Row],[GRUPO]]&amp;LANCES[[#This Row],[MES_ANO]]</f>
        <v>3117outubro-25</v>
      </c>
      <c r="B1529" s="1">
        <v>3117</v>
      </c>
      <c r="C1529" s="32">
        <v>202510</v>
      </c>
      <c r="D1529" s="31" t="str">
        <f>TEXT(LANCES[[#This Row],[DT_CONTMP]],"MMMM-AA")</f>
        <v>outubro-25</v>
      </c>
      <c r="E1529" s="31">
        <v>45945</v>
      </c>
      <c r="F1529" s="30">
        <v>0.7</v>
      </c>
      <c r="G1529" s="30">
        <v>0.69292857142857145</v>
      </c>
      <c r="H1529" s="30">
        <v>0.6915</v>
      </c>
      <c r="I1529" s="32">
        <v>7</v>
      </c>
      <c r="J1529"/>
    </row>
    <row r="1530" spans="1:10" x14ac:dyDescent="0.3">
      <c r="A1530" s="65" t="str">
        <f>LANCES[[#This Row],[GRUPO]]&amp;LANCES[[#This Row],[MES_ANO]]</f>
        <v>5011maio-25</v>
      </c>
      <c r="B1530" s="1">
        <v>5011</v>
      </c>
      <c r="C1530" s="32">
        <v>202505</v>
      </c>
      <c r="D1530" s="31" t="str">
        <f>TEXT(LANCES[[#This Row],[DT_CONTMP]],"MMMM-AA")</f>
        <v>maio-25</v>
      </c>
      <c r="E1530" s="31">
        <v>45792</v>
      </c>
      <c r="F1530" s="30">
        <v>0.17280000000000001</v>
      </c>
      <c r="G1530" s="30">
        <v>0.14418300000000001</v>
      </c>
      <c r="H1530" s="30">
        <v>0.13453200000000001</v>
      </c>
      <c r="I1530" s="32">
        <v>4</v>
      </c>
      <c r="J1530"/>
    </row>
    <row r="1531" spans="1:10" x14ac:dyDescent="0.3">
      <c r="A1531" s="65" t="str">
        <f>LANCES[[#This Row],[GRUPO]]&amp;LANCES[[#This Row],[MES_ANO]]</f>
        <v>634fevereiro-25</v>
      </c>
      <c r="B1531" s="1">
        <v>634</v>
      </c>
      <c r="C1531" s="32">
        <v>202502</v>
      </c>
      <c r="D1531" s="31" t="str">
        <f>TEXT(LANCES[[#This Row],[DT_CONTMP]],"MMMM-AA")</f>
        <v>fevereiro-25</v>
      </c>
      <c r="E1531" s="31">
        <v>45694</v>
      </c>
      <c r="F1531" s="30">
        <v>0.26</v>
      </c>
      <c r="G1531" s="30">
        <v>0.26</v>
      </c>
      <c r="H1531" s="30">
        <v>0.26</v>
      </c>
      <c r="I1531" s="32">
        <v>1</v>
      </c>
      <c r="J1531"/>
    </row>
    <row r="1532" spans="1:10" x14ac:dyDescent="0.3">
      <c r="A1532" s="65" t="str">
        <f>LANCES[[#This Row],[GRUPO]]&amp;LANCES[[#This Row],[MES_ANO]]</f>
        <v>648setembro-25</v>
      </c>
      <c r="B1532" s="1">
        <v>648</v>
      </c>
      <c r="C1532" s="32">
        <v>202509</v>
      </c>
      <c r="D1532" s="31" t="str">
        <f>TEXT(LANCES[[#This Row],[DT_CONTMP]],"MMMM-AA")</f>
        <v>setembro-25</v>
      </c>
      <c r="E1532" s="31">
        <v>45904</v>
      </c>
      <c r="F1532" s="30">
        <v>0.363431</v>
      </c>
      <c r="G1532" s="30">
        <v>0.18385057142857142</v>
      </c>
      <c r="H1532" s="30">
        <v>2.3E-5</v>
      </c>
      <c r="I1532" s="32">
        <v>7</v>
      </c>
      <c r="J1532"/>
    </row>
    <row r="1533" spans="1:10" x14ac:dyDescent="0.3">
      <c r="A1533" s="65" t="str">
        <f>LANCES[[#This Row],[GRUPO]]&amp;LANCES[[#This Row],[MES_ANO]]</f>
        <v>657maio-25</v>
      </c>
      <c r="B1533" s="1">
        <v>657</v>
      </c>
      <c r="C1533" s="32">
        <v>202505</v>
      </c>
      <c r="D1533" s="31" t="str">
        <f>TEXT(LANCES[[#This Row],[DT_CONTMP]],"MMMM-AA")</f>
        <v>maio-25</v>
      </c>
      <c r="E1533" s="31">
        <v>45784</v>
      </c>
      <c r="F1533" s="30">
        <v>0.15</v>
      </c>
      <c r="G1533" s="30">
        <v>0.1328</v>
      </c>
      <c r="H1533" s="30">
        <v>0.1</v>
      </c>
      <c r="I1533" s="32">
        <v>5</v>
      </c>
      <c r="J1533"/>
    </row>
    <row r="1534" spans="1:10" x14ac:dyDescent="0.3">
      <c r="A1534" s="65" t="str">
        <f>LANCES[[#This Row],[GRUPO]]&amp;LANCES[[#This Row],[MES_ANO]]</f>
        <v>5016março-25</v>
      </c>
      <c r="B1534" s="1">
        <v>5016</v>
      </c>
      <c r="C1534" s="32">
        <v>202503</v>
      </c>
      <c r="D1534" s="31" t="str">
        <f>TEXT(LANCES[[#This Row],[DT_CONTMP]],"MMMM-AA")</f>
        <v>março-25</v>
      </c>
      <c r="E1534" s="31">
        <v>45733</v>
      </c>
      <c r="F1534" s="30">
        <v>0.47560000000000002</v>
      </c>
      <c r="G1534" s="30">
        <v>0.34911999999999999</v>
      </c>
      <c r="H1534" s="30">
        <v>0.28999999999999998</v>
      </c>
      <c r="I1534" s="32">
        <v>5</v>
      </c>
      <c r="J1534"/>
    </row>
    <row r="1535" spans="1:10" x14ac:dyDescent="0.3">
      <c r="A1535" s="65" t="str">
        <f>LANCES[[#This Row],[GRUPO]]&amp;LANCES[[#This Row],[MES_ANO]]</f>
        <v>672maio-25</v>
      </c>
      <c r="B1535" s="1">
        <v>672</v>
      </c>
      <c r="C1535" s="32">
        <v>202505</v>
      </c>
      <c r="D1535" s="31" t="str">
        <f>TEXT(LANCES[[#This Row],[DT_CONTMP]],"MMMM-AA")</f>
        <v>maio-25</v>
      </c>
      <c r="E1535" s="31">
        <v>45784</v>
      </c>
      <c r="F1535" s="30">
        <v>0.61780900000000005</v>
      </c>
      <c r="G1535" s="30">
        <v>0.37672264150943396</v>
      </c>
      <c r="H1535" s="30">
        <v>0.34600000000000003</v>
      </c>
      <c r="I1535" s="32">
        <v>53</v>
      </c>
      <c r="J1535"/>
    </row>
    <row r="1536" spans="1:10" x14ac:dyDescent="0.3">
      <c r="A1536" s="65" t="str">
        <f>LANCES[[#This Row],[GRUPO]]&amp;LANCES[[#This Row],[MES_ANO]]</f>
        <v>678agosto-25</v>
      </c>
      <c r="B1536" s="1">
        <v>678</v>
      </c>
      <c r="C1536" s="32">
        <v>202508</v>
      </c>
      <c r="D1536" s="31" t="str">
        <f>TEXT(LANCES[[#This Row],[DT_CONTMP]],"MMMM-AA")</f>
        <v>agosto-25</v>
      </c>
      <c r="E1536" s="31">
        <v>45875</v>
      </c>
      <c r="F1536" s="30">
        <v>0.70286900000000008</v>
      </c>
      <c r="G1536" s="30">
        <v>0.24716292857142858</v>
      </c>
      <c r="H1536" s="30">
        <v>0.1</v>
      </c>
      <c r="I1536" s="32">
        <v>14</v>
      </c>
      <c r="J1536"/>
    </row>
    <row r="1537" spans="1:10" x14ac:dyDescent="0.3">
      <c r="A1537" s="65" t="str">
        <f>LANCES[[#This Row],[GRUPO]]&amp;LANCES[[#This Row],[MES_ANO]]</f>
        <v>671junho-25</v>
      </c>
      <c r="B1537" s="1">
        <v>671</v>
      </c>
      <c r="C1537" s="32">
        <v>202506</v>
      </c>
      <c r="D1537" s="31" t="str">
        <f>TEXT(LANCES[[#This Row],[DT_CONTMP]],"MMMM-AA")</f>
        <v>junho-25</v>
      </c>
      <c r="E1537" s="31">
        <v>45813</v>
      </c>
      <c r="F1537" s="30">
        <v>0.45441799999999999</v>
      </c>
      <c r="G1537" s="30">
        <v>0.2086045</v>
      </c>
      <c r="H1537" s="30">
        <v>0.1</v>
      </c>
      <c r="I1537" s="32">
        <v>4</v>
      </c>
      <c r="J1537"/>
    </row>
    <row r="1538" spans="1:10" x14ac:dyDescent="0.3">
      <c r="A1538" s="65" t="str">
        <f>LANCES[[#This Row],[GRUPO]]&amp;LANCES[[#This Row],[MES_ANO]]</f>
        <v>3047março-25</v>
      </c>
      <c r="B1538" s="1">
        <v>3047</v>
      </c>
      <c r="C1538" s="32">
        <v>202503</v>
      </c>
      <c r="D1538" s="31" t="str">
        <f>TEXT(LANCES[[#This Row],[DT_CONTMP]],"MMMM-AA")</f>
        <v>março-25</v>
      </c>
      <c r="E1538" s="31">
        <v>45733</v>
      </c>
      <c r="F1538" s="30">
        <v>0.61768000000000001</v>
      </c>
      <c r="G1538" s="30">
        <v>0.61485250000000002</v>
      </c>
      <c r="H1538" s="30">
        <v>0.61202500000000004</v>
      </c>
      <c r="I1538" s="32">
        <v>2</v>
      </c>
      <c r="J1538"/>
    </row>
    <row r="1539" spans="1:10" x14ac:dyDescent="0.3">
      <c r="A1539" s="65" t="str">
        <f>LANCES[[#This Row],[GRUPO]]&amp;LANCES[[#This Row],[MES_ANO]]</f>
        <v>679março-25</v>
      </c>
      <c r="B1539" s="1">
        <v>679</v>
      </c>
      <c r="C1539" s="32">
        <v>202503</v>
      </c>
      <c r="D1539" s="31" t="str">
        <f>TEXT(LANCES[[#This Row],[DT_CONTMP]],"MMMM-AA")</f>
        <v>março-25</v>
      </c>
      <c r="E1539" s="31">
        <v>45726</v>
      </c>
      <c r="F1539" s="30">
        <v>0.46310000000000001</v>
      </c>
      <c r="G1539" s="30">
        <v>0.3334162</v>
      </c>
      <c r="H1539" s="30">
        <v>0.20458999999999999</v>
      </c>
      <c r="I1539" s="32">
        <v>5</v>
      </c>
      <c r="J1539"/>
    </row>
    <row r="1540" spans="1:10" x14ac:dyDescent="0.3">
      <c r="A1540" s="65" t="str">
        <f>LANCES[[#This Row],[GRUPO]]&amp;LANCES[[#This Row],[MES_ANO]]</f>
        <v>693agosto-25</v>
      </c>
      <c r="B1540" s="1">
        <v>693</v>
      </c>
      <c r="C1540" s="32">
        <v>202508</v>
      </c>
      <c r="D1540" s="31" t="str">
        <f>TEXT(LANCES[[#This Row],[DT_CONTMP]],"MMMM-AA")</f>
        <v>agosto-25</v>
      </c>
      <c r="E1540" s="31">
        <v>45875</v>
      </c>
      <c r="F1540" s="30">
        <v>0.13</v>
      </c>
      <c r="G1540" s="30">
        <v>0.125</v>
      </c>
      <c r="H1540" s="30">
        <v>0.12</v>
      </c>
      <c r="I1540" s="32">
        <v>3</v>
      </c>
      <c r="J1540"/>
    </row>
    <row r="1541" spans="1:10" x14ac:dyDescent="0.3">
      <c r="A1541" s="65" t="str">
        <f>LANCES[[#This Row],[GRUPO]]&amp;LANCES[[#This Row],[MES_ANO]]</f>
        <v>701junho-25</v>
      </c>
      <c r="B1541" s="1">
        <v>701</v>
      </c>
      <c r="C1541" s="32">
        <v>202506</v>
      </c>
      <c r="D1541" s="31" t="str">
        <f>TEXT(LANCES[[#This Row],[DT_CONTMP]],"MMMM-AA")</f>
        <v>junho-25</v>
      </c>
      <c r="E1541" s="31">
        <v>45813</v>
      </c>
      <c r="F1541" s="30">
        <v>0.39150299999999999</v>
      </c>
      <c r="G1541" s="30">
        <v>0.17692684615384616</v>
      </c>
      <c r="H1541" s="30">
        <v>0.1</v>
      </c>
      <c r="I1541" s="32">
        <v>26</v>
      </c>
      <c r="J1541"/>
    </row>
    <row r="1542" spans="1:10" x14ac:dyDescent="0.3">
      <c r="A1542" s="65" t="str">
        <f>LANCES[[#This Row],[GRUPO]]&amp;LANCES[[#This Row],[MES_ANO]]</f>
        <v>695julho-25</v>
      </c>
      <c r="B1542" s="1">
        <v>695</v>
      </c>
      <c r="C1542" s="32">
        <v>202507</v>
      </c>
      <c r="D1542" s="31" t="str">
        <f>TEXT(LANCES[[#This Row],[DT_CONTMP]],"MMMM-AA")</f>
        <v>julho-25</v>
      </c>
      <c r="E1542" s="31">
        <v>45842</v>
      </c>
      <c r="F1542" s="30">
        <v>0.46856299999999995</v>
      </c>
      <c r="G1542" s="30">
        <v>0.22272245833333332</v>
      </c>
      <c r="H1542" s="30">
        <v>0.1</v>
      </c>
      <c r="I1542" s="32">
        <v>24</v>
      </c>
      <c r="J1542"/>
    </row>
    <row r="1543" spans="1:10" x14ac:dyDescent="0.3">
      <c r="A1543" s="65" t="str">
        <f>LANCES[[#This Row],[GRUPO]]&amp;LANCES[[#This Row],[MES_ANO]]</f>
        <v>714fevereiro-25</v>
      </c>
      <c r="B1543" s="1">
        <v>714</v>
      </c>
      <c r="C1543" s="32">
        <v>202502</v>
      </c>
      <c r="D1543" s="31" t="str">
        <f>TEXT(LANCES[[#This Row],[DT_CONTMP]],"MMMM-AA")</f>
        <v>fevereiro-25</v>
      </c>
      <c r="E1543" s="31">
        <v>45705</v>
      </c>
      <c r="F1543" s="30">
        <v>0.65693899999999994</v>
      </c>
      <c r="G1543" s="30">
        <v>0.44907797999999988</v>
      </c>
      <c r="H1543" s="30">
        <v>0.41110000000000002</v>
      </c>
      <c r="I1543" s="32">
        <v>50</v>
      </c>
      <c r="J1543"/>
    </row>
    <row r="1544" spans="1:10" x14ac:dyDescent="0.3">
      <c r="A1544" s="65" t="str">
        <f>LANCES[[#This Row],[GRUPO]]&amp;LANCES[[#This Row],[MES_ANO]]</f>
        <v>697janeiro-25</v>
      </c>
      <c r="B1544" s="1">
        <v>697</v>
      </c>
      <c r="C1544" s="32">
        <v>202501</v>
      </c>
      <c r="D1544" s="31" t="str">
        <f>TEXT(LANCES[[#This Row],[DT_CONTMP]],"MMMM-AA")</f>
        <v>janeiro-25</v>
      </c>
      <c r="E1544" s="31">
        <v>45664</v>
      </c>
      <c r="F1544" s="30">
        <v>0.37256900000000004</v>
      </c>
      <c r="G1544" s="30">
        <v>0.264696125</v>
      </c>
      <c r="H1544" s="30">
        <v>0.1</v>
      </c>
      <c r="I1544" s="32">
        <v>8</v>
      </c>
      <c r="J1544"/>
    </row>
    <row r="1545" spans="1:10" x14ac:dyDescent="0.3">
      <c r="A1545" s="65" t="str">
        <f>LANCES[[#This Row],[GRUPO]]&amp;LANCES[[#This Row],[MES_ANO]]</f>
        <v>719abril-25</v>
      </c>
      <c r="B1545" s="1">
        <v>719</v>
      </c>
      <c r="C1545" s="32">
        <v>202504</v>
      </c>
      <c r="D1545" s="31" t="str">
        <f>TEXT(LANCES[[#This Row],[DT_CONTMP]],"MMMM-AA")</f>
        <v>abril-25</v>
      </c>
      <c r="E1545" s="31">
        <v>45762</v>
      </c>
      <c r="F1545" s="30">
        <v>0.61526199999999998</v>
      </c>
      <c r="G1545" s="30">
        <v>0.30163335714285716</v>
      </c>
      <c r="H1545" s="30">
        <v>0.13500000000000001</v>
      </c>
      <c r="I1545" s="32">
        <v>14</v>
      </c>
      <c r="J1545"/>
    </row>
    <row r="1546" spans="1:10" x14ac:dyDescent="0.3">
      <c r="A1546" s="65" t="str">
        <f>LANCES[[#This Row],[GRUPO]]&amp;LANCES[[#This Row],[MES_ANO]]</f>
        <v>728março-25</v>
      </c>
      <c r="B1546" s="1">
        <v>728</v>
      </c>
      <c r="C1546" s="32">
        <v>202503</v>
      </c>
      <c r="D1546" s="31" t="str">
        <f>TEXT(LANCES[[#This Row],[DT_CONTMP]],"MMMM-AA")</f>
        <v>março-25</v>
      </c>
      <c r="E1546" s="31">
        <v>45733</v>
      </c>
      <c r="F1546" s="30">
        <v>0.55000000000000004</v>
      </c>
      <c r="G1546" s="30">
        <v>0.46876721052631581</v>
      </c>
      <c r="H1546" s="30">
        <v>0.39</v>
      </c>
      <c r="I1546" s="32">
        <v>19</v>
      </c>
      <c r="J1546"/>
    </row>
    <row r="1547" spans="1:10" x14ac:dyDescent="0.3">
      <c r="A1547" s="65" t="str">
        <f>LANCES[[#This Row],[GRUPO]]&amp;LANCES[[#This Row],[MES_ANO]]</f>
        <v>697setembro-25</v>
      </c>
      <c r="B1547" s="1">
        <v>697</v>
      </c>
      <c r="C1547" s="32">
        <v>202509</v>
      </c>
      <c r="D1547" s="31" t="str">
        <f>TEXT(LANCES[[#This Row],[DT_CONTMP]],"MMMM-AA")</f>
        <v>setembro-25</v>
      </c>
      <c r="E1547" s="31">
        <v>45904</v>
      </c>
      <c r="F1547" s="30">
        <v>0.42108600000000002</v>
      </c>
      <c r="G1547" s="30">
        <v>0.26681111111111111</v>
      </c>
      <c r="H1547" s="30">
        <v>0.13800000000000001</v>
      </c>
      <c r="I1547" s="32">
        <v>9</v>
      </c>
      <c r="J1547"/>
    </row>
    <row r="1548" spans="1:10" x14ac:dyDescent="0.3">
      <c r="A1548" s="65" t="str">
        <f>LANCES[[#This Row],[GRUPO]]&amp;LANCES[[#This Row],[MES_ANO]]</f>
        <v>8000setembro-25</v>
      </c>
      <c r="B1548" s="1">
        <v>8000</v>
      </c>
      <c r="C1548" s="32">
        <v>202509</v>
      </c>
      <c r="D1548" s="31" t="str">
        <f>TEXT(LANCES[[#This Row],[DT_CONTMP]],"MMMM-AA")</f>
        <v>setembro-25</v>
      </c>
      <c r="E1548" s="31">
        <v>45915</v>
      </c>
      <c r="F1548" s="30">
        <v>0.57957599999999998</v>
      </c>
      <c r="G1548" s="30">
        <v>0.35896005882352938</v>
      </c>
      <c r="H1548" s="30">
        <v>0.25</v>
      </c>
      <c r="I1548" s="32">
        <v>17</v>
      </c>
      <c r="J1548"/>
    </row>
    <row r="1549" spans="1:10" x14ac:dyDescent="0.3">
      <c r="A1549" s="65" t="str">
        <f>LANCES[[#This Row],[GRUPO]]&amp;LANCES[[#This Row],[MES_ANO]]</f>
        <v>728agosto-25</v>
      </c>
      <c r="B1549" s="1">
        <v>728</v>
      </c>
      <c r="C1549" s="32">
        <v>202508</v>
      </c>
      <c r="D1549" s="31" t="str">
        <f>TEXT(LANCES[[#This Row],[DT_CONTMP]],"MMMM-AA")</f>
        <v>agosto-25</v>
      </c>
      <c r="E1549" s="31">
        <v>45884</v>
      </c>
      <c r="F1549" s="30">
        <v>0.45100000000000001</v>
      </c>
      <c r="G1549" s="30">
        <v>0.40312353333333334</v>
      </c>
      <c r="H1549" s="30">
        <v>0.3</v>
      </c>
      <c r="I1549" s="32">
        <v>15</v>
      </c>
      <c r="J1549"/>
    </row>
    <row r="1550" spans="1:10" x14ac:dyDescent="0.3">
      <c r="A1550" s="65" t="str">
        <f>LANCES[[#This Row],[GRUPO]]&amp;LANCES[[#This Row],[MES_ANO]]</f>
        <v>740junho-25</v>
      </c>
      <c r="B1550" s="1">
        <v>740</v>
      </c>
      <c r="C1550" s="32">
        <v>202506</v>
      </c>
      <c r="D1550" s="31" t="str">
        <f>TEXT(LANCES[[#This Row],[DT_CONTMP]],"MMMM-AA")</f>
        <v>junho-25</v>
      </c>
      <c r="E1550" s="31">
        <v>45824</v>
      </c>
      <c r="F1550" s="30">
        <v>0.48119999999999996</v>
      </c>
      <c r="G1550" s="30">
        <v>0.43432493333333333</v>
      </c>
      <c r="H1550" s="30">
        <v>0.38</v>
      </c>
      <c r="I1550" s="32">
        <v>15</v>
      </c>
      <c r="J1550"/>
    </row>
    <row r="1551" spans="1:10" x14ac:dyDescent="0.3">
      <c r="A1551" s="65" t="str">
        <f>LANCES[[#This Row],[GRUPO]]&amp;LANCES[[#This Row],[MES_ANO]]</f>
        <v>712fevereiro-25</v>
      </c>
      <c r="B1551" s="1">
        <v>712</v>
      </c>
      <c r="C1551" s="32">
        <v>202502</v>
      </c>
      <c r="D1551" s="31" t="str">
        <f>TEXT(LANCES[[#This Row],[DT_CONTMP]],"MMMM-AA")</f>
        <v>fevereiro-25</v>
      </c>
      <c r="E1551" s="31">
        <v>45705</v>
      </c>
      <c r="F1551" s="30">
        <v>0.4</v>
      </c>
      <c r="G1551" s="30">
        <v>0.26215191666666665</v>
      </c>
      <c r="H1551" s="30">
        <v>0.115</v>
      </c>
      <c r="I1551" s="32">
        <v>12</v>
      </c>
      <c r="J1551"/>
    </row>
    <row r="1552" spans="1:10" x14ac:dyDescent="0.3">
      <c r="A1552" s="65" t="str">
        <f>LANCES[[#This Row],[GRUPO]]&amp;LANCES[[#This Row],[MES_ANO]]</f>
        <v>769setembro-25</v>
      </c>
      <c r="B1552" s="1">
        <v>769</v>
      </c>
      <c r="C1552" s="32">
        <v>202509</v>
      </c>
      <c r="D1552" s="31" t="str">
        <f>TEXT(LANCES[[#This Row],[DT_CONTMP]],"MMMM-AA")</f>
        <v>setembro-25</v>
      </c>
      <c r="E1552" s="31">
        <v>45915</v>
      </c>
      <c r="F1552" s="30">
        <v>0.7</v>
      </c>
      <c r="G1552" s="30">
        <v>0.62461338461538463</v>
      </c>
      <c r="H1552" s="30">
        <v>0.5</v>
      </c>
      <c r="I1552" s="32">
        <v>26</v>
      </c>
      <c r="J1552"/>
    </row>
    <row r="1553" spans="1:10" x14ac:dyDescent="0.3">
      <c r="A1553" s="65" t="str">
        <f>LANCES[[#This Row],[GRUPO]]&amp;LANCES[[#This Row],[MES_ANO]]</f>
        <v>729maio-25</v>
      </c>
      <c r="B1553" s="1">
        <v>729</v>
      </c>
      <c r="C1553" s="32">
        <v>202505</v>
      </c>
      <c r="D1553" s="31" t="str">
        <f>TEXT(LANCES[[#This Row],[DT_CONTMP]],"MMMM-AA")</f>
        <v>maio-25</v>
      </c>
      <c r="E1553" s="31">
        <v>45792</v>
      </c>
      <c r="F1553" s="30">
        <v>0.88953700000000002</v>
      </c>
      <c r="G1553" s="30">
        <v>0.53269450000000007</v>
      </c>
      <c r="H1553" s="30">
        <v>0.3</v>
      </c>
      <c r="I1553" s="32">
        <v>20</v>
      </c>
      <c r="J1553"/>
    </row>
    <row r="1554" spans="1:10" x14ac:dyDescent="0.3">
      <c r="A1554" s="65" t="str">
        <f>LANCES[[#This Row],[GRUPO]]&amp;LANCES[[#This Row],[MES_ANO]]</f>
        <v>3100março-25</v>
      </c>
      <c r="B1554" s="1">
        <v>3100</v>
      </c>
      <c r="C1554" s="32">
        <v>202503</v>
      </c>
      <c r="D1554" s="31" t="str">
        <f>TEXT(LANCES[[#This Row],[DT_CONTMP]],"MMMM-AA")</f>
        <v>março-25</v>
      </c>
      <c r="E1554" s="31">
        <v>45733</v>
      </c>
      <c r="F1554" s="30">
        <v>0.66469999999999996</v>
      </c>
      <c r="G1554" s="30">
        <v>0.66469999999999996</v>
      </c>
      <c r="H1554" s="30">
        <v>0.66469999999999996</v>
      </c>
      <c r="I1554" s="32">
        <v>1</v>
      </c>
      <c r="J1554"/>
    </row>
    <row r="1555" spans="1:10" x14ac:dyDescent="0.3">
      <c r="A1555" s="65" t="str">
        <f>LANCES[[#This Row],[GRUPO]]&amp;LANCES[[#This Row],[MES_ANO]]</f>
        <v>3070fevereiro-25</v>
      </c>
      <c r="B1555" s="1">
        <v>3070</v>
      </c>
      <c r="C1555" s="32">
        <v>202502</v>
      </c>
      <c r="D1555" s="31" t="str">
        <f>TEXT(LANCES[[#This Row],[DT_CONTMP]],"MMMM-AA")</f>
        <v>fevereiro-25</v>
      </c>
      <c r="E1555" s="31">
        <v>45705</v>
      </c>
      <c r="F1555" s="30">
        <v>0.73416099999999995</v>
      </c>
      <c r="G1555" s="30">
        <v>0.66200871428571428</v>
      </c>
      <c r="H1555" s="30">
        <v>0.64989999999999992</v>
      </c>
      <c r="I1555" s="32">
        <v>7</v>
      </c>
      <c r="J1555"/>
    </row>
    <row r="1556" spans="1:10" x14ac:dyDescent="0.3">
      <c r="A1556" s="65" t="str">
        <f>LANCES[[#This Row],[GRUPO]]&amp;LANCES[[#This Row],[MES_ANO]]</f>
        <v>746janeiro-25</v>
      </c>
      <c r="B1556" s="1">
        <v>746</v>
      </c>
      <c r="C1556" s="32">
        <v>202501</v>
      </c>
      <c r="D1556" s="31" t="str">
        <f>TEXT(LANCES[[#This Row],[DT_CONTMP]],"MMMM-AA")</f>
        <v>janeiro-25</v>
      </c>
      <c r="E1556" s="31">
        <v>45672</v>
      </c>
      <c r="F1556" s="30">
        <v>0.68</v>
      </c>
      <c r="G1556" s="30">
        <v>0.61234641666666667</v>
      </c>
      <c r="H1556" s="30">
        <v>0.6</v>
      </c>
      <c r="I1556" s="32">
        <v>36</v>
      </c>
      <c r="J1556"/>
    </row>
    <row r="1557" spans="1:10" x14ac:dyDescent="0.3">
      <c r="A1557" s="65" t="str">
        <f>LANCES[[#This Row],[GRUPO]]&amp;LANCES[[#This Row],[MES_ANO]]</f>
        <v>3082maio-25</v>
      </c>
      <c r="B1557" s="1">
        <v>3082</v>
      </c>
      <c r="C1557" s="32">
        <v>202505</v>
      </c>
      <c r="D1557" s="31" t="str">
        <f>TEXT(LANCES[[#This Row],[DT_CONTMP]],"MMMM-AA")</f>
        <v>maio-25</v>
      </c>
      <c r="E1557" s="31">
        <v>45792</v>
      </c>
      <c r="F1557" s="30">
        <v>0.72489999999999999</v>
      </c>
      <c r="G1557" s="30">
        <v>0.72340000000000004</v>
      </c>
      <c r="H1557" s="30">
        <v>0.72189999999999999</v>
      </c>
      <c r="I1557" s="32">
        <v>4</v>
      </c>
      <c r="J1557"/>
    </row>
    <row r="1558" spans="1:10" x14ac:dyDescent="0.3">
      <c r="A1558" s="65" t="str">
        <f>LANCES[[#This Row],[GRUPO]]&amp;LANCES[[#This Row],[MES_ANO]]</f>
        <v>3079janeiro-25</v>
      </c>
      <c r="B1558" s="1">
        <v>3079</v>
      </c>
      <c r="C1558" s="32">
        <v>202501</v>
      </c>
      <c r="D1558" s="31" t="str">
        <f>TEXT(LANCES[[#This Row],[DT_CONTMP]],"MMMM-AA")</f>
        <v>janeiro-25</v>
      </c>
      <c r="E1558" s="31">
        <v>45672</v>
      </c>
      <c r="F1558" s="30">
        <v>0.65110000000000001</v>
      </c>
      <c r="G1558" s="30">
        <v>0.64851666666666663</v>
      </c>
      <c r="H1558" s="30">
        <v>0.64500000000000002</v>
      </c>
      <c r="I1558" s="32">
        <v>6</v>
      </c>
      <c r="J1558"/>
    </row>
    <row r="1559" spans="1:10" x14ac:dyDescent="0.3">
      <c r="A1559" s="65" t="str">
        <f>LANCES[[#This Row],[GRUPO]]&amp;LANCES[[#This Row],[MES_ANO]]</f>
        <v>3077fevereiro-25</v>
      </c>
      <c r="B1559" s="1">
        <v>3077</v>
      </c>
      <c r="C1559" s="32">
        <v>202502</v>
      </c>
      <c r="D1559" s="31" t="str">
        <f>TEXT(LANCES[[#This Row],[DT_CONTMP]],"MMMM-AA")</f>
        <v>fevereiro-25</v>
      </c>
      <c r="E1559" s="31">
        <v>45705</v>
      </c>
      <c r="F1559" s="30">
        <v>0.72199999999999998</v>
      </c>
      <c r="G1559" s="30">
        <v>0.71074999999999999</v>
      </c>
      <c r="H1559" s="30">
        <v>0.7</v>
      </c>
      <c r="I1559" s="32">
        <v>4</v>
      </c>
      <c r="J1559"/>
    </row>
    <row r="1560" spans="1:10" x14ac:dyDescent="0.3">
      <c r="A1560" s="65" t="str">
        <f>LANCES[[#This Row],[GRUPO]]&amp;LANCES[[#This Row],[MES_ANO]]</f>
        <v>3107setembro-25</v>
      </c>
      <c r="B1560" s="1">
        <v>3107</v>
      </c>
      <c r="C1560" s="32">
        <v>202509</v>
      </c>
      <c r="D1560" s="31" t="str">
        <f>TEXT(LANCES[[#This Row],[DT_CONTMP]],"MMMM-AA")</f>
        <v>setembro-25</v>
      </c>
      <c r="E1560" s="31">
        <v>45915</v>
      </c>
      <c r="F1560" s="30">
        <v>0.67900000000000005</v>
      </c>
      <c r="G1560" s="30">
        <v>0.67800000000000005</v>
      </c>
      <c r="H1560" s="30">
        <v>0.67700000000000005</v>
      </c>
      <c r="I1560" s="32">
        <v>3</v>
      </c>
      <c r="J1560"/>
    </row>
    <row r="1561" spans="1:10" x14ac:dyDescent="0.3">
      <c r="A1561" s="65" t="str">
        <f>LANCES[[#This Row],[GRUPO]]&amp;LANCES[[#This Row],[MES_ANO]]</f>
        <v>3152setembro-25</v>
      </c>
      <c r="B1561" s="1">
        <v>3152</v>
      </c>
      <c r="C1561" s="32">
        <v>202509</v>
      </c>
      <c r="D1561" s="31" t="str">
        <f>TEXT(LANCES[[#This Row],[DT_CONTMP]],"MMMM-AA")</f>
        <v>setembro-25</v>
      </c>
      <c r="E1561" s="31">
        <v>45915</v>
      </c>
      <c r="F1561" s="30">
        <v>0.72</v>
      </c>
      <c r="G1561" s="30">
        <v>0.64733333333333332</v>
      </c>
      <c r="H1561" s="30">
        <v>0.627</v>
      </c>
      <c r="I1561" s="32">
        <v>9</v>
      </c>
      <c r="J1561"/>
    </row>
    <row r="1562" spans="1:10" x14ac:dyDescent="0.3">
      <c r="A1562" s="65" t="str">
        <f>LANCES[[#This Row],[GRUPO]]&amp;LANCES[[#This Row],[MES_ANO]]</f>
        <v>711janeiro-25</v>
      </c>
      <c r="B1562" s="1">
        <v>711</v>
      </c>
      <c r="C1562" s="32">
        <v>202501</v>
      </c>
      <c r="D1562" s="31" t="str">
        <f>TEXT(LANCES[[#This Row],[DT_CONTMP]],"MMMM-AA")</f>
        <v>janeiro-25</v>
      </c>
      <c r="E1562" s="31">
        <v>45672</v>
      </c>
      <c r="F1562" s="30">
        <v>0.42525499999999999</v>
      </c>
      <c r="G1562" s="30">
        <v>0.26039119999999999</v>
      </c>
      <c r="H1562" s="30">
        <v>0.17600000000000002</v>
      </c>
      <c r="I1562" s="32">
        <v>10</v>
      </c>
      <c r="J1562"/>
    </row>
    <row r="1563" spans="1:10" x14ac:dyDescent="0.3">
      <c r="A1563" s="65" t="str">
        <f>LANCES[[#This Row],[GRUPO]]&amp;LANCES[[#This Row],[MES_ANO]]</f>
        <v>740janeiro-25</v>
      </c>
      <c r="B1563" s="1">
        <v>740</v>
      </c>
      <c r="C1563" s="32">
        <v>202501</v>
      </c>
      <c r="D1563" s="31" t="str">
        <f>TEXT(LANCES[[#This Row],[DT_CONTMP]],"MMMM-AA")</f>
        <v>janeiro-25</v>
      </c>
      <c r="E1563" s="31">
        <v>45672</v>
      </c>
      <c r="F1563" s="30">
        <v>0.61</v>
      </c>
      <c r="G1563" s="30">
        <v>0.51009083333333338</v>
      </c>
      <c r="H1563" s="30">
        <v>0.45</v>
      </c>
      <c r="I1563" s="32">
        <v>12</v>
      </c>
      <c r="J1563"/>
    </row>
    <row r="1564" spans="1:10" x14ac:dyDescent="0.3">
      <c r="A1564" s="65" t="str">
        <f>LANCES[[#This Row],[GRUPO]]&amp;LANCES[[#This Row],[MES_ANO]]</f>
        <v>699fevereiro-25</v>
      </c>
      <c r="B1564" s="1">
        <v>699</v>
      </c>
      <c r="C1564" s="32">
        <v>202502</v>
      </c>
      <c r="D1564" s="31" t="str">
        <f>TEXT(LANCES[[#This Row],[DT_CONTMP]],"MMMM-AA")</f>
        <v>fevereiro-25</v>
      </c>
      <c r="E1564" s="31">
        <v>45694</v>
      </c>
      <c r="F1564" s="30">
        <v>0.35</v>
      </c>
      <c r="G1564" s="30">
        <v>0.19771929999999999</v>
      </c>
      <c r="H1564" s="30">
        <v>0.1</v>
      </c>
      <c r="I1564" s="32">
        <v>10</v>
      </c>
      <c r="J1564"/>
    </row>
    <row r="1565" spans="1:10" x14ac:dyDescent="0.3">
      <c r="A1565" s="65" t="str">
        <f>LANCES[[#This Row],[GRUPO]]&amp;LANCES[[#This Row],[MES_ANO]]</f>
        <v>3088abril-25</v>
      </c>
      <c r="B1565" s="1">
        <v>3088</v>
      </c>
      <c r="C1565" s="32">
        <v>202504</v>
      </c>
      <c r="D1565" s="31" t="str">
        <f>TEXT(LANCES[[#This Row],[DT_CONTMP]],"MMMM-AA")</f>
        <v>abril-25</v>
      </c>
      <c r="E1565" s="31">
        <v>45762</v>
      </c>
      <c r="F1565" s="30">
        <v>0.7167</v>
      </c>
      <c r="G1565" s="30">
        <v>0.70653333333333335</v>
      </c>
      <c r="H1565" s="30">
        <v>0.70140000000000002</v>
      </c>
      <c r="I1565" s="32">
        <v>3</v>
      </c>
      <c r="J1565"/>
    </row>
    <row r="1566" spans="1:10" x14ac:dyDescent="0.3">
      <c r="A1566" s="65" t="str">
        <f>LANCES[[#This Row],[GRUPO]]&amp;LANCES[[#This Row],[MES_ANO]]</f>
        <v>688março-25</v>
      </c>
      <c r="B1566" s="1">
        <v>688</v>
      </c>
      <c r="C1566" s="32">
        <v>202503</v>
      </c>
      <c r="D1566" s="31" t="str">
        <f>TEXT(LANCES[[#This Row],[DT_CONTMP]],"MMMM-AA")</f>
        <v>março-25</v>
      </c>
      <c r="E1566" s="31">
        <v>45726</v>
      </c>
      <c r="F1566" s="30">
        <v>0.25700000000000001</v>
      </c>
      <c r="G1566" s="30">
        <v>0.17401666666666665</v>
      </c>
      <c r="H1566" s="30">
        <v>0.1101</v>
      </c>
      <c r="I1566" s="32">
        <v>6</v>
      </c>
      <c r="J1566"/>
    </row>
    <row r="1567" spans="1:10" x14ac:dyDescent="0.3">
      <c r="A1567" s="65" t="str">
        <f>LANCES[[#This Row],[GRUPO]]&amp;LANCES[[#This Row],[MES_ANO]]</f>
        <v>661abril-25</v>
      </c>
      <c r="B1567" s="1">
        <v>661</v>
      </c>
      <c r="C1567" s="32">
        <v>202504</v>
      </c>
      <c r="D1567" s="31" t="str">
        <f>TEXT(LANCES[[#This Row],[DT_CONTMP]],"MMMM-AA")</f>
        <v>abril-25</v>
      </c>
      <c r="E1567" s="31">
        <v>45751</v>
      </c>
      <c r="F1567" s="30">
        <v>0.43359999999999999</v>
      </c>
      <c r="G1567" s="30">
        <v>0.1815111111111111</v>
      </c>
      <c r="H1567" s="30">
        <v>0.15</v>
      </c>
      <c r="I1567" s="32">
        <v>9</v>
      </c>
      <c r="J1567"/>
    </row>
    <row r="1568" spans="1:10" x14ac:dyDescent="0.3">
      <c r="A1568" s="65" t="str">
        <f>LANCES[[#This Row],[GRUPO]]&amp;LANCES[[#This Row],[MES_ANO]]</f>
        <v>3052abril-25</v>
      </c>
      <c r="B1568" s="1">
        <v>3052</v>
      </c>
      <c r="C1568" s="32">
        <v>202504</v>
      </c>
      <c r="D1568" s="31" t="str">
        <f>TEXT(LANCES[[#This Row],[DT_CONTMP]],"MMMM-AA")</f>
        <v>abril-25</v>
      </c>
      <c r="E1568" s="31">
        <v>45762</v>
      </c>
      <c r="F1568" s="30">
        <v>0.66200000000000003</v>
      </c>
      <c r="G1568" s="30">
        <v>0.64983333333333337</v>
      </c>
      <c r="H1568" s="30">
        <v>0.64200000000000002</v>
      </c>
      <c r="I1568" s="32">
        <v>3</v>
      </c>
      <c r="J1568"/>
    </row>
    <row r="1569" spans="1:10" x14ac:dyDescent="0.3">
      <c r="A1569" s="65" t="str">
        <f>LANCES[[#This Row],[GRUPO]]&amp;LANCES[[#This Row],[MES_ANO]]</f>
        <v>757maio-25</v>
      </c>
      <c r="B1569" s="1">
        <v>757</v>
      </c>
      <c r="C1569" s="32">
        <v>202505</v>
      </c>
      <c r="D1569" s="31" t="str">
        <f>TEXT(LANCES[[#This Row],[DT_CONTMP]],"MMMM-AA")</f>
        <v>maio-25</v>
      </c>
      <c r="E1569" s="31">
        <v>45792</v>
      </c>
      <c r="F1569" s="30">
        <v>0.6694</v>
      </c>
      <c r="G1569" s="30">
        <v>0.6625130434782609</v>
      </c>
      <c r="H1569" s="30">
        <v>0.65239999999999998</v>
      </c>
      <c r="I1569" s="32">
        <v>23</v>
      </c>
      <c r="J1569"/>
    </row>
    <row r="1570" spans="1:10" x14ac:dyDescent="0.3">
      <c r="A1570" s="65" t="str">
        <f>LANCES[[#This Row],[GRUPO]]&amp;LANCES[[#This Row],[MES_ANO]]</f>
        <v>3162agosto-25</v>
      </c>
      <c r="B1570" s="1">
        <v>3162</v>
      </c>
      <c r="C1570" s="32">
        <v>202508</v>
      </c>
      <c r="D1570" s="31" t="str">
        <f>TEXT(LANCES[[#This Row],[DT_CONTMP]],"MMMM-AA")</f>
        <v>agosto-25</v>
      </c>
      <c r="E1570" s="31">
        <v>45884</v>
      </c>
      <c r="F1570" s="30">
        <v>0.8</v>
      </c>
      <c r="G1570" s="30">
        <v>0.75137500000000002</v>
      </c>
      <c r="H1570" s="30">
        <v>0.74080000000000001</v>
      </c>
      <c r="I1570" s="32">
        <v>8</v>
      </c>
      <c r="J1570"/>
    </row>
    <row r="1571" spans="1:10" x14ac:dyDescent="0.3">
      <c r="A1571" s="65" t="str">
        <f>LANCES[[#This Row],[GRUPO]]&amp;LANCES[[#This Row],[MES_ANO]]</f>
        <v>799julho-25</v>
      </c>
      <c r="B1571" s="1">
        <v>799</v>
      </c>
      <c r="C1571" s="32">
        <v>202507</v>
      </c>
      <c r="D1571" s="31" t="str">
        <f>TEXT(LANCES[[#This Row],[DT_CONTMP]],"MMMM-AA")</f>
        <v>julho-25</v>
      </c>
      <c r="E1571" s="31">
        <v>45853</v>
      </c>
      <c r="F1571" s="30">
        <v>0.65</v>
      </c>
      <c r="G1571" s="30">
        <v>0.6321611538461539</v>
      </c>
      <c r="H1571" s="30">
        <v>0.6</v>
      </c>
      <c r="I1571" s="32">
        <v>13</v>
      </c>
      <c r="J1571"/>
    </row>
    <row r="1572" spans="1:10" x14ac:dyDescent="0.3">
      <c r="A1572" s="65" t="str">
        <f>LANCES[[#This Row],[GRUPO]]&amp;LANCES[[#This Row],[MES_ANO]]</f>
        <v>3167setembro-25</v>
      </c>
      <c r="B1572" s="1">
        <v>3167</v>
      </c>
      <c r="C1572" s="32">
        <v>202509</v>
      </c>
      <c r="D1572" s="31" t="str">
        <f>TEXT(LANCES[[#This Row],[DT_CONTMP]],"MMMM-AA")</f>
        <v>setembro-25</v>
      </c>
      <c r="E1572" s="31">
        <v>45915</v>
      </c>
      <c r="F1572" s="30">
        <v>0.71200000000000008</v>
      </c>
      <c r="G1572" s="30">
        <v>0.69886666666666664</v>
      </c>
      <c r="H1572" s="30">
        <v>0.68319999999999992</v>
      </c>
      <c r="I1572" s="32">
        <v>6</v>
      </c>
      <c r="J1572"/>
    </row>
    <row r="1573" spans="1:10" x14ac:dyDescent="0.3">
      <c r="A1573" s="65" t="str">
        <f>LANCES[[#This Row],[GRUPO]]&amp;LANCES[[#This Row],[MES_ANO]]</f>
        <v>740agosto-25</v>
      </c>
      <c r="B1573" s="1">
        <v>740</v>
      </c>
      <c r="C1573" s="32">
        <v>202508</v>
      </c>
      <c r="D1573" s="31" t="str">
        <f>TEXT(LANCES[[#This Row],[DT_CONTMP]],"MMMM-AA")</f>
        <v>agosto-25</v>
      </c>
      <c r="E1573" s="31">
        <v>45884</v>
      </c>
      <c r="F1573" s="30">
        <v>0.45071100000000003</v>
      </c>
      <c r="G1573" s="30">
        <v>0.42456463636363634</v>
      </c>
      <c r="H1573" s="30">
        <v>0.4</v>
      </c>
      <c r="I1573" s="32">
        <v>11</v>
      </c>
      <c r="J1573"/>
    </row>
    <row r="1574" spans="1:10" x14ac:dyDescent="0.3">
      <c r="A1574" s="65" t="str">
        <f>LANCES[[#This Row],[GRUPO]]&amp;LANCES[[#This Row],[MES_ANO]]</f>
        <v>766agosto-25</v>
      </c>
      <c r="B1574" s="1">
        <v>766</v>
      </c>
      <c r="C1574" s="32">
        <v>202508</v>
      </c>
      <c r="D1574" s="31" t="str">
        <f>TEXT(LANCES[[#This Row],[DT_CONTMP]],"MMMM-AA")</f>
        <v>agosto-25</v>
      </c>
      <c r="E1574" s="31">
        <v>45884</v>
      </c>
      <c r="F1574" s="30">
        <v>0.7</v>
      </c>
      <c r="G1574" s="30">
        <v>0.57626875</v>
      </c>
      <c r="H1574" s="30">
        <v>0.56000000000000005</v>
      </c>
      <c r="I1574" s="32">
        <v>16</v>
      </c>
      <c r="J1574"/>
    </row>
    <row r="1575" spans="1:10" x14ac:dyDescent="0.3">
      <c r="A1575" s="65" t="str">
        <f>LANCES[[#This Row],[GRUPO]]&amp;LANCES[[#This Row],[MES_ANO]]</f>
        <v>3043outubro-25</v>
      </c>
      <c r="B1575" s="1">
        <v>3043</v>
      </c>
      <c r="C1575" s="32">
        <v>202510</v>
      </c>
      <c r="D1575" s="31" t="str">
        <f>TEXT(LANCES[[#This Row],[DT_CONTMP]],"MMMM-AA")</f>
        <v>outubro-25</v>
      </c>
      <c r="E1575" s="31">
        <v>45945</v>
      </c>
      <c r="F1575" s="30">
        <v>0.44666600000000001</v>
      </c>
      <c r="G1575" s="30">
        <v>0.44666600000000001</v>
      </c>
      <c r="H1575" s="30">
        <v>0.44666600000000001</v>
      </c>
      <c r="I1575" s="32">
        <v>2</v>
      </c>
      <c r="J1575"/>
    </row>
    <row r="1576" spans="1:10" x14ac:dyDescent="0.3">
      <c r="A1576" s="65" t="str">
        <f>LANCES[[#This Row],[GRUPO]]&amp;LANCES[[#This Row],[MES_ANO]]</f>
        <v>8004setembro-25</v>
      </c>
      <c r="B1576" s="1">
        <v>8004</v>
      </c>
      <c r="C1576" s="32">
        <v>202509</v>
      </c>
      <c r="D1576" s="31" t="str">
        <f>TEXT(LANCES[[#This Row],[DT_CONTMP]],"MMMM-AA")</f>
        <v>setembro-25</v>
      </c>
      <c r="E1576" s="31">
        <v>45915</v>
      </c>
      <c r="F1576" s="30">
        <v>0.5</v>
      </c>
      <c r="G1576" s="30">
        <v>0.31286889655172417</v>
      </c>
      <c r="H1576" s="30">
        <v>0.26</v>
      </c>
      <c r="I1576" s="32">
        <v>29</v>
      </c>
      <c r="J1576"/>
    </row>
    <row r="1577" spans="1:10" x14ac:dyDescent="0.3">
      <c r="A1577" s="65" t="str">
        <f>LANCES[[#This Row],[GRUPO]]&amp;LANCES[[#This Row],[MES_ANO]]</f>
        <v>771setembro-25</v>
      </c>
      <c r="B1577" s="1">
        <v>771</v>
      </c>
      <c r="C1577" s="32">
        <v>202509</v>
      </c>
      <c r="D1577" s="31" t="str">
        <f>TEXT(LANCES[[#This Row],[DT_CONTMP]],"MMMM-AA")</f>
        <v>setembro-25</v>
      </c>
      <c r="E1577" s="31">
        <v>45915</v>
      </c>
      <c r="F1577" s="30">
        <v>0.62</v>
      </c>
      <c r="G1577" s="30">
        <v>0.52243642857142858</v>
      </c>
      <c r="H1577" s="30">
        <v>0.50333300000000003</v>
      </c>
      <c r="I1577" s="32">
        <v>21</v>
      </c>
      <c r="J1577"/>
    </row>
    <row r="1578" spans="1:10" x14ac:dyDescent="0.3">
      <c r="A1578" s="65" t="str">
        <f>LANCES[[#This Row],[GRUPO]]&amp;LANCES[[#This Row],[MES_ANO]]</f>
        <v>800outubro-25</v>
      </c>
      <c r="B1578" s="1">
        <v>800</v>
      </c>
      <c r="C1578" s="32">
        <v>202510</v>
      </c>
      <c r="D1578" s="31" t="str">
        <f>TEXT(LANCES[[#This Row],[DT_CONTMP]],"MMMM-AA")</f>
        <v>outubro-25</v>
      </c>
      <c r="E1578" s="31">
        <v>45945</v>
      </c>
      <c r="F1578" s="30">
        <v>0.69</v>
      </c>
      <c r="G1578" s="30">
        <v>0.60994999999999999</v>
      </c>
      <c r="H1578" s="30">
        <v>0.56999999999999995</v>
      </c>
      <c r="I1578" s="32">
        <v>8</v>
      </c>
      <c r="J1578"/>
    </row>
    <row r="1579" spans="1:10" x14ac:dyDescent="0.3">
      <c r="A1579" s="65" t="str">
        <f>LANCES[[#This Row],[GRUPO]]&amp;LANCES[[#This Row],[MES_ANO]]</f>
        <v>656fevereiro-25</v>
      </c>
      <c r="B1579" s="1">
        <v>656</v>
      </c>
      <c r="C1579" s="32">
        <v>202502</v>
      </c>
      <c r="D1579" s="31" t="str">
        <f>TEXT(LANCES[[#This Row],[DT_CONTMP]],"MMMM-AA")</f>
        <v>fevereiro-25</v>
      </c>
      <c r="E1579" s="31">
        <v>45694</v>
      </c>
      <c r="F1579" s="30">
        <v>0.70515499999999998</v>
      </c>
      <c r="G1579" s="30">
        <v>0.25737092857142857</v>
      </c>
      <c r="H1579" s="30">
        <v>0.1</v>
      </c>
      <c r="I1579" s="32">
        <v>14</v>
      </c>
      <c r="J1579"/>
    </row>
    <row r="1580" spans="1:10" x14ac:dyDescent="0.3">
      <c r="A1580" s="65" t="str">
        <f>LANCES[[#This Row],[GRUPO]]&amp;LANCES[[#This Row],[MES_ANO]]</f>
        <v>657janeiro-25</v>
      </c>
      <c r="B1580" s="1">
        <v>657</v>
      </c>
      <c r="C1580" s="32">
        <v>202501</v>
      </c>
      <c r="D1580" s="31" t="str">
        <f>TEXT(LANCES[[#This Row],[DT_CONTMP]],"MMMM-AA")</f>
        <v>janeiro-25</v>
      </c>
      <c r="E1580" s="31">
        <v>45664</v>
      </c>
      <c r="F1580" s="30">
        <v>0.39529999999999998</v>
      </c>
      <c r="G1580" s="30">
        <v>0.20760000000000001</v>
      </c>
      <c r="H1580" s="30">
        <v>0.1</v>
      </c>
      <c r="I1580" s="32">
        <v>4</v>
      </c>
      <c r="J1580"/>
    </row>
    <row r="1581" spans="1:10" x14ac:dyDescent="0.3">
      <c r="A1581" s="65" t="str">
        <f>LANCES[[#This Row],[GRUPO]]&amp;LANCES[[#This Row],[MES_ANO]]</f>
        <v>640julho-25</v>
      </c>
      <c r="B1581" s="1">
        <v>640</v>
      </c>
      <c r="C1581" s="32">
        <v>202507</v>
      </c>
      <c r="D1581" s="31" t="str">
        <f>TEXT(LANCES[[#This Row],[DT_CONTMP]],"MMMM-AA")</f>
        <v>julho-25</v>
      </c>
      <c r="E1581" s="31">
        <v>45842</v>
      </c>
      <c r="F1581" s="30">
        <v>0.47850799999999999</v>
      </c>
      <c r="G1581" s="30">
        <v>0.40689166666666665</v>
      </c>
      <c r="H1581" s="30">
        <v>0.3019</v>
      </c>
      <c r="I1581" s="32">
        <v>3</v>
      </c>
      <c r="J1581"/>
    </row>
    <row r="1582" spans="1:10" x14ac:dyDescent="0.3">
      <c r="A1582" s="65" t="str">
        <f>LANCES[[#This Row],[GRUPO]]&amp;LANCES[[#This Row],[MES_ANO]]</f>
        <v>3036janeiro-25</v>
      </c>
      <c r="B1582" s="1">
        <v>3036</v>
      </c>
      <c r="C1582" s="32">
        <v>202501</v>
      </c>
      <c r="D1582" s="31" t="str">
        <f>TEXT(LANCES[[#This Row],[DT_CONTMP]],"MMMM-AA")</f>
        <v>janeiro-25</v>
      </c>
      <c r="E1582" s="31">
        <v>45672</v>
      </c>
      <c r="F1582" s="30">
        <v>0.6</v>
      </c>
      <c r="G1582" s="30">
        <v>0.49711099999999997</v>
      </c>
      <c r="H1582" s="30">
        <v>0.33555500000000005</v>
      </c>
      <c r="I1582" s="32">
        <v>5</v>
      </c>
      <c r="J1582"/>
    </row>
    <row r="1583" spans="1:10" x14ac:dyDescent="0.3">
      <c r="A1583" s="65" t="str">
        <f>LANCES[[#This Row],[GRUPO]]&amp;LANCES[[#This Row],[MES_ANO]]</f>
        <v>3068julho-25</v>
      </c>
      <c r="B1583" s="1">
        <v>3068</v>
      </c>
      <c r="C1583" s="32">
        <v>202507</v>
      </c>
      <c r="D1583" s="31" t="str">
        <f>TEXT(LANCES[[#This Row],[DT_CONTMP]],"MMMM-AA")</f>
        <v>julho-25</v>
      </c>
      <c r="E1583" s="31">
        <v>45853</v>
      </c>
      <c r="F1583" s="30">
        <v>0.73513400000000007</v>
      </c>
      <c r="G1583" s="30">
        <v>0.73513400000000007</v>
      </c>
      <c r="H1583" s="30">
        <v>0.73513400000000007</v>
      </c>
      <c r="I1583" s="32">
        <v>1</v>
      </c>
      <c r="J1583"/>
    </row>
    <row r="1584" spans="1:10" x14ac:dyDescent="0.3">
      <c r="A1584" s="65" t="str">
        <f>LANCES[[#This Row],[GRUPO]]&amp;LANCES[[#This Row],[MES_ANO]]</f>
        <v>677março-25</v>
      </c>
      <c r="B1584" s="1">
        <v>677</v>
      </c>
      <c r="C1584" s="32">
        <v>202503</v>
      </c>
      <c r="D1584" s="31" t="str">
        <f>TEXT(LANCES[[#This Row],[DT_CONTMP]],"MMMM-AA")</f>
        <v>março-25</v>
      </c>
      <c r="E1584" s="31">
        <v>45726</v>
      </c>
      <c r="F1584" s="30">
        <v>0.635521</v>
      </c>
      <c r="G1584" s="30">
        <v>0.39031879999999997</v>
      </c>
      <c r="H1584" s="30">
        <v>0.13200000000000001</v>
      </c>
      <c r="I1584" s="32">
        <v>5</v>
      </c>
      <c r="J1584"/>
    </row>
    <row r="1585" spans="1:10" x14ac:dyDescent="0.3">
      <c r="A1585" s="65" t="str">
        <f>LANCES[[#This Row],[GRUPO]]&amp;LANCES[[#This Row],[MES_ANO]]</f>
        <v>689julho-25</v>
      </c>
      <c r="B1585" s="1">
        <v>689</v>
      </c>
      <c r="C1585" s="32">
        <v>202507</v>
      </c>
      <c r="D1585" s="31" t="str">
        <f>TEXT(LANCES[[#This Row],[DT_CONTMP]],"MMMM-AA")</f>
        <v>julho-25</v>
      </c>
      <c r="E1585" s="31">
        <v>45842</v>
      </c>
      <c r="F1585" s="30">
        <v>0.3</v>
      </c>
      <c r="G1585" s="30">
        <v>0.27523333333333333</v>
      </c>
      <c r="H1585" s="30">
        <v>0.22570000000000001</v>
      </c>
      <c r="I1585" s="32">
        <v>3</v>
      </c>
      <c r="J1585"/>
    </row>
    <row r="1586" spans="1:10" x14ac:dyDescent="0.3">
      <c r="A1586" s="65" t="str">
        <f>LANCES[[#This Row],[GRUPO]]&amp;LANCES[[#This Row],[MES_ANO]]</f>
        <v>691abril-25</v>
      </c>
      <c r="B1586" s="1">
        <v>691</v>
      </c>
      <c r="C1586" s="32">
        <v>202504</v>
      </c>
      <c r="D1586" s="31" t="str">
        <f>TEXT(LANCES[[#This Row],[DT_CONTMP]],"MMMM-AA")</f>
        <v>abril-25</v>
      </c>
      <c r="E1586" s="31">
        <v>45751</v>
      </c>
      <c r="F1586" s="30">
        <v>0.45</v>
      </c>
      <c r="G1586" s="30">
        <v>0.23998987500000002</v>
      </c>
      <c r="H1586" s="30">
        <v>0.1</v>
      </c>
      <c r="I1586" s="32">
        <v>16</v>
      </c>
      <c r="J1586"/>
    </row>
    <row r="1587" spans="1:10" x14ac:dyDescent="0.3">
      <c r="A1587" s="65" t="str">
        <f>LANCES[[#This Row],[GRUPO]]&amp;LANCES[[#This Row],[MES_ANO]]</f>
        <v>3085setembro-25</v>
      </c>
      <c r="B1587" s="1">
        <v>3085</v>
      </c>
      <c r="C1587" s="32">
        <v>202509</v>
      </c>
      <c r="D1587" s="31" t="str">
        <f>TEXT(LANCES[[#This Row],[DT_CONTMP]],"MMMM-AA")</f>
        <v>setembro-25</v>
      </c>
      <c r="E1587" s="31">
        <v>45915</v>
      </c>
      <c r="F1587" s="30">
        <v>0.54618999999999995</v>
      </c>
      <c r="G1587" s="30">
        <v>0.54609714285714284</v>
      </c>
      <c r="H1587" s="30">
        <v>0.54608999999999996</v>
      </c>
      <c r="I1587" s="32">
        <v>14</v>
      </c>
      <c r="J1587"/>
    </row>
    <row r="1588" spans="1:10" x14ac:dyDescent="0.3">
      <c r="A1588" s="65" t="str">
        <f>LANCES[[#This Row],[GRUPO]]&amp;LANCES[[#This Row],[MES_ANO]]</f>
        <v>702março-25</v>
      </c>
      <c r="B1588" s="1">
        <v>702</v>
      </c>
      <c r="C1588" s="32">
        <v>202503</v>
      </c>
      <c r="D1588" s="31" t="str">
        <f>TEXT(LANCES[[#This Row],[DT_CONTMP]],"MMMM-AA")</f>
        <v>março-25</v>
      </c>
      <c r="E1588" s="31">
        <v>45726</v>
      </c>
      <c r="F1588" s="30">
        <v>0.17</v>
      </c>
      <c r="G1588" s="30">
        <v>0.13250000000000001</v>
      </c>
      <c r="H1588" s="30">
        <v>0.1</v>
      </c>
      <c r="I1588" s="32">
        <v>4</v>
      </c>
      <c r="J1588"/>
    </row>
    <row r="1589" spans="1:10" x14ac:dyDescent="0.3">
      <c r="A1589" s="65" t="str">
        <f>LANCES[[#This Row],[GRUPO]]&amp;LANCES[[#This Row],[MES_ANO]]</f>
        <v>694maio-25</v>
      </c>
      <c r="B1589" s="1">
        <v>694</v>
      </c>
      <c r="C1589" s="32">
        <v>202505</v>
      </c>
      <c r="D1589" s="31" t="str">
        <f>TEXT(LANCES[[#This Row],[DT_CONTMP]],"MMMM-AA")</f>
        <v>maio-25</v>
      </c>
      <c r="E1589" s="31">
        <v>45784</v>
      </c>
      <c r="F1589" s="30">
        <v>0.43756900000000004</v>
      </c>
      <c r="G1589" s="30">
        <v>0.2589740909090909</v>
      </c>
      <c r="H1589" s="30">
        <v>0.2</v>
      </c>
      <c r="I1589" s="32">
        <v>11</v>
      </c>
      <c r="J1589"/>
    </row>
    <row r="1590" spans="1:10" x14ac:dyDescent="0.3">
      <c r="A1590" s="65" t="str">
        <f>LANCES[[#This Row],[GRUPO]]&amp;LANCES[[#This Row],[MES_ANO]]</f>
        <v>3092maio-25</v>
      </c>
      <c r="B1590" s="1">
        <v>3092</v>
      </c>
      <c r="C1590" s="32">
        <v>202505</v>
      </c>
      <c r="D1590" s="31" t="str">
        <f>TEXT(LANCES[[#This Row],[DT_CONTMP]],"MMMM-AA")</f>
        <v>maio-25</v>
      </c>
      <c r="E1590" s="31">
        <v>45792</v>
      </c>
      <c r="F1590" s="30">
        <v>0.69920000000000004</v>
      </c>
      <c r="G1590" s="30">
        <v>0.68736666666666668</v>
      </c>
      <c r="H1590" s="30">
        <v>0.68269999999999997</v>
      </c>
      <c r="I1590" s="32">
        <v>9</v>
      </c>
      <c r="J1590"/>
    </row>
    <row r="1591" spans="1:10" x14ac:dyDescent="0.3">
      <c r="A1591" s="65" t="str">
        <f>LANCES[[#This Row],[GRUPO]]&amp;LANCES[[#This Row],[MES_ANO]]</f>
        <v>3082março-25</v>
      </c>
      <c r="B1591" s="1">
        <v>3082</v>
      </c>
      <c r="C1591" s="32">
        <v>202503</v>
      </c>
      <c r="D1591" s="31" t="str">
        <f>TEXT(LANCES[[#This Row],[DT_CONTMP]],"MMMM-AA")</f>
        <v>março-25</v>
      </c>
      <c r="E1591" s="31">
        <v>45733</v>
      </c>
      <c r="F1591" s="30">
        <v>0.75289799999999996</v>
      </c>
      <c r="G1591" s="30">
        <v>0.7114421666666666</v>
      </c>
      <c r="H1591" s="30">
        <v>0.67010000000000003</v>
      </c>
      <c r="I1591" s="32">
        <v>6</v>
      </c>
      <c r="J1591"/>
    </row>
    <row r="1592" spans="1:10" x14ac:dyDescent="0.3">
      <c r="A1592" s="65" t="str">
        <f>LANCES[[#This Row],[GRUPO]]&amp;LANCES[[#This Row],[MES_ANO]]</f>
        <v>3082junho-25</v>
      </c>
      <c r="B1592" s="1">
        <v>3082</v>
      </c>
      <c r="C1592" s="32">
        <v>202506</v>
      </c>
      <c r="D1592" s="31" t="str">
        <f>TEXT(LANCES[[#This Row],[DT_CONTMP]],"MMMM-AA")</f>
        <v>junho-25</v>
      </c>
      <c r="E1592" s="31">
        <v>45824</v>
      </c>
      <c r="F1592" s="30">
        <v>0.72390100000000002</v>
      </c>
      <c r="G1592" s="30">
        <v>0.72161442857142855</v>
      </c>
      <c r="H1592" s="30">
        <v>0.71889999999999998</v>
      </c>
      <c r="I1592" s="32">
        <v>7</v>
      </c>
      <c r="J1592"/>
    </row>
    <row r="1593" spans="1:10" x14ac:dyDescent="0.3">
      <c r="A1593" s="65" t="str">
        <f>LANCES[[#This Row],[GRUPO]]&amp;LANCES[[#This Row],[MES_ANO]]</f>
        <v>3064março-25</v>
      </c>
      <c r="B1593" s="1">
        <v>3064</v>
      </c>
      <c r="C1593" s="32">
        <v>202503</v>
      </c>
      <c r="D1593" s="31" t="str">
        <f>TEXT(LANCES[[#This Row],[DT_CONTMP]],"MMMM-AA")</f>
        <v>março-25</v>
      </c>
      <c r="E1593" s="31">
        <v>45733</v>
      </c>
      <c r="F1593" s="30">
        <v>0.62809099999999995</v>
      </c>
      <c r="G1593" s="30">
        <v>0.62492387500000002</v>
      </c>
      <c r="H1593" s="30">
        <v>0.62319999999999998</v>
      </c>
      <c r="I1593" s="32">
        <v>8</v>
      </c>
      <c r="J1593"/>
    </row>
    <row r="1594" spans="1:10" x14ac:dyDescent="0.3">
      <c r="A1594" s="65" t="str">
        <f>LANCES[[#This Row],[GRUPO]]&amp;LANCES[[#This Row],[MES_ANO]]</f>
        <v>3054maio-25</v>
      </c>
      <c r="B1594" s="1">
        <v>3054</v>
      </c>
      <c r="C1594" s="32">
        <v>202505</v>
      </c>
      <c r="D1594" s="31" t="str">
        <f>TEXT(LANCES[[#This Row],[DT_CONTMP]],"MMMM-AA")</f>
        <v>maio-25</v>
      </c>
      <c r="E1594" s="31">
        <v>45792</v>
      </c>
      <c r="F1594" s="30">
        <v>0.67</v>
      </c>
      <c r="G1594" s="30">
        <v>0.66640433333333327</v>
      </c>
      <c r="H1594" s="30">
        <v>0.66099999999999992</v>
      </c>
      <c r="I1594" s="32">
        <v>3</v>
      </c>
      <c r="J1594"/>
    </row>
    <row r="1595" spans="1:10" x14ac:dyDescent="0.3">
      <c r="A1595" s="65" t="str">
        <f>LANCES[[#This Row],[GRUPO]]&amp;LANCES[[#This Row],[MES_ANO]]</f>
        <v>3061maio-25</v>
      </c>
      <c r="B1595" s="1">
        <v>3061</v>
      </c>
      <c r="C1595" s="32">
        <v>202505</v>
      </c>
      <c r="D1595" s="31" t="str">
        <f>TEXT(LANCES[[#This Row],[DT_CONTMP]],"MMMM-AA")</f>
        <v>maio-25</v>
      </c>
      <c r="E1595" s="31">
        <v>45792</v>
      </c>
      <c r="F1595" s="30">
        <v>0.67007400000000006</v>
      </c>
      <c r="G1595" s="30">
        <v>0.65219112499999998</v>
      </c>
      <c r="H1595" s="30">
        <v>0.63</v>
      </c>
      <c r="I1595" s="32">
        <v>8</v>
      </c>
      <c r="J1595"/>
    </row>
    <row r="1596" spans="1:10" x14ac:dyDescent="0.3">
      <c r="A1596" s="65" t="str">
        <f>LANCES[[#This Row],[GRUPO]]&amp;LANCES[[#This Row],[MES_ANO]]</f>
        <v>738julho-25</v>
      </c>
      <c r="B1596" s="1">
        <v>738</v>
      </c>
      <c r="C1596" s="32">
        <v>202507</v>
      </c>
      <c r="D1596" s="31" t="str">
        <f>TEXT(LANCES[[#This Row],[DT_CONTMP]],"MMMM-AA")</f>
        <v>julho-25</v>
      </c>
      <c r="E1596" s="31">
        <v>45853</v>
      </c>
      <c r="F1596" s="30">
        <v>0.66452900000000004</v>
      </c>
      <c r="G1596" s="30">
        <v>0.62566440000000001</v>
      </c>
      <c r="H1596" s="30">
        <v>0.61399999999999999</v>
      </c>
      <c r="I1596" s="32">
        <v>15</v>
      </c>
      <c r="J1596"/>
    </row>
    <row r="1597" spans="1:10" x14ac:dyDescent="0.3">
      <c r="A1597" s="65" t="str">
        <f>LANCES[[#This Row],[GRUPO]]&amp;LANCES[[#This Row],[MES_ANO]]</f>
        <v>788maio-25</v>
      </c>
      <c r="B1597" s="1">
        <v>788</v>
      </c>
      <c r="C1597" s="32">
        <v>202505</v>
      </c>
      <c r="D1597" s="31" t="str">
        <f>TEXT(LANCES[[#This Row],[DT_CONTMP]],"MMMM-AA")</f>
        <v>maio-25</v>
      </c>
      <c r="E1597" s="31">
        <v>45792</v>
      </c>
      <c r="F1597" s="30">
        <v>0.71</v>
      </c>
      <c r="G1597" s="30">
        <v>0.6405777222222222</v>
      </c>
      <c r="H1597" s="30">
        <v>0.51500000000000001</v>
      </c>
      <c r="I1597" s="32">
        <v>18</v>
      </c>
      <c r="J1597"/>
    </row>
    <row r="1598" spans="1:10" x14ac:dyDescent="0.3">
      <c r="A1598" s="65" t="str">
        <f>LANCES[[#This Row],[GRUPO]]&amp;LANCES[[#This Row],[MES_ANO]]</f>
        <v>784janeiro-25</v>
      </c>
      <c r="B1598" s="1">
        <v>784</v>
      </c>
      <c r="C1598" s="32">
        <v>202501</v>
      </c>
      <c r="D1598" s="31" t="str">
        <f>TEXT(LANCES[[#This Row],[DT_CONTMP]],"MMMM-AA")</f>
        <v>janeiro-25</v>
      </c>
      <c r="E1598" s="31">
        <v>45672</v>
      </c>
      <c r="F1598" s="30">
        <v>0.56000000000000005</v>
      </c>
      <c r="G1598" s="30">
        <v>0.53400000000000003</v>
      </c>
      <c r="H1598" s="30">
        <v>0.51</v>
      </c>
      <c r="I1598" s="32">
        <v>5</v>
      </c>
      <c r="J1598"/>
    </row>
    <row r="1599" spans="1:10" x14ac:dyDescent="0.3">
      <c r="A1599" s="65" t="str">
        <f>LANCES[[#This Row],[GRUPO]]&amp;LANCES[[#This Row],[MES_ANO]]</f>
        <v>800março-25</v>
      </c>
      <c r="B1599" s="1">
        <v>800</v>
      </c>
      <c r="C1599" s="32">
        <v>202503</v>
      </c>
      <c r="D1599" s="31" t="str">
        <f>TEXT(LANCES[[#This Row],[DT_CONTMP]],"MMMM-AA")</f>
        <v>março-25</v>
      </c>
      <c r="E1599" s="31">
        <v>45733</v>
      </c>
      <c r="F1599" s="30">
        <v>0.68</v>
      </c>
      <c r="G1599" s="30">
        <v>0.67749999999999999</v>
      </c>
      <c r="H1599" s="30">
        <v>0.67</v>
      </c>
      <c r="I1599" s="32">
        <v>4</v>
      </c>
      <c r="J1599"/>
    </row>
    <row r="1600" spans="1:10" x14ac:dyDescent="0.3">
      <c r="A1600" s="65" t="str">
        <f>LANCES[[#This Row],[GRUPO]]&amp;LANCES[[#This Row],[MES_ANO]]</f>
        <v>684fevereiro-25</v>
      </c>
      <c r="B1600" s="1">
        <v>684</v>
      </c>
      <c r="C1600" s="32">
        <v>202502</v>
      </c>
      <c r="D1600" s="31" t="str">
        <f>TEXT(LANCES[[#This Row],[DT_CONTMP]],"MMMM-AA")</f>
        <v>fevereiro-25</v>
      </c>
      <c r="E1600" s="31">
        <v>45694</v>
      </c>
      <c r="F1600" s="30">
        <v>0.56635899999999995</v>
      </c>
      <c r="G1600" s="30">
        <v>0.28308990909090909</v>
      </c>
      <c r="H1600" s="30">
        <v>0.12</v>
      </c>
      <c r="I1600" s="32">
        <v>11</v>
      </c>
      <c r="J1600"/>
    </row>
    <row r="1601" spans="1:10" x14ac:dyDescent="0.3">
      <c r="A1601" s="65" t="str">
        <f>LANCES[[#This Row],[GRUPO]]&amp;LANCES[[#This Row],[MES_ANO]]</f>
        <v>784fevereiro-25</v>
      </c>
      <c r="B1601" s="1">
        <v>784</v>
      </c>
      <c r="C1601" s="32">
        <v>202502</v>
      </c>
      <c r="D1601" s="31" t="str">
        <f>TEXT(LANCES[[#This Row],[DT_CONTMP]],"MMMM-AA")</f>
        <v>fevereiro-25</v>
      </c>
      <c r="E1601" s="31">
        <v>45705</v>
      </c>
      <c r="F1601" s="30">
        <v>0.61499999999999999</v>
      </c>
      <c r="G1601" s="30">
        <v>0.58346153846153848</v>
      </c>
      <c r="H1601" s="30">
        <v>0.55000000000000004</v>
      </c>
      <c r="I1601" s="32">
        <v>13</v>
      </c>
      <c r="J1601"/>
    </row>
    <row r="1602" spans="1:10" x14ac:dyDescent="0.3">
      <c r="A1602" s="65" t="str">
        <f>LANCES[[#This Row],[GRUPO]]&amp;LANCES[[#This Row],[MES_ANO]]</f>
        <v>3157julho-25</v>
      </c>
      <c r="B1602" s="1">
        <v>3157</v>
      </c>
      <c r="C1602" s="32">
        <v>202507</v>
      </c>
      <c r="D1602" s="31" t="str">
        <f>TEXT(LANCES[[#This Row],[DT_CONTMP]],"MMMM-AA")</f>
        <v>julho-25</v>
      </c>
      <c r="E1602" s="31">
        <v>45853</v>
      </c>
      <c r="F1602" s="30">
        <v>0.9779000000000001</v>
      </c>
      <c r="G1602" s="30">
        <v>0.79572500000000002</v>
      </c>
      <c r="H1602" s="30">
        <v>0.73499999999999999</v>
      </c>
      <c r="I1602" s="32">
        <v>4</v>
      </c>
      <c r="J1602"/>
    </row>
    <row r="1603" spans="1:10" x14ac:dyDescent="0.3">
      <c r="A1603" s="65" t="str">
        <f>LANCES[[#This Row],[GRUPO]]&amp;LANCES[[#This Row],[MES_ANO]]</f>
        <v>3070junho-25</v>
      </c>
      <c r="B1603" s="1">
        <v>3070</v>
      </c>
      <c r="C1603" s="32">
        <v>202506</v>
      </c>
      <c r="D1603" s="31" t="str">
        <f>TEXT(LANCES[[#This Row],[DT_CONTMP]],"MMMM-AA")</f>
        <v>junho-25</v>
      </c>
      <c r="E1603" s="31">
        <v>45824</v>
      </c>
      <c r="F1603" s="30">
        <v>0.71034400000000009</v>
      </c>
      <c r="G1603" s="30">
        <v>0.67151100000000008</v>
      </c>
      <c r="H1603" s="30">
        <v>0.63770000000000004</v>
      </c>
      <c r="I1603" s="32">
        <v>4</v>
      </c>
      <c r="J1603"/>
    </row>
    <row r="1604" spans="1:10" x14ac:dyDescent="0.3">
      <c r="A1604" s="65" t="str">
        <f>LANCES[[#This Row],[GRUPO]]&amp;LANCES[[#This Row],[MES_ANO]]</f>
        <v>5021maio-25</v>
      </c>
      <c r="B1604" s="1">
        <v>5021</v>
      </c>
      <c r="C1604" s="32">
        <v>202505</v>
      </c>
      <c r="D1604" s="31" t="str">
        <f>TEXT(LANCES[[#This Row],[DT_CONTMP]],"MMMM-AA")</f>
        <v>maio-25</v>
      </c>
      <c r="E1604" s="31">
        <v>45792</v>
      </c>
      <c r="F1604" s="30">
        <v>0.54</v>
      </c>
      <c r="G1604" s="30">
        <v>0.48692311111111114</v>
      </c>
      <c r="H1604" s="30">
        <v>0.45555500000000004</v>
      </c>
      <c r="I1604" s="32">
        <v>9</v>
      </c>
      <c r="J1604"/>
    </row>
    <row r="1605" spans="1:10" x14ac:dyDescent="0.3">
      <c r="A1605" s="65" t="str">
        <f>LANCES[[#This Row],[GRUPO]]&amp;LANCES[[#This Row],[MES_ANO]]</f>
        <v>3160setembro-25</v>
      </c>
      <c r="B1605" s="1">
        <v>3160</v>
      </c>
      <c r="C1605" s="32">
        <v>202509</v>
      </c>
      <c r="D1605" s="31" t="str">
        <f>TEXT(LANCES[[#This Row],[DT_CONTMP]],"MMMM-AA")</f>
        <v>setembro-25</v>
      </c>
      <c r="E1605" s="31">
        <v>45915</v>
      </c>
      <c r="F1605" s="30">
        <v>0.81</v>
      </c>
      <c r="G1605" s="30">
        <v>0.67801999999999996</v>
      </c>
      <c r="H1605" s="30">
        <v>0.60099999999999998</v>
      </c>
      <c r="I1605" s="32">
        <v>11</v>
      </c>
      <c r="J1605"/>
    </row>
    <row r="1606" spans="1:10" x14ac:dyDescent="0.3">
      <c r="A1606" s="65" t="str">
        <f>LANCES[[#This Row],[GRUPO]]&amp;LANCES[[#This Row],[MES_ANO]]</f>
        <v>734abril-25</v>
      </c>
      <c r="B1606" s="1">
        <v>734</v>
      </c>
      <c r="C1606" s="32">
        <v>202504</v>
      </c>
      <c r="D1606" s="31" t="str">
        <f>TEXT(LANCES[[#This Row],[DT_CONTMP]],"MMMM-AA")</f>
        <v>abril-25</v>
      </c>
      <c r="E1606" s="31">
        <v>45762</v>
      </c>
      <c r="F1606" s="30">
        <v>0.65</v>
      </c>
      <c r="G1606" s="30">
        <v>0.56856714285714283</v>
      </c>
      <c r="H1606" s="30">
        <v>0.5</v>
      </c>
      <c r="I1606" s="32">
        <v>7</v>
      </c>
      <c r="J1606"/>
    </row>
    <row r="1607" spans="1:10" x14ac:dyDescent="0.3">
      <c r="A1607" s="65" t="str">
        <f>LANCES[[#This Row],[GRUPO]]&amp;LANCES[[#This Row],[MES_ANO]]</f>
        <v>783junho-25</v>
      </c>
      <c r="B1607" s="1">
        <v>783</v>
      </c>
      <c r="C1607" s="32">
        <v>202506</v>
      </c>
      <c r="D1607" s="31" t="str">
        <f>TEXT(LANCES[[#This Row],[DT_CONTMP]],"MMMM-AA")</f>
        <v>junho-25</v>
      </c>
      <c r="E1607" s="31">
        <v>45824</v>
      </c>
      <c r="F1607" s="30">
        <v>0.61450000000000005</v>
      </c>
      <c r="G1607" s="30">
        <v>0.59515833333333334</v>
      </c>
      <c r="H1607" s="30">
        <v>0.58119999999999994</v>
      </c>
      <c r="I1607" s="32">
        <v>24</v>
      </c>
      <c r="J1607"/>
    </row>
    <row r="1608" spans="1:10" x14ac:dyDescent="0.3">
      <c r="A1608" s="65" t="str">
        <f>LANCES[[#This Row],[GRUPO]]&amp;LANCES[[#This Row],[MES_ANO]]</f>
        <v>738maio-25</v>
      </c>
      <c r="B1608" s="1">
        <v>738</v>
      </c>
      <c r="C1608" s="32">
        <v>202505</v>
      </c>
      <c r="D1608" s="31" t="str">
        <f>TEXT(LANCES[[#This Row],[DT_CONTMP]],"MMMM-AA")</f>
        <v>maio-25</v>
      </c>
      <c r="E1608" s="31">
        <v>45792</v>
      </c>
      <c r="F1608" s="30">
        <v>0.624</v>
      </c>
      <c r="G1608" s="30">
        <v>0.60665714285714289</v>
      </c>
      <c r="H1608" s="30">
        <v>0.59399999999999997</v>
      </c>
      <c r="I1608" s="32">
        <v>21</v>
      </c>
      <c r="J1608"/>
    </row>
    <row r="1609" spans="1:10" x14ac:dyDescent="0.3">
      <c r="A1609" s="65" t="str">
        <f>LANCES[[#This Row],[GRUPO]]&amp;LANCES[[#This Row],[MES_ANO]]</f>
        <v>3167julho-25</v>
      </c>
      <c r="B1609" s="1">
        <v>3167</v>
      </c>
      <c r="C1609" s="32">
        <v>202507</v>
      </c>
      <c r="D1609" s="31" t="str">
        <f>TEXT(LANCES[[#This Row],[DT_CONTMP]],"MMMM-AA")</f>
        <v>julho-25</v>
      </c>
      <c r="E1609" s="31">
        <v>45853</v>
      </c>
      <c r="F1609" s="30">
        <v>0.77</v>
      </c>
      <c r="G1609" s="30">
        <v>0.69986250000000005</v>
      </c>
      <c r="H1609" s="30">
        <v>0.625</v>
      </c>
      <c r="I1609" s="32">
        <v>8</v>
      </c>
      <c r="J1609"/>
    </row>
    <row r="1610" spans="1:10" x14ac:dyDescent="0.3">
      <c r="A1610" s="65" t="str">
        <f>LANCES[[#This Row],[GRUPO]]&amp;LANCES[[#This Row],[MES_ANO]]</f>
        <v>3070julho-25</v>
      </c>
      <c r="B1610" s="1">
        <v>3070</v>
      </c>
      <c r="C1610" s="32">
        <v>202507</v>
      </c>
      <c r="D1610" s="31" t="str">
        <f>TEXT(LANCES[[#This Row],[DT_CONTMP]],"MMMM-AA")</f>
        <v>julho-25</v>
      </c>
      <c r="E1610" s="31">
        <v>45853</v>
      </c>
      <c r="F1610" s="30">
        <v>0.74830299999999994</v>
      </c>
      <c r="G1610" s="30">
        <v>0.69171137500000002</v>
      </c>
      <c r="H1610" s="30">
        <v>0.6764</v>
      </c>
      <c r="I1610" s="32">
        <v>8</v>
      </c>
      <c r="J1610"/>
    </row>
    <row r="1611" spans="1:10" x14ac:dyDescent="0.3">
      <c r="A1611" s="65" t="str">
        <f>LANCES[[#This Row],[GRUPO]]&amp;LANCES[[#This Row],[MES_ANO]]</f>
        <v>3092outubro-25</v>
      </c>
      <c r="B1611" s="1">
        <v>3092</v>
      </c>
      <c r="C1611" s="32">
        <v>202510</v>
      </c>
      <c r="D1611" s="31" t="str">
        <f>TEXT(LANCES[[#This Row],[DT_CONTMP]],"MMMM-AA")</f>
        <v>outubro-25</v>
      </c>
      <c r="E1611" s="31">
        <v>45945</v>
      </c>
      <c r="F1611" s="30">
        <v>0.69989999999999997</v>
      </c>
      <c r="G1611" s="30">
        <v>0.6808833333333334</v>
      </c>
      <c r="H1611" s="30">
        <v>0.66980000000000006</v>
      </c>
      <c r="I1611" s="32">
        <v>6</v>
      </c>
      <c r="J1611"/>
    </row>
    <row r="1612" spans="1:10" x14ac:dyDescent="0.3">
      <c r="A1612" s="65" t="str">
        <f>LANCES[[#This Row],[GRUPO]]&amp;LANCES[[#This Row],[MES_ANO]]</f>
        <v>5013outubro-25</v>
      </c>
      <c r="B1612" s="1">
        <v>5013</v>
      </c>
      <c r="C1612" s="32">
        <v>202510</v>
      </c>
      <c r="D1612" s="31" t="str">
        <f>TEXT(LANCES[[#This Row],[DT_CONTMP]],"MMMM-AA")</f>
        <v>outubro-25</v>
      </c>
      <c r="E1612" s="31">
        <v>45945</v>
      </c>
      <c r="F1612" s="30">
        <v>0.31988900000000003</v>
      </c>
      <c r="G1612" s="30">
        <v>0.22720733333333337</v>
      </c>
      <c r="H1612" s="30">
        <v>0.16173300000000002</v>
      </c>
      <c r="I1612" s="32">
        <v>3</v>
      </c>
      <c r="J1612"/>
    </row>
    <row r="1613" spans="1:10" x14ac:dyDescent="0.3">
      <c r="A1613" s="65" t="str">
        <f>LANCES[[#This Row],[GRUPO]]&amp;LANCES[[#This Row],[MES_ANO]]</f>
        <v>3066maio-25</v>
      </c>
      <c r="B1613" s="1">
        <v>3066</v>
      </c>
      <c r="C1613" s="32">
        <v>202505</v>
      </c>
      <c r="D1613" s="31" t="str">
        <f>TEXT(LANCES[[#This Row],[DT_CONTMP]],"MMMM-AA")</f>
        <v>maio-25</v>
      </c>
      <c r="E1613" s="31">
        <v>45792</v>
      </c>
      <c r="F1613" s="30">
        <v>0.67196600000000006</v>
      </c>
      <c r="G1613" s="30">
        <v>0.66162200000000004</v>
      </c>
      <c r="H1613" s="30">
        <v>0.65300000000000002</v>
      </c>
      <c r="I1613" s="32">
        <v>3</v>
      </c>
      <c r="J1613"/>
    </row>
    <row r="1614" spans="1:10" x14ac:dyDescent="0.3">
      <c r="A1614" s="65" t="str">
        <f>LANCES[[#This Row],[GRUPO]]&amp;LANCES[[#This Row],[MES_ANO]]</f>
        <v>671fevereiro-25</v>
      </c>
      <c r="B1614" s="1">
        <v>671</v>
      </c>
      <c r="C1614" s="32">
        <v>202502</v>
      </c>
      <c r="D1614" s="31" t="str">
        <f>TEXT(LANCES[[#This Row],[DT_CONTMP]],"MMMM-AA")</f>
        <v>fevereiro-25</v>
      </c>
      <c r="E1614" s="31">
        <v>45694</v>
      </c>
      <c r="F1614" s="30">
        <v>0.45277000000000001</v>
      </c>
      <c r="G1614" s="30">
        <v>0.19160874999999999</v>
      </c>
      <c r="H1614" s="30">
        <v>0.1</v>
      </c>
      <c r="I1614" s="32">
        <v>8</v>
      </c>
      <c r="J1614"/>
    </row>
    <row r="1615" spans="1:10" x14ac:dyDescent="0.3">
      <c r="A1615" s="65" t="str">
        <f>LANCES[[#This Row],[GRUPO]]&amp;LANCES[[#This Row],[MES_ANO]]</f>
        <v>677agosto-25</v>
      </c>
      <c r="B1615" s="1">
        <v>677</v>
      </c>
      <c r="C1615" s="32">
        <v>202508</v>
      </c>
      <c r="D1615" s="31" t="str">
        <f>TEXT(LANCES[[#This Row],[DT_CONTMP]],"MMMM-AA")</f>
        <v>agosto-25</v>
      </c>
      <c r="E1615" s="31">
        <v>45875</v>
      </c>
      <c r="F1615" s="30">
        <v>0.51</v>
      </c>
      <c r="G1615" s="30">
        <v>0.33365633333333333</v>
      </c>
      <c r="H1615" s="30">
        <v>0.14515500000000001</v>
      </c>
      <c r="I1615" s="32">
        <v>6</v>
      </c>
      <c r="J1615"/>
    </row>
    <row r="1616" spans="1:10" x14ac:dyDescent="0.3">
      <c r="A1616" s="65" t="str">
        <f>LANCES[[#This Row],[GRUPO]]&amp;LANCES[[#This Row],[MES_ANO]]</f>
        <v>689agosto-25</v>
      </c>
      <c r="B1616" s="1">
        <v>689</v>
      </c>
      <c r="C1616" s="32">
        <v>202508</v>
      </c>
      <c r="D1616" s="31" t="str">
        <f>TEXT(LANCES[[#This Row],[DT_CONTMP]],"MMMM-AA")</f>
        <v>agosto-25</v>
      </c>
      <c r="E1616" s="31">
        <v>45875</v>
      </c>
      <c r="F1616" s="30">
        <v>0.42588700000000002</v>
      </c>
      <c r="G1616" s="30">
        <v>0.32982962500000002</v>
      </c>
      <c r="H1616" s="30">
        <v>0.27643499999999999</v>
      </c>
      <c r="I1616" s="32">
        <v>8</v>
      </c>
      <c r="J1616"/>
    </row>
    <row r="1617" spans="1:10" x14ac:dyDescent="0.3">
      <c r="A1617" s="65" t="str">
        <f>LANCES[[#This Row],[GRUPO]]&amp;LANCES[[#This Row],[MES_ANO]]</f>
        <v>696outubro-25</v>
      </c>
      <c r="B1617" s="1">
        <v>696</v>
      </c>
      <c r="C1617" s="32">
        <v>202510</v>
      </c>
      <c r="D1617" s="31" t="str">
        <f>TEXT(LANCES[[#This Row],[DT_CONTMP]],"MMMM-AA")</f>
        <v>outubro-25</v>
      </c>
      <c r="E1617" s="31">
        <v>45936</v>
      </c>
      <c r="F1617" s="30">
        <v>0.35670999999999997</v>
      </c>
      <c r="G1617" s="30">
        <v>0.21908873333333331</v>
      </c>
      <c r="H1617" s="30">
        <v>0.1</v>
      </c>
      <c r="I1617" s="32">
        <v>15</v>
      </c>
      <c r="J1617"/>
    </row>
    <row r="1618" spans="1:10" x14ac:dyDescent="0.3">
      <c r="A1618" s="65" t="str">
        <f>LANCES[[#This Row],[GRUPO]]&amp;LANCES[[#This Row],[MES_ANO]]</f>
        <v>716maio-25</v>
      </c>
      <c r="B1618" s="1">
        <v>716</v>
      </c>
      <c r="C1618" s="32">
        <v>202505</v>
      </c>
      <c r="D1618" s="31" t="str">
        <f>TEXT(LANCES[[#This Row],[DT_CONTMP]],"MMMM-AA")</f>
        <v>maio-25</v>
      </c>
      <c r="E1618" s="31">
        <v>45792</v>
      </c>
      <c r="F1618" s="30">
        <v>0.4178</v>
      </c>
      <c r="G1618" s="30">
        <v>0.24255957142857143</v>
      </c>
      <c r="H1618" s="30">
        <v>0.1</v>
      </c>
      <c r="I1618" s="32">
        <v>14</v>
      </c>
      <c r="J1618"/>
    </row>
    <row r="1619" spans="1:10" x14ac:dyDescent="0.3">
      <c r="A1619" s="65" t="str">
        <f>LANCES[[#This Row],[GRUPO]]&amp;LANCES[[#This Row],[MES_ANO]]</f>
        <v>712junho-25</v>
      </c>
      <c r="B1619" s="1">
        <v>712</v>
      </c>
      <c r="C1619" s="32">
        <v>202506</v>
      </c>
      <c r="D1619" s="31" t="str">
        <f>TEXT(LANCES[[#This Row],[DT_CONTMP]],"MMMM-AA")</f>
        <v>junho-25</v>
      </c>
      <c r="E1619" s="31">
        <v>45824</v>
      </c>
      <c r="F1619" s="30">
        <v>0.35847900000000005</v>
      </c>
      <c r="G1619" s="30">
        <v>0.2047389</v>
      </c>
      <c r="H1619" s="30">
        <v>0.1</v>
      </c>
      <c r="I1619" s="32">
        <v>10</v>
      </c>
      <c r="J1619"/>
    </row>
    <row r="1620" spans="1:10" x14ac:dyDescent="0.3">
      <c r="A1620" s="65" t="str">
        <f>LANCES[[#This Row],[GRUPO]]&amp;LANCES[[#This Row],[MES_ANO]]</f>
        <v>3062março-25</v>
      </c>
      <c r="B1620" s="1">
        <v>3062</v>
      </c>
      <c r="C1620" s="32">
        <v>202503</v>
      </c>
      <c r="D1620" s="31" t="str">
        <f>TEXT(LANCES[[#This Row],[DT_CONTMP]],"MMMM-AA")</f>
        <v>março-25</v>
      </c>
      <c r="E1620" s="31">
        <v>45733</v>
      </c>
      <c r="F1620" s="30">
        <v>0.67599999999999993</v>
      </c>
      <c r="G1620" s="30">
        <v>0.65193199999999996</v>
      </c>
      <c r="H1620" s="30">
        <v>0.63969999999999994</v>
      </c>
      <c r="I1620" s="32">
        <v>12</v>
      </c>
      <c r="J1620"/>
    </row>
    <row r="1621" spans="1:10" x14ac:dyDescent="0.3">
      <c r="A1621" s="65" t="str">
        <f>LANCES[[#This Row],[GRUPO]]&amp;LANCES[[#This Row],[MES_ANO]]</f>
        <v>704setembro-25</v>
      </c>
      <c r="B1621" s="1">
        <v>704</v>
      </c>
      <c r="C1621" s="32">
        <v>202509</v>
      </c>
      <c r="D1621" s="31" t="str">
        <f>TEXT(LANCES[[#This Row],[DT_CONTMP]],"MMMM-AA")</f>
        <v>setembro-25</v>
      </c>
      <c r="E1621" s="31">
        <v>45915</v>
      </c>
      <c r="F1621" s="30">
        <v>0.69042500000000007</v>
      </c>
      <c r="G1621" s="30">
        <v>0.29801478947368421</v>
      </c>
      <c r="H1621" s="30">
        <v>0.1</v>
      </c>
      <c r="I1621" s="32">
        <v>19</v>
      </c>
      <c r="J1621"/>
    </row>
    <row r="1622" spans="1:10" x14ac:dyDescent="0.3">
      <c r="A1622" s="65" t="str">
        <f>LANCES[[#This Row],[GRUPO]]&amp;LANCES[[#This Row],[MES_ANO]]</f>
        <v>3092junho-25</v>
      </c>
      <c r="B1622" s="1">
        <v>3092</v>
      </c>
      <c r="C1622" s="32">
        <v>202506</v>
      </c>
      <c r="D1622" s="31" t="str">
        <f>TEXT(LANCES[[#This Row],[DT_CONTMP]],"MMMM-AA")</f>
        <v>junho-25</v>
      </c>
      <c r="E1622" s="31">
        <v>45824</v>
      </c>
      <c r="F1622" s="30">
        <v>0.71</v>
      </c>
      <c r="G1622" s="30">
        <v>0.69121083333333333</v>
      </c>
      <c r="H1622" s="30">
        <v>0.67769999999999997</v>
      </c>
      <c r="I1622" s="32">
        <v>12</v>
      </c>
      <c r="J1622"/>
    </row>
    <row r="1623" spans="1:10" x14ac:dyDescent="0.3">
      <c r="A1623" s="65" t="str">
        <f>LANCES[[#This Row],[GRUPO]]&amp;LANCES[[#This Row],[MES_ANO]]</f>
        <v>744janeiro-25</v>
      </c>
      <c r="B1623" s="1">
        <v>744</v>
      </c>
      <c r="C1623" s="32">
        <v>202501</v>
      </c>
      <c r="D1623" s="31" t="str">
        <f>TEXT(LANCES[[#This Row],[DT_CONTMP]],"MMMM-AA")</f>
        <v>janeiro-25</v>
      </c>
      <c r="E1623" s="31">
        <v>45672</v>
      </c>
      <c r="F1623" s="30">
        <v>0.7</v>
      </c>
      <c r="G1623" s="30">
        <v>0.58548666666666671</v>
      </c>
      <c r="H1623" s="30">
        <v>0.51</v>
      </c>
      <c r="I1623" s="32">
        <v>15</v>
      </c>
      <c r="J1623"/>
    </row>
    <row r="1624" spans="1:10" x14ac:dyDescent="0.3">
      <c r="A1624" s="65" t="str">
        <f>LANCES[[#This Row],[GRUPO]]&amp;LANCES[[#This Row],[MES_ANO]]</f>
        <v>727julho-25</v>
      </c>
      <c r="B1624" s="1">
        <v>727</v>
      </c>
      <c r="C1624" s="32">
        <v>202507</v>
      </c>
      <c r="D1624" s="31" t="str">
        <f>TEXT(LANCES[[#This Row],[DT_CONTMP]],"MMMM-AA")</f>
        <v>julho-25</v>
      </c>
      <c r="E1624" s="31">
        <v>45853</v>
      </c>
      <c r="F1624" s="30">
        <v>0.70052400000000004</v>
      </c>
      <c r="G1624" s="30">
        <v>0.59474955882352942</v>
      </c>
      <c r="H1624" s="30">
        <v>0.56399999999999995</v>
      </c>
      <c r="I1624" s="32">
        <v>34</v>
      </c>
      <c r="J1624"/>
    </row>
    <row r="1625" spans="1:10" x14ac:dyDescent="0.3">
      <c r="A1625" s="65" t="str">
        <f>LANCES[[#This Row],[GRUPO]]&amp;LANCES[[#This Row],[MES_ANO]]</f>
        <v>746abril-25</v>
      </c>
      <c r="B1625" s="1">
        <v>746</v>
      </c>
      <c r="C1625" s="32">
        <v>202504</v>
      </c>
      <c r="D1625" s="31" t="str">
        <f>TEXT(LANCES[[#This Row],[DT_CONTMP]],"MMMM-AA")</f>
        <v>abril-25</v>
      </c>
      <c r="E1625" s="31">
        <v>45762</v>
      </c>
      <c r="F1625" s="30">
        <v>0.71</v>
      </c>
      <c r="G1625" s="30">
        <v>0.626</v>
      </c>
      <c r="H1625" s="30">
        <v>0.61099999999999999</v>
      </c>
      <c r="I1625" s="32">
        <v>34</v>
      </c>
      <c r="J1625"/>
    </row>
    <row r="1626" spans="1:10" x14ac:dyDescent="0.3">
      <c r="A1626" s="65" t="str">
        <f>LANCES[[#This Row],[GRUPO]]&amp;LANCES[[#This Row],[MES_ANO]]</f>
        <v>3070março-25</v>
      </c>
      <c r="B1626" s="1">
        <v>3070</v>
      </c>
      <c r="C1626" s="32">
        <v>202503</v>
      </c>
      <c r="D1626" s="31" t="str">
        <f>TEXT(LANCES[[#This Row],[DT_CONTMP]],"MMMM-AA")</f>
        <v>março-25</v>
      </c>
      <c r="E1626" s="31">
        <v>45733</v>
      </c>
      <c r="F1626" s="30">
        <v>0.66</v>
      </c>
      <c r="G1626" s="30">
        <v>0.65761666666666674</v>
      </c>
      <c r="H1626" s="30">
        <v>0.65569999999999995</v>
      </c>
      <c r="I1626" s="32">
        <v>6</v>
      </c>
      <c r="J1626"/>
    </row>
    <row r="1627" spans="1:10" x14ac:dyDescent="0.3">
      <c r="A1627" s="65" t="str">
        <f>LANCES[[#This Row],[GRUPO]]&amp;LANCES[[#This Row],[MES_ANO]]</f>
        <v>3070janeiro-25</v>
      </c>
      <c r="B1627" s="1">
        <v>3070</v>
      </c>
      <c r="C1627" s="32">
        <v>202501</v>
      </c>
      <c r="D1627" s="31" t="str">
        <f>TEXT(LANCES[[#This Row],[DT_CONTMP]],"MMMM-AA")</f>
        <v>janeiro-25</v>
      </c>
      <c r="E1627" s="31">
        <v>45672</v>
      </c>
      <c r="F1627" s="30">
        <v>0.65</v>
      </c>
      <c r="G1627" s="30">
        <v>0.65</v>
      </c>
      <c r="H1627" s="30">
        <v>0.65</v>
      </c>
      <c r="I1627" s="32">
        <v>4</v>
      </c>
      <c r="J1627"/>
    </row>
    <row r="1628" spans="1:10" x14ac:dyDescent="0.3">
      <c r="A1628" s="65" t="str">
        <f>LANCES[[#This Row],[GRUPO]]&amp;LANCES[[#This Row],[MES_ANO]]</f>
        <v>749fevereiro-25</v>
      </c>
      <c r="B1628" s="1">
        <v>749</v>
      </c>
      <c r="C1628" s="32">
        <v>202502</v>
      </c>
      <c r="D1628" s="31" t="str">
        <f>TEXT(LANCES[[#This Row],[DT_CONTMP]],"MMMM-AA")</f>
        <v>fevereiro-25</v>
      </c>
      <c r="E1628" s="31">
        <v>45705</v>
      </c>
      <c r="F1628" s="30">
        <v>0.65</v>
      </c>
      <c r="G1628" s="30">
        <v>0.59081666666666666</v>
      </c>
      <c r="H1628" s="30">
        <v>0.5</v>
      </c>
      <c r="I1628" s="32">
        <v>12</v>
      </c>
      <c r="J1628"/>
    </row>
    <row r="1629" spans="1:10" x14ac:dyDescent="0.3">
      <c r="A1629" s="65" t="str">
        <f>LANCES[[#This Row],[GRUPO]]&amp;LANCES[[#This Row],[MES_ANO]]</f>
        <v>3066julho-25</v>
      </c>
      <c r="B1629" s="1">
        <v>3066</v>
      </c>
      <c r="C1629" s="32">
        <v>202507</v>
      </c>
      <c r="D1629" s="31" t="str">
        <f>TEXT(LANCES[[#This Row],[DT_CONTMP]],"MMMM-AA")</f>
        <v>julho-25</v>
      </c>
      <c r="E1629" s="31">
        <v>45853</v>
      </c>
      <c r="F1629" s="30">
        <v>0.71</v>
      </c>
      <c r="G1629" s="30">
        <v>0.66692857142857143</v>
      </c>
      <c r="H1629" s="30">
        <v>0.65949999999999998</v>
      </c>
      <c r="I1629" s="32">
        <v>7</v>
      </c>
      <c r="J1629"/>
    </row>
    <row r="1630" spans="1:10" x14ac:dyDescent="0.3">
      <c r="A1630" s="65" t="str">
        <f>LANCES[[#This Row],[GRUPO]]&amp;LANCES[[#This Row],[MES_ANO]]</f>
        <v>3139junho-25</v>
      </c>
      <c r="B1630" s="1">
        <v>3139</v>
      </c>
      <c r="C1630" s="32">
        <v>202506</v>
      </c>
      <c r="D1630" s="31" t="str">
        <f>TEXT(LANCES[[#This Row],[DT_CONTMP]],"MMMM-AA")</f>
        <v>junho-25</v>
      </c>
      <c r="E1630" s="31">
        <v>45824</v>
      </c>
      <c r="F1630" s="30">
        <v>0.72889999999999999</v>
      </c>
      <c r="G1630" s="30">
        <v>0.69385999999999992</v>
      </c>
      <c r="H1630" s="30">
        <v>0.67669999999999997</v>
      </c>
      <c r="I1630" s="32">
        <v>5</v>
      </c>
      <c r="J1630"/>
    </row>
    <row r="1631" spans="1:10" x14ac:dyDescent="0.3">
      <c r="A1631" s="65" t="str">
        <f>LANCES[[#This Row],[GRUPO]]&amp;LANCES[[#This Row],[MES_ANO]]</f>
        <v>3099fevereiro-25</v>
      </c>
      <c r="B1631" s="1">
        <v>3099</v>
      </c>
      <c r="C1631" s="32">
        <v>202502</v>
      </c>
      <c r="D1631" s="31" t="str">
        <f>TEXT(LANCES[[#This Row],[DT_CONTMP]],"MMMM-AA")</f>
        <v>fevereiro-25</v>
      </c>
      <c r="E1631" s="31">
        <v>45705</v>
      </c>
      <c r="F1631" s="30">
        <v>0.66900000000000004</v>
      </c>
      <c r="G1631" s="30">
        <v>0.66003507692307695</v>
      </c>
      <c r="H1631" s="30">
        <v>0.65370000000000006</v>
      </c>
      <c r="I1631" s="32">
        <v>13</v>
      </c>
      <c r="J1631"/>
    </row>
    <row r="1632" spans="1:10" x14ac:dyDescent="0.3">
      <c r="A1632" s="65" t="str">
        <f>LANCES[[#This Row],[GRUPO]]&amp;LANCES[[#This Row],[MES_ANO]]</f>
        <v>3063julho-25</v>
      </c>
      <c r="B1632" s="1">
        <v>3063</v>
      </c>
      <c r="C1632" s="32">
        <v>202507</v>
      </c>
      <c r="D1632" s="31" t="str">
        <f>TEXT(LANCES[[#This Row],[DT_CONTMP]],"MMMM-AA")</f>
        <v>julho-25</v>
      </c>
      <c r="E1632" s="31">
        <v>45853</v>
      </c>
      <c r="F1632" s="30">
        <v>0.66099999999999992</v>
      </c>
      <c r="G1632" s="30">
        <v>0.65999999999999992</v>
      </c>
      <c r="H1632" s="30">
        <v>0.65959999999999996</v>
      </c>
      <c r="I1632" s="32">
        <v>6</v>
      </c>
      <c r="J1632"/>
    </row>
    <row r="1633" spans="1:10" x14ac:dyDescent="0.3">
      <c r="A1633" s="65" t="str">
        <f>LANCES[[#This Row],[GRUPO]]&amp;LANCES[[#This Row],[MES_ANO]]</f>
        <v>3076junho-25</v>
      </c>
      <c r="B1633" s="1">
        <v>3076</v>
      </c>
      <c r="C1633" s="32">
        <v>202506</v>
      </c>
      <c r="D1633" s="31" t="str">
        <f>TEXT(LANCES[[#This Row],[DT_CONTMP]],"MMMM-AA")</f>
        <v>junho-25</v>
      </c>
      <c r="E1633" s="31">
        <v>45824</v>
      </c>
      <c r="F1633" s="30">
        <v>0.79</v>
      </c>
      <c r="G1633" s="30">
        <v>0.72740000000000005</v>
      </c>
      <c r="H1633" s="30">
        <v>0.70900000000000007</v>
      </c>
      <c r="I1633" s="32">
        <v>5</v>
      </c>
      <c r="J1633"/>
    </row>
    <row r="1634" spans="1:10" x14ac:dyDescent="0.3">
      <c r="A1634" s="65" t="str">
        <f>LANCES[[#This Row],[GRUPO]]&amp;LANCES[[#This Row],[MES_ANO]]</f>
        <v>3066janeiro-25</v>
      </c>
      <c r="B1634" s="1">
        <v>3066</v>
      </c>
      <c r="C1634" s="32">
        <v>202501</v>
      </c>
      <c r="D1634" s="31" t="str">
        <f>TEXT(LANCES[[#This Row],[DT_CONTMP]],"MMMM-AA")</f>
        <v>janeiro-25</v>
      </c>
      <c r="E1634" s="31">
        <v>45672</v>
      </c>
      <c r="F1634" s="30">
        <v>0.64410000000000001</v>
      </c>
      <c r="G1634" s="30">
        <v>0.63047142857142857</v>
      </c>
      <c r="H1634" s="30">
        <v>0.61419999999999997</v>
      </c>
      <c r="I1634" s="32">
        <v>7</v>
      </c>
      <c r="J1634"/>
    </row>
    <row r="1635" spans="1:10" x14ac:dyDescent="0.3">
      <c r="A1635" s="65" t="str">
        <f>LANCES[[#This Row],[GRUPO]]&amp;LANCES[[#This Row],[MES_ANO]]</f>
        <v>3155fevereiro-25</v>
      </c>
      <c r="B1635" s="1">
        <v>3155</v>
      </c>
      <c r="C1635" s="32">
        <v>202502</v>
      </c>
      <c r="D1635" s="31" t="str">
        <f>TEXT(LANCES[[#This Row],[DT_CONTMP]],"MMMM-AA")</f>
        <v>fevereiro-25</v>
      </c>
      <c r="E1635" s="31">
        <v>45705</v>
      </c>
      <c r="F1635" s="30">
        <v>0.66</v>
      </c>
      <c r="G1635" s="30">
        <v>0.62457914285714289</v>
      </c>
      <c r="H1635" s="30">
        <v>0.60150000000000003</v>
      </c>
      <c r="I1635" s="32">
        <v>7</v>
      </c>
      <c r="J1635"/>
    </row>
    <row r="1636" spans="1:10" x14ac:dyDescent="0.3">
      <c r="A1636" s="65" t="str">
        <f>LANCES[[#This Row],[GRUPO]]&amp;LANCES[[#This Row],[MES_ANO]]</f>
        <v>3154junho-25</v>
      </c>
      <c r="B1636" s="1">
        <v>3154</v>
      </c>
      <c r="C1636" s="32">
        <v>202506</v>
      </c>
      <c r="D1636" s="31" t="str">
        <f>TEXT(LANCES[[#This Row],[DT_CONTMP]],"MMMM-AA")</f>
        <v>junho-25</v>
      </c>
      <c r="E1636" s="31">
        <v>45824</v>
      </c>
      <c r="F1636" s="30">
        <v>0.748</v>
      </c>
      <c r="G1636" s="30">
        <v>0.71986833333333333</v>
      </c>
      <c r="H1636" s="30">
        <v>0.69</v>
      </c>
      <c r="I1636" s="32">
        <v>6</v>
      </c>
      <c r="J1636"/>
    </row>
    <row r="1637" spans="1:10" x14ac:dyDescent="0.3">
      <c r="A1637" s="65" t="str">
        <f>LANCES[[#This Row],[GRUPO]]&amp;LANCES[[#This Row],[MES_ANO]]</f>
        <v>756fevereiro-25</v>
      </c>
      <c r="B1637" s="1">
        <v>756</v>
      </c>
      <c r="C1637" s="32">
        <v>202502</v>
      </c>
      <c r="D1637" s="31" t="str">
        <f>TEXT(LANCES[[#This Row],[DT_CONTMP]],"MMMM-AA")</f>
        <v>fevereiro-25</v>
      </c>
      <c r="E1637" s="31">
        <v>45705</v>
      </c>
      <c r="F1637" s="30">
        <v>0.64041499999999996</v>
      </c>
      <c r="G1637" s="30">
        <v>0.56879227272727273</v>
      </c>
      <c r="H1637" s="30">
        <v>0.54120000000000001</v>
      </c>
      <c r="I1637" s="32">
        <v>11</v>
      </c>
      <c r="J1637"/>
    </row>
    <row r="1638" spans="1:10" x14ac:dyDescent="0.3">
      <c r="A1638" s="65" t="str">
        <f>LANCES[[#This Row],[GRUPO]]&amp;LANCES[[#This Row],[MES_ANO]]</f>
        <v>5023janeiro-25</v>
      </c>
      <c r="B1638" s="1">
        <v>5023</v>
      </c>
      <c r="C1638" s="32">
        <v>202501</v>
      </c>
      <c r="D1638" s="31" t="str">
        <f>TEXT(LANCES[[#This Row],[DT_CONTMP]],"MMMM-AA")</f>
        <v>janeiro-25</v>
      </c>
      <c r="E1638" s="31">
        <v>45672</v>
      </c>
      <c r="F1638" s="30">
        <v>0.67</v>
      </c>
      <c r="G1638" s="30">
        <v>0.63458357142857147</v>
      </c>
      <c r="H1638" s="30">
        <v>0.55549999999999999</v>
      </c>
      <c r="I1638" s="32">
        <v>7</v>
      </c>
      <c r="J1638"/>
    </row>
    <row r="1639" spans="1:10" x14ac:dyDescent="0.3">
      <c r="A1639" s="65" t="str">
        <f>LANCES[[#This Row],[GRUPO]]&amp;LANCES[[#This Row],[MES_ANO]]</f>
        <v>3117abril-25</v>
      </c>
      <c r="B1639" s="1">
        <v>3117</v>
      </c>
      <c r="C1639" s="32">
        <v>202504</v>
      </c>
      <c r="D1639" s="31" t="str">
        <f>TEXT(LANCES[[#This Row],[DT_CONTMP]],"MMMM-AA")</f>
        <v>abril-25</v>
      </c>
      <c r="E1639" s="31">
        <v>45762</v>
      </c>
      <c r="F1639" s="30">
        <v>0.66099999999999992</v>
      </c>
      <c r="G1639" s="30">
        <v>0.65810000000000002</v>
      </c>
      <c r="H1639" s="30">
        <v>0.65560000000000007</v>
      </c>
      <c r="I1639" s="32">
        <v>3</v>
      </c>
      <c r="J1639"/>
    </row>
    <row r="1640" spans="1:10" x14ac:dyDescent="0.3">
      <c r="A1640" s="65" t="str">
        <f>LANCES[[#This Row],[GRUPO]]&amp;LANCES[[#This Row],[MES_ANO]]</f>
        <v>3155março-25</v>
      </c>
      <c r="B1640" s="1">
        <v>3155</v>
      </c>
      <c r="C1640" s="32">
        <v>202503</v>
      </c>
      <c r="D1640" s="31" t="str">
        <f>TEXT(LANCES[[#This Row],[DT_CONTMP]],"MMMM-AA")</f>
        <v>março-25</v>
      </c>
      <c r="E1640" s="31">
        <v>45733</v>
      </c>
      <c r="F1640" s="30">
        <v>0.64</v>
      </c>
      <c r="G1640" s="30">
        <v>0.62666736363636355</v>
      </c>
      <c r="H1640" s="30">
        <v>0.57150000000000001</v>
      </c>
      <c r="I1640" s="32">
        <v>11</v>
      </c>
      <c r="J1640"/>
    </row>
    <row r="1641" spans="1:10" x14ac:dyDescent="0.3">
      <c r="A1641" s="65" t="str">
        <f>LANCES[[#This Row],[GRUPO]]&amp;LANCES[[#This Row],[MES_ANO]]</f>
        <v>3169maio-25</v>
      </c>
      <c r="B1641" s="1">
        <v>3169</v>
      </c>
      <c r="C1641" s="32">
        <v>202505</v>
      </c>
      <c r="D1641" s="31" t="str">
        <f>TEXT(LANCES[[#This Row],[DT_CONTMP]],"MMMM-AA")</f>
        <v>maio-25</v>
      </c>
      <c r="E1641" s="31">
        <v>45792</v>
      </c>
      <c r="F1641" s="30">
        <v>0.81</v>
      </c>
      <c r="G1641" s="30">
        <v>0.76126400000000005</v>
      </c>
      <c r="H1641" s="30">
        <v>0.72549999999999992</v>
      </c>
      <c r="I1641" s="32">
        <v>7</v>
      </c>
      <c r="J1641"/>
    </row>
    <row r="1642" spans="1:10" x14ac:dyDescent="0.3">
      <c r="A1642" s="65" t="str">
        <f>LANCES[[#This Row],[GRUPO]]&amp;LANCES[[#This Row],[MES_ANO]]</f>
        <v>3172outubro-25</v>
      </c>
      <c r="B1642" s="1">
        <v>3172</v>
      </c>
      <c r="C1642" s="32">
        <v>202510</v>
      </c>
      <c r="D1642" s="31" t="str">
        <f>TEXT(LANCES[[#This Row],[DT_CONTMP]],"MMMM-AA")</f>
        <v>outubro-25</v>
      </c>
      <c r="E1642" s="31">
        <v>45945</v>
      </c>
      <c r="F1642" s="30">
        <v>0.77380099999999996</v>
      </c>
      <c r="G1642" s="30">
        <v>0.77380099999999996</v>
      </c>
      <c r="H1642" s="30">
        <v>0.77380099999999996</v>
      </c>
      <c r="I1642" s="32">
        <v>1</v>
      </c>
      <c r="J1642"/>
    </row>
    <row r="1643" spans="1:10" x14ac:dyDescent="0.3">
      <c r="A1643" s="65" t="str">
        <f>LANCES[[#This Row],[GRUPO]]&amp;LANCES[[#This Row],[MES_ANO]]</f>
        <v>657fevereiro-25</v>
      </c>
      <c r="B1643" s="1">
        <v>657</v>
      </c>
      <c r="C1643" s="32">
        <v>202502</v>
      </c>
      <c r="D1643" s="31" t="str">
        <f>TEXT(LANCES[[#This Row],[DT_CONTMP]],"MMMM-AA")</f>
        <v>fevereiro-25</v>
      </c>
      <c r="E1643" s="31">
        <v>45694</v>
      </c>
      <c r="F1643" s="30">
        <v>0.62767600000000001</v>
      </c>
      <c r="G1643" s="30">
        <v>0.21776760000000001</v>
      </c>
      <c r="H1643" s="30">
        <v>0.1</v>
      </c>
      <c r="I1643" s="32">
        <v>10</v>
      </c>
      <c r="J1643"/>
    </row>
    <row r="1644" spans="1:10" x14ac:dyDescent="0.3">
      <c r="A1644" s="65" t="str">
        <f>LANCES[[#This Row],[GRUPO]]&amp;LANCES[[#This Row],[MES_ANO]]</f>
        <v>3071maio-25</v>
      </c>
      <c r="B1644" s="1">
        <v>3071</v>
      </c>
      <c r="C1644" s="32">
        <v>202505</v>
      </c>
      <c r="D1644" s="31" t="str">
        <f>TEXT(LANCES[[#This Row],[DT_CONTMP]],"MMMM-AA")</f>
        <v>maio-25</v>
      </c>
      <c r="E1644" s="31">
        <v>45792</v>
      </c>
      <c r="F1644" s="30">
        <v>0.72976200000000002</v>
      </c>
      <c r="G1644" s="30">
        <v>0.69656033333333334</v>
      </c>
      <c r="H1644" s="30">
        <v>0.68500000000000005</v>
      </c>
      <c r="I1644" s="32">
        <v>6</v>
      </c>
      <c r="J1644"/>
    </row>
    <row r="1645" spans="1:10" x14ac:dyDescent="0.3">
      <c r="A1645" s="65" t="str">
        <f>LANCES[[#This Row],[GRUPO]]&amp;LANCES[[#This Row],[MES_ANO]]</f>
        <v>715fevereiro-25</v>
      </c>
      <c r="B1645" s="1">
        <v>715</v>
      </c>
      <c r="C1645" s="32">
        <v>202502</v>
      </c>
      <c r="D1645" s="31" t="str">
        <f>TEXT(LANCES[[#This Row],[DT_CONTMP]],"MMMM-AA")</f>
        <v>fevereiro-25</v>
      </c>
      <c r="E1645" s="31">
        <v>45705</v>
      </c>
      <c r="F1645" s="30">
        <v>0.60176699999999994</v>
      </c>
      <c r="G1645" s="30">
        <v>0.28817192307692308</v>
      </c>
      <c r="H1645" s="30">
        <v>0.152</v>
      </c>
      <c r="I1645" s="32">
        <v>13</v>
      </c>
      <c r="J1645"/>
    </row>
    <row r="1646" spans="1:10" x14ac:dyDescent="0.3">
      <c r="A1646" s="65" t="str">
        <f>LANCES[[#This Row],[GRUPO]]&amp;LANCES[[#This Row],[MES_ANO]]</f>
        <v>5012fevereiro-25</v>
      </c>
      <c r="B1646" s="1">
        <v>5012</v>
      </c>
      <c r="C1646" s="32">
        <v>202502</v>
      </c>
      <c r="D1646" s="31" t="str">
        <f>TEXT(LANCES[[#This Row],[DT_CONTMP]],"MMMM-AA")</f>
        <v>fevereiro-25</v>
      </c>
      <c r="E1646" s="31">
        <v>45705</v>
      </c>
      <c r="F1646" s="30">
        <v>0.3</v>
      </c>
      <c r="G1646" s="30">
        <v>0.23406399999999999</v>
      </c>
      <c r="H1646" s="30">
        <v>0.10555500000000001</v>
      </c>
      <c r="I1646" s="32">
        <v>6</v>
      </c>
      <c r="J1646"/>
    </row>
    <row r="1647" spans="1:10" x14ac:dyDescent="0.3">
      <c r="A1647" s="65" t="str">
        <f>LANCES[[#This Row],[GRUPO]]&amp;LANCES[[#This Row],[MES_ANO]]</f>
        <v>3157outubro-25</v>
      </c>
      <c r="B1647" s="1">
        <v>3157</v>
      </c>
      <c r="C1647" s="32">
        <v>202510</v>
      </c>
      <c r="D1647" s="31" t="str">
        <f>TEXT(LANCES[[#This Row],[DT_CONTMP]],"MMMM-AA")</f>
        <v>outubro-25</v>
      </c>
      <c r="E1647" s="31">
        <v>45945</v>
      </c>
      <c r="F1647" s="30">
        <v>0.71</v>
      </c>
      <c r="G1647" s="30">
        <v>0.60714000000000001</v>
      </c>
      <c r="H1647" s="30">
        <v>0.55399999999999994</v>
      </c>
      <c r="I1647" s="32">
        <v>5</v>
      </c>
      <c r="J1647"/>
    </row>
    <row r="1648" spans="1:10" x14ac:dyDescent="0.3">
      <c r="A1648" s="65" t="str">
        <f>LANCES[[#This Row],[GRUPO]]&amp;LANCES[[#This Row],[MES_ANO]]</f>
        <v>3092fevereiro-25</v>
      </c>
      <c r="B1648" s="1">
        <v>3092</v>
      </c>
      <c r="C1648" s="32">
        <v>202502</v>
      </c>
      <c r="D1648" s="31" t="str">
        <f>TEXT(LANCES[[#This Row],[DT_CONTMP]],"MMMM-AA")</f>
        <v>fevereiro-25</v>
      </c>
      <c r="E1648" s="31">
        <v>45705</v>
      </c>
      <c r="F1648" s="30">
        <v>0.7</v>
      </c>
      <c r="G1648" s="30">
        <v>0.66685472727272732</v>
      </c>
      <c r="H1648" s="30">
        <v>0.65029999999999999</v>
      </c>
      <c r="I1648" s="32">
        <v>11</v>
      </c>
      <c r="J1648"/>
    </row>
    <row r="1649" spans="1:10" x14ac:dyDescent="0.3">
      <c r="A1649" s="65" t="str">
        <f>LANCES[[#This Row],[GRUPO]]&amp;LANCES[[#This Row],[MES_ANO]]</f>
        <v>3178março-25</v>
      </c>
      <c r="B1649" s="1">
        <v>3178</v>
      </c>
      <c r="C1649" s="32">
        <v>202503</v>
      </c>
      <c r="D1649" s="31" t="str">
        <f>TEXT(LANCES[[#This Row],[DT_CONTMP]],"MMMM-AA")</f>
        <v>março-25</v>
      </c>
      <c r="E1649" s="31">
        <v>45733</v>
      </c>
      <c r="F1649" s="30">
        <v>0.62</v>
      </c>
      <c r="G1649" s="30">
        <v>0.61378388888888891</v>
      </c>
      <c r="H1649" s="30">
        <v>0.61</v>
      </c>
      <c r="I1649" s="32">
        <v>9</v>
      </c>
      <c r="J1649"/>
    </row>
    <row r="1650" spans="1:10" x14ac:dyDescent="0.3">
      <c r="A1650" s="65" t="str">
        <f>LANCES[[#This Row],[GRUPO]]&amp;LANCES[[#This Row],[MES_ANO]]</f>
        <v>3160agosto-25</v>
      </c>
      <c r="B1650" s="1">
        <v>3160</v>
      </c>
      <c r="C1650" s="32">
        <v>202508</v>
      </c>
      <c r="D1650" s="31" t="str">
        <f>TEXT(LANCES[[#This Row],[DT_CONTMP]],"MMMM-AA")</f>
        <v>agosto-25</v>
      </c>
      <c r="E1650" s="31">
        <v>45884</v>
      </c>
      <c r="F1650" s="30">
        <v>0.8</v>
      </c>
      <c r="G1650" s="30">
        <v>0.73585230000000001</v>
      </c>
      <c r="H1650" s="30">
        <v>0.66449999999999998</v>
      </c>
      <c r="I1650" s="32">
        <v>10</v>
      </c>
      <c r="J1650"/>
    </row>
    <row r="1651" spans="1:10" x14ac:dyDescent="0.3">
      <c r="A1651" s="65" t="str">
        <f>LANCES[[#This Row],[GRUPO]]&amp;LANCES[[#This Row],[MES_ANO]]</f>
        <v>3155abril-25</v>
      </c>
      <c r="B1651" s="1">
        <v>3155</v>
      </c>
      <c r="C1651" s="32">
        <v>202504</v>
      </c>
      <c r="D1651" s="31" t="str">
        <f>TEXT(LANCES[[#This Row],[DT_CONTMP]],"MMMM-AA")</f>
        <v>abril-25</v>
      </c>
      <c r="E1651" s="31">
        <v>45762</v>
      </c>
      <c r="F1651" s="30">
        <v>0.67</v>
      </c>
      <c r="G1651" s="30">
        <v>0.65358333333333329</v>
      </c>
      <c r="H1651" s="30">
        <v>0.64049999999999996</v>
      </c>
      <c r="I1651" s="32">
        <v>6</v>
      </c>
      <c r="J1651"/>
    </row>
    <row r="1652" spans="1:10" x14ac:dyDescent="0.3">
      <c r="A1652" s="65" t="str">
        <f>LANCES[[#This Row],[GRUPO]]&amp;LANCES[[#This Row],[MES_ANO]]</f>
        <v>801maio-25</v>
      </c>
      <c r="B1652" s="1">
        <v>801</v>
      </c>
      <c r="C1652" s="32">
        <v>202505</v>
      </c>
      <c r="D1652" s="31" t="str">
        <f>TEXT(LANCES[[#This Row],[DT_CONTMP]],"MMMM-AA")</f>
        <v>maio-25</v>
      </c>
      <c r="E1652" s="31">
        <v>45792</v>
      </c>
      <c r="F1652" s="30">
        <v>0.625</v>
      </c>
      <c r="G1652" s="30">
        <v>0.59939016666666667</v>
      </c>
      <c r="H1652" s="30">
        <v>0.59040000000000004</v>
      </c>
      <c r="I1652" s="32">
        <v>18</v>
      </c>
      <c r="J1652"/>
    </row>
    <row r="1653" spans="1:10" x14ac:dyDescent="0.3">
      <c r="A1653" s="65" t="str">
        <f>LANCES[[#This Row],[GRUPO]]&amp;LANCES[[#This Row],[MES_ANO]]</f>
        <v>3052junho-25</v>
      </c>
      <c r="B1653" s="1">
        <v>3052</v>
      </c>
      <c r="C1653" s="32">
        <v>202506</v>
      </c>
      <c r="D1653" s="31" t="str">
        <f>TEXT(LANCES[[#This Row],[DT_CONTMP]],"MMMM-AA")</f>
        <v>junho-25</v>
      </c>
      <c r="E1653" s="31">
        <v>45824</v>
      </c>
      <c r="F1653" s="30">
        <v>0.7</v>
      </c>
      <c r="G1653" s="30">
        <v>0.66538614285714281</v>
      </c>
      <c r="H1653" s="30">
        <v>0.65900000000000003</v>
      </c>
      <c r="I1653" s="32">
        <v>7</v>
      </c>
      <c r="J1653"/>
    </row>
    <row r="1654" spans="1:10" x14ac:dyDescent="0.3">
      <c r="A1654" s="65" t="str">
        <f>LANCES[[#This Row],[GRUPO]]&amp;LANCES[[#This Row],[MES_ANO]]</f>
        <v>3168agosto-25</v>
      </c>
      <c r="B1654" s="1">
        <v>3168</v>
      </c>
      <c r="C1654" s="32">
        <v>202508</v>
      </c>
      <c r="D1654" s="31" t="str">
        <f>TEXT(LANCES[[#This Row],[DT_CONTMP]],"MMMM-AA")</f>
        <v>agosto-25</v>
      </c>
      <c r="E1654" s="31">
        <v>45884</v>
      </c>
      <c r="F1654" s="30">
        <v>0.83</v>
      </c>
      <c r="G1654" s="30">
        <v>0.80740000000000001</v>
      </c>
      <c r="H1654" s="30">
        <v>0.79980000000000007</v>
      </c>
      <c r="I1654" s="32">
        <v>4</v>
      </c>
      <c r="J1654"/>
    </row>
    <row r="1655" spans="1:10" x14ac:dyDescent="0.3">
      <c r="A1655" s="65" t="str">
        <f>LANCES[[#This Row],[GRUPO]]&amp;LANCES[[#This Row],[MES_ANO]]</f>
        <v>3052outubro-25</v>
      </c>
      <c r="B1655" s="1">
        <v>3052</v>
      </c>
      <c r="C1655" s="32">
        <v>202510</v>
      </c>
      <c r="D1655" s="31" t="str">
        <f>TEXT(LANCES[[#This Row],[DT_CONTMP]],"MMMM-AA")</f>
        <v>outubro-25</v>
      </c>
      <c r="E1655" s="31">
        <v>45945</v>
      </c>
      <c r="F1655" s="30">
        <v>0.62990000000000002</v>
      </c>
      <c r="G1655" s="30">
        <v>0.62840000000000007</v>
      </c>
      <c r="H1655" s="30">
        <v>0.62690000000000001</v>
      </c>
      <c r="I1655" s="32">
        <v>4</v>
      </c>
      <c r="J1655"/>
    </row>
    <row r="1656" spans="1:10" x14ac:dyDescent="0.3">
      <c r="A1656" s="65" t="str">
        <f>LANCES[[#This Row],[GRUPO]]&amp;LANCES[[#This Row],[MES_ANO]]</f>
        <v>766outubro-25</v>
      </c>
      <c r="B1656" s="1">
        <v>766</v>
      </c>
      <c r="C1656" s="32">
        <v>202510</v>
      </c>
      <c r="D1656" s="31" t="str">
        <f>TEXT(LANCES[[#This Row],[DT_CONTMP]],"MMMM-AA")</f>
        <v>outubro-25</v>
      </c>
      <c r="E1656" s="31">
        <v>45945</v>
      </c>
      <c r="F1656" s="30">
        <v>0.61</v>
      </c>
      <c r="G1656" s="30">
        <v>0.56661176470588237</v>
      </c>
      <c r="H1656" s="30">
        <v>0.54</v>
      </c>
      <c r="I1656" s="32">
        <v>17</v>
      </c>
      <c r="J1656"/>
    </row>
    <row r="1657" spans="1:10" x14ac:dyDescent="0.3">
      <c r="A1657" s="65" t="str">
        <f>LANCES[[#This Row],[GRUPO]]&amp;LANCES[[#This Row],[MES_ANO]]</f>
        <v>3048maio-25</v>
      </c>
      <c r="B1657" s="1">
        <v>3048</v>
      </c>
      <c r="C1657" s="32">
        <v>202505</v>
      </c>
      <c r="D1657" s="31" t="str">
        <f>TEXT(LANCES[[#This Row],[DT_CONTMP]],"MMMM-AA")</f>
        <v>maio-25</v>
      </c>
      <c r="E1657" s="31">
        <v>45792</v>
      </c>
      <c r="F1657" s="30">
        <v>0.51</v>
      </c>
      <c r="G1657" s="30">
        <v>0.49678480000000003</v>
      </c>
      <c r="H1657" s="30">
        <v>0.49200000000000005</v>
      </c>
      <c r="I1657" s="32">
        <v>5</v>
      </c>
      <c r="J1657"/>
    </row>
    <row r="1658" spans="1:10" x14ac:dyDescent="0.3">
      <c r="A1658" s="65" t="str">
        <f>LANCES[[#This Row],[GRUPO]]&amp;LANCES[[#This Row],[MES_ANO]]</f>
        <v>5011julho-25</v>
      </c>
      <c r="B1658" s="1">
        <v>5011</v>
      </c>
      <c r="C1658" s="32">
        <v>202507</v>
      </c>
      <c r="D1658" s="31" t="str">
        <f>TEXT(LANCES[[#This Row],[DT_CONTMP]],"MMMM-AA")</f>
        <v>julho-25</v>
      </c>
      <c r="E1658" s="31">
        <v>45853</v>
      </c>
      <c r="F1658" s="30">
        <v>0.12476599999999999</v>
      </c>
      <c r="G1658" s="30">
        <v>0.12476599999999999</v>
      </c>
      <c r="H1658" s="30">
        <v>0.12476599999999999</v>
      </c>
      <c r="I1658" s="32">
        <v>1</v>
      </c>
      <c r="J1658"/>
    </row>
    <row r="1659" spans="1:10" x14ac:dyDescent="0.3">
      <c r="A1659" s="65" t="str">
        <f>LANCES[[#This Row],[GRUPO]]&amp;LANCES[[#This Row],[MES_ANO]]</f>
        <v>649outubro-25</v>
      </c>
      <c r="B1659" s="1">
        <v>649</v>
      </c>
      <c r="C1659" s="32">
        <v>202510</v>
      </c>
      <c r="D1659" s="31" t="str">
        <f>TEXT(LANCES[[#This Row],[DT_CONTMP]],"MMMM-AA")</f>
        <v>outubro-25</v>
      </c>
      <c r="E1659" s="31">
        <v>45936</v>
      </c>
      <c r="F1659" s="30">
        <v>0.13195399999999999</v>
      </c>
      <c r="G1659" s="30">
        <v>0.13195399999999999</v>
      </c>
      <c r="H1659" s="30">
        <v>0.13195399999999999</v>
      </c>
      <c r="I1659" s="32">
        <v>1</v>
      </c>
      <c r="J1659"/>
    </row>
    <row r="1660" spans="1:10" x14ac:dyDescent="0.3">
      <c r="A1660" s="65" t="str">
        <f>LANCES[[#This Row],[GRUPO]]&amp;LANCES[[#This Row],[MES_ANO]]</f>
        <v>665maio-25</v>
      </c>
      <c r="B1660" s="1">
        <v>665</v>
      </c>
      <c r="C1660" s="32">
        <v>202505</v>
      </c>
      <c r="D1660" s="31" t="str">
        <f>TEXT(LANCES[[#This Row],[DT_CONTMP]],"MMMM-AA")</f>
        <v>maio-25</v>
      </c>
      <c r="E1660" s="31">
        <v>45784</v>
      </c>
      <c r="F1660" s="30">
        <v>0.19303999999999999</v>
      </c>
      <c r="G1660" s="30">
        <v>0.14029716666666667</v>
      </c>
      <c r="H1660" s="30">
        <v>0.1</v>
      </c>
      <c r="I1660" s="32">
        <v>6</v>
      </c>
      <c r="J1660"/>
    </row>
    <row r="1661" spans="1:10" x14ac:dyDescent="0.3">
      <c r="A1661" s="65" t="str">
        <f>LANCES[[#This Row],[GRUPO]]&amp;LANCES[[#This Row],[MES_ANO]]</f>
        <v>673fevereiro-25</v>
      </c>
      <c r="B1661" s="1">
        <v>673</v>
      </c>
      <c r="C1661" s="32">
        <v>202502</v>
      </c>
      <c r="D1661" s="31" t="str">
        <f>TEXT(LANCES[[#This Row],[DT_CONTMP]],"MMMM-AA")</f>
        <v>fevereiro-25</v>
      </c>
      <c r="E1661" s="31">
        <v>45694</v>
      </c>
      <c r="F1661" s="30">
        <v>0.38500000000000001</v>
      </c>
      <c r="G1661" s="30">
        <v>0.25001428571428574</v>
      </c>
      <c r="H1661" s="30">
        <v>0.1201</v>
      </c>
      <c r="I1661" s="32">
        <v>7</v>
      </c>
      <c r="J1661"/>
    </row>
    <row r="1662" spans="1:10" x14ac:dyDescent="0.3">
      <c r="A1662" s="65" t="str">
        <f>LANCES[[#This Row],[GRUPO]]&amp;LANCES[[#This Row],[MES_ANO]]</f>
        <v>3069setembro-25</v>
      </c>
      <c r="B1662" s="1">
        <v>3069</v>
      </c>
      <c r="C1662" s="32">
        <v>202509</v>
      </c>
      <c r="D1662" s="31" t="str">
        <f>TEXT(LANCES[[#This Row],[DT_CONTMP]],"MMMM-AA")</f>
        <v>setembro-25</v>
      </c>
      <c r="E1662" s="31">
        <v>45915</v>
      </c>
      <c r="F1662" s="30">
        <v>0.7</v>
      </c>
      <c r="G1662" s="30">
        <v>0.63756911111111114</v>
      </c>
      <c r="H1662" s="30">
        <v>0.60699999999999998</v>
      </c>
      <c r="I1662" s="32">
        <v>9</v>
      </c>
      <c r="J1662"/>
    </row>
    <row r="1663" spans="1:10" x14ac:dyDescent="0.3">
      <c r="A1663" s="65" t="str">
        <f>LANCES[[#This Row],[GRUPO]]&amp;LANCES[[#This Row],[MES_ANO]]</f>
        <v>3074junho-25</v>
      </c>
      <c r="B1663" s="1">
        <v>3074</v>
      </c>
      <c r="C1663" s="32">
        <v>202506</v>
      </c>
      <c r="D1663" s="31" t="str">
        <f>TEXT(LANCES[[#This Row],[DT_CONTMP]],"MMMM-AA")</f>
        <v>junho-25</v>
      </c>
      <c r="E1663" s="31">
        <v>45824</v>
      </c>
      <c r="F1663" s="30">
        <v>0.79601100000000002</v>
      </c>
      <c r="G1663" s="30">
        <v>0.69293571428571432</v>
      </c>
      <c r="H1663" s="30">
        <v>0.63869999999999993</v>
      </c>
      <c r="I1663" s="32">
        <v>7</v>
      </c>
      <c r="J1663"/>
    </row>
    <row r="1664" spans="1:10" x14ac:dyDescent="0.3">
      <c r="A1664" s="65" t="str">
        <f>LANCES[[#This Row],[GRUPO]]&amp;LANCES[[#This Row],[MES_ANO]]</f>
        <v>5024maio-25</v>
      </c>
      <c r="B1664" s="1">
        <v>5024</v>
      </c>
      <c r="C1664" s="32">
        <v>202505</v>
      </c>
      <c r="D1664" s="31" t="str">
        <f>TEXT(LANCES[[#This Row],[DT_CONTMP]],"MMMM-AA")</f>
        <v>maio-25</v>
      </c>
      <c r="E1664" s="31">
        <v>45792</v>
      </c>
      <c r="F1664" s="30">
        <v>0.64698300000000009</v>
      </c>
      <c r="G1664" s="30">
        <v>0.61000833333333337</v>
      </c>
      <c r="H1664" s="30">
        <v>0.58898899999999998</v>
      </c>
      <c r="I1664" s="32">
        <v>9</v>
      </c>
      <c r="J1664"/>
    </row>
    <row r="1665" spans="1:10" x14ac:dyDescent="0.3">
      <c r="A1665" s="65" t="str">
        <f>LANCES[[#This Row],[GRUPO]]&amp;LANCES[[#This Row],[MES_ANO]]</f>
        <v>715julho-25</v>
      </c>
      <c r="B1665" s="1">
        <v>715</v>
      </c>
      <c r="C1665" s="32">
        <v>202507</v>
      </c>
      <c r="D1665" s="31" t="str">
        <f>TEXT(LANCES[[#This Row],[DT_CONTMP]],"MMMM-AA")</f>
        <v>julho-25</v>
      </c>
      <c r="E1665" s="31">
        <v>45853</v>
      </c>
      <c r="F1665" s="30">
        <v>0.47305900000000001</v>
      </c>
      <c r="G1665" s="30">
        <v>0.23155700000000001</v>
      </c>
      <c r="H1665" s="30">
        <v>0.1</v>
      </c>
      <c r="I1665" s="32">
        <v>10</v>
      </c>
      <c r="J1665"/>
    </row>
    <row r="1666" spans="1:10" x14ac:dyDescent="0.3">
      <c r="A1666" s="65" t="str">
        <f>LANCES[[#This Row],[GRUPO]]&amp;LANCES[[#This Row],[MES_ANO]]</f>
        <v>734março-25</v>
      </c>
      <c r="B1666" s="1">
        <v>734</v>
      </c>
      <c r="C1666" s="32">
        <v>202503</v>
      </c>
      <c r="D1666" s="31" t="str">
        <f>TEXT(LANCES[[#This Row],[DT_CONTMP]],"MMMM-AA")</f>
        <v>março-25</v>
      </c>
      <c r="E1666" s="31">
        <v>45733</v>
      </c>
      <c r="F1666" s="30">
        <v>0.9545189999999999</v>
      </c>
      <c r="G1666" s="30">
        <v>0.58824399999999999</v>
      </c>
      <c r="H1666" s="30">
        <v>0.42</v>
      </c>
      <c r="I1666" s="32">
        <v>13</v>
      </c>
      <c r="J1666"/>
    </row>
    <row r="1667" spans="1:10" x14ac:dyDescent="0.3">
      <c r="A1667" s="65" t="str">
        <f>LANCES[[#This Row],[GRUPO]]&amp;LANCES[[#This Row],[MES_ANO]]</f>
        <v>729outubro-25</v>
      </c>
      <c r="B1667" s="1">
        <v>729</v>
      </c>
      <c r="C1667" s="32">
        <v>202510</v>
      </c>
      <c r="D1667" s="31" t="str">
        <f>TEXT(LANCES[[#This Row],[DT_CONTMP]],"MMMM-AA")</f>
        <v>outubro-25</v>
      </c>
      <c r="E1667" s="31">
        <v>45945</v>
      </c>
      <c r="F1667" s="30">
        <v>0.63073400000000002</v>
      </c>
      <c r="G1667" s="30">
        <v>0.5297952857142858</v>
      </c>
      <c r="H1667" s="30">
        <v>0.52</v>
      </c>
      <c r="I1667" s="32">
        <v>14</v>
      </c>
      <c r="J1667"/>
    </row>
    <row r="1668" spans="1:10" x14ac:dyDescent="0.3">
      <c r="A1668" s="65" t="str">
        <f>LANCES[[#This Row],[GRUPO]]&amp;LANCES[[#This Row],[MES_ANO]]</f>
        <v>716janeiro-25</v>
      </c>
      <c r="B1668" s="1">
        <v>716</v>
      </c>
      <c r="C1668" s="32">
        <v>202501</v>
      </c>
      <c r="D1668" s="31" t="str">
        <f>TEXT(LANCES[[#This Row],[DT_CONTMP]],"MMMM-AA")</f>
        <v>janeiro-25</v>
      </c>
      <c r="E1668" s="31">
        <v>45672</v>
      </c>
      <c r="F1668" s="30">
        <v>0.67</v>
      </c>
      <c r="G1668" s="30">
        <v>0.26438800000000001</v>
      </c>
      <c r="H1668" s="30">
        <v>0.155</v>
      </c>
      <c r="I1668" s="32">
        <v>12</v>
      </c>
      <c r="J1668"/>
    </row>
    <row r="1669" spans="1:10" x14ac:dyDescent="0.3">
      <c r="A1669" s="65" t="str">
        <f>LANCES[[#This Row],[GRUPO]]&amp;LANCES[[#This Row],[MES_ANO]]</f>
        <v>752agosto-25</v>
      </c>
      <c r="B1669" s="1">
        <v>752</v>
      </c>
      <c r="C1669" s="32">
        <v>202508</v>
      </c>
      <c r="D1669" s="31" t="str">
        <f>TEXT(LANCES[[#This Row],[DT_CONTMP]],"MMMM-AA")</f>
        <v>agosto-25</v>
      </c>
      <c r="E1669" s="31">
        <v>45884</v>
      </c>
      <c r="F1669" s="30">
        <v>0.6</v>
      </c>
      <c r="G1669" s="30">
        <v>0.5738522857142857</v>
      </c>
      <c r="H1669" s="30">
        <v>0.56930000000000003</v>
      </c>
      <c r="I1669" s="32">
        <v>14</v>
      </c>
      <c r="J1669"/>
    </row>
    <row r="1670" spans="1:10" x14ac:dyDescent="0.3">
      <c r="A1670" s="65" t="str">
        <f>LANCES[[#This Row],[GRUPO]]&amp;LANCES[[#This Row],[MES_ANO]]</f>
        <v>740setembro-25</v>
      </c>
      <c r="B1670" s="1">
        <v>740</v>
      </c>
      <c r="C1670" s="32">
        <v>202509</v>
      </c>
      <c r="D1670" s="31" t="str">
        <f>TEXT(LANCES[[#This Row],[DT_CONTMP]],"MMMM-AA")</f>
        <v>setembro-25</v>
      </c>
      <c r="E1670" s="31">
        <v>45915</v>
      </c>
      <c r="F1670" s="30">
        <v>0.648339</v>
      </c>
      <c r="G1670" s="30">
        <v>0.43421749999999998</v>
      </c>
      <c r="H1670" s="30">
        <v>0.35504199999999997</v>
      </c>
      <c r="I1670" s="32">
        <v>14</v>
      </c>
      <c r="J1670"/>
    </row>
    <row r="1671" spans="1:10" x14ac:dyDescent="0.3">
      <c r="A1671" s="65" t="str">
        <f>LANCES[[#This Row],[GRUPO]]&amp;LANCES[[#This Row],[MES_ANO]]</f>
        <v>774outubro-25</v>
      </c>
      <c r="B1671" s="1">
        <v>774</v>
      </c>
      <c r="C1671" s="32">
        <v>202510</v>
      </c>
      <c r="D1671" s="31" t="str">
        <f>TEXT(LANCES[[#This Row],[DT_CONTMP]],"MMMM-AA")</f>
        <v>outubro-25</v>
      </c>
      <c r="E1671" s="31">
        <v>45945</v>
      </c>
      <c r="F1671" s="30">
        <v>0.736429</v>
      </c>
      <c r="G1671" s="30">
        <v>0.60663196875000003</v>
      </c>
      <c r="H1671" s="30">
        <v>0.5</v>
      </c>
      <c r="I1671" s="32">
        <v>32</v>
      </c>
      <c r="J1671"/>
    </row>
    <row r="1672" spans="1:10" x14ac:dyDescent="0.3">
      <c r="A1672" s="65" t="str">
        <f>LANCES[[#This Row],[GRUPO]]&amp;LANCES[[#This Row],[MES_ANO]]</f>
        <v>3062janeiro-25</v>
      </c>
      <c r="B1672" s="1">
        <v>3062</v>
      </c>
      <c r="C1672" s="32">
        <v>202501</v>
      </c>
      <c r="D1672" s="31" t="str">
        <f>TEXT(LANCES[[#This Row],[DT_CONTMP]],"MMMM-AA")</f>
        <v>janeiro-25</v>
      </c>
      <c r="E1672" s="31">
        <v>45672</v>
      </c>
      <c r="F1672" s="30">
        <v>0.66</v>
      </c>
      <c r="G1672" s="30">
        <v>0.61091735294117655</v>
      </c>
      <c r="H1672" s="30">
        <v>0.58650000000000002</v>
      </c>
      <c r="I1672" s="32">
        <v>17</v>
      </c>
      <c r="J1672"/>
    </row>
    <row r="1673" spans="1:10" x14ac:dyDescent="0.3">
      <c r="A1673" s="65" t="str">
        <f>LANCES[[#This Row],[GRUPO]]&amp;LANCES[[#This Row],[MES_ANO]]</f>
        <v>768janeiro-25</v>
      </c>
      <c r="B1673" s="1">
        <v>768</v>
      </c>
      <c r="C1673" s="32">
        <v>202501</v>
      </c>
      <c r="D1673" s="31" t="str">
        <f>TEXT(LANCES[[#This Row],[DT_CONTMP]],"MMMM-AA")</f>
        <v>janeiro-25</v>
      </c>
      <c r="E1673" s="31">
        <v>45672</v>
      </c>
      <c r="F1673" s="30">
        <v>0.63</v>
      </c>
      <c r="G1673" s="30">
        <v>0.62709090909090914</v>
      </c>
      <c r="H1673" s="30">
        <v>0.62680000000000002</v>
      </c>
      <c r="I1673" s="32">
        <v>11</v>
      </c>
      <c r="J1673"/>
    </row>
    <row r="1674" spans="1:10" x14ac:dyDescent="0.3">
      <c r="A1674" s="65" t="str">
        <f>LANCES[[#This Row],[GRUPO]]&amp;LANCES[[#This Row],[MES_ANO]]</f>
        <v>3078janeiro-25</v>
      </c>
      <c r="B1674" s="1">
        <v>3078</v>
      </c>
      <c r="C1674" s="32">
        <v>202501</v>
      </c>
      <c r="D1674" s="31" t="str">
        <f>TEXT(LANCES[[#This Row],[DT_CONTMP]],"MMMM-AA")</f>
        <v>janeiro-25</v>
      </c>
      <c r="E1674" s="31">
        <v>45672</v>
      </c>
      <c r="F1674" s="30">
        <v>0.62809999999999999</v>
      </c>
      <c r="G1674" s="30">
        <v>0.61815999999999993</v>
      </c>
      <c r="H1674" s="30">
        <v>0.60729999999999995</v>
      </c>
      <c r="I1674" s="32">
        <v>5</v>
      </c>
      <c r="J1674"/>
    </row>
    <row r="1675" spans="1:10" x14ac:dyDescent="0.3">
      <c r="A1675" s="65" t="str">
        <f>LANCES[[#This Row],[GRUPO]]&amp;LANCES[[#This Row],[MES_ANO]]</f>
        <v>3139janeiro-25</v>
      </c>
      <c r="B1675" s="1">
        <v>3139</v>
      </c>
      <c r="C1675" s="32">
        <v>202501</v>
      </c>
      <c r="D1675" s="31" t="str">
        <f>TEXT(LANCES[[#This Row],[DT_CONTMP]],"MMMM-AA")</f>
        <v>janeiro-25</v>
      </c>
      <c r="E1675" s="31">
        <v>45672</v>
      </c>
      <c r="F1675" s="30">
        <v>0.95206400000000002</v>
      </c>
      <c r="G1675" s="30">
        <v>0.76051575000000005</v>
      </c>
      <c r="H1675" s="30">
        <v>0.68500000000000005</v>
      </c>
      <c r="I1675" s="32">
        <v>4</v>
      </c>
      <c r="J1675"/>
    </row>
    <row r="1676" spans="1:10" x14ac:dyDescent="0.3">
      <c r="A1676" s="65" t="str">
        <f>LANCES[[#This Row],[GRUPO]]&amp;LANCES[[#This Row],[MES_ANO]]</f>
        <v>3091abril-25</v>
      </c>
      <c r="B1676" s="1">
        <v>3091</v>
      </c>
      <c r="C1676" s="32">
        <v>202504</v>
      </c>
      <c r="D1676" s="31" t="str">
        <f>TEXT(LANCES[[#This Row],[DT_CONTMP]],"MMMM-AA")</f>
        <v>abril-25</v>
      </c>
      <c r="E1676" s="31">
        <v>45762</v>
      </c>
      <c r="F1676" s="30">
        <v>0.69555499999999992</v>
      </c>
      <c r="G1676" s="30">
        <v>0.69477750000000005</v>
      </c>
      <c r="H1676" s="30">
        <v>0.69400000000000006</v>
      </c>
      <c r="I1676" s="32">
        <v>2</v>
      </c>
      <c r="J1676"/>
    </row>
    <row r="1677" spans="1:10" x14ac:dyDescent="0.3">
      <c r="A1677" s="65" t="str">
        <f>LANCES[[#This Row],[GRUPO]]&amp;LANCES[[#This Row],[MES_ANO]]</f>
        <v>3159outubro-25</v>
      </c>
      <c r="B1677" s="1">
        <v>3159</v>
      </c>
      <c r="C1677" s="32">
        <v>202510</v>
      </c>
      <c r="D1677" s="31" t="str">
        <f>TEXT(LANCES[[#This Row],[DT_CONTMP]],"MMMM-AA")</f>
        <v>outubro-25</v>
      </c>
      <c r="E1677" s="31">
        <v>45945</v>
      </c>
      <c r="F1677" s="30">
        <v>0.73</v>
      </c>
      <c r="G1677" s="30">
        <v>0.72157714285714281</v>
      </c>
      <c r="H1677" s="30">
        <v>0.71956799999999999</v>
      </c>
      <c r="I1677" s="32">
        <v>7</v>
      </c>
      <c r="J1677"/>
    </row>
    <row r="1678" spans="1:10" x14ac:dyDescent="0.3">
      <c r="A1678" s="65" t="str">
        <f>LANCES[[#This Row],[GRUPO]]&amp;LANCES[[#This Row],[MES_ANO]]</f>
        <v>3112janeiro-25</v>
      </c>
      <c r="B1678" s="1">
        <v>3112</v>
      </c>
      <c r="C1678" s="32">
        <v>202501</v>
      </c>
      <c r="D1678" s="31" t="str">
        <f>TEXT(LANCES[[#This Row],[DT_CONTMP]],"MMMM-AA")</f>
        <v>janeiro-25</v>
      </c>
      <c r="E1678" s="31">
        <v>45672</v>
      </c>
      <c r="F1678" s="30">
        <v>0.635432</v>
      </c>
      <c r="G1678" s="30">
        <v>0.63328680000000004</v>
      </c>
      <c r="H1678" s="30">
        <v>0.63</v>
      </c>
      <c r="I1678" s="32">
        <v>5</v>
      </c>
      <c r="J1678"/>
    </row>
    <row r="1679" spans="1:10" x14ac:dyDescent="0.3">
      <c r="A1679" s="65" t="str">
        <f>LANCES[[#This Row],[GRUPO]]&amp;LANCES[[#This Row],[MES_ANO]]</f>
        <v>3140fevereiro-25</v>
      </c>
      <c r="B1679" s="1">
        <v>3140</v>
      </c>
      <c r="C1679" s="32">
        <v>202502</v>
      </c>
      <c r="D1679" s="31" t="str">
        <f>TEXT(LANCES[[#This Row],[DT_CONTMP]],"MMMM-AA")</f>
        <v>fevereiro-25</v>
      </c>
      <c r="E1679" s="31">
        <v>45705</v>
      </c>
      <c r="F1679" s="30">
        <v>0.73</v>
      </c>
      <c r="G1679" s="30">
        <v>0.67181666666666673</v>
      </c>
      <c r="H1679" s="30">
        <v>0.6542</v>
      </c>
      <c r="I1679" s="32">
        <v>6</v>
      </c>
      <c r="J1679"/>
    </row>
    <row r="1680" spans="1:10" x14ac:dyDescent="0.3">
      <c r="A1680" s="65" t="str">
        <f>LANCES[[#This Row],[GRUPO]]&amp;LANCES[[#This Row],[MES_ANO]]</f>
        <v>660abril-25</v>
      </c>
      <c r="B1680" s="1">
        <v>660</v>
      </c>
      <c r="C1680" s="32">
        <v>202504</v>
      </c>
      <c r="D1680" s="31" t="str">
        <f>TEXT(LANCES[[#This Row],[DT_CONTMP]],"MMMM-AA")</f>
        <v>abril-25</v>
      </c>
      <c r="E1680" s="31">
        <v>45751</v>
      </c>
      <c r="F1680" s="30">
        <v>0.49630000000000002</v>
      </c>
      <c r="G1680" s="30">
        <v>0.22392650000000003</v>
      </c>
      <c r="H1680" s="30">
        <v>0.1</v>
      </c>
      <c r="I1680" s="32">
        <v>6</v>
      </c>
      <c r="J1680"/>
    </row>
    <row r="1681" spans="1:10" x14ac:dyDescent="0.3">
      <c r="A1681" s="65" t="str">
        <f>LANCES[[#This Row],[GRUPO]]&amp;LANCES[[#This Row],[MES_ANO]]</f>
        <v>786abril-25</v>
      </c>
      <c r="B1681" s="1">
        <v>786</v>
      </c>
      <c r="C1681" s="32">
        <v>202504</v>
      </c>
      <c r="D1681" s="31" t="str">
        <f>TEXT(LANCES[[#This Row],[DT_CONTMP]],"MMMM-AA")</f>
        <v>abril-25</v>
      </c>
      <c r="E1681" s="31">
        <v>45762</v>
      </c>
      <c r="F1681" s="30">
        <v>0.79010000000000002</v>
      </c>
      <c r="G1681" s="30">
        <v>0.61709354838709674</v>
      </c>
      <c r="H1681" s="30">
        <v>0.5</v>
      </c>
      <c r="I1681" s="32">
        <v>31</v>
      </c>
      <c r="J1681"/>
    </row>
    <row r="1682" spans="1:10" x14ac:dyDescent="0.3">
      <c r="A1682" s="65" t="str">
        <f>LANCES[[#This Row],[GRUPO]]&amp;LANCES[[#This Row],[MES_ANO]]</f>
        <v>3145setembro-25</v>
      </c>
      <c r="B1682" s="1">
        <v>3145</v>
      </c>
      <c r="C1682" s="32">
        <v>202509</v>
      </c>
      <c r="D1682" s="31" t="str">
        <f>TEXT(LANCES[[#This Row],[DT_CONTMP]],"MMMM-AA")</f>
        <v>setembro-25</v>
      </c>
      <c r="E1682" s="31">
        <v>45915</v>
      </c>
      <c r="F1682" s="30">
        <v>0.78</v>
      </c>
      <c r="G1682" s="30">
        <v>0.75800370000000006</v>
      </c>
      <c r="H1682" s="30">
        <v>0.74398500000000001</v>
      </c>
      <c r="I1682" s="32">
        <v>10</v>
      </c>
      <c r="J1682"/>
    </row>
    <row r="1683" spans="1:10" x14ac:dyDescent="0.3">
      <c r="A1683" s="65" t="str">
        <f>LANCES[[#This Row],[GRUPO]]&amp;LANCES[[#This Row],[MES_ANO]]</f>
        <v>724abril-25</v>
      </c>
      <c r="B1683" s="1">
        <v>724</v>
      </c>
      <c r="C1683" s="32">
        <v>202504</v>
      </c>
      <c r="D1683" s="31" t="str">
        <f>TEXT(LANCES[[#This Row],[DT_CONTMP]],"MMMM-AA")</f>
        <v>abril-25</v>
      </c>
      <c r="E1683" s="31">
        <v>45762</v>
      </c>
      <c r="F1683" s="30">
        <v>0.66708400000000001</v>
      </c>
      <c r="G1683" s="30">
        <v>0.34775778571428573</v>
      </c>
      <c r="H1683" s="30">
        <v>0.1512</v>
      </c>
      <c r="I1683" s="32">
        <v>14</v>
      </c>
      <c r="J1683"/>
    </row>
    <row r="1684" spans="1:10" x14ac:dyDescent="0.3">
      <c r="A1684" s="65" t="str">
        <f>LANCES[[#This Row],[GRUPO]]&amp;LANCES[[#This Row],[MES_ANO]]</f>
        <v>3171agosto-25</v>
      </c>
      <c r="B1684" s="1">
        <v>3171</v>
      </c>
      <c r="C1684" s="32">
        <v>202508</v>
      </c>
      <c r="D1684" s="31" t="str">
        <f>TEXT(LANCES[[#This Row],[DT_CONTMP]],"MMMM-AA")</f>
        <v>agosto-25</v>
      </c>
      <c r="E1684" s="31">
        <v>45884</v>
      </c>
      <c r="F1684" s="30">
        <v>0.82050000000000001</v>
      </c>
      <c r="G1684" s="30">
        <v>0.67923529999999999</v>
      </c>
      <c r="H1684" s="30">
        <v>0.64549999999999996</v>
      </c>
      <c r="I1684" s="32">
        <v>10</v>
      </c>
      <c r="J1684"/>
    </row>
    <row r="1685" spans="1:10" x14ac:dyDescent="0.3">
      <c r="A1685" s="65" t="str">
        <f>LANCES[[#This Row],[GRUPO]]&amp;LANCES[[#This Row],[MES_ANO]]</f>
        <v>792junho-25</v>
      </c>
      <c r="B1685" s="1">
        <v>792</v>
      </c>
      <c r="C1685" s="32">
        <v>202506</v>
      </c>
      <c r="D1685" s="31" t="str">
        <f>TEXT(LANCES[[#This Row],[DT_CONTMP]],"MMMM-AA")</f>
        <v>junho-25</v>
      </c>
      <c r="E1685" s="31">
        <v>45824</v>
      </c>
      <c r="F1685" s="30">
        <v>0.7</v>
      </c>
      <c r="G1685" s="30">
        <v>0.7</v>
      </c>
      <c r="H1685" s="30">
        <v>0.7</v>
      </c>
      <c r="I1685" s="32">
        <v>21</v>
      </c>
      <c r="J1685"/>
    </row>
    <row r="1686" spans="1:10" x14ac:dyDescent="0.3">
      <c r="A1686" s="65" t="str">
        <f>LANCES[[#This Row],[GRUPO]]&amp;LANCES[[#This Row],[MES_ANO]]</f>
        <v>3109junho-25</v>
      </c>
      <c r="B1686" s="1">
        <v>3109</v>
      </c>
      <c r="C1686" s="32">
        <v>202506</v>
      </c>
      <c r="D1686" s="31" t="str">
        <f>TEXT(LANCES[[#This Row],[DT_CONTMP]],"MMMM-AA")</f>
        <v>junho-25</v>
      </c>
      <c r="E1686" s="31">
        <v>45824</v>
      </c>
      <c r="F1686" s="30">
        <v>0.67999900000000002</v>
      </c>
      <c r="G1686" s="30">
        <v>0.67063266666666665</v>
      </c>
      <c r="H1686" s="30">
        <v>0.66189999999999993</v>
      </c>
      <c r="I1686" s="32">
        <v>3</v>
      </c>
      <c r="J1686"/>
    </row>
    <row r="1687" spans="1:10" x14ac:dyDescent="0.3">
      <c r="A1687" s="65" t="str">
        <f>LANCES[[#This Row],[GRUPO]]&amp;LANCES[[#This Row],[MES_ANO]]</f>
        <v>790junho-25</v>
      </c>
      <c r="B1687" s="1">
        <v>790</v>
      </c>
      <c r="C1687" s="32">
        <v>202506</v>
      </c>
      <c r="D1687" s="31" t="str">
        <f>TEXT(LANCES[[#This Row],[DT_CONTMP]],"MMMM-AA")</f>
        <v>junho-25</v>
      </c>
      <c r="E1687" s="31">
        <v>45824</v>
      </c>
      <c r="F1687" s="30">
        <v>0.628888</v>
      </c>
      <c r="G1687" s="30">
        <v>0.62212331578947366</v>
      </c>
      <c r="H1687" s="30">
        <v>0.61119999999999997</v>
      </c>
      <c r="I1687" s="32">
        <v>19</v>
      </c>
      <c r="J1687"/>
    </row>
    <row r="1688" spans="1:10" x14ac:dyDescent="0.3">
      <c r="A1688" s="65" t="str">
        <f>LANCES[[#This Row],[GRUPO]]&amp;LANCES[[#This Row],[MES_ANO]]</f>
        <v>3139setembro-25</v>
      </c>
      <c r="B1688" s="1">
        <v>3139</v>
      </c>
      <c r="C1688" s="32">
        <v>202509</v>
      </c>
      <c r="D1688" s="31" t="str">
        <f>TEXT(LANCES[[#This Row],[DT_CONTMP]],"MMMM-AA")</f>
        <v>setembro-25</v>
      </c>
      <c r="E1688" s="31">
        <v>45915</v>
      </c>
      <c r="F1688" s="30">
        <v>0.65700000000000003</v>
      </c>
      <c r="G1688" s="30">
        <v>0.59233333333333338</v>
      </c>
      <c r="H1688" s="30">
        <v>0.56000000000000005</v>
      </c>
      <c r="I1688" s="32">
        <v>3</v>
      </c>
      <c r="J1688"/>
    </row>
    <row r="1689" spans="1:10" x14ac:dyDescent="0.3">
      <c r="A1689" s="65" t="str">
        <f>LANCES[[#This Row],[GRUPO]]&amp;LANCES[[#This Row],[MES_ANO]]</f>
        <v>792setembro-25</v>
      </c>
      <c r="B1689" s="1">
        <v>792</v>
      </c>
      <c r="C1689" s="32">
        <v>202509</v>
      </c>
      <c r="D1689" s="31" t="str">
        <f>TEXT(LANCES[[#This Row],[DT_CONTMP]],"MMMM-AA")</f>
        <v>setembro-25</v>
      </c>
      <c r="E1689" s="31">
        <v>45915</v>
      </c>
      <c r="F1689" s="30">
        <v>0.60429999999999995</v>
      </c>
      <c r="G1689" s="30">
        <v>0.57547637499999993</v>
      </c>
      <c r="H1689" s="30">
        <v>0.56173299999999993</v>
      </c>
      <c r="I1689" s="32">
        <v>16</v>
      </c>
      <c r="J1689"/>
    </row>
    <row r="1690" spans="1:10" x14ac:dyDescent="0.3">
      <c r="A1690" s="65" t="str">
        <f>LANCES[[#This Row],[GRUPO]]&amp;LANCES[[#This Row],[MES_ANO]]</f>
        <v>3138outubro-25</v>
      </c>
      <c r="B1690" s="1">
        <v>3138</v>
      </c>
      <c r="C1690" s="32">
        <v>202510</v>
      </c>
      <c r="D1690" s="31" t="str">
        <f>TEXT(LANCES[[#This Row],[DT_CONTMP]],"MMMM-AA")</f>
        <v>outubro-25</v>
      </c>
      <c r="E1690" s="31">
        <v>45945</v>
      </c>
      <c r="F1690" s="30">
        <v>0.68720000000000003</v>
      </c>
      <c r="G1690" s="30">
        <v>0.67501428571428568</v>
      </c>
      <c r="H1690" s="30">
        <v>0.66290000000000004</v>
      </c>
      <c r="I1690" s="32">
        <v>7</v>
      </c>
      <c r="J1690"/>
    </row>
    <row r="1691" spans="1:10" x14ac:dyDescent="0.3">
      <c r="A1691" s="65" t="str">
        <f>LANCES[[#This Row],[GRUPO]]&amp;LANCES[[#This Row],[MES_ANO]]</f>
        <v>3125outubro-25</v>
      </c>
      <c r="B1691" s="1">
        <v>3125</v>
      </c>
      <c r="C1691" s="32">
        <v>202510</v>
      </c>
      <c r="D1691" s="31" t="str">
        <f>TEXT(LANCES[[#This Row],[DT_CONTMP]],"MMMM-AA")</f>
        <v>outubro-25</v>
      </c>
      <c r="E1691" s="31">
        <v>45945</v>
      </c>
      <c r="F1691" s="30">
        <v>0.67189999999999994</v>
      </c>
      <c r="G1691" s="30">
        <v>0.65125384615384618</v>
      </c>
      <c r="H1691" s="30">
        <v>0.64729999999999999</v>
      </c>
      <c r="I1691" s="32">
        <v>13</v>
      </c>
      <c r="J1691"/>
    </row>
    <row r="1692" spans="1:10" x14ac:dyDescent="0.3">
      <c r="A1692" s="65" t="str">
        <f>LANCES[[#This Row],[GRUPO]]&amp;LANCES[[#This Row],[MES_ANO]]</f>
        <v>3134outubro-25</v>
      </c>
      <c r="B1692" s="1">
        <v>3134</v>
      </c>
      <c r="C1692" s="32">
        <v>202510</v>
      </c>
      <c r="D1692" s="31" t="str">
        <f>TEXT(LANCES[[#This Row],[DT_CONTMP]],"MMMM-AA")</f>
        <v>outubro-25</v>
      </c>
      <c r="E1692" s="31">
        <v>45945</v>
      </c>
      <c r="F1692" s="30">
        <v>0.65989999999999993</v>
      </c>
      <c r="G1692" s="30">
        <v>0.63508485714285712</v>
      </c>
      <c r="H1692" s="30">
        <v>0.63094899999999998</v>
      </c>
      <c r="I1692" s="32">
        <v>7</v>
      </c>
      <c r="J1692"/>
    </row>
    <row r="1693" spans="1:10" x14ac:dyDescent="0.3">
      <c r="A1693" s="65" t="str">
        <f>LANCES[[#This Row],[GRUPO]]&amp;LANCES[[#This Row],[MES_ANO]]</f>
        <v>791outubro-25</v>
      </c>
      <c r="B1693" s="1">
        <v>791</v>
      </c>
      <c r="C1693" s="32">
        <v>202510</v>
      </c>
      <c r="D1693" s="31" t="str">
        <f>TEXT(LANCES[[#This Row],[DT_CONTMP]],"MMMM-AA")</f>
        <v>outubro-25</v>
      </c>
      <c r="E1693" s="31">
        <v>45945</v>
      </c>
      <c r="F1693" s="30">
        <v>0.66</v>
      </c>
      <c r="G1693" s="30">
        <v>0.61419393333333328</v>
      </c>
      <c r="H1693" s="30">
        <v>0.57299999999999995</v>
      </c>
      <c r="I1693" s="32">
        <v>15</v>
      </c>
      <c r="J1693"/>
    </row>
    <row r="1694" spans="1:10" x14ac:dyDescent="0.3">
      <c r="A1694" s="65" t="str">
        <f>LANCES[[#This Row],[GRUPO]]&amp;LANCES[[#This Row],[MES_ANO]]</f>
        <v>3076outubro-25</v>
      </c>
      <c r="B1694" s="1">
        <v>3076</v>
      </c>
      <c r="C1694" s="32">
        <v>202510</v>
      </c>
      <c r="D1694" s="31" t="str">
        <f>TEXT(LANCES[[#This Row],[DT_CONTMP]],"MMMM-AA")</f>
        <v>outubro-25</v>
      </c>
      <c r="E1694" s="31">
        <v>45945</v>
      </c>
      <c r="F1694" s="30">
        <v>0.65</v>
      </c>
      <c r="G1694" s="30">
        <v>0.65</v>
      </c>
      <c r="H1694" s="30">
        <v>0.65</v>
      </c>
      <c r="I1694" s="32">
        <v>6</v>
      </c>
      <c r="J1694"/>
    </row>
    <row r="1695" spans="1:10" x14ac:dyDescent="0.3">
      <c r="A1695" s="65" t="str">
        <f>LANCES[[#This Row],[GRUPO]]&amp;LANCES[[#This Row],[MES_ANO]]</f>
        <v>5012julho-25</v>
      </c>
      <c r="B1695" s="1">
        <v>5012</v>
      </c>
      <c r="C1695" s="32">
        <v>202507</v>
      </c>
      <c r="D1695" s="31" t="str">
        <f>TEXT(LANCES[[#This Row],[DT_CONTMP]],"MMMM-AA")</f>
        <v>julho-25</v>
      </c>
      <c r="E1695" s="31">
        <v>45853</v>
      </c>
      <c r="F1695" s="30">
        <v>0.21743400000000002</v>
      </c>
      <c r="G1695" s="30">
        <v>0.20871700000000001</v>
      </c>
      <c r="H1695" s="30">
        <v>0.2</v>
      </c>
      <c r="I1695" s="32">
        <v>2</v>
      </c>
      <c r="J1695"/>
    </row>
    <row r="1696" spans="1:10" x14ac:dyDescent="0.3">
      <c r="A1696" s="65" t="str">
        <f>LANCES[[#This Row],[GRUPO]]&amp;LANCES[[#This Row],[MES_ANO]]</f>
        <v>3064agosto-25</v>
      </c>
      <c r="B1696" s="1">
        <v>3064</v>
      </c>
      <c r="C1696" s="32">
        <v>202508</v>
      </c>
      <c r="D1696" s="31" t="str">
        <f>TEXT(LANCES[[#This Row],[DT_CONTMP]],"MMMM-AA")</f>
        <v>agosto-25</v>
      </c>
      <c r="E1696" s="31">
        <v>45884</v>
      </c>
      <c r="F1696" s="30">
        <v>0.63478299999999999</v>
      </c>
      <c r="G1696" s="30">
        <v>0.56581777777777775</v>
      </c>
      <c r="H1696" s="30">
        <v>0.51129999999999998</v>
      </c>
      <c r="I1696" s="32">
        <v>9</v>
      </c>
      <c r="J1696"/>
    </row>
    <row r="1697" spans="1:10" x14ac:dyDescent="0.3">
      <c r="A1697" s="65" t="str">
        <f>LANCES[[#This Row],[GRUPO]]&amp;LANCES[[#This Row],[MES_ANO]]</f>
        <v>3059julho-25</v>
      </c>
      <c r="B1697" s="1">
        <v>3059</v>
      </c>
      <c r="C1697" s="32">
        <v>202507</v>
      </c>
      <c r="D1697" s="31" t="str">
        <f>TEXT(LANCES[[#This Row],[DT_CONTMP]],"MMMM-AA")</f>
        <v>julho-25</v>
      </c>
      <c r="E1697" s="31">
        <v>45853</v>
      </c>
      <c r="F1697" s="30">
        <v>0.67</v>
      </c>
      <c r="G1697" s="30">
        <v>0.53625171428571428</v>
      </c>
      <c r="H1697" s="30">
        <v>0.45</v>
      </c>
      <c r="I1697" s="32">
        <v>7</v>
      </c>
      <c r="J1697"/>
    </row>
    <row r="1698" spans="1:10" x14ac:dyDescent="0.3">
      <c r="A1698" s="65" t="str">
        <f>LANCES[[#This Row],[GRUPO]]&amp;LANCES[[#This Row],[MES_ANO]]</f>
        <v>656março-25</v>
      </c>
      <c r="B1698" s="1">
        <v>656</v>
      </c>
      <c r="C1698" s="32">
        <v>202503</v>
      </c>
      <c r="D1698" s="31" t="str">
        <f>TEXT(LANCES[[#This Row],[DT_CONTMP]],"MMMM-AA")</f>
        <v>março-25</v>
      </c>
      <c r="E1698" s="31">
        <v>45726</v>
      </c>
      <c r="F1698" s="30">
        <v>0.350657</v>
      </c>
      <c r="G1698" s="30">
        <v>0.25150300000000003</v>
      </c>
      <c r="H1698" s="30">
        <v>0.195355</v>
      </c>
      <c r="I1698" s="32">
        <v>4</v>
      </c>
      <c r="J1698"/>
    </row>
    <row r="1699" spans="1:10" x14ac:dyDescent="0.3">
      <c r="A1699" s="65" t="str">
        <f>LANCES[[#This Row],[GRUPO]]&amp;LANCES[[#This Row],[MES_ANO]]</f>
        <v>640abril-25</v>
      </c>
      <c r="B1699" s="1">
        <v>640</v>
      </c>
      <c r="C1699" s="32">
        <v>202504</v>
      </c>
      <c r="D1699" s="31" t="str">
        <f>TEXT(LANCES[[#This Row],[DT_CONTMP]],"MMMM-AA")</f>
        <v>abril-25</v>
      </c>
      <c r="E1699" s="31">
        <v>45751</v>
      </c>
      <c r="F1699" s="30">
        <v>0.53000500000000006</v>
      </c>
      <c r="G1699" s="30">
        <v>0.20332460000000002</v>
      </c>
      <c r="H1699" s="30">
        <v>0.101283</v>
      </c>
      <c r="I1699" s="32">
        <v>5</v>
      </c>
      <c r="J1699"/>
    </row>
    <row r="1700" spans="1:10" x14ac:dyDescent="0.3">
      <c r="A1700" s="65" t="str">
        <f>LANCES[[#This Row],[GRUPO]]&amp;LANCES[[#This Row],[MES_ANO]]</f>
        <v>3077janeiro-25</v>
      </c>
      <c r="B1700" s="1">
        <v>3077</v>
      </c>
      <c r="C1700" s="32">
        <v>202501</v>
      </c>
      <c r="D1700" s="31" t="str">
        <f>TEXT(LANCES[[#This Row],[DT_CONTMP]],"MMMM-AA")</f>
        <v>janeiro-25</v>
      </c>
      <c r="E1700" s="31">
        <v>45672</v>
      </c>
      <c r="F1700" s="30">
        <v>0.7</v>
      </c>
      <c r="G1700" s="30">
        <v>0.7</v>
      </c>
      <c r="H1700" s="30">
        <v>0.7</v>
      </c>
      <c r="I1700" s="32">
        <v>1</v>
      </c>
      <c r="J1700"/>
    </row>
    <row r="1701" spans="1:10" x14ac:dyDescent="0.3">
      <c r="A1701" s="65" t="str">
        <f>LANCES[[#This Row],[GRUPO]]&amp;LANCES[[#This Row],[MES_ANO]]</f>
        <v>711março-25</v>
      </c>
      <c r="B1701" s="1">
        <v>711</v>
      </c>
      <c r="C1701" s="32">
        <v>202503</v>
      </c>
      <c r="D1701" s="31" t="str">
        <f>TEXT(LANCES[[#This Row],[DT_CONTMP]],"MMMM-AA")</f>
        <v>março-25</v>
      </c>
      <c r="E1701" s="31">
        <v>45733</v>
      </c>
      <c r="F1701" s="30">
        <v>0.45</v>
      </c>
      <c r="G1701" s="30">
        <v>0.26265379999999999</v>
      </c>
      <c r="H1701" s="30">
        <v>0.1515</v>
      </c>
      <c r="I1701" s="32">
        <v>10</v>
      </c>
      <c r="J1701"/>
    </row>
    <row r="1702" spans="1:10" x14ac:dyDescent="0.3">
      <c r="A1702" s="65" t="str">
        <f>LANCES[[#This Row],[GRUPO]]&amp;LANCES[[#This Row],[MES_ANO]]</f>
        <v>3068agosto-25</v>
      </c>
      <c r="B1702" s="1">
        <v>3068</v>
      </c>
      <c r="C1702" s="32">
        <v>202508</v>
      </c>
      <c r="D1702" s="31" t="str">
        <f>TEXT(LANCES[[#This Row],[DT_CONTMP]],"MMMM-AA")</f>
        <v>agosto-25</v>
      </c>
      <c r="E1702" s="31">
        <v>45884</v>
      </c>
      <c r="F1702" s="30">
        <v>0.82303599999999999</v>
      </c>
      <c r="G1702" s="30">
        <v>0.55159325000000003</v>
      </c>
      <c r="H1702" s="30">
        <v>0.35</v>
      </c>
      <c r="I1702" s="32">
        <v>8</v>
      </c>
      <c r="J1702"/>
    </row>
    <row r="1703" spans="1:10" x14ac:dyDescent="0.3">
      <c r="A1703" s="65" t="str">
        <f>LANCES[[#This Row],[GRUPO]]&amp;LANCES[[#This Row],[MES_ANO]]</f>
        <v>707julho-25</v>
      </c>
      <c r="B1703" s="1">
        <v>707</v>
      </c>
      <c r="C1703" s="32">
        <v>202507</v>
      </c>
      <c r="D1703" s="31" t="str">
        <f>TEXT(LANCES[[#This Row],[DT_CONTMP]],"MMMM-AA")</f>
        <v>julho-25</v>
      </c>
      <c r="E1703" s="31">
        <v>45853</v>
      </c>
      <c r="F1703" s="30">
        <v>0.43535099999999999</v>
      </c>
      <c r="G1703" s="30">
        <v>0.27257766666666666</v>
      </c>
      <c r="H1703" s="30">
        <v>0.14000000000000001</v>
      </c>
      <c r="I1703" s="32">
        <v>6</v>
      </c>
      <c r="J1703"/>
    </row>
    <row r="1704" spans="1:10" x14ac:dyDescent="0.3">
      <c r="A1704" s="65" t="str">
        <f>LANCES[[#This Row],[GRUPO]]&amp;LANCES[[#This Row],[MES_ANO]]</f>
        <v>5024agosto-25</v>
      </c>
      <c r="B1704" s="1">
        <v>5024</v>
      </c>
      <c r="C1704" s="32">
        <v>202508</v>
      </c>
      <c r="D1704" s="31" t="str">
        <f>TEXT(LANCES[[#This Row],[DT_CONTMP]],"MMMM-AA")</f>
        <v>agosto-25</v>
      </c>
      <c r="E1704" s="31">
        <v>45884</v>
      </c>
      <c r="F1704" s="30">
        <v>0.670906</v>
      </c>
      <c r="G1704" s="30">
        <v>0.61209344444444447</v>
      </c>
      <c r="H1704" s="30">
        <v>0.55000000000000004</v>
      </c>
      <c r="I1704" s="32">
        <v>9</v>
      </c>
      <c r="J1704"/>
    </row>
    <row r="1705" spans="1:10" x14ac:dyDescent="0.3">
      <c r="A1705" s="65" t="str">
        <f>LANCES[[#This Row],[GRUPO]]&amp;LANCES[[#This Row],[MES_ANO]]</f>
        <v>649março-25</v>
      </c>
      <c r="B1705" s="1">
        <v>649</v>
      </c>
      <c r="C1705" s="32">
        <v>202503</v>
      </c>
      <c r="D1705" s="31" t="str">
        <f>TEXT(LANCES[[#This Row],[DT_CONTMP]],"MMMM-AA")</f>
        <v>março-25</v>
      </c>
      <c r="E1705" s="31">
        <v>45726</v>
      </c>
      <c r="F1705" s="30">
        <v>0.42388800000000004</v>
      </c>
      <c r="G1705" s="30">
        <v>0.27539760000000002</v>
      </c>
      <c r="H1705" s="30">
        <v>0.15</v>
      </c>
      <c r="I1705" s="32">
        <v>5</v>
      </c>
      <c r="J1705"/>
    </row>
    <row r="1706" spans="1:10" x14ac:dyDescent="0.3">
      <c r="A1706" s="65" t="str">
        <f>LANCES[[#This Row],[GRUPO]]&amp;LANCES[[#This Row],[MES_ANO]]</f>
        <v>739janeiro-25</v>
      </c>
      <c r="B1706" s="1">
        <v>739</v>
      </c>
      <c r="C1706" s="32">
        <v>202501</v>
      </c>
      <c r="D1706" s="31" t="str">
        <f>TEXT(LANCES[[#This Row],[DT_CONTMP]],"MMMM-AA")</f>
        <v>janeiro-25</v>
      </c>
      <c r="E1706" s="31">
        <v>45672</v>
      </c>
      <c r="F1706" s="30">
        <v>0.63</v>
      </c>
      <c r="G1706" s="30">
        <v>0.56588000000000005</v>
      </c>
      <c r="H1706" s="30">
        <v>0.5</v>
      </c>
      <c r="I1706" s="32">
        <v>10</v>
      </c>
      <c r="J1706"/>
    </row>
    <row r="1707" spans="1:10" x14ac:dyDescent="0.3">
      <c r="A1707" s="65" t="str">
        <f>LANCES[[#This Row],[GRUPO]]&amp;LANCES[[#This Row],[MES_ANO]]</f>
        <v>3143janeiro-25</v>
      </c>
      <c r="B1707" s="1">
        <v>3143</v>
      </c>
      <c r="C1707" s="32">
        <v>202501</v>
      </c>
      <c r="D1707" s="31" t="str">
        <f>TEXT(LANCES[[#This Row],[DT_CONTMP]],"MMMM-AA")</f>
        <v>janeiro-25</v>
      </c>
      <c r="E1707" s="31">
        <v>45672</v>
      </c>
      <c r="F1707" s="30">
        <v>0.61</v>
      </c>
      <c r="G1707" s="30">
        <v>0.61</v>
      </c>
      <c r="H1707" s="30">
        <v>0.61</v>
      </c>
      <c r="I1707" s="32">
        <v>4</v>
      </c>
      <c r="J1707"/>
    </row>
    <row r="1708" spans="1:10" x14ac:dyDescent="0.3">
      <c r="A1708" s="65" t="str">
        <f>LANCES[[#This Row],[GRUPO]]&amp;LANCES[[#This Row],[MES_ANO]]</f>
        <v>3103abril-25</v>
      </c>
      <c r="B1708" s="1">
        <v>3103</v>
      </c>
      <c r="C1708" s="32">
        <v>202504</v>
      </c>
      <c r="D1708" s="31" t="str">
        <f>TEXT(LANCES[[#This Row],[DT_CONTMP]],"MMMM-AA")</f>
        <v>abril-25</v>
      </c>
      <c r="E1708" s="31">
        <v>45762</v>
      </c>
      <c r="F1708" s="30">
        <v>0.67299999999999993</v>
      </c>
      <c r="G1708" s="30">
        <v>0.67266666666666663</v>
      </c>
      <c r="H1708" s="30">
        <v>0.67249999999999999</v>
      </c>
      <c r="I1708" s="32">
        <v>3</v>
      </c>
      <c r="J1708"/>
    </row>
    <row r="1709" spans="1:10" x14ac:dyDescent="0.3">
      <c r="A1709" s="65" t="str">
        <f>LANCES[[#This Row],[GRUPO]]&amp;LANCES[[#This Row],[MES_ANO]]</f>
        <v>3062fevereiro-25</v>
      </c>
      <c r="B1709" s="1">
        <v>3062</v>
      </c>
      <c r="C1709" s="32">
        <v>202502</v>
      </c>
      <c r="D1709" s="31" t="str">
        <f>TEXT(LANCES[[#This Row],[DT_CONTMP]],"MMMM-AA")</f>
        <v>fevereiro-25</v>
      </c>
      <c r="E1709" s="31">
        <v>45705</v>
      </c>
      <c r="F1709" s="30">
        <v>0.66</v>
      </c>
      <c r="G1709" s="30">
        <v>0.63388333333333335</v>
      </c>
      <c r="H1709" s="30">
        <v>0.62</v>
      </c>
      <c r="I1709" s="32">
        <v>6</v>
      </c>
      <c r="J1709"/>
    </row>
    <row r="1710" spans="1:10" x14ac:dyDescent="0.3">
      <c r="A1710" s="65" t="str">
        <f>LANCES[[#This Row],[GRUPO]]&amp;LANCES[[#This Row],[MES_ANO]]</f>
        <v>3073abril-25</v>
      </c>
      <c r="B1710" s="1">
        <v>3073</v>
      </c>
      <c r="C1710" s="32">
        <v>202504</v>
      </c>
      <c r="D1710" s="31" t="str">
        <f>TEXT(LANCES[[#This Row],[DT_CONTMP]],"MMMM-AA")</f>
        <v>abril-25</v>
      </c>
      <c r="E1710" s="31">
        <v>45762</v>
      </c>
      <c r="F1710" s="30">
        <v>0.68640000000000001</v>
      </c>
      <c r="G1710" s="30">
        <v>0.68566666666666665</v>
      </c>
      <c r="H1710" s="30">
        <v>0.68519999999999992</v>
      </c>
      <c r="I1710" s="32">
        <v>3</v>
      </c>
      <c r="J1710"/>
    </row>
    <row r="1711" spans="1:10" x14ac:dyDescent="0.3">
      <c r="A1711" s="65" t="str">
        <f>LANCES[[#This Row],[GRUPO]]&amp;LANCES[[#This Row],[MES_ANO]]</f>
        <v>733julho-25</v>
      </c>
      <c r="B1711" s="1">
        <v>733</v>
      </c>
      <c r="C1711" s="32">
        <v>202507</v>
      </c>
      <c r="D1711" s="31" t="str">
        <f>TEXT(LANCES[[#This Row],[DT_CONTMP]],"MMMM-AA")</f>
        <v>julho-25</v>
      </c>
      <c r="E1711" s="31">
        <v>45853</v>
      </c>
      <c r="F1711" s="30">
        <v>0.65647000000000011</v>
      </c>
      <c r="G1711" s="30">
        <v>0.47422535294117646</v>
      </c>
      <c r="H1711" s="30">
        <v>0.37459999999999999</v>
      </c>
      <c r="I1711" s="32">
        <v>17</v>
      </c>
      <c r="J1711"/>
    </row>
    <row r="1712" spans="1:10" x14ac:dyDescent="0.3">
      <c r="A1712" s="65" t="str">
        <f>LANCES[[#This Row],[GRUPO]]&amp;LANCES[[#This Row],[MES_ANO]]</f>
        <v>3084fevereiro-25</v>
      </c>
      <c r="B1712" s="1">
        <v>3084</v>
      </c>
      <c r="C1712" s="32">
        <v>202502</v>
      </c>
      <c r="D1712" s="31" t="str">
        <f>TEXT(LANCES[[#This Row],[DT_CONTMP]],"MMMM-AA")</f>
        <v>fevereiro-25</v>
      </c>
      <c r="E1712" s="31">
        <v>45705</v>
      </c>
      <c r="F1712" s="30">
        <v>0.75</v>
      </c>
      <c r="G1712" s="30">
        <v>0.73722857142857146</v>
      </c>
      <c r="H1712" s="30">
        <v>0.73409999999999997</v>
      </c>
      <c r="I1712" s="32">
        <v>7</v>
      </c>
      <c r="J1712"/>
    </row>
    <row r="1713" spans="1:10" x14ac:dyDescent="0.3">
      <c r="A1713" s="65" t="str">
        <f>LANCES[[#This Row],[GRUPO]]&amp;LANCES[[#This Row],[MES_ANO]]</f>
        <v>3103maio-25</v>
      </c>
      <c r="B1713" s="1">
        <v>3103</v>
      </c>
      <c r="C1713" s="32">
        <v>202505</v>
      </c>
      <c r="D1713" s="31" t="str">
        <f>TEXT(LANCES[[#This Row],[DT_CONTMP]],"MMMM-AA")</f>
        <v>maio-25</v>
      </c>
      <c r="E1713" s="31">
        <v>45792</v>
      </c>
      <c r="F1713" s="30">
        <v>0.68079999999999996</v>
      </c>
      <c r="G1713" s="30">
        <v>0.67700000000000005</v>
      </c>
      <c r="H1713" s="30">
        <v>0.67510000000000003</v>
      </c>
      <c r="I1713" s="32">
        <v>3</v>
      </c>
      <c r="J1713"/>
    </row>
    <row r="1714" spans="1:10" x14ac:dyDescent="0.3">
      <c r="A1714" s="65" t="str">
        <f>LANCES[[#This Row],[GRUPO]]&amp;LANCES[[#This Row],[MES_ANO]]</f>
        <v>3103janeiro-25</v>
      </c>
      <c r="B1714" s="1">
        <v>3103</v>
      </c>
      <c r="C1714" s="32">
        <v>202501</v>
      </c>
      <c r="D1714" s="31" t="str">
        <f>TEXT(LANCES[[#This Row],[DT_CONTMP]],"MMMM-AA")</f>
        <v>janeiro-25</v>
      </c>
      <c r="E1714" s="31">
        <v>45672</v>
      </c>
      <c r="F1714" s="30">
        <v>0.63700000000000001</v>
      </c>
      <c r="G1714" s="30">
        <v>0.63349999999999995</v>
      </c>
      <c r="H1714" s="30">
        <v>0.63</v>
      </c>
      <c r="I1714" s="32">
        <v>2</v>
      </c>
      <c r="J1714"/>
    </row>
    <row r="1715" spans="1:10" x14ac:dyDescent="0.3">
      <c r="A1715" s="65" t="str">
        <f>LANCES[[#This Row],[GRUPO]]&amp;LANCES[[#This Row],[MES_ANO]]</f>
        <v>771outubro-25</v>
      </c>
      <c r="B1715" s="1">
        <v>771</v>
      </c>
      <c r="C1715" s="32">
        <v>202510</v>
      </c>
      <c r="D1715" s="31" t="str">
        <f>TEXT(LANCES[[#This Row],[DT_CONTMP]],"MMMM-AA")</f>
        <v>outubro-25</v>
      </c>
      <c r="E1715" s="31">
        <v>45945</v>
      </c>
      <c r="F1715" s="30">
        <v>0.6</v>
      </c>
      <c r="G1715" s="30">
        <v>0.53425400000000001</v>
      </c>
      <c r="H1715" s="30">
        <v>0.50331999999999999</v>
      </c>
      <c r="I1715" s="32">
        <v>16</v>
      </c>
      <c r="J1715"/>
    </row>
    <row r="1716" spans="1:10" x14ac:dyDescent="0.3">
      <c r="A1716" s="65" t="str">
        <f>LANCES[[#This Row],[GRUPO]]&amp;LANCES[[#This Row],[MES_ANO]]</f>
        <v>3075agosto-25</v>
      </c>
      <c r="B1716" s="1">
        <v>3075</v>
      </c>
      <c r="C1716" s="32">
        <v>202508</v>
      </c>
      <c r="D1716" s="31" t="str">
        <f>TEXT(LANCES[[#This Row],[DT_CONTMP]],"MMMM-AA")</f>
        <v>agosto-25</v>
      </c>
      <c r="E1716" s="31">
        <v>45884</v>
      </c>
      <c r="F1716" s="30">
        <v>0.59264600000000001</v>
      </c>
      <c r="G1716" s="30">
        <v>0.44968259999999999</v>
      </c>
      <c r="H1716" s="30">
        <v>0.30922699999999997</v>
      </c>
      <c r="I1716" s="32">
        <v>5</v>
      </c>
      <c r="J1716"/>
    </row>
    <row r="1717" spans="1:10" x14ac:dyDescent="0.3">
      <c r="A1717" s="65" t="str">
        <f>LANCES[[#This Row],[GRUPO]]&amp;LANCES[[#This Row],[MES_ANO]]</f>
        <v>799outubro-25</v>
      </c>
      <c r="B1717" s="1">
        <v>799</v>
      </c>
      <c r="C1717" s="32">
        <v>202510</v>
      </c>
      <c r="D1717" s="31" t="str">
        <f>TEXT(LANCES[[#This Row],[DT_CONTMP]],"MMMM-AA")</f>
        <v>outubro-25</v>
      </c>
      <c r="E1717" s="31">
        <v>45945</v>
      </c>
      <c r="F1717" s="30">
        <v>0.63990000000000002</v>
      </c>
      <c r="G1717" s="30">
        <v>0.61709653846153845</v>
      </c>
      <c r="H1717" s="30">
        <v>0.58555500000000005</v>
      </c>
      <c r="I1717" s="32">
        <v>13</v>
      </c>
      <c r="J1717"/>
    </row>
    <row r="1718" spans="1:10" x14ac:dyDescent="0.3">
      <c r="A1718" s="65" t="str">
        <f>LANCES[[#This Row],[GRUPO]]&amp;LANCES[[#This Row],[MES_ANO]]</f>
        <v>3174junho-25</v>
      </c>
      <c r="B1718" s="1">
        <v>3174</v>
      </c>
      <c r="C1718" s="32">
        <v>202506</v>
      </c>
      <c r="D1718" s="31" t="str">
        <f>TEXT(LANCES[[#This Row],[DT_CONTMP]],"MMMM-AA")</f>
        <v>junho-25</v>
      </c>
      <c r="E1718" s="31">
        <v>45824</v>
      </c>
      <c r="F1718" s="30">
        <v>0.67333299999999996</v>
      </c>
      <c r="G1718" s="30">
        <v>0.66395214285714277</v>
      </c>
      <c r="H1718" s="30">
        <v>0.65</v>
      </c>
      <c r="I1718" s="32">
        <v>7</v>
      </c>
      <c r="J1718"/>
    </row>
    <row r="1719" spans="1:10" x14ac:dyDescent="0.3">
      <c r="A1719" s="65" t="str">
        <f>LANCES[[#This Row],[GRUPO]]&amp;LANCES[[#This Row],[MES_ANO]]</f>
        <v>733junho-25</v>
      </c>
      <c r="B1719" s="1">
        <v>733</v>
      </c>
      <c r="C1719" s="32">
        <v>202506</v>
      </c>
      <c r="D1719" s="31" t="str">
        <f>TEXT(LANCES[[#This Row],[DT_CONTMP]],"MMMM-AA")</f>
        <v>junho-25</v>
      </c>
      <c r="E1719" s="31">
        <v>45824</v>
      </c>
      <c r="F1719" s="30">
        <v>0.61</v>
      </c>
      <c r="G1719" s="30">
        <v>0.48110226666666667</v>
      </c>
      <c r="H1719" s="30">
        <v>0.43200000000000005</v>
      </c>
      <c r="I1719" s="32">
        <v>15</v>
      </c>
      <c r="J1719"/>
    </row>
    <row r="1720" spans="1:10" x14ac:dyDescent="0.3">
      <c r="A1720" s="65" t="str">
        <f>LANCES[[#This Row],[GRUPO]]&amp;LANCES[[#This Row],[MES_ANO]]</f>
        <v>737março-25</v>
      </c>
      <c r="B1720" s="1">
        <v>737</v>
      </c>
      <c r="C1720" s="32">
        <v>202503</v>
      </c>
      <c r="D1720" s="31" t="str">
        <f>TEXT(LANCES[[#This Row],[DT_CONTMP]],"MMMM-AA")</f>
        <v>março-25</v>
      </c>
      <c r="E1720" s="31">
        <v>45733</v>
      </c>
      <c r="F1720" s="30">
        <v>0.56000000000000005</v>
      </c>
      <c r="G1720" s="30">
        <v>0.473883</v>
      </c>
      <c r="H1720" s="30">
        <v>0.37</v>
      </c>
      <c r="I1720" s="32">
        <v>14</v>
      </c>
      <c r="J1720"/>
    </row>
    <row r="1721" spans="1:10" x14ac:dyDescent="0.3">
      <c r="A1721" s="65" t="str">
        <f>LANCES[[#This Row],[GRUPO]]&amp;LANCES[[#This Row],[MES_ANO]]</f>
        <v>3094maio-25</v>
      </c>
      <c r="B1721" s="1">
        <v>3094</v>
      </c>
      <c r="C1721" s="32">
        <v>202505</v>
      </c>
      <c r="D1721" s="31" t="str">
        <f>TEXT(LANCES[[#This Row],[DT_CONTMP]],"MMMM-AA")</f>
        <v>maio-25</v>
      </c>
      <c r="E1721" s="31">
        <v>45792</v>
      </c>
      <c r="F1721" s="30">
        <v>0.7</v>
      </c>
      <c r="G1721" s="30">
        <v>0.68371499999999996</v>
      </c>
      <c r="H1721" s="30">
        <v>0.66444000000000003</v>
      </c>
      <c r="I1721" s="32">
        <v>6</v>
      </c>
      <c r="J1721"/>
    </row>
    <row r="1722" spans="1:10" x14ac:dyDescent="0.3">
      <c r="A1722" s="65" t="str">
        <f>LANCES[[#This Row],[GRUPO]]&amp;LANCES[[#This Row],[MES_ANO]]</f>
        <v>3157junho-25</v>
      </c>
      <c r="B1722" s="1">
        <v>3157</v>
      </c>
      <c r="C1722" s="32">
        <v>202506</v>
      </c>
      <c r="D1722" s="31" t="str">
        <f>TEXT(LANCES[[#This Row],[DT_CONTMP]],"MMMM-AA")</f>
        <v>junho-25</v>
      </c>
      <c r="E1722" s="31">
        <v>45824</v>
      </c>
      <c r="F1722" s="30">
        <v>0.80099999999999993</v>
      </c>
      <c r="G1722" s="30">
        <v>0.75137500000000002</v>
      </c>
      <c r="H1722" s="30">
        <v>0.73</v>
      </c>
      <c r="I1722" s="32">
        <v>8</v>
      </c>
      <c r="J1722"/>
    </row>
    <row r="1723" spans="1:10" x14ac:dyDescent="0.3">
      <c r="A1723" s="65" t="str">
        <f>LANCES[[#This Row],[GRUPO]]&amp;LANCES[[#This Row],[MES_ANO]]</f>
        <v>798julho-25</v>
      </c>
      <c r="B1723" s="1">
        <v>798</v>
      </c>
      <c r="C1723" s="32">
        <v>202507</v>
      </c>
      <c r="D1723" s="31" t="str">
        <f>TEXT(LANCES[[#This Row],[DT_CONTMP]],"MMMM-AA")</f>
        <v>julho-25</v>
      </c>
      <c r="E1723" s="31">
        <v>45853</v>
      </c>
      <c r="F1723" s="30">
        <v>0.7</v>
      </c>
      <c r="G1723" s="30">
        <v>0.64368500000000006</v>
      </c>
      <c r="H1723" s="30">
        <v>0.63</v>
      </c>
      <c r="I1723" s="32">
        <v>20</v>
      </c>
      <c r="J1723"/>
    </row>
    <row r="1724" spans="1:10" x14ac:dyDescent="0.3">
      <c r="A1724" s="65" t="str">
        <f>LANCES[[#This Row],[GRUPO]]&amp;LANCES[[#This Row],[MES_ANO]]</f>
        <v>3065junho-25</v>
      </c>
      <c r="B1724" s="1">
        <v>3065</v>
      </c>
      <c r="C1724" s="32">
        <v>202506</v>
      </c>
      <c r="D1724" s="31" t="str">
        <f>TEXT(LANCES[[#This Row],[DT_CONTMP]],"MMMM-AA")</f>
        <v>junho-25</v>
      </c>
      <c r="E1724" s="31">
        <v>45824</v>
      </c>
      <c r="F1724" s="30">
        <v>0.7</v>
      </c>
      <c r="G1724" s="30">
        <v>0.66831999999999991</v>
      </c>
      <c r="H1724" s="30">
        <v>0.63049999999999995</v>
      </c>
      <c r="I1724" s="32">
        <v>5</v>
      </c>
      <c r="J1724"/>
    </row>
    <row r="1725" spans="1:10" x14ac:dyDescent="0.3">
      <c r="A1725" s="65" t="str">
        <f>LANCES[[#This Row],[GRUPO]]&amp;LANCES[[#This Row],[MES_ANO]]</f>
        <v>641maio-25</v>
      </c>
      <c r="B1725" s="1">
        <v>641</v>
      </c>
      <c r="C1725" s="32">
        <v>202505</v>
      </c>
      <c r="D1725" s="31" t="str">
        <f>TEXT(LANCES[[#This Row],[DT_CONTMP]],"MMMM-AA")</f>
        <v>maio-25</v>
      </c>
      <c r="E1725" s="31">
        <v>45784</v>
      </c>
      <c r="F1725" s="30">
        <v>0.33</v>
      </c>
      <c r="G1725" s="30">
        <v>0.18124452173913044</v>
      </c>
      <c r="H1725" s="30">
        <v>8.7104000000000001E-2</v>
      </c>
      <c r="I1725" s="32">
        <v>23</v>
      </c>
      <c r="J1725"/>
    </row>
    <row r="1726" spans="1:10" x14ac:dyDescent="0.3">
      <c r="A1726" s="65" t="str">
        <f>LANCES[[#This Row],[GRUPO]]&amp;LANCES[[#This Row],[MES_ANO]]</f>
        <v>628maio-25</v>
      </c>
      <c r="B1726" s="1">
        <v>628</v>
      </c>
      <c r="C1726" s="32">
        <v>202505</v>
      </c>
      <c r="D1726" s="31" t="str">
        <f>TEXT(LANCES[[#This Row],[DT_CONTMP]],"MMMM-AA")</f>
        <v>maio-25</v>
      </c>
      <c r="E1726" s="31">
        <v>45784</v>
      </c>
      <c r="F1726" s="30">
        <v>0.15</v>
      </c>
      <c r="G1726" s="30">
        <v>0.12238766666666666</v>
      </c>
      <c r="H1726" s="30">
        <v>4.5726000000000003E-2</v>
      </c>
      <c r="I1726" s="32">
        <v>6</v>
      </c>
      <c r="J1726"/>
    </row>
    <row r="1727" spans="1:10" x14ac:dyDescent="0.3">
      <c r="A1727" s="65" t="str">
        <f>LANCES[[#This Row],[GRUPO]]&amp;LANCES[[#This Row],[MES_ANO]]</f>
        <v>689junho-25</v>
      </c>
      <c r="B1727" s="1">
        <v>689</v>
      </c>
      <c r="C1727" s="32">
        <v>202506</v>
      </c>
      <c r="D1727" s="31" t="str">
        <f>TEXT(LANCES[[#This Row],[DT_CONTMP]],"MMMM-AA")</f>
        <v>junho-25</v>
      </c>
      <c r="E1727" s="31">
        <v>45813</v>
      </c>
      <c r="F1727" s="30">
        <v>0.47793999999999998</v>
      </c>
      <c r="G1727" s="30">
        <v>0.24919083333333333</v>
      </c>
      <c r="H1727" s="30">
        <v>0.2</v>
      </c>
      <c r="I1727" s="32">
        <v>12</v>
      </c>
      <c r="J1727"/>
    </row>
    <row r="1728" spans="1:10" x14ac:dyDescent="0.3">
      <c r="A1728" s="65" t="str">
        <f>LANCES[[#This Row],[GRUPO]]&amp;LANCES[[#This Row],[MES_ANO]]</f>
        <v>629maio-25</v>
      </c>
      <c r="B1728" s="1">
        <v>629</v>
      </c>
      <c r="C1728" s="32">
        <v>202505</v>
      </c>
      <c r="D1728" s="31" t="str">
        <f>TEXT(LANCES[[#This Row],[DT_CONTMP]],"MMMM-AA")</f>
        <v>maio-25</v>
      </c>
      <c r="E1728" s="31">
        <v>45784</v>
      </c>
      <c r="F1728" s="30">
        <v>0.19</v>
      </c>
      <c r="G1728" s="30">
        <v>0.15571428571428572</v>
      </c>
      <c r="H1728" s="30">
        <v>0.15</v>
      </c>
      <c r="I1728" s="32">
        <v>7</v>
      </c>
      <c r="J1728"/>
    </row>
    <row r="1729" spans="1:10" x14ac:dyDescent="0.3">
      <c r="A1729" s="65" t="str">
        <f>LANCES[[#This Row],[GRUPO]]&amp;LANCES[[#This Row],[MES_ANO]]</f>
        <v>792maio-25</v>
      </c>
      <c r="B1729" s="1">
        <v>792</v>
      </c>
      <c r="C1729" s="32">
        <v>202505</v>
      </c>
      <c r="D1729" s="31" t="str">
        <f>TEXT(LANCES[[#This Row],[DT_CONTMP]],"MMMM-AA")</f>
        <v>maio-25</v>
      </c>
      <c r="E1729" s="31">
        <v>45792</v>
      </c>
      <c r="F1729" s="30">
        <v>0.68</v>
      </c>
      <c r="G1729" s="30">
        <v>0.61346363636363632</v>
      </c>
      <c r="H1729" s="30">
        <v>0.59099999999999997</v>
      </c>
      <c r="I1729" s="32">
        <v>22</v>
      </c>
      <c r="J1729"/>
    </row>
    <row r="1730" spans="1:10" x14ac:dyDescent="0.3">
      <c r="A1730" s="65" t="str">
        <f>LANCES[[#This Row],[GRUPO]]&amp;LANCES[[#This Row],[MES_ANO]]</f>
        <v>3180maio-25</v>
      </c>
      <c r="B1730" s="1">
        <v>3180</v>
      </c>
      <c r="C1730" s="32">
        <v>202505</v>
      </c>
      <c r="D1730" s="31" t="str">
        <f>TEXT(LANCES[[#This Row],[DT_CONTMP]],"MMMM-AA")</f>
        <v>maio-25</v>
      </c>
      <c r="E1730" s="31">
        <v>45792</v>
      </c>
      <c r="F1730" s="30">
        <v>0.65100999999999998</v>
      </c>
      <c r="G1730" s="30">
        <v>0.63704499999999997</v>
      </c>
      <c r="H1730" s="30">
        <v>0.60333300000000001</v>
      </c>
      <c r="I1730" s="32">
        <v>8</v>
      </c>
      <c r="J1730"/>
    </row>
    <row r="1731" spans="1:10" x14ac:dyDescent="0.3">
      <c r="A1731" s="65" t="str">
        <f>LANCES[[#This Row],[GRUPO]]&amp;LANCES[[#This Row],[MES_ANO]]</f>
        <v>5015junho-25</v>
      </c>
      <c r="B1731" s="1">
        <v>5015</v>
      </c>
      <c r="C1731" s="32">
        <v>202506</v>
      </c>
      <c r="D1731" s="31" t="str">
        <f>TEXT(LANCES[[#This Row],[DT_CONTMP]],"MMMM-AA")</f>
        <v>junho-25</v>
      </c>
      <c r="E1731" s="31">
        <v>45824</v>
      </c>
      <c r="F1731" s="30">
        <v>0.3</v>
      </c>
      <c r="G1731" s="30">
        <v>0.20515120000000001</v>
      </c>
      <c r="H1731" s="30">
        <v>0.15787800000000002</v>
      </c>
      <c r="I1731" s="32">
        <v>5</v>
      </c>
      <c r="J1731"/>
    </row>
    <row r="1732" spans="1:10" x14ac:dyDescent="0.3">
      <c r="A1732" s="65" t="str">
        <f>LANCES[[#This Row],[GRUPO]]&amp;LANCES[[#This Row],[MES_ANO]]</f>
        <v>3176julho-25</v>
      </c>
      <c r="B1732" s="1">
        <v>3176</v>
      </c>
      <c r="C1732" s="32">
        <v>202507</v>
      </c>
      <c r="D1732" s="31" t="str">
        <f>TEXT(LANCES[[#This Row],[DT_CONTMP]],"MMMM-AA")</f>
        <v>julho-25</v>
      </c>
      <c r="E1732" s="31">
        <v>45853</v>
      </c>
      <c r="F1732" s="30">
        <v>0.75859999999999994</v>
      </c>
      <c r="G1732" s="30">
        <v>0.74837774999999995</v>
      </c>
      <c r="H1732" s="30">
        <v>0.74099999999999999</v>
      </c>
      <c r="I1732" s="32">
        <v>8</v>
      </c>
      <c r="J1732"/>
    </row>
    <row r="1733" spans="1:10" x14ac:dyDescent="0.3">
      <c r="A1733" s="65" t="str">
        <f>LANCES[[#This Row],[GRUPO]]&amp;LANCES[[#This Row],[MES_ANO]]</f>
        <v>3178setembro-25</v>
      </c>
      <c r="B1733" s="1">
        <v>3178</v>
      </c>
      <c r="C1733" s="32">
        <v>202509</v>
      </c>
      <c r="D1733" s="31" t="str">
        <f>TEXT(LANCES[[#This Row],[DT_CONTMP]],"MMMM-AA")</f>
        <v>setembro-25</v>
      </c>
      <c r="E1733" s="31">
        <v>45915</v>
      </c>
      <c r="F1733" s="30">
        <v>0.74</v>
      </c>
      <c r="G1733" s="30">
        <v>0.72333333333333327</v>
      </c>
      <c r="H1733" s="30">
        <v>0.7</v>
      </c>
      <c r="I1733" s="32">
        <v>3</v>
      </c>
      <c r="J1733"/>
    </row>
    <row r="1734" spans="1:10" x14ac:dyDescent="0.3">
      <c r="A1734" s="65" t="str">
        <f>LANCES[[#This Row],[GRUPO]]&amp;LANCES[[#This Row],[MES_ANO]]</f>
        <v>3065julho-25</v>
      </c>
      <c r="B1734" s="1">
        <v>3065</v>
      </c>
      <c r="C1734" s="32">
        <v>202507</v>
      </c>
      <c r="D1734" s="31" t="str">
        <f>TEXT(LANCES[[#This Row],[DT_CONTMP]],"MMMM-AA")</f>
        <v>julho-25</v>
      </c>
      <c r="E1734" s="31">
        <v>45853</v>
      </c>
      <c r="F1734" s="30">
        <v>0.67</v>
      </c>
      <c r="G1734" s="30">
        <v>0.64687874999999995</v>
      </c>
      <c r="H1734" s="30">
        <v>0.62</v>
      </c>
      <c r="I1734" s="32">
        <v>8</v>
      </c>
      <c r="J1734"/>
    </row>
    <row r="1735" spans="1:10" x14ac:dyDescent="0.3">
      <c r="A1735" s="65" t="str">
        <f>LANCES[[#This Row],[GRUPO]]&amp;LANCES[[#This Row],[MES_ANO]]</f>
        <v>746agosto-25</v>
      </c>
      <c r="B1735" s="1">
        <v>746</v>
      </c>
      <c r="C1735" s="32">
        <v>202508</v>
      </c>
      <c r="D1735" s="31" t="str">
        <f>TEXT(LANCES[[#This Row],[DT_CONTMP]],"MMMM-AA")</f>
        <v>agosto-25</v>
      </c>
      <c r="E1735" s="31">
        <v>45884</v>
      </c>
      <c r="F1735" s="30">
        <v>0.625</v>
      </c>
      <c r="G1735" s="30">
        <v>0.54694375000000006</v>
      </c>
      <c r="H1735" s="30">
        <v>0.43799999999999994</v>
      </c>
      <c r="I1735" s="32">
        <v>16</v>
      </c>
      <c r="J1735"/>
    </row>
    <row r="1736" spans="1:10" x14ac:dyDescent="0.3">
      <c r="A1736" s="65" t="str">
        <f>LANCES[[#This Row],[GRUPO]]&amp;LANCES[[#This Row],[MES_ANO]]</f>
        <v>745setembro-25</v>
      </c>
      <c r="B1736" s="1">
        <v>745</v>
      </c>
      <c r="C1736" s="32">
        <v>202509</v>
      </c>
      <c r="D1736" s="31" t="str">
        <f>TEXT(LANCES[[#This Row],[DT_CONTMP]],"MMMM-AA")</f>
        <v>setembro-25</v>
      </c>
      <c r="E1736" s="31">
        <v>45915</v>
      </c>
      <c r="F1736" s="30">
        <v>0.56999999999999995</v>
      </c>
      <c r="G1736" s="30">
        <v>0.49520444444444445</v>
      </c>
      <c r="H1736" s="30">
        <v>0.46299000000000001</v>
      </c>
      <c r="I1736" s="32">
        <v>18</v>
      </c>
      <c r="J1736"/>
    </row>
    <row r="1737" spans="1:10" x14ac:dyDescent="0.3">
      <c r="A1737" s="65" t="str">
        <f>LANCES[[#This Row],[GRUPO]]&amp;LANCES[[#This Row],[MES_ANO]]</f>
        <v>3114outubro-25</v>
      </c>
      <c r="B1737" s="1">
        <v>3114</v>
      </c>
      <c r="C1737" s="32">
        <v>202510</v>
      </c>
      <c r="D1737" s="31" t="str">
        <f>TEXT(LANCES[[#This Row],[DT_CONTMP]],"MMMM-AA")</f>
        <v>outubro-25</v>
      </c>
      <c r="E1737" s="31">
        <v>45945</v>
      </c>
      <c r="F1737" s="30">
        <v>0.67099999999999993</v>
      </c>
      <c r="G1737" s="30">
        <v>0.66959999999999997</v>
      </c>
      <c r="H1737" s="30">
        <v>0.66780000000000006</v>
      </c>
      <c r="I1737" s="32">
        <v>3</v>
      </c>
      <c r="J1737"/>
    </row>
    <row r="1738" spans="1:10" x14ac:dyDescent="0.3">
      <c r="A1738" s="65" t="str">
        <f>LANCES[[#This Row],[GRUPO]]&amp;LANCES[[#This Row],[MES_ANO]]</f>
        <v>808outubro-25</v>
      </c>
      <c r="B1738" s="1">
        <v>808</v>
      </c>
      <c r="C1738" s="32">
        <v>202510</v>
      </c>
      <c r="D1738" s="31" t="str">
        <f>TEXT(LANCES[[#This Row],[DT_CONTMP]],"MMMM-AA")</f>
        <v>outubro-25</v>
      </c>
      <c r="E1738" s="31">
        <v>45945</v>
      </c>
      <c r="F1738" s="30">
        <v>0.67299999999999993</v>
      </c>
      <c r="G1738" s="30">
        <v>0.64767727272727271</v>
      </c>
      <c r="H1738" s="30">
        <v>0.62</v>
      </c>
      <c r="I1738" s="32">
        <v>22</v>
      </c>
      <c r="J1738"/>
    </row>
    <row r="1739" spans="1:10" x14ac:dyDescent="0.3">
      <c r="A1739" s="65" t="str">
        <f>LANCES[[#This Row],[GRUPO]]&amp;LANCES[[#This Row],[MES_ANO]]</f>
        <v>3180outubro-25</v>
      </c>
      <c r="B1739" s="1">
        <v>3180</v>
      </c>
      <c r="C1739" s="32">
        <v>202510</v>
      </c>
      <c r="D1739" s="31" t="str">
        <f>TEXT(LANCES[[#This Row],[DT_CONTMP]],"MMMM-AA")</f>
        <v>outubro-25</v>
      </c>
      <c r="E1739" s="31">
        <v>45945</v>
      </c>
      <c r="F1739" s="30">
        <v>0.72</v>
      </c>
      <c r="G1739" s="30">
        <v>0.71853333333333336</v>
      </c>
      <c r="H1739" s="30">
        <v>0.71840000000000004</v>
      </c>
      <c r="I1739" s="32">
        <v>12</v>
      </c>
      <c r="J1739"/>
    </row>
    <row r="1740" spans="1:10" x14ac:dyDescent="0.3">
      <c r="A1740" s="65" t="str">
        <f>LANCES[[#This Row],[GRUPO]]&amp;LANCES[[#This Row],[MES_ANO]]</f>
        <v>3051julho-25</v>
      </c>
      <c r="B1740" s="1">
        <v>3051</v>
      </c>
      <c r="C1740" s="32">
        <v>202507</v>
      </c>
      <c r="D1740" s="31" t="str">
        <f>TEXT(LANCES[[#This Row],[DT_CONTMP]],"MMMM-AA")</f>
        <v>julho-25</v>
      </c>
      <c r="E1740" s="31">
        <v>45853</v>
      </c>
      <c r="F1740" s="30">
        <v>0.60111099999999995</v>
      </c>
      <c r="G1740" s="30">
        <v>0.48605072727272725</v>
      </c>
      <c r="H1740" s="30">
        <v>0.3</v>
      </c>
      <c r="I1740" s="32">
        <v>11</v>
      </c>
      <c r="J1740"/>
    </row>
    <row r="1741" spans="1:10" x14ac:dyDescent="0.3">
      <c r="A1741" s="65" t="str">
        <f>LANCES[[#This Row],[GRUPO]]&amp;LANCES[[#This Row],[MES_ANO]]</f>
        <v>5012agosto-25</v>
      </c>
      <c r="B1741" s="1">
        <v>5012</v>
      </c>
      <c r="C1741" s="32">
        <v>202508</v>
      </c>
      <c r="D1741" s="31" t="str">
        <f>TEXT(LANCES[[#This Row],[DT_CONTMP]],"MMMM-AA")</f>
        <v>agosto-25</v>
      </c>
      <c r="E1741" s="31">
        <v>45884</v>
      </c>
      <c r="F1741" s="30">
        <v>0.2112</v>
      </c>
      <c r="G1741" s="30">
        <v>0.2101635</v>
      </c>
      <c r="H1741" s="30">
        <v>0.20912700000000001</v>
      </c>
      <c r="I1741" s="32">
        <v>2</v>
      </c>
      <c r="J1741"/>
    </row>
    <row r="1742" spans="1:10" x14ac:dyDescent="0.3">
      <c r="A1742" s="65" t="str">
        <f>LANCES[[#This Row],[GRUPO]]&amp;LANCES[[#This Row],[MES_ANO]]</f>
        <v>623janeiro-25</v>
      </c>
      <c r="B1742" s="1">
        <v>623</v>
      </c>
      <c r="C1742" s="32">
        <v>202501</v>
      </c>
      <c r="D1742" s="31" t="str">
        <f>TEXT(LANCES[[#This Row],[DT_CONTMP]],"MMMM-AA")</f>
        <v>janeiro-25</v>
      </c>
      <c r="E1742" s="31">
        <v>45664</v>
      </c>
      <c r="F1742" s="30">
        <v>0.2</v>
      </c>
      <c r="G1742" s="30">
        <v>0.16643333333333332</v>
      </c>
      <c r="H1742" s="30">
        <v>0.1008</v>
      </c>
      <c r="I1742" s="32">
        <v>3</v>
      </c>
      <c r="J1742"/>
    </row>
    <row r="1743" spans="1:10" x14ac:dyDescent="0.3">
      <c r="A1743" s="65" t="str">
        <f>LANCES[[#This Row],[GRUPO]]&amp;LANCES[[#This Row],[MES_ANO]]</f>
        <v>5014janeiro-25</v>
      </c>
      <c r="B1743" s="1">
        <v>5014</v>
      </c>
      <c r="C1743" s="32">
        <v>202501</v>
      </c>
      <c r="D1743" s="31" t="str">
        <f>TEXT(LANCES[[#This Row],[DT_CONTMP]],"MMMM-AA")</f>
        <v>janeiro-25</v>
      </c>
      <c r="E1743" s="31">
        <v>45672</v>
      </c>
      <c r="F1743" s="30">
        <v>0.39348300000000003</v>
      </c>
      <c r="G1743" s="30">
        <v>0.2233118</v>
      </c>
      <c r="H1743" s="30">
        <v>0.158888</v>
      </c>
      <c r="I1743" s="32">
        <v>5</v>
      </c>
      <c r="J1743"/>
    </row>
    <row r="1744" spans="1:10" x14ac:dyDescent="0.3">
      <c r="A1744" s="65" t="str">
        <f>LANCES[[#This Row],[GRUPO]]&amp;LANCES[[#This Row],[MES_ANO]]</f>
        <v>5015outubro-25</v>
      </c>
      <c r="B1744" s="1">
        <v>5015</v>
      </c>
      <c r="C1744" s="32">
        <v>202510</v>
      </c>
      <c r="D1744" s="31" t="str">
        <f>TEXT(LANCES[[#This Row],[DT_CONTMP]],"MMMM-AA")</f>
        <v>outubro-25</v>
      </c>
      <c r="E1744" s="31">
        <v>45945</v>
      </c>
      <c r="F1744" s="30">
        <v>0.332231</v>
      </c>
      <c r="G1744" s="30">
        <v>0.2483418</v>
      </c>
      <c r="H1744" s="30">
        <v>0.1</v>
      </c>
      <c r="I1744" s="32">
        <v>5</v>
      </c>
      <c r="J1744"/>
    </row>
    <row r="1745" spans="1:10" x14ac:dyDescent="0.3">
      <c r="A1745" s="65" t="str">
        <f>LANCES[[#This Row],[GRUPO]]&amp;LANCES[[#This Row],[MES_ANO]]</f>
        <v>659setembro-25</v>
      </c>
      <c r="B1745" s="1">
        <v>659</v>
      </c>
      <c r="C1745" s="32">
        <v>202509</v>
      </c>
      <c r="D1745" s="31" t="str">
        <f>TEXT(LANCES[[#This Row],[DT_CONTMP]],"MMMM-AA")</f>
        <v>setembro-25</v>
      </c>
      <c r="E1745" s="31">
        <v>45904</v>
      </c>
      <c r="F1745" s="30">
        <v>0.11044999999999999</v>
      </c>
      <c r="G1745" s="30">
        <v>0.11044999999999999</v>
      </c>
      <c r="H1745" s="30">
        <v>0.11044999999999999</v>
      </c>
      <c r="I1745" s="32">
        <v>1</v>
      </c>
      <c r="J1745"/>
    </row>
    <row r="1746" spans="1:10" x14ac:dyDescent="0.3">
      <c r="A1746" s="65" t="str">
        <f>LANCES[[#This Row],[GRUPO]]&amp;LANCES[[#This Row],[MES_ANO]]</f>
        <v>683julho-25</v>
      </c>
      <c r="B1746" s="1">
        <v>683</v>
      </c>
      <c r="C1746" s="32">
        <v>202507</v>
      </c>
      <c r="D1746" s="31" t="str">
        <f>TEXT(LANCES[[#This Row],[DT_CONTMP]],"MMMM-AA")</f>
        <v>julho-25</v>
      </c>
      <c r="E1746" s="31">
        <v>45842</v>
      </c>
      <c r="F1746" s="30">
        <v>0.44751099999999999</v>
      </c>
      <c r="G1746" s="30">
        <v>0.19444699999999998</v>
      </c>
      <c r="H1746" s="30">
        <v>0.1</v>
      </c>
      <c r="I1746" s="32">
        <v>13</v>
      </c>
      <c r="J1746"/>
    </row>
    <row r="1747" spans="1:10" x14ac:dyDescent="0.3">
      <c r="A1747" s="65" t="str">
        <f>LANCES[[#This Row],[GRUPO]]&amp;LANCES[[#This Row],[MES_ANO]]</f>
        <v>656julho-25</v>
      </c>
      <c r="B1747" s="1">
        <v>656</v>
      </c>
      <c r="C1747" s="32">
        <v>202507</v>
      </c>
      <c r="D1747" s="31" t="str">
        <f>TEXT(LANCES[[#This Row],[DT_CONTMP]],"MMMM-AA")</f>
        <v>julho-25</v>
      </c>
      <c r="E1747" s="31">
        <v>45842</v>
      </c>
      <c r="F1747" s="30">
        <v>0.139624</v>
      </c>
      <c r="G1747" s="30">
        <v>0.139624</v>
      </c>
      <c r="H1747" s="30">
        <v>0.139624</v>
      </c>
      <c r="I1747" s="32">
        <v>1</v>
      </c>
      <c r="J1747"/>
    </row>
    <row r="1748" spans="1:10" x14ac:dyDescent="0.3">
      <c r="A1748" s="65" t="str">
        <f>LANCES[[#This Row],[GRUPO]]&amp;LANCES[[#This Row],[MES_ANO]]</f>
        <v>691outubro-25</v>
      </c>
      <c r="B1748" s="1">
        <v>691</v>
      </c>
      <c r="C1748" s="32">
        <v>202510</v>
      </c>
      <c r="D1748" s="31" t="str">
        <f>TEXT(LANCES[[#This Row],[DT_CONTMP]],"MMMM-AA")</f>
        <v>outubro-25</v>
      </c>
      <c r="E1748" s="31">
        <v>45936</v>
      </c>
      <c r="F1748" s="30">
        <v>0.37653900000000001</v>
      </c>
      <c r="G1748" s="30">
        <v>0.21182899999999999</v>
      </c>
      <c r="H1748" s="30">
        <v>0.1</v>
      </c>
      <c r="I1748" s="32">
        <v>11</v>
      </c>
      <c r="J1748"/>
    </row>
    <row r="1749" spans="1:10" x14ac:dyDescent="0.3">
      <c r="A1749" s="65" t="str">
        <f>LANCES[[#This Row],[GRUPO]]&amp;LANCES[[#This Row],[MES_ANO]]</f>
        <v>5019outubro-25</v>
      </c>
      <c r="B1749" s="1">
        <v>5019</v>
      </c>
      <c r="C1749" s="32">
        <v>202510</v>
      </c>
      <c r="D1749" s="31" t="str">
        <f>TEXT(LANCES[[#This Row],[DT_CONTMP]],"MMMM-AA")</f>
        <v>outubro-25</v>
      </c>
      <c r="E1749" s="31">
        <v>45945</v>
      </c>
      <c r="F1749" s="30">
        <v>0.52739999999999998</v>
      </c>
      <c r="G1749" s="30">
        <v>0.41019600000000001</v>
      </c>
      <c r="H1749" s="30">
        <v>0.28000000000000003</v>
      </c>
      <c r="I1749" s="32">
        <v>7</v>
      </c>
      <c r="J1749"/>
    </row>
    <row r="1750" spans="1:10" x14ac:dyDescent="0.3">
      <c r="A1750" s="65" t="str">
        <f>LANCES[[#This Row],[GRUPO]]&amp;LANCES[[#This Row],[MES_ANO]]</f>
        <v>693outubro-25</v>
      </c>
      <c r="B1750" s="1">
        <v>693</v>
      </c>
      <c r="C1750" s="32">
        <v>202510</v>
      </c>
      <c r="D1750" s="31" t="str">
        <f>TEXT(LANCES[[#This Row],[DT_CONTMP]],"MMMM-AA")</f>
        <v>outubro-25</v>
      </c>
      <c r="E1750" s="31">
        <v>45936</v>
      </c>
      <c r="F1750" s="30">
        <v>0.115</v>
      </c>
      <c r="G1750" s="30">
        <v>0.115</v>
      </c>
      <c r="H1750" s="30">
        <v>0.115</v>
      </c>
      <c r="I1750" s="32">
        <v>1</v>
      </c>
      <c r="J1750"/>
    </row>
    <row r="1751" spans="1:10" x14ac:dyDescent="0.3">
      <c r="A1751" s="65" t="str">
        <f>LANCES[[#This Row],[GRUPO]]&amp;LANCES[[#This Row],[MES_ANO]]</f>
        <v>711abril-25</v>
      </c>
      <c r="B1751" s="1">
        <v>711</v>
      </c>
      <c r="C1751" s="32">
        <v>202504</v>
      </c>
      <c r="D1751" s="31" t="str">
        <f>TEXT(LANCES[[#This Row],[DT_CONTMP]],"MMMM-AA")</f>
        <v>abril-25</v>
      </c>
      <c r="E1751" s="31">
        <v>45762</v>
      </c>
      <c r="F1751" s="30">
        <v>0.3</v>
      </c>
      <c r="G1751" s="30">
        <v>0.21509258333333331</v>
      </c>
      <c r="H1751" s="30">
        <v>0.11</v>
      </c>
      <c r="I1751" s="32">
        <v>12</v>
      </c>
      <c r="J1751"/>
    </row>
    <row r="1752" spans="1:10" x14ac:dyDescent="0.3">
      <c r="A1752" s="65" t="str">
        <f>LANCES[[#This Row],[GRUPO]]&amp;LANCES[[#This Row],[MES_ANO]]</f>
        <v>689abril-25</v>
      </c>
      <c r="B1752" s="1">
        <v>689</v>
      </c>
      <c r="C1752" s="32">
        <v>202504</v>
      </c>
      <c r="D1752" s="31" t="str">
        <f>TEXT(LANCES[[#This Row],[DT_CONTMP]],"MMMM-AA")</f>
        <v>abril-25</v>
      </c>
      <c r="E1752" s="31">
        <v>45751</v>
      </c>
      <c r="F1752" s="30">
        <v>0.3034</v>
      </c>
      <c r="G1752" s="30">
        <v>0.18133899999999997</v>
      </c>
      <c r="H1752" s="30">
        <v>0.1</v>
      </c>
      <c r="I1752" s="32">
        <v>10</v>
      </c>
      <c r="J1752"/>
    </row>
    <row r="1753" spans="1:10" x14ac:dyDescent="0.3">
      <c r="A1753" s="65" t="str">
        <f>LANCES[[#This Row],[GRUPO]]&amp;LANCES[[#This Row],[MES_ANO]]</f>
        <v>694setembro-25</v>
      </c>
      <c r="B1753" s="1">
        <v>694</v>
      </c>
      <c r="C1753" s="32">
        <v>202509</v>
      </c>
      <c r="D1753" s="31" t="str">
        <f>TEXT(LANCES[[#This Row],[DT_CONTMP]],"MMMM-AA")</f>
        <v>setembro-25</v>
      </c>
      <c r="E1753" s="31">
        <v>45904</v>
      </c>
      <c r="F1753" s="30">
        <v>0.39220999999999995</v>
      </c>
      <c r="G1753" s="30">
        <v>0.27090524999999999</v>
      </c>
      <c r="H1753" s="30">
        <v>0.2</v>
      </c>
      <c r="I1753" s="32">
        <v>4</v>
      </c>
      <c r="J1753"/>
    </row>
    <row r="1754" spans="1:10" x14ac:dyDescent="0.3">
      <c r="A1754" s="65" t="str">
        <f>LANCES[[#This Row],[GRUPO]]&amp;LANCES[[#This Row],[MES_ANO]]</f>
        <v>8000junho-25</v>
      </c>
      <c r="B1754" s="1">
        <v>8000</v>
      </c>
      <c r="C1754" s="32">
        <v>202506</v>
      </c>
      <c r="D1754" s="31" t="str">
        <f>TEXT(LANCES[[#This Row],[DT_CONTMP]],"MMMM-AA")</f>
        <v>junho-25</v>
      </c>
      <c r="E1754" s="31">
        <v>45824</v>
      </c>
      <c r="F1754" s="30">
        <v>0.4</v>
      </c>
      <c r="G1754" s="30">
        <v>0.29554545454545456</v>
      </c>
      <c r="H1754" s="30">
        <v>0.25</v>
      </c>
      <c r="I1754" s="32">
        <v>11</v>
      </c>
      <c r="J1754"/>
    </row>
    <row r="1755" spans="1:10" x14ac:dyDescent="0.3">
      <c r="A1755" s="65" t="str">
        <f>LANCES[[#This Row],[GRUPO]]&amp;LANCES[[#This Row],[MES_ANO]]</f>
        <v>775maio-25</v>
      </c>
      <c r="B1755" s="1">
        <v>775</v>
      </c>
      <c r="C1755" s="32">
        <v>202505</v>
      </c>
      <c r="D1755" s="31" t="str">
        <f>TEXT(LANCES[[#This Row],[DT_CONTMP]],"MMMM-AA")</f>
        <v>maio-25</v>
      </c>
      <c r="E1755" s="31">
        <v>45792</v>
      </c>
      <c r="F1755" s="30">
        <v>0.69799999999999995</v>
      </c>
      <c r="G1755" s="30">
        <v>0.61136996774193553</v>
      </c>
      <c r="H1755" s="30">
        <v>0.6</v>
      </c>
      <c r="I1755" s="32">
        <v>31</v>
      </c>
      <c r="J1755"/>
    </row>
    <row r="1756" spans="1:10" x14ac:dyDescent="0.3">
      <c r="A1756" s="65" t="str">
        <f>LANCES[[#This Row],[GRUPO]]&amp;LANCES[[#This Row],[MES_ANO]]</f>
        <v>3062maio-25</v>
      </c>
      <c r="B1756" s="1">
        <v>3062</v>
      </c>
      <c r="C1756" s="32">
        <v>202505</v>
      </c>
      <c r="D1756" s="31" t="str">
        <f>TEXT(LANCES[[#This Row],[DT_CONTMP]],"MMMM-AA")</f>
        <v>maio-25</v>
      </c>
      <c r="E1756" s="31">
        <v>45792</v>
      </c>
      <c r="F1756" s="30">
        <v>0.66200000000000003</v>
      </c>
      <c r="G1756" s="30">
        <v>0.66200000000000003</v>
      </c>
      <c r="H1756" s="30">
        <v>0.66200000000000003</v>
      </c>
      <c r="I1756" s="32">
        <v>1</v>
      </c>
      <c r="J1756"/>
    </row>
    <row r="1757" spans="1:10" x14ac:dyDescent="0.3">
      <c r="A1757" s="65" t="str">
        <f>LANCES[[#This Row],[GRUPO]]&amp;LANCES[[#This Row],[MES_ANO]]</f>
        <v>3075abril-25</v>
      </c>
      <c r="B1757" s="1">
        <v>3075</v>
      </c>
      <c r="C1757" s="32">
        <v>202504</v>
      </c>
      <c r="D1757" s="31" t="str">
        <f>TEXT(LANCES[[#This Row],[DT_CONTMP]],"MMMM-AA")</f>
        <v>abril-25</v>
      </c>
      <c r="E1757" s="31">
        <v>45762</v>
      </c>
      <c r="F1757" s="30">
        <v>0.70779999999999998</v>
      </c>
      <c r="G1757" s="30">
        <v>0.70773333333333333</v>
      </c>
      <c r="H1757" s="30">
        <v>0.70760000000000001</v>
      </c>
      <c r="I1757" s="32">
        <v>3</v>
      </c>
      <c r="J1757"/>
    </row>
    <row r="1758" spans="1:10" x14ac:dyDescent="0.3">
      <c r="A1758" s="65" t="str">
        <f>LANCES[[#This Row],[GRUPO]]&amp;LANCES[[#This Row],[MES_ANO]]</f>
        <v>3071abril-25</v>
      </c>
      <c r="B1758" s="1">
        <v>3071</v>
      </c>
      <c r="C1758" s="32">
        <v>202504</v>
      </c>
      <c r="D1758" s="31" t="str">
        <f>TEXT(LANCES[[#This Row],[DT_CONTMP]],"MMMM-AA")</f>
        <v>abril-25</v>
      </c>
      <c r="E1758" s="31">
        <v>45762</v>
      </c>
      <c r="F1758" s="30">
        <v>0.6905</v>
      </c>
      <c r="G1758" s="30">
        <v>0.68672222222222223</v>
      </c>
      <c r="H1758" s="30">
        <v>0.68</v>
      </c>
      <c r="I1758" s="32">
        <v>9</v>
      </c>
      <c r="J1758"/>
    </row>
    <row r="1759" spans="1:10" x14ac:dyDescent="0.3">
      <c r="A1759" s="65" t="str">
        <f>LANCES[[#This Row],[GRUPO]]&amp;LANCES[[#This Row],[MES_ANO]]</f>
        <v>3066fevereiro-25</v>
      </c>
      <c r="B1759" s="1">
        <v>3066</v>
      </c>
      <c r="C1759" s="32">
        <v>202502</v>
      </c>
      <c r="D1759" s="31" t="str">
        <f>TEXT(LANCES[[#This Row],[DT_CONTMP]],"MMMM-AA")</f>
        <v>fevereiro-25</v>
      </c>
      <c r="E1759" s="31">
        <v>45705</v>
      </c>
      <c r="F1759" s="30">
        <v>0.6825199999999999</v>
      </c>
      <c r="G1759" s="30">
        <v>0.63681333333333334</v>
      </c>
      <c r="H1759" s="30">
        <v>0.63100000000000001</v>
      </c>
      <c r="I1759" s="32">
        <v>9</v>
      </c>
      <c r="J1759"/>
    </row>
    <row r="1760" spans="1:10" x14ac:dyDescent="0.3">
      <c r="A1760" s="65" t="str">
        <f>LANCES[[#This Row],[GRUPO]]&amp;LANCES[[#This Row],[MES_ANO]]</f>
        <v>3152março-25</v>
      </c>
      <c r="B1760" s="1">
        <v>3152</v>
      </c>
      <c r="C1760" s="32">
        <v>202503</v>
      </c>
      <c r="D1760" s="31" t="str">
        <f>TEXT(LANCES[[#This Row],[DT_CONTMP]],"MMMM-AA")</f>
        <v>março-25</v>
      </c>
      <c r="E1760" s="31">
        <v>45733</v>
      </c>
      <c r="F1760" s="30">
        <v>0.68099999999999994</v>
      </c>
      <c r="G1760" s="30">
        <v>0.67494444444444446</v>
      </c>
      <c r="H1760" s="30">
        <v>0.67409999999999992</v>
      </c>
      <c r="I1760" s="32">
        <v>9</v>
      </c>
      <c r="J1760"/>
    </row>
    <row r="1761" spans="1:10" x14ac:dyDescent="0.3">
      <c r="A1761" s="65" t="str">
        <f>LANCES[[#This Row],[GRUPO]]&amp;LANCES[[#This Row],[MES_ANO]]</f>
        <v>3105agosto-25</v>
      </c>
      <c r="B1761" s="1">
        <v>3105</v>
      </c>
      <c r="C1761" s="32">
        <v>202508</v>
      </c>
      <c r="D1761" s="31" t="str">
        <f>TEXT(LANCES[[#This Row],[DT_CONTMP]],"MMMM-AA")</f>
        <v>agosto-25</v>
      </c>
      <c r="E1761" s="31">
        <v>45884</v>
      </c>
      <c r="F1761" s="30">
        <v>0.68</v>
      </c>
      <c r="G1761" s="30">
        <v>0.68</v>
      </c>
      <c r="H1761" s="30">
        <v>0.68</v>
      </c>
      <c r="I1761" s="32">
        <v>3</v>
      </c>
      <c r="J1761"/>
    </row>
    <row r="1762" spans="1:10" x14ac:dyDescent="0.3">
      <c r="A1762" s="65" t="str">
        <f>LANCES[[#This Row],[GRUPO]]&amp;LANCES[[#This Row],[MES_ANO]]</f>
        <v>757junho-25</v>
      </c>
      <c r="B1762" s="1">
        <v>757</v>
      </c>
      <c r="C1762" s="32">
        <v>202506</v>
      </c>
      <c r="D1762" s="31" t="str">
        <f>TEXT(LANCES[[#This Row],[DT_CONTMP]],"MMMM-AA")</f>
        <v>junho-25</v>
      </c>
      <c r="E1762" s="31">
        <v>45824</v>
      </c>
      <c r="F1762" s="30">
        <v>0.7</v>
      </c>
      <c r="G1762" s="30">
        <v>0.7</v>
      </c>
      <c r="H1762" s="30">
        <v>0.7</v>
      </c>
      <c r="I1762" s="32">
        <v>14</v>
      </c>
      <c r="J1762"/>
    </row>
    <row r="1763" spans="1:10" x14ac:dyDescent="0.3">
      <c r="A1763" s="65" t="str">
        <f>LANCES[[#This Row],[GRUPO]]&amp;LANCES[[#This Row],[MES_ANO]]</f>
        <v>3139março-25</v>
      </c>
      <c r="B1763" s="1">
        <v>3139</v>
      </c>
      <c r="C1763" s="32">
        <v>202503</v>
      </c>
      <c r="D1763" s="31" t="str">
        <f>TEXT(LANCES[[#This Row],[DT_CONTMP]],"MMMM-AA")</f>
        <v>março-25</v>
      </c>
      <c r="E1763" s="31">
        <v>45733</v>
      </c>
      <c r="F1763" s="30">
        <v>0.75049999999999994</v>
      </c>
      <c r="G1763" s="30">
        <v>0.69674999999999998</v>
      </c>
      <c r="H1763" s="30">
        <v>0.64300000000000002</v>
      </c>
      <c r="I1763" s="32">
        <v>2</v>
      </c>
      <c r="J1763"/>
    </row>
    <row r="1764" spans="1:10" x14ac:dyDescent="0.3">
      <c r="A1764" s="65" t="str">
        <f>LANCES[[#This Row],[GRUPO]]&amp;LANCES[[#This Row],[MES_ANO]]</f>
        <v>3064fevereiro-25</v>
      </c>
      <c r="B1764" s="1">
        <v>3064</v>
      </c>
      <c r="C1764" s="32">
        <v>202502</v>
      </c>
      <c r="D1764" s="31" t="str">
        <f>TEXT(LANCES[[#This Row],[DT_CONTMP]],"MMMM-AA")</f>
        <v>fevereiro-25</v>
      </c>
      <c r="E1764" s="31">
        <v>45705</v>
      </c>
      <c r="F1764" s="30">
        <v>0.75583400000000001</v>
      </c>
      <c r="G1764" s="30">
        <v>0.63190283333333341</v>
      </c>
      <c r="H1764" s="30">
        <v>0.61509999999999998</v>
      </c>
      <c r="I1764" s="32">
        <v>12</v>
      </c>
      <c r="J1764"/>
    </row>
    <row r="1765" spans="1:10" x14ac:dyDescent="0.3">
      <c r="A1765" s="65" t="str">
        <f>LANCES[[#This Row],[GRUPO]]&amp;LANCES[[#This Row],[MES_ANO]]</f>
        <v>3125setembro-25</v>
      </c>
      <c r="B1765" s="1">
        <v>3125</v>
      </c>
      <c r="C1765" s="32">
        <v>202509</v>
      </c>
      <c r="D1765" s="31" t="str">
        <f>TEXT(LANCES[[#This Row],[DT_CONTMP]],"MMMM-AA")</f>
        <v>setembro-25</v>
      </c>
      <c r="E1765" s="31">
        <v>45915</v>
      </c>
      <c r="F1765" s="30">
        <v>0.69794200000000006</v>
      </c>
      <c r="G1765" s="30">
        <v>0.6778157142857143</v>
      </c>
      <c r="H1765" s="30">
        <v>0.57499999999999996</v>
      </c>
      <c r="I1765" s="32">
        <v>7</v>
      </c>
      <c r="J1765"/>
    </row>
    <row r="1766" spans="1:10" x14ac:dyDescent="0.3">
      <c r="A1766" s="65" t="str">
        <f>LANCES[[#This Row],[GRUPO]]&amp;LANCES[[#This Row],[MES_ANO]]</f>
        <v>3044março-25</v>
      </c>
      <c r="B1766" s="1">
        <v>3044</v>
      </c>
      <c r="C1766" s="32">
        <v>202503</v>
      </c>
      <c r="D1766" s="31" t="str">
        <f>TEXT(LANCES[[#This Row],[DT_CONTMP]],"MMMM-AA")</f>
        <v>março-25</v>
      </c>
      <c r="E1766" s="31">
        <v>45733</v>
      </c>
      <c r="F1766" s="30">
        <v>0.56123400000000001</v>
      </c>
      <c r="G1766" s="30">
        <v>0.54942249999999992</v>
      </c>
      <c r="H1766" s="30">
        <v>0.53299999999999992</v>
      </c>
      <c r="I1766" s="32">
        <v>4</v>
      </c>
      <c r="J1766"/>
    </row>
    <row r="1767" spans="1:10" x14ac:dyDescent="0.3">
      <c r="A1767" s="65" t="str">
        <f>LANCES[[#This Row],[GRUPO]]&amp;LANCES[[#This Row],[MES_ANO]]</f>
        <v>3137junho-25</v>
      </c>
      <c r="B1767" s="1">
        <v>3137</v>
      </c>
      <c r="C1767" s="32">
        <v>202506</v>
      </c>
      <c r="D1767" s="31" t="str">
        <f>TEXT(LANCES[[#This Row],[DT_CONTMP]],"MMMM-AA")</f>
        <v>junho-25</v>
      </c>
      <c r="E1767" s="31">
        <v>45824</v>
      </c>
      <c r="F1767" s="30">
        <v>0.68</v>
      </c>
      <c r="G1767" s="30">
        <v>0.67777749999999992</v>
      </c>
      <c r="H1767" s="30">
        <v>0.67555499999999991</v>
      </c>
      <c r="I1767" s="32">
        <v>2</v>
      </c>
      <c r="J1767"/>
    </row>
    <row r="1768" spans="1:10" x14ac:dyDescent="0.3">
      <c r="A1768" s="65" t="str">
        <f>LANCES[[#This Row],[GRUPO]]&amp;LANCES[[#This Row],[MES_ANO]]</f>
        <v>8003abril-25</v>
      </c>
      <c r="B1768" s="1">
        <v>8003</v>
      </c>
      <c r="C1768" s="32">
        <v>202504</v>
      </c>
      <c r="D1768" s="31" t="str">
        <f>TEXT(LANCES[[#This Row],[DT_CONTMP]],"MMMM-AA")</f>
        <v>abril-25</v>
      </c>
      <c r="E1768" s="31">
        <v>45762</v>
      </c>
      <c r="F1768" s="30">
        <v>0.61</v>
      </c>
      <c r="G1768" s="30">
        <v>0.38032331250000001</v>
      </c>
      <c r="H1768" s="30">
        <v>0.31</v>
      </c>
      <c r="I1768" s="32">
        <v>16</v>
      </c>
      <c r="J1768"/>
    </row>
    <row r="1769" spans="1:10" x14ac:dyDescent="0.3">
      <c r="A1769" s="65" t="str">
        <f>LANCES[[#This Row],[GRUPO]]&amp;LANCES[[#This Row],[MES_ANO]]</f>
        <v>734julho-25</v>
      </c>
      <c r="B1769" s="1">
        <v>734</v>
      </c>
      <c r="C1769" s="32">
        <v>202507</v>
      </c>
      <c r="D1769" s="31" t="str">
        <f>TEXT(LANCES[[#This Row],[DT_CONTMP]],"MMMM-AA")</f>
        <v>julho-25</v>
      </c>
      <c r="E1769" s="31">
        <v>45853</v>
      </c>
      <c r="F1769" s="30">
        <v>0.62000100000000002</v>
      </c>
      <c r="G1769" s="30">
        <v>0.52038896153846148</v>
      </c>
      <c r="H1769" s="30">
        <v>0.48</v>
      </c>
      <c r="I1769" s="32">
        <v>26</v>
      </c>
      <c r="J1769"/>
    </row>
    <row r="1770" spans="1:10" x14ac:dyDescent="0.3">
      <c r="A1770" s="65" t="str">
        <f>LANCES[[#This Row],[GRUPO]]&amp;LANCES[[#This Row],[MES_ANO]]</f>
        <v>3181maio-25</v>
      </c>
      <c r="B1770" s="1">
        <v>3181</v>
      </c>
      <c r="C1770" s="32">
        <v>202505</v>
      </c>
      <c r="D1770" s="31" t="str">
        <f>TEXT(LANCES[[#This Row],[DT_CONTMP]],"MMMM-AA")</f>
        <v>maio-25</v>
      </c>
      <c r="E1770" s="31">
        <v>45792</v>
      </c>
      <c r="F1770" s="30">
        <v>0.65333299999999994</v>
      </c>
      <c r="G1770" s="30">
        <v>0.5797498888888889</v>
      </c>
      <c r="H1770" s="30">
        <v>0.55100000000000005</v>
      </c>
      <c r="I1770" s="32">
        <v>18</v>
      </c>
      <c r="J1770"/>
    </row>
    <row r="1771" spans="1:10" x14ac:dyDescent="0.3">
      <c r="A1771" s="65" t="str">
        <f>LANCES[[#This Row],[GRUPO]]&amp;LANCES[[#This Row],[MES_ANO]]</f>
        <v>806julho-25</v>
      </c>
      <c r="B1771" s="1">
        <v>806</v>
      </c>
      <c r="C1771" s="32">
        <v>202507</v>
      </c>
      <c r="D1771" s="31" t="str">
        <f>TEXT(LANCES[[#This Row],[DT_CONTMP]],"MMMM-AA")</f>
        <v>julho-25</v>
      </c>
      <c r="E1771" s="31">
        <v>45853</v>
      </c>
      <c r="F1771" s="30">
        <v>0.61099999999999999</v>
      </c>
      <c r="G1771" s="30">
        <v>0.5769746</v>
      </c>
      <c r="H1771" s="30">
        <v>0.55000000000000004</v>
      </c>
      <c r="I1771" s="32">
        <v>10</v>
      </c>
      <c r="J1771"/>
    </row>
    <row r="1772" spans="1:10" x14ac:dyDescent="0.3">
      <c r="A1772" s="65" t="str">
        <f>LANCES[[#This Row],[GRUPO]]&amp;LANCES[[#This Row],[MES_ANO]]</f>
        <v>798setembro-25</v>
      </c>
      <c r="B1772" s="1">
        <v>798</v>
      </c>
      <c r="C1772" s="32">
        <v>202509</v>
      </c>
      <c r="D1772" s="31" t="str">
        <f>TEXT(LANCES[[#This Row],[DT_CONTMP]],"MMMM-AA")</f>
        <v>setembro-25</v>
      </c>
      <c r="E1772" s="31">
        <v>45915</v>
      </c>
      <c r="F1772" s="30">
        <v>0.71</v>
      </c>
      <c r="G1772" s="30">
        <v>0.65139130434782599</v>
      </c>
      <c r="H1772" s="30">
        <v>0.64579999999999993</v>
      </c>
      <c r="I1772" s="32">
        <v>23</v>
      </c>
      <c r="J1772"/>
    </row>
    <row r="1773" spans="1:10" x14ac:dyDescent="0.3">
      <c r="A1773" s="65" t="str">
        <f>LANCES[[#This Row],[GRUPO]]&amp;LANCES[[#This Row],[MES_ANO]]</f>
        <v>680junho-25</v>
      </c>
      <c r="B1773" s="1">
        <v>680</v>
      </c>
      <c r="C1773" s="32">
        <v>202506</v>
      </c>
      <c r="D1773" s="31" t="str">
        <f>TEXT(LANCES[[#This Row],[DT_CONTMP]],"MMMM-AA")</f>
        <v>junho-25</v>
      </c>
      <c r="E1773" s="31">
        <v>45813</v>
      </c>
      <c r="F1773" s="30">
        <v>0.3</v>
      </c>
      <c r="G1773" s="30">
        <v>0.29739185714285715</v>
      </c>
      <c r="H1773" s="30">
        <v>0.28174299999999997</v>
      </c>
      <c r="I1773" s="32">
        <v>7</v>
      </c>
      <c r="J1773"/>
    </row>
    <row r="1774" spans="1:10" x14ac:dyDescent="0.3">
      <c r="A1774" s="65" t="str">
        <f>LANCES[[#This Row],[GRUPO]]&amp;LANCES[[#This Row],[MES_ANO]]</f>
        <v>635junho-25</v>
      </c>
      <c r="B1774" s="1">
        <v>635</v>
      </c>
      <c r="C1774" s="32">
        <v>202506</v>
      </c>
      <c r="D1774" s="31" t="str">
        <f>TEXT(LANCES[[#This Row],[DT_CONTMP]],"MMMM-AA")</f>
        <v>junho-25</v>
      </c>
      <c r="E1774" s="31">
        <v>45813</v>
      </c>
      <c r="F1774" s="30">
        <v>0.1</v>
      </c>
      <c r="G1774" s="30">
        <v>0.1</v>
      </c>
      <c r="H1774" s="30">
        <v>0.1</v>
      </c>
      <c r="I1774" s="32">
        <v>3</v>
      </c>
      <c r="J1774"/>
    </row>
    <row r="1775" spans="1:10" x14ac:dyDescent="0.3">
      <c r="A1775" s="65" t="str">
        <f>LANCES[[#This Row],[GRUPO]]&amp;LANCES[[#This Row],[MES_ANO]]</f>
        <v>3180junho-25</v>
      </c>
      <c r="B1775" s="1">
        <v>3180</v>
      </c>
      <c r="C1775" s="32">
        <v>202506</v>
      </c>
      <c r="D1775" s="31" t="str">
        <f>TEXT(LANCES[[#This Row],[DT_CONTMP]],"MMMM-AA")</f>
        <v>junho-25</v>
      </c>
      <c r="E1775" s="31">
        <v>45824</v>
      </c>
      <c r="F1775" s="30">
        <v>0.79099999999999993</v>
      </c>
      <c r="G1775" s="30">
        <v>0.69424987500000002</v>
      </c>
      <c r="H1775" s="30">
        <v>0.63333300000000003</v>
      </c>
      <c r="I1775" s="32">
        <v>8</v>
      </c>
      <c r="J1775"/>
    </row>
    <row r="1776" spans="1:10" x14ac:dyDescent="0.3">
      <c r="A1776" s="65" t="str">
        <f>LANCES[[#This Row],[GRUPO]]&amp;LANCES[[#This Row],[MES_ANO]]</f>
        <v>3183setembro-25</v>
      </c>
      <c r="B1776" s="1">
        <v>3183</v>
      </c>
      <c r="C1776" s="32">
        <v>202509</v>
      </c>
      <c r="D1776" s="31" t="str">
        <f>TEXT(LANCES[[#This Row],[DT_CONTMP]],"MMMM-AA")</f>
        <v>setembro-25</v>
      </c>
      <c r="E1776" s="31">
        <v>45915</v>
      </c>
      <c r="F1776" s="30">
        <v>0.64980000000000004</v>
      </c>
      <c r="G1776" s="30">
        <v>0.61423320000000003</v>
      </c>
      <c r="H1776" s="30">
        <v>0.60089999999999999</v>
      </c>
      <c r="I1776" s="32">
        <v>5</v>
      </c>
      <c r="J1776"/>
    </row>
    <row r="1777" spans="1:10" x14ac:dyDescent="0.3">
      <c r="A1777" s="65" t="str">
        <f>LANCES[[#This Row],[GRUPO]]&amp;LANCES[[#This Row],[MES_ANO]]</f>
        <v>8002julho-25</v>
      </c>
      <c r="B1777" s="1">
        <v>8002</v>
      </c>
      <c r="C1777" s="32">
        <v>202507</v>
      </c>
      <c r="D1777" s="31" t="str">
        <f>TEXT(LANCES[[#This Row],[DT_CONTMP]],"MMMM-AA")</f>
        <v>julho-25</v>
      </c>
      <c r="E1777" s="31">
        <v>45853</v>
      </c>
      <c r="F1777" s="30">
        <v>0.46026400000000001</v>
      </c>
      <c r="G1777" s="30">
        <v>0.29542930000000001</v>
      </c>
      <c r="H1777" s="30">
        <v>0.25</v>
      </c>
      <c r="I1777" s="32">
        <v>20</v>
      </c>
      <c r="J1777"/>
    </row>
    <row r="1778" spans="1:10" x14ac:dyDescent="0.3">
      <c r="A1778" s="65" t="str">
        <f>LANCES[[#This Row],[GRUPO]]&amp;LANCES[[#This Row],[MES_ANO]]</f>
        <v>3156julho-25</v>
      </c>
      <c r="B1778" s="1">
        <v>3156</v>
      </c>
      <c r="C1778" s="32">
        <v>202507</v>
      </c>
      <c r="D1778" s="31" t="str">
        <f>TEXT(LANCES[[#This Row],[DT_CONTMP]],"MMMM-AA")</f>
        <v>julho-25</v>
      </c>
      <c r="E1778" s="31">
        <v>45853</v>
      </c>
      <c r="F1778" s="30">
        <v>0.79</v>
      </c>
      <c r="G1778" s="30">
        <v>0.78739999999999999</v>
      </c>
      <c r="H1778" s="30">
        <v>0.77700000000000002</v>
      </c>
      <c r="I1778" s="32">
        <v>5</v>
      </c>
      <c r="J1778"/>
    </row>
    <row r="1779" spans="1:10" x14ac:dyDescent="0.3">
      <c r="A1779" s="65" t="str">
        <f>LANCES[[#This Row],[GRUPO]]&amp;LANCES[[#This Row],[MES_ANO]]</f>
        <v>3133agosto-25</v>
      </c>
      <c r="B1779" s="1">
        <v>3133</v>
      </c>
      <c r="C1779" s="32">
        <v>202508</v>
      </c>
      <c r="D1779" s="31" t="str">
        <f>TEXT(LANCES[[#This Row],[DT_CONTMP]],"MMMM-AA")</f>
        <v>agosto-25</v>
      </c>
      <c r="E1779" s="31">
        <v>45884</v>
      </c>
      <c r="F1779" s="30">
        <v>0.70409999999999995</v>
      </c>
      <c r="G1779" s="30">
        <v>0.70307499999999989</v>
      </c>
      <c r="H1779" s="30">
        <v>0.7</v>
      </c>
      <c r="I1779" s="32">
        <v>4</v>
      </c>
      <c r="J1779"/>
    </row>
    <row r="1780" spans="1:10" x14ac:dyDescent="0.3">
      <c r="A1780" s="65" t="str">
        <f>LANCES[[#This Row],[GRUPO]]&amp;LANCES[[#This Row],[MES_ANO]]</f>
        <v>3114setembro-25</v>
      </c>
      <c r="B1780" s="1">
        <v>3114</v>
      </c>
      <c r="C1780" s="32">
        <v>202509</v>
      </c>
      <c r="D1780" s="31" t="str">
        <f>TEXT(LANCES[[#This Row],[DT_CONTMP]],"MMMM-AA")</f>
        <v>setembro-25</v>
      </c>
      <c r="E1780" s="31">
        <v>45915</v>
      </c>
      <c r="F1780" s="30">
        <v>0.69</v>
      </c>
      <c r="G1780" s="30">
        <v>0.66999999999999993</v>
      </c>
      <c r="H1780" s="30">
        <v>0.65</v>
      </c>
      <c r="I1780" s="32">
        <v>2</v>
      </c>
      <c r="J1780"/>
    </row>
    <row r="1781" spans="1:10" x14ac:dyDescent="0.3">
      <c r="A1781" s="65" t="str">
        <f>LANCES[[#This Row],[GRUPO]]&amp;LANCES[[#This Row],[MES_ANO]]</f>
        <v>5012setembro-25</v>
      </c>
      <c r="B1781" s="1">
        <v>5012</v>
      </c>
      <c r="C1781" s="32">
        <v>202509</v>
      </c>
      <c r="D1781" s="31" t="str">
        <f>TEXT(LANCES[[#This Row],[DT_CONTMP]],"MMMM-AA")</f>
        <v>setembro-25</v>
      </c>
      <c r="E1781" s="31">
        <v>45915</v>
      </c>
      <c r="F1781" s="30">
        <v>0.22956700000000002</v>
      </c>
      <c r="G1781" s="30">
        <v>0.19789175000000001</v>
      </c>
      <c r="H1781" s="30">
        <v>0.14000000000000001</v>
      </c>
      <c r="I1781" s="32">
        <v>4</v>
      </c>
      <c r="J1781"/>
    </row>
    <row r="1782" spans="1:10" x14ac:dyDescent="0.3">
      <c r="A1782" s="65" t="str">
        <f>LANCES[[#This Row],[GRUPO]]&amp;LANCES[[#This Row],[MES_ANO]]</f>
        <v>808setembro-25</v>
      </c>
      <c r="B1782" s="1">
        <v>808</v>
      </c>
      <c r="C1782" s="32">
        <v>202509</v>
      </c>
      <c r="D1782" s="31" t="str">
        <f>TEXT(LANCES[[#This Row],[DT_CONTMP]],"MMMM-AA")</f>
        <v>setembro-25</v>
      </c>
      <c r="E1782" s="31">
        <v>45915</v>
      </c>
      <c r="F1782" s="30">
        <v>0.66</v>
      </c>
      <c r="G1782" s="30">
        <v>0.6000909166666667</v>
      </c>
      <c r="H1782" s="30">
        <v>0.57189999999999996</v>
      </c>
      <c r="I1782" s="32">
        <v>24</v>
      </c>
      <c r="J1782"/>
    </row>
    <row r="1783" spans="1:10" x14ac:dyDescent="0.3">
      <c r="A1783" s="65" t="str">
        <f>LANCES[[#This Row],[GRUPO]]&amp;LANCES[[#This Row],[MES_ANO]]</f>
        <v>745outubro-25</v>
      </c>
      <c r="B1783" s="1">
        <v>745</v>
      </c>
      <c r="C1783" s="32">
        <v>202510</v>
      </c>
      <c r="D1783" s="31" t="str">
        <f>TEXT(LANCES[[#This Row],[DT_CONTMP]],"MMMM-AA")</f>
        <v>outubro-25</v>
      </c>
      <c r="E1783" s="31">
        <v>45945</v>
      </c>
      <c r="F1783" s="30">
        <v>0.70102399999999998</v>
      </c>
      <c r="G1783" s="30">
        <v>0.49949368421052631</v>
      </c>
      <c r="H1783" s="30">
        <v>0.457596</v>
      </c>
      <c r="I1783" s="32">
        <v>19</v>
      </c>
      <c r="J1783"/>
    </row>
    <row r="1784" spans="1:10" x14ac:dyDescent="0.3">
      <c r="A1784" s="65" t="str">
        <f>LANCES[[#This Row],[GRUPO]]&amp;LANCES[[#This Row],[MES_ANO]]</f>
        <v>646julho-25</v>
      </c>
      <c r="B1784" s="1">
        <v>646</v>
      </c>
      <c r="C1784" s="32">
        <v>202507</v>
      </c>
      <c r="D1784" s="31" t="str">
        <f>TEXT(LANCES[[#This Row],[DT_CONTMP]],"MMMM-AA")</f>
        <v>julho-25</v>
      </c>
      <c r="E1784" s="31">
        <v>45842</v>
      </c>
      <c r="F1784" s="30">
        <v>0.3</v>
      </c>
      <c r="G1784" s="30">
        <v>0.24367166666666668</v>
      </c>
      <c r="H1784" s="30">
        <v>0.13101499999999999</v>
      </c>
      <c r="I1784" s="32">
        <v>3</v>
      </c>
      <c r="J1784"/>
    </row>
    <row r="1785" spans="1:10" x14ac:dyDescent="0.3">
      <c r="A1785" s="65" t="str">
        <f>LANCES[[#This Row],[GRUPO]]&amp;LANCES[[#This Row],[MES_ANO]]</f>
        <v>664maio-25</v>
      </c>
      <c r="B1785" s="1">
        <v>664</v>
      </c>
      <c r="C1785" s="32">
        <v>202505</v>
      </c>
      <c r="D1785" s="31" t="str">
        <f>TEXT(LANCES[[#This Row],[DT_CONTMP]],"MMMM-AA")</f>
        <v>maio-25</v>
      </c>
      <c r="E1785" s="31">
        <v>45784</v>
      </c>
      <c r="F1785" s="30">
        <v>0.19079999999999997</v>
      </c>
      <c r="G1785" s="30">
        <v>0.12607674999999999</v>
      </c>
      <c r="H1785" s="30">
        <v>5.3506999999999999E-2</v>
      </c>
      <c r="I1785" s="32">
        <v>4</v>
      </c>
      <c r="J1785"/>
    </row>
    <row r="1786" spans="1:10" x14ac:dyDescent="0.3">
      <c r="A1786" s="65" t="str">
        <f>LANCES[[#This Row],[GRUPO]]&amp;LANCES[[#This Row],[MES_ANO]]</f>
        <v>672outubro-25</v>
      </c>
      <c r="B1786" s="1">
        <v>672</v>
      </c>
      <c r="C1786" s="32">
        <v>202510</v>
      </c>
      <c r="D1786" s="31" t="str">
        <f>TEXT(LANCES[[#This Row],[DT_CONTMP]],"MMMM-AA")</f>
        <v>outubro-25</v>
      </c>
      <c r="E1786" s="31">
        <v>45936</v>
      </c>
      <c r="F1786" s="30">
        <v>0.31954199999999999</v>
      </c>
      <c r="G1786" s="30">
        <v>0.20187011111111108</v>
      </c>
      <c r="H1786" s="30">
        <v>0.1</v>
      </c>
      <c r="I1786" s="32">
        <v>9</v>
      </c>
      <c r="J1786"/>
    </row>
    <row r="1787" spans="1:10" x14ac:dyDescent="0.3">
      <c r="A1787" s="65" t="str">
        <f>LANCES[[#This Row],[GRUPO]]&amp;LANCES[[#This Row],[MES_ANO]]</f>
        <v>674setembro-25</v>
      </c>
      <c r="B1787" s="1">
        <v>674</v>
      </c>
      <c r="C1787" s="32">
        <v>202509</v>
      </c>
      <c r="D1787" s="31" t="str">
        <f>TEXT(LANCES[[#This Row],[DT_CONTMP]],"MMMM-AA")</f>
        <v>setembro-25</v>
      </c>
      <c r="E1787" s="31">
        <v>45904</v>
      </c>
      <c r="F1787" s="30">
        <v>0.14485599999999998</v>
      </c>
      <c r="G1787" s="30">
        <v>0.14485599999999998</v>
      </c>
      <c r="H1787" s="30">
        <v>0.14485599999999998</v>
      </c>
      <c r="I1787" s="32">
        <v>1</v>
      </c>
      <c r="J1787"/>
    </row>
    <row r="1788" spans="1:10" x14ac:dyDescent="0.3">
      <c r="A1788" s="65" t="str">
        <f>LANCES[[#This Row],[GRUPO]]&amp;LANCES[[#This Row],[MES_ANO]]</f>
        <v>687julho-25</v>
      </c>
      <c r="B1788" s="1">
        <v>687</v>
      </c>
      <c r="C1788" s="32">
        <v>202507</v>
      </c>
      <c r="D1788" s="31" t="str">
        <f>TEXT(LANCES[[#This Row],[DT_CONTMP]],"MMMM-AA")</f>
        <v>julho-25</v>
      </c>
      <c r="E1788" s="31">
        <v>45842</v>
      </c>
      <c r="F1788" s="30">
        <v>0.36</v>
      </c>
      <c r="G1788" s="30">
        <v>0.23641177777777778</v>
      </c>
      <c r="H1788" s="30">
        <v>0.11</v>
      </c>
      <c r="I1788" s="32">
        <v>18</v>
      </c>
      <c r="J1788"/>
    </row>
    <row r="1789" spans="1:10" x14ac:dyDescent="0.3">
      <c r="A1789" s="65" t="str">
        <f>LANCES[[#This Row],[GRUPO]]&amp;LANCES[[#This Row],[MES_ANO]]</f>
        <v>697março-25</v>
      </c>
      <c r="B1789" s="1">
        <v>697</v>
      </c>
      <c r="C1789" s="32">
        <v>202503</v>
      </c>
      <c r="D1789" s="31" t="str">
        <f>TEXT(LANCES[[#This Row],[DT_CONTMP]],"MMMM-AA")</f>
        <v>março-25</v>
      </c>
      <c r="E1789" s="31">
        <v>45726</v>
      </c>
      <c r="F1789" s="30">
        <v>0.44</v>
      </c>
      <c r="G1789" s="30">
        <v>0.23898899999999998</v>
      </c>
      <c r="H1789" s="30">
        <v>0.1</v>
      </c>
      <c r="I1789" s="32">
        <v>7</v>
      </c>
      <c r="J1789"/>
    </row>
    <row r="1790" spans="1:10" x14ac:dyDescent="0.3">
      <c r="A1790" s="65" t="str">
        <f>LANCES[[#This Row],[GRUPO]]&amp;LANCES[[#This Row],[MES_ANO]]</f>
        <v>675abril-25</v>
      </c>
      <c r="B1790" s="1">
        <v>675</v>
      </c>
      <c r="C1790" s="32">
        <v>202504</v>
      </c>
      <c r="D1790" s="31" t="str">
        <f>TEXT(LANCES[[#This Row],[DT_CONTMP]],"MMMM-AA")</f>
        <v>abril-25</v>
      </c>
      <c r="E1790" s="31">
        <v>45751</v>
      </c>
      <c r="F1790" s="30">
        <v>0.50360000000000005</v>
      </c>
      <c r="G1790" s="30">
        <v>0.25056666666666666</v>
      </c>
      <c r="H1790" s="30">
        <v>0.222</v>
      </c>
      <c r="I1790" s="32">
        <v>12</v>
      </c>
      <c r="J1790"/>
    </row>
    <row r="1791" spans="1:10" x14ac:dyDescent="0.3">
      <c r="A1791" s="65" t="str">
        <f>LANCES[[#This Row],[GRUPO]]&amp;LANCES[[#This Row],[MES_ANO]]</f>
        <v>5019setembro-25</v>
      </c>
      <c r="B1791" s="1">
        <v>5019</v>
      </c>
      <c r="C1791" s="32">
        <v>202509</v>
      </c>
      <c r="D1791" s="31" t="str">
        <f>TEXT(LANCES[[#This Row],[DT_CONTMP]],"MMMM-AA")</f>
        <v>setembro-25</v>
      </c>
      <c r="E1791" s="31">
        <v>45915</v>
      </c>
      <c r="F1791" s="30">
        <v>0.65892899999999999</v>
      </c>
      <c r="G1791" s="30">
        <v>0.42858430000000003</v>
      </c>
      <c r="H1791" s="30">
        <v>0.3</v>
      </c>
      <c r="I1791" s="32">
        <v>10</v>
      </c>
      <c r="J1791"/>
    </row>
    <row r="1792" spans="1:10" x14ac:dyDescent="0.3">
      <c r="A1792" s="65" t="str">
        <f>LANCES[[#This Row],[GRUPO]]&amp;LANCES[[#This Row],[MES_ANO]]</f>
        <v>628abril-25</v>
      </c>
      <c r="B1792" s="1">
        <v>628</v>
      </c>
      <c r="C1792" s="32">
        <v>202504</v>
      </c>
      <c r="D1792" s="31" t="str">
        <f>TEXT(LANCES[[#This Row],[DT_CONTMP]],"MMMM-AA")</f>
        <v>abril-25</v>
      </c>
      <c r="E1792" s="31">
        <v>45751</v>
      </c>
      <c r="F1792" s="30">
        <v>0.23</v>
      </c>
      <c r="G1792" s="30">
        <v>0.18145366666666668</v>
      </c>
      <c r="H1792" s="30">
        <v>0.13186100000000001</v>
      </c>
      <c r="I1792" s="32">
        <v>3</v>
      </c>
      <c r="J1792"/>
    </row>
    <row r="1793" spans="1:10" x14ac:dyDescent="0.3">
      <c r="A1793" s="65" t="str">
        <f>LANCES[[#This Row],[GRUPO]]&amp;LANCES[[#This Row],[MES_ANO]]</f>
        <v>5017maio-25</v>
      </c>
      <c r="B1793" s="1">
        <v>5017</v>
      </c>
      <c r="C1793" s="32">
        <v>202505</v>
      </c>
      <c r="D1793" s="31" t="str">
        <f>TEXT(LANCES[[#This Row],[DT_CONTMP]],"MMMM-AA")</f>
        <v>maio-25</v>
      </c>
      <c r="E1793" s="31">
        <v>45792</v>
      </c>
      <c r="F1793" s="30">
        <v>0.53984399999999999</v>
      </c>
      <c r="G1793" s="30">
        <v>0.39537657142857141</v>
      </c>
      <c r="H1793" s="30">
        <v>0.3</v>
      </c>
      <c r="I1793" s="32">
        <v>7</v>
      </c>
      <c r="J1793"/>
    </row>
    <row r="1794" spans="1:10" x14ac:dyDescent="0.3">
      <c r="A1794" s="65" t="str">
        <f>LANCES[[#This Row],[GRUPO]]&amp;LANCES[[#This Row],[MES_ANO]]</f>
        <v>658maio-25</v>
      </c>
      <c r="B1794" s="1">
        <v>658</v>
      </c>
      <c r="C1794" s="32">
        <v>202505</v>
      </c>
      <c r="D1794" s="31" t="str">
        <f>TEXT(LANCES[[#This Row],[DT_CONTMP]],"MMMM-AA")</f>
        <v>maio-25</v>
      </c>
      <c r="E1794" s="31">
        <v>45784</v>
      </c>
      <c r="F1794" s="30">
        <v>0.68338800000000011</v>
      </c>
      <c r="G1794" s="30">
        <v>0.21362445454545456</v>
      </c>
      <c r="H1794" s="30">
        <v>0.1</v>
      </c>
      <c r="I1794" s="32">
        <v>11</v>
      </c>
      <c r="J1794"/>
    </row>
    <row r="1795" spans="1:10" x14ac:dyDescent="0.3">
      <c r="A1795" s="65" t="str">
        <f>LANCES[[#This Row],[GRUPO]]&amp;LANCES[[#This Row],[MES_ANO]]</f>
        <v>671março-25</v>
      </c>
      <c r="B1795" s="1">
        <v>671</v>
      </c>
      <c r="C1795" s="32">
        <v>202503</v>
      </c>
      <c r="D1795" s="31" t="str">
        <f>TEXT(LANCES[[#This Row],[DT_CONTMP]],"MMMM-AA")</f>
        <v>março-25</v>
      </c>
      <c r="E1795" s="31">
        <v>45726</v>
      </c>
      <c r="F1795" s="30">
        <v>0.2843</v>
      </c>
      <c r="G1795" s="30">
        <v>0.21532616666666665</v>
      </c>
      <c r="H1795" s="30">
        <v>0.1</v>
      </c>
      <c r="I1795" s="32">
        <v>6</v>
      </c>
      <c r="J1795"/>
    </row>
    <row r="1796" spans="1:10" x14ac:dyDescent="0.3">
      <c r="A1796" s="65" t="str">
        <f>LANCES[[#This Row],[GRUPO]]&amp;LANCES[[#This Row],[MES_ANO]]</f>
        <v>7007fevereiro-25</v>
      </c>
      <c r="B1796" s="1">
        <v>7007</v>
      </c>
      <c r="C1796" s="32">
        <v>202502</v>
      </c>
      <c r="D1796" s="31" t="str">
        <f>TEXT(LANCES[[#This Row],[DT_CONTMP]],"MMMM-AA")</f>
        <v>fevereiro-25</v>
      </c>
      <c r="E1796" s="31">
        <v>45705</v>
      </c>
      <c r="F1796" s="30">
        <v>0.37436700000000001</v>
      </c>
      <c r="G1796" s="30">
        <v>0.37436700000000001</v>
      </c>
      <c r="H1796" s="30">
        <v>0.37436700000000001</v>
      </c>
      <c r="I1796" s="32">
        <v>1</v>
      </c>
      <c r="J1796"/>
    </row>
    <row r="1797" spans="1:10" x14ac:dyDescent="0.3">
      <c r="A1797" s="65" t="str">
        <f>LANCES[[#This Row],[GRUPO]]&amp;LANCES[[#This Row],[MES_ANO]]</f>
        <v>3051outubro-25</v>
      </c>
      <c r="B1797" s="1">
        <v>3051</v>
      </c>
      <c r="C1797" s="32">
        <v>202510</v>
      </c>
      <c r="D1797" s="31" t="str">
        <f>TEXT(LANCES[[#This Row],[DT_CONTMP]],"MMMM-AA")</f>
        <v>outubro-25</v>
      </c>
      <c r="E1797" s="31">
        <v>45945</v>
      </c>
      <c r="F1797" s="30">
        <v>0.44333300000000003</v>
      </c>
      <c r="G1797" s="30">
        <v>0.40154433333333334</v>
      </c>
      <c r="H1797" s="30">
        <v>0.33</v>
      </c>
      <c r="I1797" s="32">
        <v>3</v>
      </c>
      <c r="J1797"/>
    </row>
    <row r="1798" spans="1:10" x14ac:dyDescent="0.3">
      <c r="A1798" s="65" t="str">
        <f>LANCES[[#This Row],[GRUPO]]&amp;LANCES[[#This Row],[MES_ANO]]</f>
        <v>725fevereiro-25</v>
      </c>
      <c r="B1798" s="1">
        <v>725</v>
      </c>
      <c r="C1798" s="32">
        <v>202502</v>
      </c>
      <c r="D1798" s="31" t="str">
        <f>TEXT(LANCES[[#This Row],[DT_CONTMP]],"MMMM-AA")</f>
        <v>fevereiro-25</v>
      </c>
      <c r="E1798" s="31">
        <v>45705</v>
      </c>
      <c r="F1798" s="30">
        <v>0.76319999999999988</v>
      </c>
      <c r="G1798" s="30">
        <v>0.40737973333333333</v>
      </c>
      <c r="H1798" s="30">
        <v>0.3</v>
      </c>
      <c r="I1798" s="32">
        <v>15</v>
      </c>
      <c r="J1798"/>
    </row>
    <row r="1799" spans="1:10" x14ac:dyDescent="0.3">
      <c r="A1799" s="65" t="str">
        <f>LANCES[[#This Row],[GRUPO]]&amp;LANCES[[#This Row],[MES_ANO]]</f>
        <v>706abril-25</v>
      </c>
      <c r="B1799" s="1">
        <v>706</v>
      </c>
      <c r="C1799" s="32">
        <v>202504</v>
      </c>
      <c r="D1799" s="31" t="str">
        <f>TEXT(LANCES[[#This Row],[DT_CONTMP]],"MMMM-AA")</f>
        <v>abril-25</v>
      </c>
      <c r="E1799" s="31">
        <v>45762</v>
      </c>
      <c r="F1799" s="30">
        <v>0.49754300000000001</v>
      </c>
      <c r="G1799" s="30">
        <v>0.26374261538461541</v>
      </c>
      <c r="H1799" s="30">
        <v>0.14000000000000001</v>
      </c>
      <c r="I1799" s="32">
        <v>13</v>
      </c>
      <c r="J1799"/>
    </row>
    <row r="1800" spans="1:10" x14ac:dyDescent="0.3">
      <c r="A1800" s="65" t="str">
        <f>LANCES[[#This Row],[GRUPO]]&amp;LANCES[[#This Row],[MES_ANO]]</f>
        <v>3115setembro-25</v>
      </c>
      <c r="B1800" s="1">
        <v>3115</v>
      </c>
      <c r="C1800" s="32">
        <v>202509</v>
      </c>
      <c r="D1800" s="31" t="str">
        <f>TEXT(LANCES[[#This Row],[DT_CONTMP]],"MMMM-AA")</f>
        <v>setembro-25</v>
      </c>
      <c r="E1800" s="31">
        <v>45915</v>
      </c>
      <c r="F1800" s="30">
        <v>0.71111099999999994</v>
      </c>
      <c r="G1800" s="30">
        <v>0.67642633333333335</v>
      </c>
      <c r="H1800" s="30">
        <v>0.65180099999999996</v>
      </c>
      <c r="I1800" s="32">
        <v>9</v>
      </c>
      <c r="J1800"/>
    </row>
    <row r="1801" spans="1:10" x14ac:dyDescent="0.3">
      <c r="A1801" s="65" t="str">
        <f>LANCES[[#This Row],[GRUPO]]&amp;LANCES[[#This Row],[MES_ANO]]</f>
        <v>3117maio-25</v>
      </c>
      <c r="B1801" s="1">
        <v>3117</v>
      </c>
      <c r="C1801" s="32">
        <v>202505</v>
      </c>
      <c r="D1801" s="31" t="str">
        <f>TEXT(LANCES[[#This Row],[DT_CONTMP]],"MMMM-AA")</f>
        <v>maio-25</v>
      </c>
      <c r="E1801" s="31">
        <v>45792</v>
      </c>
      <c r="F1801" s="30">
        <v>0.68</v>
      </c>
      <c r="G1801" s="30">
        <v>0.67435</v>
      </c>
      <c r="H1801" s="30">
        <v>0.66870000000000007</v>
      </c>
      <c r="I1801" s="32">
        <v>2</v>
      </c>
      <c r="J1801"/>
    </row>
    <row r="1802" spans="1:10" x14ac:dyDescent="0.3">
      <c r="A1802" s="65" t="str">
        <f>LANCES[[#This Row],[GRUPO]]&amp;LANCES[[#This Row],[MES_ANO]]</f>
        <v>781março-25</v>
      </c>
      <c r="B1802" s="1">
        <v>781</v>
      </c>
      <c r="C1802" s="32">
        <v>202503</v>
      </c>
      <c r="D1802" s="31" t="str">
        <f>TEXT(LANCES[[#This Row],[DT_CONTMP]],"MMMM-AA")</f>
        <v>março-25</v>
      </c>
      <c r="E1802" s="31">
        <v>45733</v>
      </c>
      <c r="F1802" s="30">
        <v>0.7</v>
      </c>
      <c r="G1802" s="30">
        <v>0.63079280769230772</v>
      </c>
      <c r="H1802" s="30">
        <v>0.626</v>
      </c>
      <c r="I1802" s="32">
        <v>26</v>
      </c>
      <c r="J1802"/>
    </row>
    <row r="1803" spans="1:10" x14ac:dyDescent="0.3">
      <c r="A1803" s="65" t="str">
        <f>LANCES[[#This Row],[GRUPO]]&amp;LANCES[[#This Row],[MES_ANO]]</f>
        <v>3052janeiro-25</v>
      </c>
      <c r="B1803" s="1">
        <v>3052</v>
      </c>
      <c r="C1803" s="32">
        <v>202501</v>
      </c>
      <c r="D1803" s="31" t="str">
        <f>TEXT(LANCES[[#This Row],[DT_CONTMP]],"MMMM-AA")</f>
        <v>janeiro-25</v>
      </c>
      <c r="E1803" s="31">
        <v>45672</v>
      </c>
      <c r="F1803" s="30">
        <v>0.60119999999999996</v>
      </c>
      <c r="G1803" s="30">
        <v>0.60089999999999999</v>
      </c>
      <c r="H1803" s="30">
        <v>0.6</v>
      </c>
      <c r="I1803" s="32">
        <v>4</v>
      </c>
      <c r="J1803"/>
    </row>
    <row r="1804" spans="1:10" x14ac:dyDescent="0.3">
      <c r="A1804" s="65" t="str">
        <f>LANCES[[#This Row],[GRUPO]]&amp;LANCES[[#This Row],[MES_ANO]]</f>
        <v>3121janeiro-25</v>
      </c>
      <c r="B1804" s="1">
        <v>3121</v>
      </c>
      <c r="C1804" s="32">
        <v>202501</v>
      </c>
      <c r="D1804" s="31" t="str">
        <f>TEXT(LANCES[[#This Row],[DT_CONTMP]],"MMMM-AA")</f>
        <v>janeiro-25</v>
      </c>
      <c r="E1804" s="31">
        <v>45672</v>
      </c>
      <c r="F1804" s="30">
        <v>0.61899999999999999</v>
      </c>
      <c r="G1804" s="30">
        <v>0.60799999999999998</v>
      </c>
      <c r="H1804" s="30">
        <v>0.6</v>
      </c>
      <c r="I1804" s="32">
        <v>6</v>
      </c>
      <c r="J1804"/>
    </row>
    <row r="1805" spans="1:10" x14ac:dyDescent="0.3">
      <c r="A1805" s="65" t="str">
        <f>LANCES[[#This Row],[GRUPO]]&amp;LANCES[[#This Row],[MES_ANO]]</f>
        <v>705fevereiro-25</v>
      </c>
      <c r="B1805" s="1">
        <v>705</v>
      </c>
      <c r="C1805" s="32">
        <v>202502</v>
      </c>
      <c r="D1805" s="31" t="str">
        <f>TEXT(LANCES[[#This Row],[DT_CONTMP]],"MMMM-AA")</f>
        <v>fevereiro-25</v>
      </c>
      <c r="E1805" s="31">
        <v>45705</v>
      </c>
      <c r="F1805" s="30">
        <v>0.48061599999999999</v>
      </c>
      <c r="G1805" s="30">
        <v>0.23499828571428572</v>
      </c>
      <c r="H1805" s="30">
        <v>3.2104000000000001E-2</v>
      </c>
      <c r="I1805" s="32">
        <v>42</v>
      </c>
      <c r="J1805"/>
    </row>
    <row r="1806" spans="1:10" x14ac:dyDescent="0.3">
      <c r="A1806" s="65" t="str">
        <f>LANCES[[#This Row],[GRUPO]]&amp;LANCES[[#This Row],[MES_ANO]]</f>
        <v>645maio-25</v>
      </c>
      <c r="B1806" s="1">
        <v>645</v>
      </c>
      <c r="C1806" s="32">
        <v>202505</v>
      </c>
      <c r="D1806" s="31" t="str">
        <f>TEXT(LANCES[[#This Row],[DT_CONTMP]],"MMMM-AA")</f>
        <v>maio-25</v>
      </c>
      <c r="E1806" s="31">
        <v>45784</v>
      </c>
      <c r="F1806" s="30">
        <v>0.37259999999999999</v>
      </c>
      <c r="G1806" s="30">
        <v>0.1598544375</v>
      </c>
      <c r="H1806" s="30">
        <v>3.2624E-2</v>
      </c>
      <c r="I1806" s="32">
        <v>32</v>
      </c>
      <c r="J1806"/>
    </row>
    <row r="1807" spans="1:10" x14ac:dyDescent="0.3">
      <c r="A1807" s="65" t="str">
        <f>LANCES[[#This Row],[GRUPO]]&amp;LANCES[[#This Row],[MES_ANO]]</f>
        <v>673abril-25</v>
      </c>
      <c r="B1807" s="1">
        <v>673</v>
      </c>
      <c r="C1807" s="32">
        <v>202504</v>
      </c>
      <c r="D1807" s="31" t="str">
        <f>TEXT(LANCES[[#This Row],[DT_CONTMP]],"MMMM-AA")</f>
        <v>abril-25</v>
      </c>
      <c r="E1807" s="31">
        <v>45751</v>
      </c>
      <c r="F1807" s="30">
        <v>0.40928400000000004</v>
      </c>
      <c r="G1807" s="30">
        <v>0.21182414285714285</v>
      </c>
      <c r="H1807" s="30">
        <v>0.14269999999999999</v>
      </c>
      <c r="I1807" s="32">
        <v>7</v>
      </c>
      <c r="J1807"/>
    </row>
    <row r="1808" spans="1:10" x14ac:dyDescent="0.3">
      <c r="A1808" s="65" t="str">
        <f>LANCES[[#This Row],[GRUPO]]&amp;LANCES[[#This Row],[MES_ANO]]</f>
        <v>3108junho-25</v>
      </c>
      <c r="B1808" s="1">
        <v>3108</v>
      </c>
      <c r="C1808" s="32">
        <v>202506</v>
      </c>
      <c r="D1808" s="31" t="str">
        <f>TEXT(LANCES[[#This Row],[DT_CONTMP]],"MMMM-AA")</f>
        <v>junho-25</v>
      </c>
      <c r="E1808" s="31">
        <v>45824</v>
      </c>
      <c r="F1808" s="30">
        <v>0.65200000000000002</v>
      </c>
      <c r="G1808" s="30">
        <v>0.64233333333333331</v>
      </c>
      <c r="H1808" s="30">
        <v>0.61699999999999999</v>
      </c>
      <c r="I1808" s="32">
        <v>6</v>
      </c>
      <c r="J1808"/>
    </row>
    <row r="1809" spans="1:10" x14ac:dyDescent="0.3">
      <c r="A1809" s="65" t="str">
        <f>LANCES[[#This Row],[GRUPO]]&amp;LANCES[[#This Row],[MES_ANO]]</f>
        <v>3051março-25</v>
      </c>
      <c r="B1809" s="1">
        <v>3051</v>
      </c>
      <c r="C1809" s="32">
        <v>202503</v>
      </c>
      <c r="D1809" s="31" t="str">
        <f>TEXT(LANCES[[#This Row],[DT_CONTMP]],"MMMM-AA")</f>
        <v>março-25</v>
      </c>
      <c r="E1809" s="31">
        <v>45733</v>
      </c>
      <c r="F1809" s="30">
        <v>0.60767300000000002</v>
      </c>
      <c r="G1809" s="30">
        <v>0.55439974999999997</v>
      </c>
      <c r="H1809" s="30">
        <v>0.53200000000000003</v>
      </c>
      <c r="I1809" s="32">
        <v>8</v>
      </c>
      <c r="J1809"/>
    </row>
    <row r="1810" spans="1:10" x14ac:dyDescent="0.3">
      <c r="A1810" s="65" t="str">
        <f>LANCES[[#This Row],[GRUPO]]&amp;LANCES[[#This Row],[MES_ANO]]</f>
        <v>3158abril-25</v>
      </c>
      <c r="B1810" s="1">
        <v>3158</v>
      </c>
      <c r="C1810" s="32">
        <v>202504</v>
      </c>
      <c r="D1810" s="31" t="str">
        <f>TEXT(LANCES[[#This Row],[DT_CONTMP]],"MMMM-AA")</f>
        <v>abril-25</v>
      </c>
      <c r="E1810" s="31">
        <v>45762</v>
      </c>
      <c r="F1810" s="30">
        <v>0.71</v>
      </c>
      <c r="G1810" s="30">
        <v>0.70883333333333332</v>
      </c>
      <c r="H1810" s="30">
        <v>0.70650000000000002</v>
      </c>
      <c r="I1810" s="32">
        <v>3</v>
      </c>
      <c r="J1810"/>
    </row>
    <row r="1811" spans="1:10" x14ac:dyDescent="0.3">
      <c r="A1811" s="65" t="str">
        <f>LANCES[[#This Row],[GRUPO]]&amp;LANCES[[#This Row],[MES_ANO]]</f>
        <v>3178abril-25</v>
      </c>
      <c r="B1811" s="1">
        <v>3178</v>
      </c>
      <c r="C1811" s="32">
        <v>202504</v>
      </c>
      <c r="D1811" s="31" t="str">
        <f>TEXT(LANCES[[#This Row],[DT_CONTMP]],"MMMM-AA")</f>
        <v>abril-25</v>
      </c>
      <c r="E1811" s="31">
        <v>45762</v>
      </c>
      <c r="F1811" s="30">
        <v>0.65</v>
      </c>
      <c r="G1811" s="30">
        <v>0.63514649999999995</v>
      </c>
      <c r="H1811" s="30">
        <v>0.62002999999999997</v>
      </c>
      <c r="I1811" s="32">
        <v>6</v>
      </c>
      <c r="J1811"/>
    </row>
    <row r="1812" spans="1:10" x14ac:dyDescent="0.3">
      <c r="A1812" s="65" t="str">
        <f>LANCES[[#This Row],[GRUPO]]&amp;LANCES[[#This Row],[MES_ANO]]</f>
        <v>5023maio-25</v>
      </c>
      <c r="B1812" s="1">
        <v>5023</v>
      </c>
      <c r="C1812" s="32">
        <v>202505</v>
      </c>
      <c r="D1812" s="31" t="str">
        <f>TEXT(LANCES[[#This Row],[DT_CONTMP]],"MMMM-AA")</f>
        <v>maio-25</v>
      </c>
      <c r="E1812" s="31">
        <v>45792</v>
      </c>
      <c r="F1812" s="30">
        <v>0.65</v>
      </c>
      <c r="G1812" s="30">
        <v>0.59327064705882349</v>
      </c>
      <c r="H1812" s="30">
        <v>0.53000100000000006</v>
      </c>
      <c r="I1812" s="32">
        <v>17</v>
      </c>
      <c r="J1812"/>
    </row>
    <row r="1813" spans="1:10" x14ac:dyDescent="0.3">
      <c r="A1813" s="65" t="str">
        <f>LANCES[[#This Row],[GRUPO]]&amp;LANCES[[#This Row],[MES_ANO]]</f>
        <v>804maio-25</v>
      </c>
      <c r="B1813" s="1">
        <v>804</v>
      </c>
      <c r="C1813" s="32">
        <v>202505</v>
      </c>
      <c r="D1813" s="31" t="str">
        <f>TEXT(LANCES[[#This Row],[DT_CONTMP]],"MMMM-AA")</f>
        <v>maio-25</v>
      </c>
      <c r="E1813" s="31">
        <v>45792</v>
      </c>
      <c r="F1813" s="30">
        <v>0.621</v>
      </c>
      <c r="G1813" s="30">
        <v>0.57093227272727276</v>
      </c>
      <c r="H1813" s="30">
        <v>0.55200000000000005</v>
      </c>
      <c r="I1813" s="32">
        <v>11</v>
      </c>
      <c r="J1813"/>
    </row>
    <row r="1814" spans="1:10" x14ac:dyDescent="0.3">
      <c r="A1814" s="65" t="str">
        <f>LANCES[[#This Row],[GRUPO]]&amp;LANCES[[#This Row],[MES_ANO]]</f>
        <v>3075outubro-25</v>
      </c>
      <c r="B1814" s="1">
        <v>3075</v>
      </c>
      <c r="C1814" s="32">
        <v>202510</v>
      </c>
      <c r="D1814" s="31" t="str">
        <f>TEXT(LANCES[[#This Row],[DT_CONTMP]],"MMMM-AA")</f>
        <v>outubro-25</v>
      </c>
      <c r="E1814" s="31">
        <v>45945</v>
      </c>
      <c r="F1814" s="30">
        <v>0.67899799999999999</v>
      </c>
      <c r="G1814" s="30">
        <v>0.64822725000000003</v>
      </c>
      <c r="H1814" s="30">
        <v>0.64378400000000002</v>
      </c>
      <c r="I1814" s="32">
        <v>8</v>
      </c>
      <c r="J1814"/>
    </row>
    <row r="1815" spans="1:10" x14ac:dyDescent="0.3">
      <c r="A1815" s="65" t="str">
        <f>LANCES[[#This Row],[GRUPO]]&amp;LANCES[[#This Row],[MES_ANO]]</f>
        <v>655julho-25</v>
      </c>
      <c r="B1815" s="1">
        <v>655</v>
      </c>
      <c r="C1815" s="32">
        <v>202507</v>
      </c>
      <c r="D1815" s="31" t="str">
        <f>TEXT(LANCES[[#This Row],[DT_CONTMP]],"MMMM-AA")</f>
        <v>julho-25</v>
      </c>
      <c r="E1815" s="31">
        <v>45842</v>
      </c>
      <c r="F1815" s="30">
        <v>0.64916700000000005</v>
      </c>
      <c r="G1815" s="30">
        <v>0.30987505882352945</v>
      </c>
      <c r="H1815" s="30">
        <v>0.1</v>
      </c>
      <c r="I1815" s="32">
        <v>17</v>
      </c>
      <c r="J1815"/>
    </row>
    <row r="1816" spans="1:10" x14ac:dyDescent="0.3">
      <c r="A1816" s="65" t="str">
        <f>LANCES[[#This Row],[GRUPO]]&amp;LANCES[[#This Row],[MES_ANO]]</f>
        <v>5014abril-25</v>
      </c>
      <c r="B1816" s="1">
        <v>5014</v>
      </c>
      <c r="C1816" s="32">
        <v>202504</v>
      </c>
      <c r="D1816" s="31" t="str">
        <f>TEXT(LANCES[[#This Row],[DT_CONTMP]],"MMMM-AA")</f>
        <v>abril-25</v>
      </c>
      <c r="E1816" s="31">
        <v>45762</v>
      </c>
      <c r="F1816" s="30">
        <v>0.35799500000000001</v>
      </c>
      <c r="G1816" s="30">
        <v>0.27899750000000001</v>
      </c>
      <c r="H1816" s="30">
        <v>0.2</v>
      </c>
      <c r="I1816" s="32">
        <v>2</v>
      </c>
      <c r="J1816"/>
    </row>
    <row r="1817" spans="1:10" x14ac:dyDescent="0.3">
      <c r="A1817" s="65" t="str">
        <f>LANCES[[#This Row],[GRUPO]]&amp;LANCES[[#This Row],[MES_ANO]]</f>
        <v>5014agosto-25</v>
      </c>
      <c r="B1817" s="1">
        <v>5014</v>
      </c>
      <c r="C1817" s="32">
        <v>202508</v>
      </c>
      <c r="D1817" s="31" t="str">
        <f>TEXT(LANCES[[#This Row],[DT_CONTMP]],"MMMM-AA")</f>
        <v>agosto-25</v>
      </c>
      <c r="E1817" s="31">
        <v>45884</v>
      </c>
      <c r="F1817" s="30">
        <v>0.5</v>
      </c>
      <c r="G1817" s="30">
        <v>0.27451825000000002</v>
      </c>
      <c r="H1817" s="30">
        <v>0.1</v>
      </c>
      <c r="I1817" s="32">
        <v>8</v>
      </c>
      <c r="J1817"/>
    </row>
    <row r="1818" spans="1:10" x14ac:dyDescent="0.3">
      <c r="A1818" s="65" t="str">
        <f>LANCES[[#This Row],[GRUPO]]&amp;LANCES[[#This Row],[MES_ANO]]</f>
        <v>662agosto-25</v>
      </c>
      <c r="B1818" s="1">
        <v>662</v>
      </c>
      <c r="C1818" s="32">
        <v>202508</v>
      </c>
      <c r="D1818" s="31" t="str">
        <f>TEXT(LANCES[[#This Row],[DT_CONTMP]],"MMMM-AA")</f>
        <v>agosto-25</v>
      </c>
      <c r="E1818" s="31">
        <v>45875</v>
      </c>
      <c r="F1818" s="30">
        <v>0.53928199999999993</v>
      </c>
      <c r="G1818" s="30">
        <v>0.36309400000000003</v>
      </c>
      <c r="H1818" s="30">
        <v>0.15</v>
      </c>
      <c r="I1818" s="32">
        <v>3</v>
      </c>
      <c r="J1818"/>
    </row>
    <row r="1819" spans="1:10" x14ac:dyDescent="0.3">
      <c r="A1819" s="65" t="str">
        <f>LANCES[[#This Row],[GRUPO]]&amp;LANCES[[#This Row],[MES_ANO]]</f>
        <v>5020outubro-25</v>
      </c>
      <c r="B1819" s="1">
        <v>5020</v>
      </c>
      <c r="C1819" s="32">
        <v>202510</v>
      </c>
      <c r="D1819" s="31" t="str">
        <f>TEXT(LANCES[[#This Row],[DT_CONTMP]],"MMMM-AA")</f>
        <v>outubro-25</v>
      </c>
      <c r="E1819" s="31">
        <v>45945</v>
      </c>
      <c r="F1819" s="30">
        <v>0.482599</v>
      </c>
      <c r="G1819" s="30">
        <v>0.46400724999999998</v>
      </c>
      <c r="H1819" s="30">
        <v>0.44298599999999999</v>
      </c>
      <c r="I1819" s="32">
        <v>4</v>
      </c>
      <c r="J1819"/>
    </row>
    <row r="1820" spans="1:10" x14ac:dyDescent="0.3">
      <c r="A1820" s="65" t="str">
        <f>LANCES[[#This Row],[GRUPO]]&amp;LANCES[[#This Row],[MES_ANO]]</f>
        <v>3094abril-25</v>
      </c>
      <c r="B1820" s="1">
        <v>3094</v>
      </c>
      <c r="C1820" s="32">
        <v>202504</v>
      </c>
      <c r="D1820" s="31" t="str">
        <f>TEXT(LANCES[[#This Row],[DT_CONTMP]],"MMMM-AA")</f>
        <v>abril-25</v>
      </c>
      <c r="E1820" s="31">
        <v>45762</v>
      </c>
      <c r="F1820" s="30">
        <v>0.69</v>
      </c>
      <c r="G1820" s="30">
        <v>0.68037499999999995</v>
      </c>
      <c r="H1820" s="30">
        <v>0.65150000000000008</v>
      </c>
      <c r="I1820" s="32">
        <v>4</v>
      </c>
      <c r="J1820"/>
    </row>
    <row r="1821" spans="1:10" x14ac:dyDescent="0.3">
      <c r="A1821" s="65" t="str">
        <f>LANCES[[#This Row],[GRUPO]]&amp;LANCES[[#This Row],[MES_ANO]]</f>
        <v>657julho-25</v>
      </c>
      <c r="B1821" s="1">
        <v>657</v>
      </c>
      <c r="C1821" s="32">
        <v>202507</v>
      </c>
      <c r="D1821" s="31" t="str">
        <f>TEXT(LANCES[[#This Row],[DT_CONTMP]],"MMMM-AA")</f>
        <v>julho-25</v>
      </c>
      <c r="E1821" s="31">
        <v>45842</v>
      </c>
      <c r="F1821" s="30">
        <v>0.21</v>
      </c>
      <c r="G1821" s="30">
        <v>0.18234533333333333</v>
      </c>
      <c r="H1821" s="30">
        <v>0.13170000000000001</v>
      </c>
      <c r="I1821" s="32">
        <v>3</v>
      </c>
      <c r="J1821"/>
    </row>
    <row r="1822" spans="1:10" x14ac:dyDescent="0.3">
      <c r="A1822" s="65" t="str">
        <f>LANCES[[#This Row],[GRUPO]]&amp;LANCES[[#This Row],[MES_ANO]]</f>
        <v>734outubro-25</v>
      </c>
      <c r="B1822" s="1">
        <v>734</v>
      </c>
      <c r="C1822" s="32">
        <v>202510</v>
      </c>
      <c r="D1822" s="31" t="str">
        <f>TEXT(LANCES[[#This Row],[DT_CONTMP]],"MMMM-AA")</f>
        <v>outubro-25</v>
      </c>
      <c r="E1822" s="31">
        <v>45945</v>
      </c>
      <c r="F1822" s="30">
        <v>0.65</v>
      </c>
      <c r="G1822" s="30">
        <v>0.5775809230769231</v>
      </c>
      <c r="H1822" s="30">
        <v>0.52005599999999996</v>
      </c>
      <c r="I1822" s="32">
        <v>13</v>
      </c>
      <c r="J1822"/>
    </row>
    <row r="1823" spans="1:10" x14ac:dyDescent="0.3">
      <c r="A1823" s="65" t="str">
        <f>LANCES[[#This Row],[GRUPO]]&amp;LANCES[[#This Row],[MES_ANO]]</f>
        <v>711setembro-25</v>
      </c>
      <c r="B1823" s="1">
        <v>711</v>
      </c>
      <c r="C1823" s="32">
        <v>202509</v>
      </c>
      <c r="D1823" s="31" t="str">
        <f>TEXT(LANCES[[#This Row],[DT_CONTMP]],"MMMM-AA")</f>
        <v>setembro-25</v>
      </c>
      <c r="E1823" s="31">
        <v>45915</v>
      </c>
      <c r="F1823" s="30">
        <v>0.43636800000000003</v>
      </c>
      <c r="G1823" s="30">
        <v>0.23113680000000003</v>
      </c>
      <c r="H1823" s="30">
        <v>0.1</v>
      </c>
      <c r="I1823" s="32">
        <v>10</v>
      </c>
      <c r="J1823"/>
    </row>
    <row r="1824" spans="1:10" x14ac:dyDescent="0.3">
      <c r="A1824" s="65" t="str">
        <f>LANCES[[#This Row],[GRUPO]]&amp;LANCES[[#This Row],[MES_ANO]]</f>
        <v>729janeiro-25</v>
      </c>
      <c r="B1824" s="1">
        <v>729</v>
      </c>
      <c r="C1824" s="32">
        <v>202501</v>
      </c>
      <c r="D1824" s="31" t="str">
        <f>TEXT(LANCES[[#This Row],[DT_CONTMP]],"MMMM-AA")</f>
        <v>janeiro-25</v>
      </c>
      <c r="E1824" s="31">
        <v>45672</v>
      </c>
      <c r="F1824" s="30">
        <v>0.65</v>
      </c>
      <c r="G1824" s="30">
        <v>0.59405046666666672</v>
      </c>
      <c r="H1824" s="30">
        <v>0.5</v>
      </c>
      <c r="I1824" s="32">
        <v>15</v>
      </c>
      <c r="J1824"/>
    </row>
    <row r="1825" spans="1:10" x14ac:dyDescent="0.3">
      <c r="A1825" s="65" t="str">
        <f>LANCES[[#This Row],[GRUPO]]&amp;LANCES[[#This Row],[MES_ANO]]</f>
        <v>3142maio-25</v>
      </c>
      <c r="B1825" s="1">
        <v>3142</v>
      </c>
      <c r="C1825" s="32">
        <v>202505</v>
      </c>
      <c r="D1825" s="31" t="str">
        <f>TEXT(LANCES[[#This Row],[DT_CONTMP]],"MMMM-AA")</f>
        <v>maio-25</v>
      </c>
      <c r="E1825" s="31">
        <v>45792</v>
      </c>
      <c r="F1825" s="30">
        <v>0.67</v>
      </c>
      <c r="G1825" s="30">
        <v>0.63474575</v>
      </c>
      <c r="H1825" s="30">
        <v>0.6</v>
      </c>
      <c r="I1825" s="32">
        <v>8</v>
      </c>
      <c r="J1825"/>
    </row>
    <row r="1826" spans="1:10" x14ac:dyDescent="0.3">
      <c r="A1826" s="65" t="str">
        <f>LANCES[[#This Row],[GRUPO]]&amp;LANCES[[#This Row],[MES_ANO]]</f>
        <v>3068outubro-25</v>
      </c>
      <c r="B1826" s="1">
        <v>3068</v>
      </c>
      <c r="C1826" s="32">
        <v>202510</v>
      </c>
      <c r="D1826" s="31" t="str">
        <f>TEXT(LANCES[[#This Row],[DT_CONTMP]],"MMMM-AA")</f>
        <v>outubro-25</v>
      </c>
      <c r="E1826" s="31">
        <v>45945</v>
      </c>
      <c r="F1826" s="30">
        <v>0.65010000000000001</v>
      </c>
      <c r="G1826" s="30">
        <v>0.65005000000000002</v>
      </c>
      <c r="H1826" s="30">
        <v>0.65</v>
      </c>
      <c r="I1826" s="32">
        <v>8</v>
      </c>
      <c r="J1826"/>
    </row>
    <row r="1827" spans="1:10" x14ac:dyDescent="0.3">
      <c r="A1827" s="65" t="str">
        <f>LANCES[[#This Row],[GRUPO]]&amp;LANCES[[#This Row],[MES_ANO]]</f>
        <v>3117janeiro-25</v>
      </c>
      <c r="B1827" s="1">
        <v>3117</v>
      </c>
      <c r="C1827" s="32">
        <v>202501</v>
      </c>
      <c r="D1827" s="31" t="str">
        <f>TEXT(LANCES[[#This Row],[DT_CONTMP]],"MMMM-AA")</f>
        <v>janeiro-25</v>
      </c>
      <c r="E1827" s="31">
        <v>45672</v>
      </c>
      <c r="F1827" s="30">
        <v>0.63639999999999997</v>
      </c>
      <c r="G1827" s="30">
        <v>0.63639999999999997</v>
      </c>
      <c r="H1827" s="30">
        <v>0.63639999999999997</v>
      </c>
      <c r="I1827" s="32">
        <v>3</v>
      </c>
      <c r="J1827"/>
    </row>
    <row r="1828" spans="1:10" x14ac:dyDescent="0.3">
      <c r="A1828" s="65" t="str">
        <f>LANCES[[#This Row],[GRUPO]]&amp;LANCES[[#This Row],[MES_ANO]]</f>
        <v>5021janeiro-25</v>
      </c>
      <c r="B1828" s="1">
        <v>5021</v>
      </c>
      <c r="C1828" s="32">
        <v>202501</v>
      </c>
      <c r="D1828" s="31" t="str">
        <f>TEXT(LANCES[[#This Row],[DT_CONTMP]],"MMMM-AA")</f>
        <v>janeiro-25</v>
      </c>
      <c r="E1828" s="31">
        <v>45672</v>
      </c>
      <c r="F1828" s="30">
        <v>0.59</v>
      </c>
      <c r="G1828" s="30">
        <v>0.54435100000000003</v>
      </c>
      <c r="H1828" s="30">
        <v>0.50738499999999997</v>
      </c>
      <c r="I1828" s="32">
        <v>10</v>
      </c>
      <c r="J1828"/>
    </row>
    <row r="1829" spans="1:10" x14ac:dyDescent="0.3">
      <c r="A1829" s="65" t="str">
        <f>LANCES[[#This Row],[GRUPO]]&amp;LANCES[[#This Row],[MES_ANO]]</f>
        <v>3128abril-25</v>
      </c>
      <c r="B1829" s="1">
        <v>3128</v>
      </c>
      <c r="C1829" s="32">
        <v>202504</v>
      </c>
      <c r="D1829" s="31" t="str">
        <f>TEXT(LANCES[[#This Row],[DT_CONTMP]],"MMMM-AA")</f>
        <v>abril-25</v>
      </c>
      <c r="E1829" s="31">
        <v>45762</v>
      </c>
      <c r="F1829" s="30">
        <v>0.72499999999999998</v>
      </c>
      <c r="G1829" s="30">
        <v>0.72499999999999998</v>
      </c>
      <c r="H1829" s="30">
        <v>0.72499999999999998</v>
      </c>
      <c r="I1829" s="32">
        <v>2</v>
      </c>
      <c r="J1829"/>
    </row>
    <row r="1830" spans="1:10" x14ac:dyDescent="0.3">
      <c r="A1830" s="65" t="str">
        <f>LANCES[[#This Row],[GRUPO]]&amp;LANCES[[#This Row],[MES_ANO]]</f>
        <v>789março-25</v>
      </c>
      <c r="B1830" s="1">
        <v>789</v>
      </c>
      <c r="C1830" s="32">
        <v>202503</v>
      </c>
      <c r="D1830" s="31" t="str">
        <f>TEXT(LANCES[[#This Row],[DT_CONTMP]],"MMMM-AA")</f>
        <v>março-25</v>
      </c>
      <c r="E1830" s="31">
        <v>45733</v>
      </c>
      <c r="F1830" s="30">
        <v>0.71</v>
      </c>
      <c r="G1830" s="30">
        <v>0.66538333333333333</v>
      </c>
      <c r="H1830" s="30">
        <v>0.64</v>
      </c>
      <c r="I1830" s="32">
        <v>6</v>
      </c>
      <c r="J1830"/>
    </row>
    <row r="1831" spans="1:10" x14ac:dyDescent="0.3">
      <c r="A1831" s="65" t="str">
        <f>LANCES[[#This Row],[GRUPO]]&amp;LANCES[[#This Row],[MES_ANO]]</f>
        <v>635fevereiro-25</v>
      </c>
      <c r="B1831" s="1">
        <v>635</v>
      </c>
      <c r="C1831" s="32">
        <v>202502</v>
      </c>
      <c r="D1831" s="31" t="str">
        <f>TEXT(LANCES[[#This Row],[DT_CONTMP]],"MMMM-AA")</f>
        <v>fevereiro-25</v>
      </c>
      <c r="E1831" s="31">
        <v>45694</v>
      </c>
      <c r="F1831" s="30">
        <v>0.45</v>
      </c>
      <c r="G1831" s="30">
        <v>0.17857142857142855</v>
      </c>
      <c r="H1831" s="30">
        <v>0.1</v>
      </c>
      <c r="I1831" s="32">
        <v>7</v>
      </c>
      <c r="J1831"/>
    </row>
    <row r="1832" spans="1:10" x14ac:dyDescent="0.3">
      <c r="A1832" s="65" t="str">
        <f>LANCES[[#This Row],[GRUPO]]&amp;LANCES[[#This Row],[MES_ANO]]</f>
        <v>640fevereiro-25</v>
      </c>
      <c r="B1832" s="1">
        <v>640</v>
      </c>
      <c r="C1832" s="32">
        <v>202502</v>
      </c>
      <c r="D1832" s="31" t="str">
        <f>TEXT(LANCES[[#This Row],[DT_CONTMP]],"MMMM-AA")</f>
        <v>fevereiro-25</v>
      </c>
      <c r="E1832" s="31">
        <v>45694</v>
      </c>
      <c r="F1832" s="30">
        <v>0.31</v>
      </c>
      <c r="G1832" s="30">
        <v>0.18300627777777778</v>
      </c>
      <c r="H1832" s="30">
        <v>0.1</v>
      </c>
      <c r="I1832" s="32">
        <v>18</v>
      </c>
      <c r="J1832"/>
    </row>
    <row r="1833" spans="1:10" x14ac:dyDescent="0.3">
      <c r="A1833" s="65" t="str">
        <f>LANCES[[#This Row],[GRUPO]]&amp;LANCES[[#This Row],[MES_ANO]]</f>
        <v>3067março-25</v>
      </c>
      <c r="B1833" s="1">
        <v>3067</v>
      </c>
      <c r="C1833" s="32">
        <v>202503</v>
      </c>
      <c r="D1833" s="31" t="str">
        <f>TEXT(LANCES[[#This Row],[DT_CONTMP]],"MMMM-AA")</f>
        <v>março-25</v>
      </c>
      <c r="E1833" s="31">
        <v>45733</v>
      </c>
      <c r="F1833" s="30">
        <v>0.71</v>
      </c>
      <c r="G1833" s="30">
        <v>0.71</v>
      </c>
      <c r="H1833" s="30">
        <v>0.71</v>
      </c>
      <c r="I1833" s="32">
        <v>2</v>
      </c>
      <c r="J1833"/>
    </row>
    <row r="1834" spans="1:10" x14ac:dyDescent="0.3">
      <c r="A1834" s="65" t="str">
        <f>LANCES[[#This Row],[GRUPO]]&amp;LANCES[[#This Row],[MES_ANO]]</f>
        <v>751fevereiro-25</v>
      </c>
      <c r="B1834" s="1">
        <v>751</v>
      </c>
      <c r="C1834" s="32">
        <v>202502</v>
      </c>
      <c r="D1834" s="31" t="str">
        <f>TEXT(LANCES[[#This Row],[DT_CONTMP]],"MMMM-AA")</f>
        <v>fevereiro-25</v>
      </c>
      <c r="E1834" s="31">
        <v>45705</v>
      </c>
      <c r="F1834" s="30">
        <v>0.62</v>
      </c>
      <c r="G1834" s="30">
        <v>0.55112673684210522</v>
      </c>
      <c r="H1834" s="30">
        <v>0.45</v>
      </c>
      <c r="I1834" s="32">
        <v>19</v>
      </c>
      <c r="J1834"/>
    </row>
    <row r="1835" spans="1:10" x14ac:dyDescent="0.3">
      <c r="A1835" s="65" t="str">
        <f>LANCES[[#This Row],[GRUPO]]&amp;LANCES[[#This Row],[MES_ANO]]</f>
        <v>3086março-25</v>
      </c>
      <c r="B1835" s="1">
        <v>3086</v>
      </c>
      <c r="C1835" s="32">
        <v>202503</v>
      </c>
      <c r="D1835" s="31" t="str">
        <f>TEXT(LANCES[[#This Row],[DT_CONTMP]],"MMMM-AA")</f>
        <v>março-25</v>
      </c>
      <c r="E1835" s="31">
        <v>45733</v>
      </c>
      <c r="F1835" s="30">
        <v>0.9382640000000001</v>
      </c>
      <c r="G1835" s="30">
        <v>0.72688900000000001</v>
      </c>
      <c r="H1835" s="30">
        <v>0.628382</v>
      </c>
      <c r="I1835" s="32">
        <v>6</v>
      </c>
      <c r="J1835"/>
    </row>
    <row r="1836" spans="1:10" x14ac:dyDescent="0.3">
      <c r="A1836" s="65" t="str">
        <f>LANCES[[#This Row],[GRUPO]]&amp;LANCES[[#This Row],[MES_ANO]]</f>
        <v>3177maio-25</v>
      </c>
      <c r="B1836" s="1">
        <v>3177</v>
      </c>
      <c r="C1836" s="32">
        <v>202505</v>
      </c>
      <c r="D1836" s="31" t="str">
        <f>TEXT(LANCES[[#This Row],[DT_CONTMP]],"MMMM-AA")</f>
        <v>maio-25</v>
      </c>
      <c r="E1836" s="31">
        <v>45792</v>
      </c>
      <c r="F1836" s="30">
        <v>0.77</v>
      </c>
      <c r="G1836" s="30">
        <v>0.74219999999999997</v>
      </c>
      <c r="H1836" s="30">
        <v>0.7</v>
      </c>
      <c r="I1836" s="32">
        <v>5</v>
      </c>
      <c r="J1836"/>
    </row>
    <row r="1837" spans="1:10" x14ac:dyDescent="0.3">
      <c r="A1837" s="65" t="str">
        <f>LANCES[[#This Row],[GRUPO]]&amp;LANCES[[#This Row],[MES_ANO]]</f>
        <v>3044maio-25</v>
      </c>
      <c r="B1837" s="1">
        <v>3044</v>
      </c>
      <c r="C1837" s="32">
        <v>202505</v>
      </c>
      <c r="D1837" s="31" t="str">
        <f>TEXT(LANCES[[#This Row],[DT_CONTMP]],"MMMM-AA")</f>
        <v>maio-25</v>
      </c>
      <c r="E1837" s="31">
        <v>45792</v>
      </c>
      <c r="F1837" s="30">
        <v>0.59</v>
      </c>
      <c r="G1837" s="30">
        <v>0.58333333333333326</v>
      </c>
      <c r="H1837" s="30">
        <v>0.57999999999999996</v>
      </c>
      <c r="I1837" s="32">
        <v>3</v>
      </c>
      <c r="J1837"/>
    </row>
    <row r="1838" spans="1:10" x14ac:dyDescent="0.3">
      <c r="A1838" s="65" t="str">
        <f>LANCES[[#This Row],[GRUPO]]&amp;LANCES[[#This Row],[MES_ANO]]</f>
        <v>800junho-25</v>
      </c>
      <c r="B1838" s="1">
        <v>800</v>
      </c>
      <c r="C1838" s="32">
        <v>202506</v>
      </c>
      <c r="D1838" s="31" t="str">
        <f>TEXT(LANCES[[#This Row],[DT_CONTMP]],"MMMM-AA")</f>
        <v>junho-25</v>
      </c>
      <c r="E1838" s="31">
        <v>45824</v>
      </c>
      <c r="F1838" s="30">
        <v>0.72</v>
      </c>
      <c r="G1838" s="30">
        <v>0.70254545454545447</v>
      </c>
      <c r="H1838" s="30">
        <v>0.7</v>
      </c>
      <c r="I1838" s="32">
        <v>11</v>
      </c>
      <c r="J1838"/>
    </row>
    <row r="1839" spans="1:10" x14ac:dyDescent="0.3">
      <c r="A1839" s="65" t="str">
        <f>LANCES[[#This Row],[GRUPO]]&amp;LANCES[[#This Row],[MES_ANO]]</f>
        <v>3102julho-25</v>
      </c>
      <c r="B1839" s="1">
        <v>3102</v>
      </c>
      <c r="C1839" s="32">
        <v>202507</v>
      </c>
      <c r="D1839" s="31" t="str">
        <f>TEXT(LANCES[[#This Row],[DT_CONTMP]],"MMMM-AA")</f>
        <v>julho-25</v>
      </c>
      <c r="E1839" s="31">
        <v>45853</v>
      </c>
      <c r="F1839" s="30">
        <v>0.71111099999999994</v>
      </c>
      <c r="G1839" s="30">
        <v>0.68888883333333328</v>
      </c>
      <c r="H1839" s="30">
        <v>0.65</v>
      </c>
      <c r="I1839" s="32">
        <v>6</v>
      </c>
      <c r="J1839"/>
    </row>
    <row r="1840" spans="1:10" x14ac:dyDescent="0.3">
      <c r="A1840" s="65" t="str">
        <f>LANCES[[#This Row],[GRUPO]]&amp;LANCES[[#This Row],[MES_ANO]]</f>
        <v>3177junho-25</v>
      </c>
      <c r="B1840" s="1">
        <v>3177</v>
      </c>
      <c r="C1840" s="32">
        <v>202506</v>
      </c>
      <c r="D1840" s="31" t="str">
        <f>TEXT(LANCES[[#This Row],[DT_CONTMP]],"MMMM-AA")</f>
        <v>junho-25</v>
      </c>
      <c r="E1840" s="31">
        <v>45824</v>
      </c>
      <c r="F1840" s="30">
        <v>0.83</v>
      </c>
      <c r="G1840" s="30">
        <v>0.77242</v>
      </c>
      <c r="H1840" s="30">
        <v>0.73209999999999997</v>
      </c>
      <c r="I1840" s="32">
        <v>5</v>
      </c>
      <c r="J1840"/>
    </row>
    <row r="1841" spans="1:10" x14ac:dyDescent="0.3">
      <c r="A1841" s="65" t="str">
        <f>LANCES[[#This Row],[GRUPO]]&amp;LANCES[[#This Row],[MES_ANO]]</f>
        <v>3160outubro-25</v>
      </c>
      <c r="B1841" s="1">
        <v>3160</v>
      </c>
      <c r="C1841" s="32">
        <v>202510</v>
      </c>
      <c r="D1841" s="31" t="str">
        <f>TEXT(LANCES[[#This Row],[DT_CONTMP]],"MMMM-AA")</f>
        <v>outubro-25</v>
      </c>
      <c r="E1841" s="31">
        <v>45945</v>
      </c>
      <c r="F1841" s="30">
        <v>0.75</v>
      </c>
      <c r="G1841" s="30">
        <v>0.69167999999999996</v>
      </c>
      <c r="H1841" s="30">
        <v>0.67</v>
      </c>
      <c r="I1841" s="32">
        <v>12</v>
      </c>
      <c r="J1841"/>
    </row>
    <row r="1842" spans="1:10" x14ac:dyDescent="0.3">
      <c r="A1842" s="65" t="str">
        <f>LANCES[[#This Row],[GRUPO]]&amp;LANCES[[#This Row],[MES_ANO]]</f>
        <v>5011janeiro-25</v>
      </c>
      <c r="B1842" s="1">
        <v>5011</v>
      </c>
      <c r="C1842" s="32">
        <v>202501</v>
      </c>
      <c r="D1842" s="31" t="str">
        <f>TEXT(LANCES[[#This Row],[DT_CONTMP]],"MMMM-AA")</f>
        <v>janeiro-25</v>
      </c>
      <c r="E1842" s="31">
        <v>45672</v>
      </c>
      <c r="F1842" s="30">
        <v>0.19</v>
      </c>
      <c r="G1842" s="30">
        <v>0.18587724999999999</v>
      </c>
      <c r="H1842" s="30">
        <v>0.17703199999999999</v>
      </c>
      <c r="I1842" s="32">
        <v>4</v>
      </c>
      <c r="J1842"/>
    </row>
    <row r="1843" spans="1:10" x14ac:dyDescent="0.3">
      <c r="A1843" s="65" t="str">
        <f>LANCES[[#This Row],[GRUPO]]&amp;LANCES[[#This Row],[MES_ANO]]</f>
        <v>5013fevereiro-25</v>
      </c>
      <c r="B1843" s="1">
        <v>5013</v>
      </c>
      <c r="C1843" s="32">
        <v>202502</v>
      </c>
      <c r="D1843" s="31" t="str">
        <f>TEXT(LANCES[[#This Row],[DT_CONTMP]],"MMMM-AA")</f>
        <v>fevereiro-25</v>
      </c>
      <c r="E1843" s="31">
        <v>45705</v>
      </c>
      <c r="F1843" s="30">
        <v>0.34</v>
      </c>
      <c r="G1843" s="30">
        <v>0.27061999999999997</v>
      </c>
      <c r="H1843" s="30">
        <v>0.15</v>
      </c>
      <c r="I1843" s="32">
        <v>5</v>
      </c>
      <c r="J1843"/>
    </row>
    <row r="1844" spans="1:10" x14ac:dyDescent="0.3">
      <c r="A1844" s="65" t="str">
        <f>LANCES[[#This Row],[GRUPO]]&amp;LANCES[[#This Row],[MES_ANO]]</f>
        <v>643abril-25</v>
      </c>
      <c r="B1844" s="1">
        <v>643</v>
      </c>
      <c r="C1844" s="32">
        <v>202504</v>
      </c>
      <c r="D1844" s="31" t="str">
        <f>TEXT(LANCES[[#This Row],[DT_CONTMP]],"MMMM-AA")</f>
        <v>abril-25</v>
      </c>
      <c r="E1844" s="31">
        <v>45751</v>
      </c>
      <c r="F1844" s="30">
        <v>0.32219999999999999</v>
      </c>
      <c r="G1844" s="30">
        <v>0.21110000000000001</v>
      </c>
      <c r="H1844" s="30">
        <v>0.1</v>
      </c>
      <c r="I1844" s="32">
        <v>2</v>
      </c>
      <c r="J1844"/>
    </row>
    <row r="1845" spans="1:10" x14ac:dyDescent="0.3">
      <c r="A1845" s="65" t="str">
        <f>LANCES[[#This Row],[GRUPO]]&amp;LANCES[[#This Row],[MES_ANO]]</f>
        <v>666julho-25</v>
      </c>
      <c r="B1845" s="1">
        <v>666</v>
      </c>
      <c r="C1845" s="32">
        <v>202507</v>
      </c>
      <c r="D1845" s="31" t="str">
        <f>TEXT(LANCES[[#This Row],[DT_CONTMP]],"MMMM-AA")</f>
        <v>julho-25</v>
      </c>
      <c r="E1845" s="31">
        <v>45842</v>
      </c>
      <c r="F1845" s="30">
        <v>0.56515500000000007</v>
      </c>
      <c r="G1845" s="30">
        <v>0.20801284615384619</v>
      </c>
      <c r="H1845" s="30">
        <v>4.3883999999999999E-2</v>
      </c>
      <c r="I1845" s="32">
        <v>13</v>
      </c>
      <c r="J1845"/>
    </row>
    <row r="1846" spans="1:10" x14ac:dyDescent="0.3">
      <c r="A1846" s="65" t="str">
        <f>LANCES[[#This Row],[GRUPO]]&amp;LANCES[[#This Row],[MES_ANO]]</f>
        <v>697fevereiro-25</v>
      </c>
      <c r="B1846" s="1">
        <v>697</v>
      </c>
      <c r="C1846" s="32">
        <v>202502</v>
      </c>
      <c r="D1846" s="31" t="str">
        <f>TEXT(LANCES[[#This Row],[DT_CONTMP]],"MMMM-AA")</f>
        <v>fevereiro-25</v>
      </c>
      <c r="E1846" s="31">
        <v>45694</v>
      </c>
      <c r="F1846" s="30">
        <v>0.5181</v>
      </c>
      <c r="G1846" s="30">
        <v>0.30382742857142858</v>
      </c>
      <c r="H1846" s="30">
        <v>0.2</v>
      </c>
      <c r="I1846" s="32">
        <v>7</v>
      </c>
      <c r="J1846"/>
    </row>
    <row r="1847" spans="1:10" x14ac:dyDescent="0.3">
      <c r="A1847" s="65" t="str">
        <f>LANCES[[#This Row],[GRUPO]]&amp;LANCES[[#This Row],[MES_ANO]]</f>
        <v>693setembro-25</v>
      </c>
      <c r="B1847" s="1">
        <v>693</v>
      </c>
      <c r="C1847" s="32">
        <v>202509</v>
      </c>
      <c r="D1847" s="31" t="str">
        <f>TEXT(LANCES[[#This Row],[DT_CONTMP]],"MMMM-AA")</f>
        <v>setembro-25</v>
      </c>
      <c r="E1847" s="31">
        <v>45904</v>
      </c>
      <c r="F1847" s="30">
        <v>0.62378800000000001</v>
      </c>
      <c r="G1847" s="30">
        <v>0.26739728571428573</v>
      </c>
      <c r="H1847" s="30">
        <v>0.1</v>
      </c>
      <c r="I1847" s="32">
        <v>7</v>
      </c>
      <c r="J1847"/>
    </row>
    <row r="1848" spans="1:10" x14ac:dyDescent="0.3">
      <c r="A1848" s="65" t="str">
        <f>LANCES[[#This Row],[GRUPO]]&amp;LANCES[[#This Row],[MES_ANO]]</f>
        <v>3069julho-25</v>
      </c>
      <c r="B1848" s="1">
        <v>3069</v>
      </c>
      <c r="C1848" s="32">
        <v>202507</v>
      </c>
      <c r="D1848" s="31" t="str">
        <f>TEXT(LANCES[[#This Row],[DT_CONTMP]],"MMMM-AA")</f>
        <v>julho-25</v>
      </c>
      <c r="E1848" s="31">
        <v>45853</v>
      </c>
      <c r="F1848" s="30">
        <v>0.73034299999999996</v>
      </c>
      <c r="G1848" s="30">
        <v>0.70562042857142859</v>
      </c>
      <c r="H1848" s="30">
        <v>0.69400000000000006</v>
      </c>
      <c r="I1848" s="32">
        <v>7</v>
      </c>
      <c r="J1848"/>
    </row>
    <row r="1849" spans="1:10" x14ac:dyDescent="0.3">
      <c r="A1849" s="65" t="str">
        <f>LANCES[[#This Row],[GRUPO]]&amp;LANCES[[#This Row],[MES_ANO]]</f>
        <v>5020abril-25</v>
      </c>
      <c r="B1849" s="1">
        <v>5020</v>
      </c>
      <c r="C1849" s="32">
        <v>202504</v>
      </c>
      <c r="D1849" s="31" t="str">
        <f>TEXT(LANCES[[#This Row],[DT_CONTMP]],"MMMM-AA")</f>
        <v>abril-25</v>
      </c>
      <c r="E1849" s="31">
        <v>45762</v>
      </c>
      <c r="F1849" s="30">
        <v>0.52</v>
      </c>
      <c r="G1849" s="30">
        <v>0.50014674999999997</v>
      </c>
      <c r="H1849" s="30">
        <v>0.47222200000000003</v>
      </c>
      <c r="I1849" s="32">
        <v>4</v>
      </c>
      <c r="J1849"/>
    </row>
    <row r="1850" spans="1:10" x14ac:dyDescent="0.3">
      <c r="A1850" s="65" t="str">
        <f>LANCES[[#This Row],[GRUPO]]&amp;LANCES[[#This Row],[MES_ANO]]</f>
        <v>625janeiro-25</v>
      </c>
      <c r="B1850" s="1">
        <v>625</v>
      </c>
      <c r="C1850" s="32">
        <v>202501</v>
      </c>
      <c r="D1850" s="31" t="str">
        <f>TEXT(LANCES[[#This Row],[DT_CONTMP]],"MMMM-AA")</f>
        <v>janeiro-25</v>
      </c>
      <c r="E1850" s="31">
        <v>45664</v>
      </c>
      <c r="F1850" s="30">
        <v>0.21010000000000001</v>
      </c>
      <c r="G1850" s="30">
        <v>0.21010000000000001</v>
      </c>
      <c r="H1850" s="30">
        <v>0.21010000000000001</v>
      </c>
      <c r="I1850" s="32">
        <v>1</v>
      </c>
      <c r="J1850"/>
    </row>
    <row r="1851" spans="1:10" x14ac:dyDescent="0.3">
      <c r="A1851" s="65" t="str">
        <f>LANCES[[#This Row],[GRUPO]]&amp;LANCES[[#This Row],[MES_ANO]]</f>
        <v>5025junho-25</v>
      </c>
      <c r="B1851" s="1">
        <v>5025</v>
      </c>
      <c r="C1851" s="32">
        <v>202506</v>
      </c>
      <c r="D1851" s="31" t="str">
        <f>TEXT(LANCES[[#This Row],[DT_CONTMP]],"MMMM-AA")</f>
        <v>junho-25</v>
      </c>
      <c r="E1851" s="31">
        <v>45824</v>
      </c>
      <c r="F1851" s="30">
        <v>0.68376700000000001</v>
      </c>
      <c r="G1851" s="30">
        <v>0.63846760000000002</v>
      </c>
      <c r="H1851" s="30">
        <v>0.62007500000000004</v>
      </c>
      <c r="I1851" s="32">
        <v>10</v>
      </c>
      <c r="J1851"/>
    </row>
    <row r="1852" spans="1:10" x14ac:dyDescent="0.3">
      <c r="A1852" s="65" t="str">
        <f>LANCES[[#This Row],[GRUPO]]&amp;LANCES[[#This Row],[MES_ANO]]</f>
        <v>703março-25</v>
      </c>
      <c r="B1852" s="1">
        <v>703</v>
      </c>
      <c r="C1852" s="32">
        <v>202503</v>
      </c>
      <c r="D1852" s="31" t="str">
        <f>TEXT(LANCES[[#This Row],[DT_CONTMP]],"MMMM-AA")</f>
        <v>março-25</v>
      </c>
      <c r="E1852" s="31">
        <v>45726</v>
      </c>
      <c r="F1852" s="30">
        <v>0.54925299999999999</v>
      </c>
      <c r="G1852" s="30">
        <v>0.26000780000000001</v>
      </c>
      <c r="H1852" s="30">
        <v>0.1</v>
      </c>
      <c r="I1852" s="32">
        <v>10</v>
      </c>
      <c r="J1852"/>
    </row>
    <row r="1853" spans="1:10" x14ac:dyDescent="0.3">
      <c r="A1853" s="65" t="str">
        <f>LANCES[[#This Row],[GRUPO]]&amp;LANCES[[#This Row],[MES_ANO]]</f>
        <v>738setembro-25</v>
      </c>
      <c r="B1853" s="1">
        <v>738</v>
      </c>
      <c r="C1853" s="32">
        <v>202509</v>
      </c>
      <c r="D1853" s="31" t="str">
        <f>TEXT(LANCES[[#This Row],[DT_CONTMP]],"MMMM-AA")</f>
        <v>setembro-25</v>
      </c>
      <c r="E1853" s="31">
        <v>45915</v>
      </c>
      <c r="F1853" s="30">
        <v>0.63029999999999997</v>
      </c>
      <c r="G1853" s="30">
        <v>0.60047853333333334</v>
      </c>
      <c r="H1853" s="30">
        <v>0.58599999999999997</v>
      </c>
      <c r="I1853" s="32">
        <v>15</v>
      </c>
      <c r="J1853"/>
    </row>
    <row r="1854" spans="1:10" x14ac:dyDescent="0.3">
      <c r="A1854" s="65" t="str">
        <f>LANCES[[#This Row],[GRUPO]]&amp;LANCES[[#This Row],[MES_ANO]]</f>
        <v>3051janeiro-25</v>
      </c>
      <c r="B1854" s="1">
        <v>3051</v>
      </c>
      <c r="C1854" s="32">
        <v>202501</v>
      </c>
      <c r="D1854" s="31" t="str">
        <f>TEXT(LANCES[[#This Row],[DT_CONTMP]],"MMMM-AA")</f>
        <v>janeiro-25</v>
      </c>
      <c r="E1854" s="31">
        <v>45672</v>
      </c>
      <c r="F1854" s="30">
        <v>0.56999999999999995</v>
      </c>
      <c r="G1854" s="30">
        <v>0.54765528571428568</v>
      </c>
      <c r="H1854" s="30">
        <v>0.5</v>
      </c>
      <c r="I1854" s="32">
        <v>7</v>
      </c>
      <c r="J1854"/>
    </row>
    <row r="1855" spans="1:10" x14ac:dyDescent="0.3">
      <c r="A1855" s="65" t="str">
        <f>LANCES[[#This Row],[GRUPO]]&amp;LANCES[[#This Row],[MES_ANO]]</f>
        <v>3066abril-25</v>
      </c>
      <c r="B1855" s="1">
        <v>3066</v>
      </c>
      <c r="C1855" s="32">
        <v>202504</v>
      </c>
      <c r="D1855" s="31" t="str">
        <f>TEXT(LANCES[[#This Row],[DT_CONTMP]],"MMMM-AA")</f>
        <v>abril-25</v>
      </c>
      <c r="E1855" s="31">
        <v>45762</v>
      </c>
      <c r="F1855" s="30">
        <v>0.68761499999999998</v>
      </c>
      <c r="G1855" s="30">
        <v>0.6530842</v>
      </c>
      <c r="H1855" s="30">
        <v>0.64</v>
      </c>
      <c r="I1855" s="32">
        <v>5</v>
      </c>
      <c r="J1855"/>
    </row>
    <row r="1856" spans="1:10" x14ac:dyDescent="0.3">
      <c r="A1856" s="65" t="str">
        <f>LANCES[[#This Row],[GRUPO]]&amp;LANCES[[#This Row],[MES_ANO]]</f>
        <v>3068maio-25</v>
      </c>
      <c r="B1856" s="1">
        <v>3068</v>
      </c>
      <c r="C1856" s="32">
        <v>202505</v>
      </c>
      <c r="D1856" s="31" t="str">
        <f>TEXT(LANCES[[#This Row],[DT_CONTMP]],"MMMM-AA")</f>
        <v>maio-25</v>
      </c>
      <c r="E1856" s="31">
        <v>45792</v>
      </c>
      <c r="F1856" s="30">
        <v>0.61000100000000002</v>
      </c>
      <c r="G1856" s="30">
        <v>0.61000100000000002</v>
      </c>
      <c r="H1856" s="30">
        <v>0.61000100000000002</v>
      </c>
      <c r="I1856" s="32">
        <v>1</v>
      </c>
      <c r="J1856"/>
    </row>
    <row r="1857" spans="1:10" x14ac:dyDescent="0.3">
      <c r="A1857" s="65" t="str">
        <f>LANCES[[#This Row],[GRUPO]]&amp;LANCES[[#This Row],[MES_ANO]]</f>
        <v>3113janeiro-25</v>
      </c>
      <c r="B1857" s="1">
        <v>3113</v>
      </c>
      <c r="C1857" s="32">
        <v>202501</v>
      </c>
      <c r="D1857" s="31" t="str">
        <f>TEXT(LANCES[[#This Row],[DT_CONTMP]],"MMMM-AA")</f>
        <v>janeiro-25</v>
      </c>
      <c r="E1857" s="31">
        <v>45672</v>
      </c>
      <c r="F1857" s="30">
        <v>0.65</v>
      </c>
      <c r="G1857" s="30">
        <v>0.61896679999999993</v>
      </c>
      <c r="H1857" s="30">
        <v>0.61119999999999997</v>
      </c>
      <c r="I1857" s="32">
        <v>5</v>
      </c>
      <c r="J1857"/>
    </row>
    <row r="1858" spans="1:10" x14ac:dyDescent="0.3">
      <c r="A1858" s="65" t="str">
        <f>LANCES[[#This Row],[GRUPO]]&amp;LANCES[[#This Row],[MES_ANO]]</f>
        <v>3100setembro-25</v>
      </c>
      <c r="B1858" s="1">
        <v>3100</v>
      </c>
      <c r="C1858" s="32">
        <v>202509</v>
      </c>
      <c r="D1858" s="31" t="str">
        <f>TEXT(LANCES[[#This Row],[DT_CONTMP]],"MMMM-AA")</f>
        <v>setembro-25</v>
      </c>
      <c r="E1858" s="31">
        <v>45915</v>
      </c>
      <c r="F1858" s="30">
        <v>0.68110000000000004</v>
      </c>
      <c r="G1858" s="30">
        <v>0.65229999999999999</v>
      </c>
      <c r="H1858" s="30">
        <v>0.64500000000000002</v>
      </c>
      <c r="I1858" s="32">
        <v>7</v>
      </c>
      <c r="J1858"/>
    </row>
    <row r="1859" spans="1:10" x14ac:dyDescent="0.3">
      <c r="A1859" s="65" t="str">
        <f>LANCES[[#This Row],[GRUPO]]&amp;LANCES[[#This Row],[MES_ANO]]</f>
        <v>5024janeiro-25</v>
      </c>
      <c r="B1859" s="1">
        <v>5024</v>
      </c>
      <c r="C1859" s="32">
        <v>202501</v>
      </c>
      <c r="D1859" s="31" t="str">
        <f>TEXT(LANCES[[#This Row],[DT_CONTMP]],"MMMM-AA")</f>
        <v>janeiro-25</v>
      </c>
      <c r="E1859" s="31">
        <v>45672</v>
      </c>
      <c r="F1859" s="30">
        <v>0.7</v>
      </c>
      <c r="G1859" s="30">
        <v>0.54059670000000004</v>
      </c>
      <c r="H1859" s="30">
        <v>0.45555500000000004</v>
      </c>
      <c r="I1859" s="32">
        <v>10</v>
      </c>
      <c r="J1859"/>
    </row>
    <row r="1860" spans="1:10" x14ac:dyDescent="0.3">
      <c r="A1860" s="65" t="str">
        <f>LANCES[[#This Row],[GRUPO]]&amp;LANCES[[#This Row],[MES_ANO]]</f>
        <v>3061janeiro-25</v>
      </c>
      <c r="B1860" s="1">
        <v>3061</v>
      </c>
      <c r="C1860" s="32">
        <v>202501</v>
      </c>
      <c r="D1860" s="31" t="str">
        <f>TEXT(LANCES[[#This Row],[DT_CONTMP]],"MMMM-AA")</f>
        <v>janeiro-25</v>
      </c>
      <c r="E1860" s="31">
        <v>45672</v>
      </c>
      <c r="F1860" s="30">
        <v>0.67</v>
      </c>
      <c r="G1860" s="30">
        <v>0.6216666666666667</v>
      </c>
      <c r="H1860" s="30">
        <v>0.60870000000000002</v>
      </c>
      <c r="I1860" s="32">
        <v>15</v>
      </c>
      <c r="J1860"/>
    </row>
    <row r="1861" spans="1:10" x14ac:dyDescent="0.3">
      <c r="A1861" s="65" t="str">
        <f>LANCES[[#This Row],[GRUPO]]&amp;LANCES[[#This Row],[MES_ANO]]</f>
        <v>3075janeiro-25</v>
      </c>
      <c r="B1861" s="1">
        <v>3075</v>
      </c>
      <c r="C1861" s="32">
        <v>202501</v>
      </c>
      <c r="D1861" s="31" t="str">
        <f>TEXT(LANCES[[#This Row],[DT_CONTMP]],"MMMM-AA")</f>
        <v>janeiro-25</v>
      </c>
      <c r="E1861" s="31">
        <v>45672</v>
      </c>
      <c r="F1861" s="30">
        <v>0.72</v>
      </c>
      <c r="G1861" s="30">
        <v>0.71019999999999994</v>
      </c>
      <c r="H1861" s="30">
        <v>0.7</v>
      </c>
      <c r="I1861" s="32">
        <v>5</v>
      </c>
      <c r="J1861"/>
    </row>
    <row r="1862" spans="1:10" x14ac:dyDescent="0.3">
      <c r="A1862" s="65" t="str">
        <f>LANCES[[#This Row],[GRUPO]]&amp;LANCES[[#This Row],[MES_ANO]]</f>
        <v>3077março-25</v>
      </c>
      <c r="B1862" s="1">
        <v>3077</v>
      </c>
      <c r="C1862" s="32">
        <v>202503</v>
      </c>
      <c r="D1862" s="31" t="str">
        <f>TEXT(LANCES[[#This Row],[DT_CONTMP]],"MMMM-AA")</f>
        <v>março-25</v>
      </c>
      <c r="E1862" s="31">
        <v>45733</v>
      </c>
      <c r="F1862" s="30">
        <v>0.72</v>
      </c>
      <c r="G1862" s="30">
        <v>0.69043599999999994</v>
      </c>
      <c r="H1862" s="30">
        <v>0.65652600000000005</v>
      </c>
      <c r="I1862" s="32">
        <v>7</v>
      </c>
      <c r="J1862"/>
    </row>
    <row r="1863" spans="1:10" x14ac:dyDescent="0.3">
      <c r="A1863" s="65" t="str">
        <f>LANCES[[#This Row],[GRUPO]]&amp;LANCES[[#This Row],[MES_ANO]]</f>
        <v>3115janeiro-25</v>
      </c>
      <c r="B1863" s="1">
        <v>3115</v>
      </c>
      <c r="C1863" s="32">
        <v>202501</v>
      </c>
      <c r="D1863" s="31" t="str">
        <f>TEXT(LANCES[[#This Row],[DT_CONTMP]],"MMMM-AA")</f>
        <v>janeiro-25</v>
      </c>
      <c r="E1863" s="31">
        <v>45672</v>
      </c>
      <c r="F1863" s="30">
        <v>0.85999899999999996</v>
      </c>
      <c r="G1863" s="30">
        <v>0.73158000000000001</v>
      </c>
      <c r="H1863" s="30">
        <v>0.67000100000000007</v>
      </c>
      <c r="I1863" s="32">
        <v>10</v>
      </c>
      <c r="J1863"/>
    </row>
    <row r="1864" spans="1:10" x14ac:dyDescent="0.3">
      <c r="A1864" s="65" t="str">
        <f>LANCES[[#This Row],[GRUPO]]&amp;LANCES[[#This Row],[MES_ANO]]</f>
        <v>3129fevereiro-25</v>
      </c>
      <c r="B1864" s="1">
        <v>3129</v>
      </c>
      <c r="C1864" s="32">
        <v>202502</v>
      </c>
      <c r="D1864" s="31" t="str">
        <f>TEXT(LANCES[[#This Row],[DT_CONTMP]],"MMMM-AA")</f>
        <v>fevereiro-25</v>
      </c>
      <c r="E1864" s="31">
        <v>45705</v>
      </c>
      <c r="F1864" s="30">
        <v>0.7</v>
      </c>
      <c r="G1864" s="30">
        <v>0.69</v>
      </c>
      <c r="H1864" s="30">
        <v>0.68</v>
      </c>
      <c r="I1864" s="32">
        <v>2</v>
      </c>
      <c r="J1864"/>
    </row>
    <row r="1865" spans="1:10" x14ac:dyDescent="0.3">
      <c r="A1865" s="65" t="str">
        <f>LANCES[[#This Row],[GRUPO]]&amp;LANCES[[#This Row],[MES_ANO]]</f>
        <v>3091maio-25</v>
      </c>
      <c r="B1865" s="1">
        <v>3091</v>
      </c>
      <c r="C1865" s="32">
        <v>202505</v>
      </c>
      <c r="D1865" s="31" t="str">
        <f>TEXT(LANCES[[#This Row],[DT_CONTMP]],"MMMM-AA")</f>
        <v>maio-25</v>
      </c>
      <c r="E1865" s="31">
        <v>45792</v>
      </c>
      <c r="F1865" s="30">
        <v>0.78168599999999999</v>
      </c>
      <c r="G1865" s="30">
        <v>0.72999650000000005</v>
      </c>
      <c r="H1865" s="30">
        <v>0.71209999999999996</v>
      </c>
      <c r="I1865" s="32">
        <v>4</v>
      </c>
      <c r="J1865"/>
    </row>
    <row r="1866" spans="1:10" x14ac:dyDescent="0.3">
      <c r="A1866" s="65" t="str">
        <f>LANCES[[#This Row],[GRUPO]]&amp;LANCES[[#This Row],[MES_ANO]]</f>
        <v>3055junho-25</v>
      </c>
      <c r="B1866" s="1">
        <v>3055</v>
      </c>
      <c r="C1866" s="32">
        <v>202506</v>
      </c>
      <c r="D1866" s="31" t="str">
        <f>TEXT(LANCES[[#This Row],[DT_CONTMP]],"MMMM-AA")</f>
        <v>junho-25</v>
      </c>
      <c r="E1866" s="31">
        <v>45824</v>
      </c>
      <c r="F1866" s="30">
        <v>0.66</v>
      </c>
      <c r="G1866" s="30">
        <v>0.66</v>
      </c>
      <c r="H1866" s="30">
        <v>0.66</v>
      </c>
      <c r="I1866" s="32">
        <v>4</v>
      </c>
      <c r="J1866"/>
    </row>
    <row r="1867" spans="1:10" x14ac:dyDescent="0.3">
      <c r="A1867" s="65" t="str">
        <f>LANCES[[#This Row],[GRUPO]]&amp;LANCES[[#This Row],[MES_ANO]]</f>
        <v>768abril-25</v>
      </c>
      <c r="B1867" s="1">
        <v>768</v>
      </c>
      <c r="C1867" s="32">
        <v>202504</v>
      </c>
      <c r="D1867" s="31" t="str">
        <f>TEXT(LANCES[[#This Row],[DT_CONTMP]],"MMMM-AA")</f>
        <v>abril-25</v>
      </c>
      <c r="E1867" s="31">
        <v>45762</v>
      </c>
      <c r="F1867" s="30">
        <v>0.64209999999999989</v>
      </c>
      <c r="G1867" s="30">
        <v>0.61726666666666663</v>
      </c>
      <c r="H1867" s="30">
        <v>0.6119</v>
      </c>
      <c r="I1867" s="32">
        <v>9</v>
      </c>
      <c r="J1867"/>
    </row>
    <row r="1868" spans="1:10" x14ac:dyDescent="0.3">
      <c r="A1868" s="65" t="str">
        <f>LANCES[[#This Row],[GRUPO]]&amp;LANCES[[#This Row],[MES_ANO]]</f>
        <v>3112abril-25</v>
      </c>
      <c r="B1868" s="1">
        <v>3112</v>
      </c>
      <c r="C1868" s="32">
        <v>202504</v>
      </c>
      <c r="D1868" s="31" t="str">
        <f>TEXT(LANCES[[#This Row],[DT_CONTMP]],"MMMM-AA")</f>
        <v>abril-25</v>
      </c>
      <c r="E1868" s="31">
        <v>45762</v>
      </c>
      <c r="F1868" s="30">
        <v>0.72</v>
      </c>
      <c r="G1868" s="30">
        <v>0.67104000000000008</v>
      </c>
      <c r="H1868" s="30">
        <v>0.6573</v>
      </c>
      <c r="I1868" s="32">
        <v>5</v>
      </c>
      <c r="J1868"/>
    </row>
    <row r="1869" spans="1:10" x14ac:dyDescent="0.3">
      <c r="A1869" s="65" t="str">
        <f>LANCES[[#This Row],[GRUPO]]&amp;LANCES[[#This Row],[MES_ANO]]</f>
        <v>3162janeiro-25</v>
      </c>
      <c r="B1869" s="1">
        <v>3162</v>
      </c>
      <c r="C1869" s="32">
        <v>202501</v>
      </c>
      <c r="D1869" s="31" t="str">
        <f>TEXT(LANCES[[#This Row],[DT_CONTMP]],"MMMM-AA")</f>
        <v>janeiro-25</v>
      </c>
      <c r="E1869" s="31">
        <v>45672</v>
      </c>
      <c r="F1869" s="30">
        <v>0.6</v>
      </c>
      <c r="G1869" s="30">
        <v>0.53755712500000008</v>
      </c>
      <c r="H1869" s="30">
        <v>0.52785400000000005</v>
      </c>
      <c r="I1869" s="32">
        <v>8</v>
      </c>
      <c r="J1869"/>
    </row>
    <row r="1870" spans="1:10" x14ac:dyDescent="0.3">
      <c r="A1870" s="65" t="str">
        <f>LANCES[[#This Row],[GRUPO]]&amp;LANCES[[#This Row],[MES_ANO]]</f>
        <v>3089março-25</v>
      </c>
      <c r="B1870" s="1">
        <v>3089</v>
      </c>
      <c r="C1870" s="32">
        <v>202503</v>
      </c>
      <c r="D1870" s="31" t="str">
        <f>TEXT(LANCES[[#This Row],[DT_CONTMP]],"MMMM-AA")</f>
        <v>março-25</v>
      </c>
      <c r="E1870" s="31">
        <v>45733</v>
      </c>
      <c r="F1870" s="30">
        <v>0.68099999999999994</v>
      </c>
      <c r="G1870" s="30">
        <v>0.67199999999999993</v>
      </c>
      <c r="H1870" s="30">
        <v>0.66799999999999993</v>
      </c>
      <c r="I1870" s="32">
        <v>4</v>
      </c>
      <c r="J1870"/>
    </row>
    <row r="1871" spans="1:10" x14ac:dyDescent="0.3">
      <c r="A1871" s="65" t="str">
        <f>LANCES[[#This Row],[GRUPO]]&amp;LANCES[[#This Row],[MES_ANO]]</f>
        <v>754janeiro-25</v>
      </c>
      <c r="B1871" s="1">
        <v>754</v>
      </c>
      <c r="C1871" s="32">
        <v>202501</v>
      </c>
      <c r="D1871" s="31" t="str">
        <f>TEXT(LANCES[[#This Row],[DT_CONTMP]],"MMMM-AA")</f>
        <v>janeiro-25</v>
      </c>
      <c r="E1871" s="31">
        <v>45672</v>
      </c>
      <c r="F1871" s="30">
        <v>0.83013300000000001</v>
      </c>
      <c r="G1871" s="30">
        <v>0.50339236363636364</v>
      </c>
      <c r="H1871" s="30">
        <v>0.45</v>
      </c>
      <c r="I1871" s="32">
        <v>33</v>
      </c>
      <c r="J1871"/>
    </row>
    <row r="1872" spans="1:10" x14ac:dyDescent="0.3">
      <c r="A1872" s="65" t="str">
        <f>LANCES[[#This Row],[GRUPO]]&amp;LANCES[[#This Row],[MES_ANO]]</f>
        <v>3172fevereiro-25</v>
      </c>
      <c r="B1872" s="1">
        <v>3172</v>
      </c>
      <c r="C1872" s="32">
        <v>202502</v>
      </c>
      <c r="D1872" s="31" t="str">
        <f>TEXT(LANCES[[#This Row],[DT_CONTMP]],"MMMM-AA")</f>
        <v>fevereiro-25</v>
      </c>
      <c r="E1872" s="31">
        <v>45705</v>
      </c>
      <c r="F1872" s="30">
        <v>0.7</v>
      </c>
      <c r="G1872" s="30">
        <v>0.56869700000000001</v>
      </c>
      <c r="H1872" s="30">
        <v>0.49590000000000001</v>
      </c>
      <c r="I1872" s="32">
        <v>4</v>
      </c>
      <c r="J1872"/>
    </row>
    <row r="1873" spans="1:10" x14ac:dyDescent="0.3">
      <c r="A1873" s="65" t="str">
        <f>LANCES[[#This Row],[GRUPO]]&amp;LANCES[[#This Row],[MES_ANO]]</f>
        <v>3082agosto-25</v>
      </c>
      <c r="B1873" s="1">
        <v>3082</v>
      </c>
      <c r="C1873" s="32">
        <v>202508</v>
      </c>
      <c r="D1873" s="31" t="str">
        <f>TEXT(LANCES[[#This Row],[DT_CONTMP]],"MMMM-AA")</f>
        <v>agosto-25</v>
      </c>
      <c r="E1873" s="31">
        <v>45884</v>
      </c>
      <c r="F1873" s="30">
        <v>0.73030100000000009</v>
      </c>
      <c r="G1873" s="30">
        <v>0.69672679999999998</v>
      </c>
      <c r="H1873" s="30">
        <v>0.66</v>
      </c>
      <c r="I1873" s="32">
        <v>5</v>
      </c>
      <c r="J1873"/>
    </row>
    <row r="1874" spans="1:10" x14ac:dyDescent="0.3">
      <c r="A1874" s="65" t="str">
        <f>LANCES[[#This Row],[GRUPO]]&amp;LANCES[[#This Row],[MES_ANO]]</f>
        <v>3126setembro-25</v>
      </c>
      <c r="B1874" s="1">
        <v>3126</v>
      </c>
      <c r="C1874" s="32">
        <v>202509</v>
      </c>
      <c r="D1874" s="31" t="str">
        <f>TEXT(LANCES[[#This Row],[DT_CONTMP]],"MMMM-AA")</f>
        <v>setembro-25</v>
      </c>
      <c r="E1874" s="31">
        <v>45915</v>
      </c>
      <c r="F1874" s="30">
        <v>0.7</v>
      </c>
      <c r="G1874" s="30">
        <v>0.7</v>
      </c>
      <c r="H1874" s="30">
        <v>0.7</v>
      </c>
      <c r="I1874" s="32">
        <v>1</v>
      </c>
      <c r="J1874"/>
    </row>
    <row r="1875" spans="1:10" x14ac:dyDescent="0.3">
      <c r="A1875" s="65" t="str">
        <f>LANCES[[#This Row],[GRUPO]]&amp;LANCES[[#This Row],[MES_ANO]]</f>
        <v>792agosto-25</v>
      </c>
      <c r="B1875" s="1">
        <v>792</v>
      </c>
      <c r="C1875" s="32">
        <v>202508</v>
      </c>
      <c r="D1875" s="31" t="str">
        <f>TEXT(LANCES[[#This Row],[DT_CONTMP]],"MMMM-AA")</f>
        <v>agosto-25</v>
      </c>
      <c r="E1875" s="31">
        <v>45884</v>
      </c>
      <c r="F1875" s="30">
        <v>0.62978999999999996</v>
      </c>
      <c r="G1875" s="30">
        <v>0.49425571428571424</v>
      </c>
      <c r="H1875" s="30">
        <v>0.375</v>
      </c>
      <c r="I1875" s="32">
        <v>7</v>
      </c>
      <c r="J1875"/>
    </row>
    <row r="1876" spans="1:10" x14ac:dyDescent="0.3">
      <c r="A1876" s="65" t="str">
        <f>LANCES[[#This Row],[GRUPO]]&amp;LANCES[[#This Row],[MES_ANO]]</f>
        <v>3161fevereiro-25</v>
      </c>
      <c r="B1876" s="1">
        <v>3161</v>
      </c>
      <c r="C1876" s="32">
        <v>202502</v>
      </c>
      <c r="D1876" s="31" t="str">
        <f>TEXT(LANCES[[#This Row],[DT_CONTMP]],"MMMM-AA")</f>
        <v>fevereiro-25</v>
      </c>
      <c r="E1876" s="31">
        <v>45705</v>
      </c>
      <c r="F1876" s="30">
        <v>0.63200000000000001</v>
      </c>
      <c r="G1876" s="30">
        <v>0.6243333333333333</v>
      </c>
      <c r="H1876" s="30">
        <v>0.62</v>
      </c>
      <c r="I1876" s="32">
        <v>3</v>
      </c>
      <c r="J1876"/>
    </row>
    <row r="1877" spans="1:10" x14ac:dyDescent="0.3">
      <c r="A1877" s="65" t="str">
        <f>LANCES[[#This Row],[GRUPO]]&amp;LANCES[[#This Row],[MES_ANO]]</f>
        <v>774janeiro-25</v>
      </c>
      <c r="B1877" s="1">
        <v>774</v>
      </c>
      <c r="C1877" s="32">
        <v>202501</v>
      </c>
      <c r="D1877" s="31" t="str">
        <f>TEXT(LANCES[[#This Row],[DT_CONTMP]],"MMMM-AA")</f>
        <v>janeiro-25</v>
      </c>
      <c r="E1877" s="31">
        <v>45672</v>
      </c>
      <c r="F1877" s="30">
        <v>0.7</v>
      </c>
      <c r="G1877" s="30">
        <v>0.44832513333333335</v>
      </c>
      <c r="H1877" s="30">
        <v>0.35</v>
      </c>
      <c r="I1877" s="32">
        <v>30</v>
      </c>
      <c r="J1877"/>
    </row>
    <row r="1878" spans="1:10" x14ac:dyDescent="0.3">
      <c r="A1878" s="65" t="str">
        <f>LANCES[[#This Row],[GRUPO]]&amp;LANCES[[#This Row],[MES_ANO]]</f>
        <v>706fevereiro-25</v>
      </c>
      <c r="B1878" s="1">
        <v>706</v>
      </c>
      <c r="C1878" s="32">
        <v>202502</v>
      </c>
      <c r="D1878" s="31" t="str">
        <f>TEXT(LANCES[[#This Row],[DT_CONTMP]],"MMMM-AA")</f>
        <v>fevereiro-25</v>
      </c>
      <c r="E1878" s="31">
        <v>45705</v>
      </c>
      <c r="F1878" s="30">
        <v>0.30001</v>
      </c>
      <c r="G1878" s="30">
        <v>0.17792855555555559</v>
      </c>
      <c r="H1878" s="30">
        <v>0.1</v>
      </c>
      <c r="I1878" s="32">
        <v>9</v>
      </c>
      <c r="J1878"/>
    </row>
    <row r="1879" spans="1:10" x14ac:dyDescent="0.3">
      <c r="A1879" s="65" t="str">
        <f>LANCES[[#This Row],[GRUPO]]&amp;LANCES[[#This Row],[MES_ANO]]</f>
        <v>776fevereiro-25</v>
      </c>
      <c r="B1879" s="1">
        <v>776</v>
      </c>
      <c r="C1879" s="32">
        <v>202502</v>
      </c>
      <c r="D1879" s="31" t="str">
        <f>TEXT(LANCES[[#This Row],[DT_CONTMP]],"MMMM-AA")</f>
        <v>fevereiro-25</v>
      </c>
      <c r="E1879" s="31">
        <v>45705</v>
      </c>
      <c r="F1879" s="30">
        <v>0.71219999999999994</v>
      </c>
      <c r="G1879" s="30">
        <v>0.66390755000000001</v>
      </c>
      <c r="H1879" s="30">
        <v>0.62</v>
      </c>
      <c r="I1879" s="32">
        <v>20</v>
      </c>
      <c r="J1879"/>
    </row>
    <row r="1880" spans="1:10" x14ac:dyDescent="0.3">
      <c r="A1880" s="65" t="str">
        <f>LANCES[[#This Row],[GRUPO]]&amp;LANCES[[#This Row],[MES_ANO]]</f>
        <v>3153março-25</v>
      </c>
      <c r="B1880" s="1">
        <v>3153</v>
      </c>
      <c r="C1880" s="32">
        <v>202503</v>
      </c>
      <c r="D1880" s="31" t="str">
        <f>TEXT(LANCES[[#This Row],[DT_CONTMP]],"MMMM-AA")</f>
        <v>março-25</v>
      </c>
      <c r="E1880" s="31">
        <v>45733</v>
      </c>
      <c r="F1880" s="30">
        <v>0.68</v>
      </c>
      <c r="G1880" s="30">
        <v>0.67721428571428577</v>
      </c>
      <c r="H1880" s="30">
        <v>0.66849999999999998</v>
      </c>
      <c r="I1880" s="32">
        <v>7</v>
      </c>
      <c r="J1880"/>
    </row>
    <row r="1881" spans="1:10" x14ac:dyDescent="0.3">
      <c r="A1881" s="65" t="str">
        <f>LANCES[[#This Row],[GRUPO]]&amp;LANCES[[#This Row],[MES_ANO]]</f>
        <v>3164junho-25</v>
      </c>
      <c r="B1881" s="1">
        <v>3164</v>
      </c>
      <c r="C1881" s="32">
        <v>202506</v>
      </c>
      <c r="D1881" s="31" t="str">
        <f>TEXT(LANCES[[#This Row],[DT_CONTMP]],"MMMM-AA")</f>
        <v>junho-25</v>
      </c>
      <c r="E1881" s="31">
        <v>45824</v>
      </c>
      <c r="F1881" s="30">
        <v>0.80299999999999994</v>
      </c>
      <c r="G1881" s="30">
        <v>0.76933333333333331</v>
      </c>
      <c r="H1881" s="30">
        <v>0.745</v>
      </c>
      <c r="I1881" s="32">
        <v>3</v>
      </c>
      <c r="J1881"/>
    </row>
    <row r="1882" spans="1:10" x14ac:dyDescent="0.3">
      <c r="A1882" s="65" t="str">
        <f>LANCES[[#This Row],[GRUPO]]&amp;LANCES[[#This Row],[MES_ANO]]</f>
        <v>3096abril-25</v>
      </c>
      <c r="B1882" s="1">
        <v>3096</v>
      </c>
      <c r="C1882" s="32">
        <v>202504</v>
      </c>
      <c r="D1882" s="31" t="str">
        <f>TEXT(LANCES[[#This Row],[DT_CONTMP]],"MMMM-AA")</f>
        <v>abril-25</v>
      </c>
      <c r="E1882" s="31">
        <v>45762</v>
      </c>
      <c r="F1882" s="30">
        <v>0.84</v>
      </c>
      <c r="G1882" s="30">
        <v>0.70809057142857135</v>
      </c>
      <c r="H1882" s="30">
        <v>0.67</v>
      </c>
      <c r="I1882" s="32">
        <v>7</v>
      </c>
      <c r="J1882"/>
    </row>
    <row r="1883" spans="1:10" x14ac:dyDescent="0.3">
      <c r="A1883" s="65" t="str">
        <f>LANCES[[#This Row],[GRUPO]]&amp;LANCES[[#This Row],[MES_ANO]]</f>
        <v>3043maio-25</v>
      </c>
      <c r="B1883" s="1">
        <v>3043</v>
      </c>
      <c r="C1883" s="32">
        <v>202505</v>
      </c>
      <c r="D1883" s="31" t="str">
        <f>TEXT(LANCES[[#This Row],[DT_CONTMP]],"MMMM-AA")</f>
        <v>maio-25</v>
      </c>
      <c r="E1883" s="31">
        <v>45792</v>
      </c>
      <c r="F1883" s="30">
        <v>0.52800000000000002</v>
      </c>
      <c r="G1883" s="30">
        <v>0.52800000000000002</v>
      </c>
      <c r="H1883" s="30">
        <v>0.52800000000000002</v>
      </c>
      <c r="I1883" s="32">
        <v>1</v>
      </c>
      <c r="J1883"/>
    </row>
    <row r="1884" spans="1:10" x14ac:dyDescent="0.3">
      <c r="A1884" s="65" t="str">
        <f>LANCES[[#This Row],[GRUPO]]&amp;LANCES[[#This Row],[MES_ANO]]</f>
        <v>625maio-25</v>
      </c>
      <c r="B1884" s="1">
        <v>625</v>
      </c>
      <c r="C1884" s="32">
        <v>202505</v>
      </c>
      <c r="D1884" s="31" t="str">
        <f>TEXT(LANCES[[#This Row],[DT_CONTMP]],"MMMM-AA")</f>
        <v>maio-25</v>
      </c>
      <c r="E1884" s="31">
        <v>45784</v>
      </c>
      <c r="F1884" s="30">
        <v>0.15</v>
      </c>
      <c r="G1884" s="30">
        <v>0.15</v>
      </c>
      <c r="H1884" s="30">
        <v>0.15</v>
      </c>
      <c r="I1884" s="32">
        <v>6</v>
      </c>
      <c r="J1884"/>
    </row>
    <row r="1885" spans="1:10" x14ac:dyDescent="0.3">
      <c r="A1885" s="65" t="str">
        <f>LANCES[[#This Row],[GRUPO]]&amp;LANCES[[#This Row],[MES_ANO]]</f>
        <v>772agosto-25</v>
      </c>
      <c r="B1885" s="1">
        <v>772</v>
      </c>
      <c r="C1885" s="32">
        <v>202508</v>
      </c>
      <c r="D1885" s="31" t="str">
        <f>TEXT(LANCES[[#This Row],[DT_CONTMP]],"MMMM-AA")</f>
        <v>agosto-25</v>
      </c>
      <c r="E1885" s="31">
        <v>45884</v>
      </c>
      <c r="F1885" s="30">
        <v>0.79508999999999996</v>
      </c>
      <c r="G1885" s="30">
        <v>0.64412945945945943</v>
      </c>
      <c r="H1885" s="30">
        <v>0.62</v>
      </c>
      <c r="I1885" s="32">
        <v>37</v>
      </c>
      <c r="J1885"/>
    </row>
    <row r="1886" spans="1:10" x14ac:dyDescent="0.3">
      <c r="A1886" s="65" t="str">
        <f>LANCES[[#This Row],[GRUPO]]&amp;LANCES[[#This Row],[MES_ANO]]</f>
        <v>744maio-25</v>
      </c>
      <c r="B1886" s="1">
        <v>744</v>
      </c>
      <c r="C1886" s="32">
        <v>202505</v>
      </c>
      <c r="D1886" s="31" t="str">
        <f>TEXT(LANCES[[#This Row],[DT_CONTMP]],"MMMM-AA")</f>
        <v>maio-25</v>
      </c>
      <c r="E1886" s="31">
        <v>45792</v>
      </c>
      <c r="F1886" s="30">
        <v>0.65</v>
      </c>
      <c r="G1886" s="30">
        <v>0.59436721739130438</v>
      </c>
      <c r="H1886" s="30">
        <v>0.58040000000000003</v>
      </c>
      <c r="I1886" s="32">
        <v>23</v>
      </c>
      <c r="J1886"/>
    </row>
    <row r="1887" spans="1:10" x14ac:dyDescent="0.3">
      <c r="A1887" s="65" t="str">
        <f>LANCES[[#This Row],[GRUPO]]&amp;LANCES[[#This Row],[MES_ANO]]</f>
        <v>807agosto-25</v>
      </c>
      <c r="B1887" s="1">
        <v>807</v>
      </c>
      <c r="C1887" s="32">
        <v>202508</v>
      </c>
      <c r="D1887" s="31" t="str">
        <f>TEXT(LANCES[[#This Row],[DT_CONTMP]],"MMMM-AA")</f>
        <v>agosto-25</v>
      </c>
      <c r="E1887" s="31">
        <v>45884</v>
      </c>
      <c r="F1887" s="30">
        <v>0.69</v>
      </c>
      <c r="G1887" s="30">
        <v>0.6647142857142857</v>
      </c>
      <c r="H1887" s="30">
        <v>0.65</v>
      </c>
      <c r="I1887" s="32">
        <v>7</v>
      </c>
      <c r="J1887"/>
    </row>
    <row r="1888" spans="1:10" x14ac:dyDescent="0.3">
      <c r="A1888" s="65" t="str">
        <f>LANCES[[#This Row],[GRUPO]]&amp;LANCES[[#This Row],[MES_ANO]]</f>
        <v>769maio-25</v>
      </c>
      <c r="B1888" s="1">
        <v>769</v>
      </c>
      <c r="C1888" s="32">
        <v>202505</v>
      </c>
      <c r="D1888" s="31" t="str">
        <f>TEXT(LANCES[[#This Row],[DT_CONTMP]],"MMMM-AA")</f>
        <v>maio-25</v>
      </c>
      <c r="E1888" s="31">
        <v>45792</v>
      </c>
      <c r="F1888" s="30">
        <v>0.86099999999999999</v>
      </c>
      <c r="G1888" s="30">
        <v>0.66301237499999999</v>
      </c>
      <c r="H1888" s="30">
        <v>0.61</v>
      </c>
      <c r="I1888" s="32">
        <v>8</v>
      </c>
      <c r="J1888"/>
    </row>
    <row r="1889" spans="1:10" x14ac:dyDescent="0.3">
      <c r="A1889" s="65" t="str">
        <f>LANCES[[#This Row],[GRUPO]]&amp;LANCES[[#This Row],[MES_ANO]]</f>
        <v>3178junho-25</v>
      </c>
      <c r="B1889" s="1">
        <v>3178</v>
      </c>
      <c r="C1889" s="32">
        <v>202506</v>
      </c>
      <c r="D1889" s="31" t="str">
        <f>TEXT(LANCES[[#This Row],[DT_CONTMP]],"MMMM-AA")</f>
        <v>junho-25</v>
      </c>
      <c r="E1889" s="31">
        <v>45824</v>
      </c>
      <c r="F1889" s="30">
        <v>0.78</v>
      </c>
      <c r="G1889" s="30">
        <v>0.70165714285714287</v>
      </c>
      <c r="H1889" s="30">
        <v>0.65159999999999996</v>
      </c>
      <c r="I1889" s="32">
        <v>7</v>
      </c>
      <c r="J1889"/>
    </row>
    <row r="1890" spans="1:10" x14ac:dyDescent="0.3">
      <c r="A1890" s="65" t="str">
        <f>LANCES[[#This Row],[GRUPO]]&amp;LANCES[[#This Row],[MES_ANO]]</f>
        <v>3103julho-25</v>
      </c>
      <c r="B1890" s="1">
        <v>3103</v>
      </c>
      <c r="C1890" s="32">
        <v>202507</v>
      </c>
      <c r="D1890" s="31" t="str">
        <f>TEXT(LANCES[[#This Row],[DT_CONTMP]],"MMMM-AA")</f>
        <v>julho-25</v>
      </c>
      <c r="E1890" s="31">
        <v>45853</v>
      </c>
      <c r="F1890" s="30">
        <v>0.75</v>
      </c>
      <c r="G1890" s="30">
        <v>0.69495099999999999</v>
      </c>
      <c r="H1890" s="30">
        <v>0.68400000000000005</v>
      </c>
      <c r="I1890" s="32">
        <v>7</v>
      </c>
      <c r="J1890"/>
    </row>
    <row r="1891" spans="1:10" x14ac:dyDescent="0.3">
      <c r="A1891" s="65" t="str">
        <f>LANCES[[#This Row],[GRUPO]]&amp;LANCES[[#This Row],[MES_ANO]]</f>
        <v>805julho-25</v>
      </c>
      <c r="B1891" s="1">
        <v>805</v>
      </c>
      <c r="C1891" s="32">
        <v>202507</v>
      </c>
      <c r="D1891" s="31" t="str">
        <f>TEXT(LANCES[[#This Row],[DT_CONTMP]],"MMMM-AA")</f>
        <v>julho-25</v>
      </c>
      <c r="E1891" s="31">
        <v>45853</v>
      </c>
      <c r="F1891" s="30">
        <v>0.60209999999999997</v>
      </c>
      <c r="G1891" s="30">
        <v>0.59340009999999999</v>
      </c>
      <c r="H1891" s="30">
        <v>0.57000099999999998</v>
      </c>
      <c r="I1891" s="32">
        <v>10</v>
      </c>
      <c r="J1891"/>
    </row>
    <row r="1892" spans="1:10" x14ac:dyDescent="0.3">
      <c r="A1892" s="65" t="str">
        <f>LANCES[[#This Row],[GRUPO]]&amp;LANCES[[#This Row],[MES_ANO]]</f>
        <v>3136agosto-25</v>
      </c>
      <c r="B1892" s="1">
        <v>3136</v>
      </c>
      <c r="C1892" s="32">
        <v>202508</v>
      </c>
      <c r="D1892" s="31" t="str">
        <f>TEXT(LANCES[[#This Row],[DT_CONTMP]],"MMMM-AA")</f>
        <v>agosto-25</v>
      </c>
      <c r="E1892" s="31">
        <v>45884</v>
      </c>
      <c r="F1892" s="30">
        <v>0.75</v>
      </c>
      <c r="G1892" s="30">
        <v>0.7004999999999999</v>
      </c>
      <c r="H1892" s="30">
        <v>0.69</v>
      </c>
      <c r="I1892" s="32">
        <v>6</v>
      </c>
      <c r="J1892"/>
    </row>
    <row r="1893" spans="1:10" x14ac:dyDescent="0.3">
      <c r="A1893" s="65" t="str">
        <f>LANCES[[#This Row],[GRUPO]]&amp;LANCES[[#This Row],[MES_ANO]]</f>
        <v>666outubro-25</v>
      </c>
      <c r="B1893" s="1">
        <v>666</v>
      </c>
      <c r="C1893" s="32">
        <v>202510</v>
      </c>
      <c r="D1893" s="31" t="str">
        <f>TEXT(LANCES[[#This Row],[DT_CONTMP]],"MMMM-AA")</f>
        <v>outubro-25</v>
      </c>
      <c r="E1893" s="31">
        <v>45936</v>
      </c>
      <c r="F1893" s="30">
        <v>0.3</v>
      </c>
      <c r="G1893" s="30">
        <v>0.21361540000000001</v>
      </c>
      <c r="H1893" s="30">
        <v>0.11561</v>
      </c>
      <c r="I1893" s="32">
        <v>10</v>
      </c>
      <c r="J1893"/>
    </row>
    <row r="1894" spans="1:10" x14ac:dyDescent="0.3">
      <c r="A1894" s="65" t="str">
        <f>LANCES[[#This Row],[GRUPO]]&amp;LANCES[[#This Row],[MES_ANO]]</f>
        <v>3069fevereiro-25</v>
      </c>
      <c r="B1894" s="1">
        <v>3069</v>
      </c>
      <c r="C1894" s="32">
        <v>202502</v>
      </c>
      <c r="D1894" s="31" t="str">
        <f>TEXT(LANCES[[#This Row],[DT_CONTMP]],"MMMM-AA")</f>
        <v>fevereiro-25</v>
      </c>
      <c r="E1894" s="31">
        <v>45705</v>
      </c>
      <c r="F1894" s="30">
        <v>0.68536900000000001</v>
      </c>
      <c r="G1894" s="30">
        <v>0.62889766666666669</v>
      </c>
      <c r="H1894" s="30">
        <v>0.56132399999999993</v>
      </c>
      <c r="I1894" s="32">
        <v>3</v>
      </c>
      <c r="J1894"/>
    </row>
    <row r="1895" spans="1:10" x14ac:dyDescent="0.3">
      <c r="A1895" s="65" t="str">
        <f>LANCES[[#This Row],[GRUPO]]&amp;LANCES[[#This Row],[MES_ANO]]</f>
        <v>631abril-25</v>
      </c>
      <c r="B1895" s="1">
        <v>631</v>
      </c>
      <c r="C1895" s="32">
        <v>202504</v>
      </c>
      <c r="D1895" s="31" t="str">
        <f>TEXT(LANCES[[#This Row],[DT_CONTMP]],"MMMM-AA")</f>
        <v>abril-25</v>
      </c>
      <c r="E1895" s="31">
        <v>45751</v>
      </c>
      <c r="F1895" s="30">
        <v>0.1484</v>
      </c>
      <c r="G1895" s="30">
        <v>0.13055</v>
      </c>
      <c r="H1895" s="30">
        <v>0.11269999999999999</v>
      </c>
      <c r="I1895" s="32">
        <v>2</v>
      </c>
      <c r="J1895"/>
    </row>
    <row r="1896" spans="1:10" x14ac:dyDescent="0.3">
      <c r="A1896" s="65" t="str">
        <f>LANCES[[#This Row],[GRUPO]]&amp;LANCES[[#This Row],[MES_ANO]]</f>
        <v>686outubro-25</v>
      </c>
      <c r="B1896" s="1">
        <v>686</v>
      </c>
      <c r="C1896" s="32">
        <v>202510</v>
      </c>
      <c r="D1896" s="31" t="str">
        <f>TEXT(LANCES[[#This Row],[DT_CONTMP]],"MMMM-AA")</f>
        <v>outubro-25</v>
      </c>
      <c r="E1896" s="31">
        <v>45936</v>
      </c>
      <c r="F1896" s="30">
        <v>0.676006</v>
      </c>
      <c r="G1896" s="30">
        <v>0.22470172413793105</v>
      </c>
      <c r="H1896" s="30">
        <v>0.1</v>
      </c>
      <c r="I1896" s="32">
        <v>29</v>
      </c>
      <c r="J1896"/>
    </row>
    <row r="1897" spans="1:10" x14ac:dyDescent="0.3">
      <c r="A1897" s="65" t="str">
        <f>LANCES[[#This Row],[GRUPO]]&amp;LANCES[[#This Row],[MES_ANO]]</f>
        <v>694fevereiro-25</v>
      </c>
      <c r="B1897" s="1">
        <v>694</v>
      </c>
      <c r="C1897" s="32">
        <v>202502</v>
      </c>
      <c r="D1897" s="31" t="str">
        <f>TEXT(LANCES[[#This Row],[DT_CONTMP]],"MMMM-AA")</f>
        <v>fevereiro-25</v>
      </c>
      <c r="E1897" s="31">
        <v>45694</v>
      </c>
      <c r="F1897" s="30">
        <v>0.39913899999999997</v>
      </c>
      <c r="G1897" s="30">
        <v>0.24143439999999999</v>
      </c>
      <c r="H1897" s="30">
        <v>0.15</v>
      </c>
      <c r="I1897" s="32">
        <v>5</v>
      </c>
      <c r="J1897"/>
    </row>
    <row r="1898" spans="1:10" x14ac:dyDescent="0.3">
      <c r="A1898" s="65" t="str">
        <f>LANCES[[#This Row],[GRUPO]]&amp;LANCES[[#This Row],[MES_ANO]]</f>
        <v>716agosto-25</v>
      </c>
      <c r="B1898" s="1">
        <v>716</v>
      </c>
      <c r="C1898" s="32">
        <v>202508</v>
      </c>
      <c r="D1898" s="31" t="str">
        <f>TEXT(LANCES[[#This Row],[DT_CONTMP]],"MMMM-AA")</f>
        <v>agosto-25</v>
      </c>
      <c r="E1898" s="31">
        <v>45884</v>
      </c>
      <c r="F1898" s="30">
        <v>0.36854300000000001</v>
      </c>
      <c r="G1898" s="30">
        <v>0.2062347142857143</v>
      </c>
      <c r="H1898" s="30">
        <v>0.1</v>
      </c>
      <c r="I1898" s="32">
        <v>7</v>
      </c>
      <c r="J1898"/>
    </row>
    <row r="1899" spans="1:10" x14ac:dyDescent="0.3">
      <c r="A1899" s="65" t="str">
        <f>LANCES[[#This Row],[GRUPO]]&amp;LANCES[[#This Row],[MES_ANO]]</f>
        <v>5022julho-25</v>
      </c>
      <c r="B1899" s="1">
        <v>5022</v>
      </c>
      <c r="C1899" s="32">
        <v>202507</v>
      </c>
      <c r="D1899" s="31" t="str">
        <f>TEXT(LANCES[[#This Row],[DT_CONTMP]],"MMMM-AA")</f>
        <v>julho-25</v>
      </c>
      <c r="E1899" s="31">
        <v>45853</v>
      </c>
      <c r="F1899" s="30">
        <v>0.59352499999999997</v>
      </c>
      <c r="G1899" s="30">
        <v>0.49924405882352946</v>
      </c>
      <c r="H1899" s="30">
        <v>0.43565600000000004</v>
      </c>
      <c r="I1899" s="32">
        <v>17</v>
      </c>
      <c r="J1899"/>
    </row>
    <row r="1900" spans="1:10" x14ac:dyDescent="0.3">
      <c r="A1900" s="65" t="str">
        <f>LANCES[[#This Row],[GRUPO]]&amp;LANCES[[#This Row],[MES_ANO]]</f>
        <v>691julho-25</v>
      </c>
      <c r="B1900" s="1">
        <v>691</v>
      </c>
      <c r="C1900" s="32">
        <v>202507</v>
      </c>
      <c r="D1900" s="31" t="str">
        <f>TEXT(LANCES[[#This Row],[DT_CONTMP]],"MMMM-AA")</f>
        <v>julho-25</v>
      </c>
      <c r="E1900" s="31">
        <v>45842</v>
      </c>
      <c r="F1900" s="30">
        <v>0.253</v>
      </c>
      <c r="G1900" s="30">
        <v>0.16153333333333336</v>
      </c>
      <c r="H1900" s="30">
        <v>0.1</v>
      </c>
      <c r="I1900" s="32">
        <v>15</v>
      </c>
      <c r="J1900"/>
    </row>
    <row r="1901" spans="1:10" x14ac:dyDescent="0.3">
      <c r="A1901" s="65" t="str">
        <f>LANCES[[#This Row],[GRUPO]]&amp;LANCES[[#This Row],[MES_ANO]]</f>
        <v>723outubro-25</v>
      </c>
      <c r="B1901" s="1">
        <v>723</v>
      </c>
      <c r="C1901" s="32">
        <v>202510</v>
      </c>
      <c r="D1901" s="31" t="str">
        <f>TEXT(LANCES[[#This Row],[DT_CONTMP]],"MMMM-AA")</f>
        <v>outubro-25</v>
      </c>
      <c r="E1901" s="31">
        <v>45945</v>
      </c>
      <c r="F1901" s="30">
        <v>0.69567999999999997</v>
      </c>
      <c r="G1901" s="30">
        <v>0.29261365957446805</v>
      </c>
      <c r="H1901" s="30">
        <v>0.1</v>
      </c>
      <c r="I1901" s="32">
        <v>47</v>
      </c>
      <c r="J1901"/>
    </row>
    <row r="1902" spans="1:10" x14ac:dyDescent="0.3">
      <c r="A1902" s="65" t="str">
        <f>LANCES[[#This Row],[GRUPO]]&amp;LANCES[[#This Row],[MES_ANO]]</f>
        <v>702maio-25</v>
      </c>
      <c r="B1902" s="1">
        <v>702</v>
      </c>
      <c r="C1902" s="32">
        <v>202505</v>
      </c>
      <c r="D1902" s="31" t="str">
        <f>TEXT(LANCES[[#This Row],[DT_CONTMP]],"MMMM-AA")</f>
        <v>maio-25</v>
      </c>
      <c r="E1902" s="31">
        <v>45784</v>
      </c>
      <c r="F1902" s="30">
        <v>0.3</v>
      </c>
      <c r="G1902" s="30">
        <v>0.20835000000000001</v>
      </c>
      <c r="H1902" s="30">
        <v>0.10009999999999999</v>
      </c>
      <c r="I1902" s="32">
        <v>6</v>
      </c>
      <c r="J1902"/>
    </row>
    <row r="1903" spans="1:10" x14ac:dyDescent="0.3">
      <c r="A1903" s="65" t="str">
        <f>LANCES[[#This Row],[GRUPO]]&amp;LANCES[[#This Row],[MES_ANO]]</f>
        <v>3106outubro-25</v>
      </c>
      <c r="B1903" s="1">
        <v>3106</v>
      </c>
      <c r="C1903" s="32">
        <v>202510</v>
      </c>
      <c r="D1903" s="31" t="str">
        <f>TEXT(LANCES[[#This Row],[DT_CONTMP]],"MMMM-AA")</f>
        <v>outubro-25</v>
      </c>
      <c r="E1903" s="31">
        <v>45945</v>
      </c>
      <c r="F1903" s="30">
        <v>0.7</v>
      </c>
      <c r="G1903" s="30">
        <v>0.7</v>
      </c>
      <c r="H1903" s="30">
        <v>0.7</v>
      </c>
      <c r="I1903" s="32">
        <v>1</v>
      </c>
      <c r="J1903"/>
    </row>
    <row r="1904" spans="1:10" x14ac:dyDescent="0.3">
      <c r="A1904" s="65" t="str">
        <f>LANCES[[#This Row],[GRUPO]]&amp;LANCES[[#This Row],[MES_ANO]]</f>
        <v>8000agosto-25</v>
      </c>
      <c r="B1904" s="1">
        <v>8000</v>
      </c>
      <c r="C1904" s="32">
        <v>202508</v>
      </c>
      <c r="D1904" s="31" t="str">
        <f>TEXT(LANCES[[#This Row],[DT_CONTMP]],"MMMM-AA")</f>
        <v>agosto-25</v>
      </c>
      <c r="E1904" s="31">
        <v>45884</v>
      </c>
      <c r="F1904" s="30">
        <v>0.48116599999999998</v>
      </c>
      <c r="G1904" s="30">
        <v>0.30042946153846151</v>
      </c>
      <c r="H1904" s="30">
        <v>0.25</v>
      </c>
      <c r="I1904" s="32">
        <v>26</v>
      </c>
      <c r="J1904"/>
    </row>
    <row r="1905" spans="1:10" x14ac:dyDescent="0.3">
      <c r="A1905" s="65" t="str">
        <f>LANCES[[#This Row],[GRUPO]]&amp;LANCES[[#This Row],[MES_ANO]]</f>
        <v>3114julho-25</v>
      </c>
      <c r="B1905" s="1">
        <v>3114</v>
      </c>
      <c r="C1905" s="32">
        <v>202507</v>
      </c>
      <c r="D1905" s="31" t="str">
        <f>TEXT(LANCES[[#This Row],[DT_CONTMP]],"MMMM-AA")</f>
        <v>julho-25</v>
      </c>
      <c r="E1905" s="31">
        <v>45853</v>
      </c>
      <c r="F1905" s="30">
        <v>0.75</v>
      </c>
      <c r="G1905" s="30">
        <v>0.61</v>
      </c>
      <c r="H1905" s="30">
        <v>0.36</v>
      </c>
      <c r="I1905" s="32">
        <v>3</v>
      </c>
      <c r="J1905"/>
    </row>
    <row r="1906" spans="1:10" x14ac:dyDescent="0.3">
      <c r="A1906" s="65" t="str">
        <f>LANCES[[#This Row],[GRUPO]]&amp;LANCES[[#This Row],[MES_ANO]]</f>
        <v>680abril-25</v>
      </c>
      <c r="B1906" s="1">
        <v>680</v>
      </c>
      <c r="C1906" s="32">
        <v>202504</v>
      </c>
      <c r="D1906" s="31" t="str">
        <f>TEXT(LANCES[[#This Row],[DT_CONTMP]],"MMMM-AA")</f>
        <v>abril-25</v>
      </c>
      <c r="E1906" s="31">
        <v>45751</v>
      </c>
      <c r="F1906" s="30">
        <v>0.3</v>
      </c>
      <c r="G1906" s="30">
        <v>0.22699671428571427</v>
      </c>
      <c r="H1906" s="30">
        <v>0.1</v>
      </c>
      <c r="I1906" s="32">
        <v>7</v>
      </c>
      <c r="J1906"/>
    </row>
    <row r="1907" spans="1:10" x14ac:dyDescent="0.3">
      <c r="A1907" s="65" t="str">
        <f>LANCES[[#This Row],[GRUPO]]&amp;LANCES[[#This Row],[MES_ANO]]</f>
        <v>646janeiro-25</v>
      </c>
      <c r="B1907" s="1">
        <v>646</v>
      </c>
      <c r="C1907" s="32">
        <v>202501</v>
      </c>
      <c r="D1907" s="31" t="str">
        <f>TEXT(LANCES[[#This Row],[DT_CONTMP]],"MMMM-AA")</f>
        <v>janeiro-25</v>
      </c>
      <c r="E1907" s="31">
        <v>45664</v>
      </c>
      <c r="F1907" s="30">
        <v>0.3</v>
      </c>
      <c r="G1907" s="30">
        <v>0.25305</v>
      </c>
      <c r="H1907" s="30">
        <v>0.2</v>
      </c>
      <c r="I1907" s="32">
        <v>4</v>
      </c>
      <c r="J1907"/>
    </row>
    <row r="1908" spans="1:10" x14ac:dyDescent="0.3">
      <c r="A1908" s="65" t="str">
        <f>LANCES[[#This Row],[GRUPO]]&amp;LANCES[[#This Row],[MES_ANO]]</f>
        <v>3087março-25</v>
      </c>
      <c r="B1908" s="1">
        <v>3087</v>
      </c>
      <c r="C1908" s="32">
        <v>202503</v>
      </c>
      <c r="D1908" s="31" t="str">
        <f>TEXT(LANCES[[#This Row],[DT_CONTMP]],"MMMM-AA")</f>
        <v>março-25</v>
      </c>
      <c r="E1908" s="31">
        <v>45733</v>
      </c>
      <c r="F1908" s="30">
        <v>0.7</v>
      </c>
      <c r="G1908" s="30">
        <v>0.67128349999999992</v>
      </c>
      <c r="H1908" s="30">
        <v>0.65599999999999992</v>
      </c>
      <c r="I1908" s="32">
        <v>4</v>
      </c>
      <c r="J1908"/>
    </row>
    <row r="1909" spans="1:10" x14ac:dyDescent="0.3">
      <c r="A1909" s="65" t="str">
        <f>LANCES[[#This Row],[GRUPO]]&amp;LANCES[[#This Row],[MES_ANO]]</f>
        <v>3130maio-25</v>
      </c>
      <c r="B1909" s="1">
        <v>3130</v>
      </c>
      <c r="C1909" s="32">
        <v>202505</v>
      </c>
      <c r="D1909" s="31" t="str">
        <f>TEXT(LANCES[[#This Row],[DT_CONTMP]],"MMMM-AA")</f>
        <v>maio-25</v>
      </c>
      <c r="E1909" s="31">
        <v>45792</v>
      </c>
      <c r="F1909" s="30">
        <v>0.66099999999999992</v>
      </c>
      <c r="G1909" s="30">
        <v>0.65633333333333332</v>
      </c>
      <c r="H1909" s="30">
        <v>0.65</v>
      </c>
      <c r="I1909" s="32">
        <v>6</v>
      </c>
      <c r="J1909"/>
    </row>
    <row r="1910" spans="1:10" x14ac:dyDescent="0.3">
      <c r="A1910" s="65" t="str">
        <f>LANCES[[#This Row],[GRUPO]]&amp;LANCES[[#This Row],[MES_ANO]]</f>
        <v>3064maio-25</v>
      </c>
      <c r="B1910" s="1">
        <v>3064</v>
      </c>
      <c r="C1910" s="32">
        <v>202505</v>
      </c>
      <c r="D1910" s="31" t="str">
        <f>TEXT(LANCES[[#This Row],[DT_CONTMP]],"MMMM-AA")</f>
        <v>maio-25</v>
      </c>
      <c r="E1910" s="31">
        <v>45792</v>
      </c>
      <c r="F1910" s="30">
        <v>0.6445010000000001</v>
      </c>
      <c r="G1910" s="30">
        <v>0.6367560000000001</v>
      </c>
      <c r="H1910" s="30">
        <v>0.63</v>
      </c>
      <c r="I1910" s="32">
        <v>9</v>
      </c>
      <c r="J1910"/>
    </row>
    <row r="1911" spans="1:10" x14ac:dyDescent="0.3">
      <c r="A1911" s="65" t="str">
        <f>LANCES[[#This Row],[GRUPO]]&amp;LANCES[[#This Row],[MES_ANO]]</f>
        <v>3103fevereiro-25</v>
      </c>
      <c r="B1911" s="1">
        <v>3103</v>
      </c>
      <c r="C1911" s="32">
        <v>202502</v>
      </c>
      <c r="D1911" s="31" t="str">
        <f>TEXT(LANCES[[#This Row],[DT_CONTMP]],"MMMM-AA")</f>
        <v>fevereiro-25</v>
      </c>
      <c r="E1911" s="31">
        <v>45705</v>
      </c>
      <c r="F1911" s="30">
        <v>0.67120000000000002</v>
      </c>
      <c r="G1911" s="30">
        <v>0.67110000000000003</v>
      </c>
      <c r="H1911" s="30">
        <v>0.67099999999999993</v>
      </c>
      <c r="I1911" s="32">
        <v>3</v>
      </c>
      <c r="J1911"/>
    </row>
    <row r="1912" spans="1:10" x14ac:dyDescent="0.3">
      <c r="A1912" s="65" t="str">
        <f>LANCES[[#This Row],[GRUPO]]&amp;LANCES[[#This Row],[MES_ANO]]</f>
        <v>3115junho-25</v>
      </c>
      <c r="B1912" s="1">
        <v>3115</v>
      </c>
      <c r="C1912" s="32">
        <v>202506</v>
      </c>
      <c r="D1912" s="31" t="str">
        <f>TEXT(LANCES[[#This Row],[DT_CONTMP]],"MMMM-AA")</f>
        <v>junho-25</v>
      </c>
      <c r="E1912" s="31">
        <v>45824</v>
      </c>
      <c r="F1912" s="30">
        <v>0.84</v>
      </c>
      <c r="G1912" s="30">
        <v>0.7194625</v>
      </c>
      <c r="H1912" s="30">
        <v>0.68599999999999994</v>
      </c>
      <c r="I1912" s="32">
        <v>8</v>
      </c>
      <c r="J1912"/>
    </row>
    <row r="1913" spans="1:10" x14ac:dyDescent="0.3">
      <c r="A1913" s="65" t="str">
        <f>LANCES[[#This Row],[GRUPO]]&amp;LANCES[[#This Row],[MES_ANO]]</f>
        <v>756janeiro-25</v>
      </c>
      <c r="B1913" s="1">
        <v>756</v>
      </c>
      <c r="C1913" s="32">
        <v>202501</v>
      </c>
      <c r="D1913" s="31" t="str">
        <f>TEXT(LANCES[[#This Row],[DT_CONTMP]],"MMMM-AA")</f>
        <v>janeiro-25</v>
      </c>
      <c r="E1913" s="31">
        <v>45672</v>
      </c>
      <c r="F1913" s="30">
        <v>0.65</v>
      </c>
      <c r="G1913" s="30">
        <v>0.56692180000000003</v>
      </c>
      <c r="H1913" s="30">
        <v>0.53</v>
      </c>
      <c r="I1913" s="32">
        <v>20</v>
      </c>
      <c r="J1913"/>
    </row>
    <row r="1914" spans="1:10" x14ac:dyDescent="0.3">
      <c r="A1914" s="65" t="str">
        <f>LANCES[[#This Row],[GRUPO]]&amp;LANCES[[#This Row],[MES_ANO]]</f>
        <v>3139fevereiro-25</v>
      </c>
      <c r="B1914" s="1">
        <v>3139</v>
      </c>
      <c r="C1914" s="32">
        <v>202502</v>
      </c>
      <c r="D1914" s="31" t="str">
        <f>TEXT(LANCES[[#This Row],[DT_CONTMP]],"MMMM-AA")</f>
        <v>fevereiro-25</v>
      </c>
      <c r="E1914" s="31">
        <v>45705</v>
      </c>
      <c r="F1914" s="30">
        <v>0.69499999999999995</v>
      </c>
      <c r="G1914" s="30">
        <v>0.69499999999999995</v>
      </c>
      <c r="H1914" s="30">
        <v>0.69499999999999995</v>
      </c>
      <c r="I1914" s="32">
        <v>1</v>
      </c>
      <c r="J1914"/>
    </row>
    <row r="1915" spans="1:10" x14ac:dyDescent="0.3">
      <c r="A1915" s="65" t="str">
        <f>LANCES[[#This Row],[GRUPO]]&amp;LANCES[[#This Row],[MES_ANO]]</f>
        <v>3116março-25</v>
      </c>
      <c r="B1915" s="1">
        <v>3116</v>
      </c>
      <c r="C1915" s="32">
        <v>202503</v>
      </c>
      <c r="D1915" s="31" t="str">
        <f>TEXT(LANCES[[#This Row],[DT_CONTMP]],"MMMM-AA")</f>
        <v>março-25</v>
      </c>
      <c r="E1915" s="31">
        <v>45733</v>
      </c>
      <c r="F1915" s="30">
        <v>0.64</v>
      </c>
      <c r="G1915" s="30">
        <v>0.63268942857142851</v>
      </c>
      <c r="H1915" s="30">
        <v>0.625</v>
      </c>
      <c r="I1915" s="32">
        <v>7</v>
      </c>
      <c r="J1915"/>
    </row>
    <row r="1916" spans="1:10" x14ac:dyDescent="0.3">
      <c r="A1916" s="65" t="str">
        <f>LANCES[[#This Row],[GRUPO]]&amp;LANCES[[#This Row],[MES_ANO]]</f>
        <v>3126outubro-25</v>
      </c>
      <c r="B1916" s="1">
        <v>3126</v>
      </c>
      <c r="C1916" s="32">
        <v>202510</v>
      </c>
      <c r="D1916" s="31" t="str">
        <f>TEXT(LANCES[[#This Row],[DT_CONTMP]],"MMMM-AA")</f>
        <v>outubro-25</v>
      </c>
      <c r="E1916" s="31">
        <v>45945</v>
      </c>
      <c r="F1916" s="30">
        <v>0.96606399999999992</v>
      </c>
      <c r="G1916" s="30">
        <v>0.68832733333333329</v>
      </c>
      <c r="H1916" s="30">
        <v>0.62990000000000002</v>
      </c>
      <c r="I1916" s="32">
        <v>6</v>
      </c>
      <c r="J1916"/>
    </row>
    <row r="1917" spans="1:10" x14ac:dyDescent="0.3">
      <c r="A1917" s="65" t="str">
        <f>LANCES[[#This Row],[GRUPO]]&amp;LANCES[[#This Row],[MES_ANO]]</f>
        <v>749julho-25</v>
      </c>
      <c r="B1917" s="1">
        <v>749</v>
      </c>
      <c r="C1917" s="32">
        <v>202507</v>
      </c>
      <c r="D1917" s="31" t="str">
        <f>TEXT(LANCES[[#This Row],[DT_CONTMP]],"MMMM-AA")</f>
        <v>julho-25</v>
      </c>
      <c r="E1917" s="31">
        <v>45853</v>
      </c>
      <c r="F1917" s="30">
        <v>0.66249999999999998</v>
      </c>
      <c r="G1917" s="30">
        <v>0.64613253846153851</v>
      </c>
      <c r="H1917" s="30">
        <v>0.64</v>
      </c>
      <c r="I1917" s="32">
        <v>13</v>
      </c>
      <c r="J1917"/>
    </row>
    <row r="1918" spans="1:10" x14ac:dyDescent="0.3">
      <c r="A1918" s="65" t="str">
        <f>LANCES[[#This Row],[GRUPO]]&amp;LANCES[[#This Row],[MES_ANO]]</f>
        <v>3154março-25</v>
      </c>
      <c r="B1918" s="1">
        <v>3154</v>
      </c>
      <c r="C1918" s="32">
        <v>202503</v>
      </c>
      <c r="D1918" s="31" t="str">
        <f>TEXT(LANCES[[#This Row],[DT_CONTMP]],"MMMM-AA")</f>
        <v>março-25</v>
      </c>
      <c r="E1918" s="31">
        <v>45733</v>
      </c>
      <c r="F1918" s="30">
        <v>0.68</v>
      </c>
      <c r="G1918" s="30">
        <v>0.67688749999999998</v>
      </c>
      <c r="H1918" s="30">
        <v>0.67209999999999992</v>
      </c>
      <c r="I1918" s="32">
        <v>8</v>
      </c>
      <c r="J1918"/>
    </row>
    <row r="1919" spans="1:10" x14ac:dyDescent="0.3">
      <c r="A1919" s="65" t="str">
        <f>LANCES[[#This Row],[GRUPO]]&amp;LANCES[[#This Row],[MES_ANO]]</f>
        <v>3045maio-25</v>
      </c>
      <c r="B1919" s="1">
        <v>3045</v>
      </c>
      <c r="C1919" s="32">
        <v>202505</v>
      </c>
      <c r="D1919" s="31" t="str">
        <f>TEXT(LANCES[[#This Row],[DT_CONTMP]],"MMMM-AA")</f>
        <v>maio-25</v>
      </c>
      <c r="E1919" s="31">
        <v>45792</v>
      </c>
      <c r="F1919" s="30">
        <v>0.69453599999999993</v>
      </c>
      <c r="G1919" s="30">
        <v>0.68191199999999996</v>
      </c>
      <c r="H1919" s="30">
        <v>0.67</v>
      </c>
      <c r="I1919" s="32">
        <v>3</v>
      </c>
      <c r="J1919"/>
    </row>
    <row r="1920" spans="1:10" x14ac:dyDescent="0.3">
      <c r="A1920" s="65" t="str">
        <f>LANCES[[#This Row],[GRUPO]]&amp;LANCES[[#This Row],[MES_ANO]]</f>
        <v>731abril-25</v>
      </c>
      <c r="B1920" s="1">
        <v>731</v>
      </c>
      <c r="C1920" s="32">
        <v>202504</v>
      </c>
      <c r="D1920" s="31" t="str">
        <f>TEXT(LANCES[[#This Row],[DT_CONTMP]],"MMMM-AA")</f>
        <v>abril-25</v>
      </c>
      <c r="E1920" s="31">
        <v>45762</v>
      </c>
      <c r="F1920" s="30">
        <v>0.65637000000000001</v>
      </c>
      <c r="G1920" s="30">
        <v>0.59410738461538459</v>
      </c>
      <c r="H1920" s="30">
        <v>0.56299999999999994</v>
      </c>
      <c r="I1920" s="32">
        <v>13</v>
      </c>
      <c r="J1920"/>
    </row>
    <row r="1921" spans="1:10" x14ac:dyDescent="0.3">
      <c r="A1921" s="65" t="str">
        <f>LANCES[[#This Row],[GRUPO]]&amp;LANCES[[#This Row],[MES_ANO]]</f>
        <v>769julho-25</v>
      </c>
      <c r="B1921" s="1">
        <v>769</v>
      </c>
      <c r="C1921" s="32">
        <v>202507</v>
      </c>
      <c r="D1921" s="31" t="str">
        <f>TEXT(LANCES[[#This Row],[DT_CONTMP]],"MMMM-AA")</f>
        <v>julho-25</v>
      </c>
      <c r="E1921" s="31">
        <v>45853</v>
      </c>
      <c r="F1921" s="30">
        <v>0.7</v>
      </c>
      <c r="G1921" s="30">
        <v>0.6468221111111111</v>
      </c>
      <c r="H1921" s="30">
        <v>0.63819999999999999</v>
      </c>
      <c r="I1921" s="32">
        <v>9</v>
      </c>
      <c r="J1921"/>
    </row>
    <row r="1922" spans="1:10" x14ac:dyDescent="0.3">
      <c r="A1922" s="65" t="str">
        <f>LANCES[[#This Row],[GRUPO]]&amp;LANCES[[#This Row],[MES_ANO]]</f>
        <v>3095agosto-25</v>
      </c>
      <c r="B1922" s="1">
        <v>3095</v>
      </c>
      <c r="C1922" s="32">
        <v>202508</v>
      </c>
      <c r="D1922" s="31" t="str">
        <f>TEXT(LANCES[[#This Row],[DT_CONTMP]],"MMMM-AA")</f>
        <v>agosto-25</v>
      </c>
      <c r="E1922" s="31">
        <v>45884</v>
      </c>
      <c r="F1922" s="30">
        <v>0.7198</v>
      </c>
      <c r="G1922" s="30">
        <v>0.70828499999999994</v>
      </c>
      <c r="H1922" s="30">
        <v>0.68555499999999991</v>
      </c>
      <c r="I1922" s="32">
        <v>6</v>
      </c>
      <c r="J1922"/>
    </row>
    <row r="1923" spans="1:10" x14ac:dyDescent="0.3">
      <c r="A1923" s="65" t="str">
        <f>LANCES[[#This Row],[GRUPO]]&amp;LANCES[[#This Row],[MES_ANO]]</f>
        <v>3182setembro-25</v>
      </c>
      <c r="B1923" s="1">
        <v>3182</v>
      </c>
      <c r="C1923" s="32">
        <v>202509</v>
      </c>
      <c r="D1923" s="31" t="str">
        <f>TEXT(LANCES[[#This Row],[DT_CONTMP]],"MMMM-AA")</f>
        <v>setembro-25</v>
      </c>
      <c r="E1923" s="31">
        <v>45915</v>
      </c>
      <c r="F1923" s="30">
        <v>0.86499999999999999</v>
      </c>
      <c r="G1923" s="30">
        <v>0.75582142857142853</v>
      </c>
      <c r="H1923" s="30">
        <v>0.71510000000000007</v>
      </c>
      <c r="I1923" s="32">
        <v>14</v>
      </c>
      <c r="J1923"/>
    </row>
    <row r="1924" spans="1:10" x14ac:dyDescent="0.3">
      <c r="A1924" s="65" t="str">
        <f>LANCES[[#This Row],[GRUPO]]&amp;LANCES[[#This Row],[MES_ANO]]</f>
        <v>774setembro-25</v>
      </c>
      <c r="B1924" s="1">
        <v>774</v>
      </c>
      <c r="C1924" s="32">
        <v>202509</v>
      </c>
      <c r="D1924" s="31" t="str">
        <f>TEXT(LANCES[[#This Row],[DT_CONTMP]],"MMMM-AA")</f>
        <v>setembro-25</v>
      </c>
      <c r="E1924" s="31">
        <v>45915</v>
      </c>
      <c r="F1924" s="30">
        <v>0.72414400000000001</v>
      </c>
      <c r="G1924" s="30">
        <v>0.61012722499999994</v>
      </c>
      <c r="H1924" s="30">
        <v>0.56499999999999995</v>
      </c>
      <c r="I1924" s="32">
        <v>40</v>
      </c>
      <c r="J1924"/>
    </row>
    <row r="1925" spans="1:10" x14ac:dyDescent="0.3">
      <c r="A1925" s="65" t="str">
        <f>LANCES[[#This Row],[GRUPO]]&amp;LANCES[[#This Row],[MES_ANO]]</f>
        <v>3144setembro-25</v>
      </c>
      <c r="B1925" s="1">
        <v>3144</v>
      </c>
      <c r="C1925" s="32">
        <v>202509</v>
      </c>
      <c r="D1925" s="31" t="str">
        <f>TEXT(LANCES[[#This Row],[DT_CONTMP]],"MMMM-AA")</f>
        <v>setembro-25</v>
      </c>
      <c r="E1925" s="31">
        <v>45915</v>
      </c>
      <c r="F1925" s="30">
        <v>0.69010000000000005</v>
      </c>
      <c r="G1925" s="30">
        <v>0.68175000000000008</v>
      </c>
      <c r="H1925" s="30">
        <v>0.6734</v>
      </c>
      <c r="I1925" s="32">
        <v>2</v>
      </c>
      <c r="J1925"/>
    </row>
    <row r="1926" spans="1:10" x14ac:dyDescent="0.3">
      <c r="A1926" s="65" t="str">
        <f>LANCES[[#This Row],[GRUPO]]&amp;LANCES[[#This Row],[MES_ANO]]</f>
        <v>3072outubro-25</v>
      </c>
      <c r="B1926" s="1">
        <v>3072</v>
      </c>
      <c r="C1926" s="32">
        <v>202510</v>
      </c>
      <c r="D1926" s="31" t="str">
        <f>TEXT(LANCES[[#This Row],[DT_CONTMP]],"MMMM-AA")</f>
        <v>outubro-25</v>
      </c>
      <c r="E1926" s="31">
        <v>45945</v>
      </c>
      <c r="F1926" s="30">
        <v>0.69010000000000005</v>
      </c>
      <c r="G1926" s="30">
        <v>0.67634257142857146</v>
      </c>
      <c r="H1926" s="30">
        <v>0.66989999999999994</v>
      </c>
      <c r="I1926" s="32">
        <v>7</v>
      </c>
      <c r="J1926"/>
    </row>
    <row r="1927" spans="1:10" x14ac:dyDescent="0.3">
      <c r="A1927" s="65" t="str">
        <f>LANCES[[#This Row],[GRUPO]]&amp;LANCES[[#This Row],[MES_ANO]]</f>
        <v>5025outubro-25</v>
      </c>
      <c r="B1927" s="1">
        <v>5025</v>
      </c>
      <c r="C1927" s="32">
        <v>202510</v>
      </c>
      <c r="D1927" s="31" t="str">
        <f>TEXT(LANCES[[#This Row],[DT_CONTMP]],"MMMM-AA")</f>
        <v>outubro-25</v>
      </c>
      <c r="E1927" s="31">
        <v>45945</v>
      </c>
      <c r="F1927" s="30">
        <v>0.56999999999999995</v>
      </c>
      <c r="G1927" s="30">
        <v>0.56297783333333329</v>
      </c>
      <c r="H1927" s="30">
        <v>0.55456700000000003</v>
      </c>
      <c r="I1927" s="32">
        <v>6</v>
      </c>
      <c r="J1927"/>
    </row>
    <row r="1928" spans="1:10" x14ac:dyDescent="0.3">
      <c r="A1928" s="65" t="str">
        <f>LANCES[[#This Row],[GRUPO]]&amp;LANCES[[#This Row],[MES_ANO]]</f>
        <v>3059setembro-25</v>
      </c>
      <c r="B1928" s="1">
        <v>3059</v>
      </c>
      <c r="C1928" s="32">
        <v>202509</v>
      </c>
      <c r="D1928" s="31" t="str">
        <f>TEXT(LANCES[[#This Row],[DT_CONTMP]],"MMMM-AA")</f>
        <v>setembro-25</v>
      </c>
      <c r="E1928" s="31">
        <v>45915</v>
      </c>
      <c r="F1928" s="30">
        <v>0.669597</v>
      </c>
      <c r="G1928" s="30">
        <v>0.44337825000000003</v>
      </c>
      <c r="H1928" s="30">
        <v>0.35</v>
      </c>
      <c r="I1928" s="32">
        <v>12</v>
      </c>
      <c r="J1928"/>
    </row>
    <row r="1929" spans="1:10" x14ac:dyDescent="0.3">
      <c r="A1929" s="65" t="str">
        <f>LANCES[[#This Row],[GRUPO]]&amp;LANCES[[#This Row],[MES_ANO]]</f>
        <v>622janeiro-25</v>
      </c>
      <c r="B1929" s="1">
        <v>622</v>
      </c>
      <c r="C1929" s="32">
        <v>202501</v>
      </c>
      <c r="D1929" s="31" t="str">
        <f>TEXT(LANCES[[#This Row],[DT_CONTMP]],"MMMM-AA")</f>
        <v>janeiro-25</v>
      </c>
      <c r="E1929" s="31">
        <v>45664</v>
      </c>
      <c r="F1929" s="30">
        <v>0.31</v>
      </c>
      <c r="G1929" s="30">
        <v>0.31</v>
      </c>
      <c r="H1929" s="30">
        <v>0.31</v>
      </c>
      <c r="I1929" s="32">
        <v>1</v>
      </c>
      <c r="J1929"/>
    </row>
    <row r="1930" spans="1:10" x14ac:dyDescent="0.3">
      <c r="A1930" s="65" t="str">
        <f>LANCES[[#This Row],[GRUPO]]&amp;LANCES[[#This Row],[MES_ANO]]</f>
        <v>5013junho-25</v>
      </c>
      <c r="B1930" s="1">
        <v>5013</v>
      </c>
      <c r="C1930" s="32">
        <v>202506</v>
      </c>
      <c r="D1930" s="31" t="str">
        <f>TEXT(LANCES[[#This Row],[DT_CONTMP]],"MMMM-AA")</f>
        <v>junho-25</v>
      </c>
      <c r="E1930" s="31">
        <v>45824</v>
      </c>
      <c r="F1930" s="30">
        <v>0.3</v>
      </c>
      <c r="G1930" s="30">
        <v>0.18407400000000002</v>
      </c>
      <c r="H1930" s="30">
        <v>0.1</v>
      </c>
      <c r="I1930" s="32">
        <v>3</v>
      </c>
      <c r="J1930"/>
    </row>
    <row r="1931" spans="1:10" x14ac:dyDescent="0.3">
      <c r="A1931" s="65" t="str">
        <f>LANCES[[#This Row],[GRUPO]]&amp;LANCES[[#This Row],[MES_ANO]]</f>
        <v>684maio-25</v>
      </c>
      <c r="B1931" s="1">
        <v>684</v>
      </c>
      <c r="C1931" s="32">
        <v>202505</v>
      </c>
      <c r="D1931" s="31" t="str">
        <f>TEXT(LANCES[[#This Row],[DT_CONTMP]],"MMMM-AA")</f>
        <v>maio-25</v>
      </c>
      <c r="E1931" s="31">
        <v>45784</v>
      </c>
      <c r="F1931" s="30">
        <v>0.29199999999999998</v>
      </c>
      <c r="G1931" s="30">
        <v>0.19101616666666665</v>
      </c>
      <c r="H1931" s="30">
        <v>8.1997E-2</v>
      </c>
      <c r="I1931" s="32">
        <v>6</v>
      </c>
      <c r="J1931"/>
    </row>
    <row r="1932" spans="1:10" x14ac:dyDescent="0.3">
      <c r="A1932" s="65" t="str">
        <f>LANCES[[#This Row],[GRUPO]]&amp;LANCES[[#This Row],[MES_ANO]]</f>
        <v>708agosto-25</v>
      </c>
      <c r="B1932" s="1">
        <v>708</v>
      </c>
      <c r="C1932" s="32">
        <v>202508</v>
      </c>
      <c r="D1932" s="31" t="str">
        <f>TEXT(LANCES[[#This Row],[DT_CONTMP]],"MMMM-AA")</f>
        <v>agosto-25</v>
      </c>
      <c r="E1932" s="31">
        <v>45884</v>
      </c>
      <c r="F1932" s="30">
        <v>0.54752100000000004</v>
      </c>
      <c r="G1932" s="30">
        <v>0.24938650000000001</v>
      </c>
      <c r="H1932" s="30">
        <v>0.1</v>
      </c>
      <c r="I1932" s="32">
        <v>8</v>
      </c>
      <c r="J1932"/>
    </row>
    <row r="1933" spans="1:10" x14ac:dyDescent="0.3">
      <c r="A1933" s="65" t="str">
        <f>LANCES[[#This Row],[GRUPO]]&amp;LANCES[[#This Row],[MES_ANO]]</f>
        <v>710outubro-25</v>
      </c>
      <c r="B1933" s="1">
        <v>710</v>
      </c>
      <c r="C1933" s="32">
        <v>202510</v>
      </c>
      <c r="D1933" s="31" t="str">
        <f>TEXT(LANCES[[#This Row],[DT_CONTMP]],"MMMM-AA")</f>
        <v>outubro-25</v>
      </c>
      <c r="E1933" s="31">
        <v>45945</v>
      </c>
      <c r="F1933" s="30">
        <v>0.57682999999999995</v>
      </c>
      <c r="G1933" s="30">
        <v>0.25436274999999997</v>
      </c>
      <c r="H1933" s="30">
        <v>0.1</v>
      </c>
      <c r="I1933" s="32">
        <v>20</v>
      </c>
      <c r="J1933"/>
    </row>
    <row r="1934" spans="1:10" x14ac:dyDescent="0.3">
      <c r="A1934" s="65" t="str">
        <f>LANCES[[#This Row],[GRUPO]]&amp;LANCES[[#This Row],[MES_ANO]]</f>
        <v>671maio-25</v>
      </c>
      <c r="B1934" s="1">
        <v>671</v>
      </c>
      <c r="C1934" s="32">
        <v>202505</v>
      </c>
      <c r="D1934" s="31" t="str">
        <f>TEXT(LANCES[[#This Row],[DT_CONTMP]],"MMMM-AA")</f>
        <v>maio-25</v>
      </c>
      <c r="E1934" s="31">
        <v>45784</v>
      </c>
      <c r="F1934" s="30">
        <v>0.15</v>
      </c>
      <c r="G1934" s="30">
        <v>0.13857142857142857</v>
      </c>
      <c r="H1934" s="30">
        <v>0.1</v>
      </c>
      <c r="I1934" s="32">
        <v>7</v>
      </c>
      <c r="J1934"/>
    </row>
    <row r="1935" spans="1:10" x14ac:dyDescent="0.3">
      <c r="A1935" s="65" t="str">
        <f>LANCES[[#This Row],[GRUPO]]&amp;LANCES[[#This Row],[MES_ANO]]</f>
        <v>5018outubro-25</v>
      </c>
      <c r="B1935" s="1">
        <v>5018</v>
      </c>
      <c r="C1935" s="32">
        <v>202510</v>
      </c>
      <c r="D1935" s="31" t="str">
        <f>TEXT(LANCES[[#This Row],[DT_CONTMP]],"MMMM-AA")</f>
        <v>outubro-25</v>
      </c>
      <c r="E1935" s="31">
        <v>45945</v>
      </c>
      <c r="F1935" s="30">
        <v>0.44342500000000001</v>
      </c>
      <c r="G1935" s="30">
        <v>0.35239949999999998</v>
      </c>
      <c r="H1935" s="30">
        <v>0.311</v>
      </c>
      <c r="I1935" s="32">
        <v>6</v>
      </c>
      <c r="J1935"/>
    </row>
    <row r="1936" spans="1:10" x14ac:dyDescent="0.3">
      <c r="A1936" s="65" t="str">
        <f>LANCES[[#This Row],[GRUPO]]&amp;LANCES[[#This Row],[MES_ANO]]</f>
        <v>745fevereiro-25</v>
      </c>
      <c r="B1936" s="1">
        <v>745</v>
      </c>
      <c r="C1936" s="32">
        <v>202502</v>
      </c>
      <c r="D1936" s="31" t="str">
        <f>TEXT(LANCES[[#This Row],[DT_CONTMP]],"MMMM-AA")</f>
        <v>fevereiro-25</v>
      </c>
      <c r="E1936" s="31">
        <v>45705</v>
      </c>
      <c r="F1936" s="30">
        <v>0.72</v>
      </c>
      <c r="G1936" s="30">
        <v>0.40496208333333333</v>
      </c>
      <c r="H1936" s="30">
        <v>0.3</v>
      </c>
      <c r="I1936" s="32">
        <v>12</v>
      </c>
      <c r="J1936"/>
    </row>
    <row r="1937" spans="1:10" x14ac:dyDescent="0.3">
      <c r="A1937" s="65" t="str">
        <f>LANCES[[#This Row],[GRUPO]]&amp;LANCES[[#This Row],[MES_ANO]]</f>
        <v>3084maio-25</v>
      </c>
      <c r="B1937" s="1">
        <v>3084</v>
      </c>
      <c r="C1937" s="32">
        <v>202505</v>
      </c>
      <c r="D1937" s="31" t="str">
        <f>TEXT(LANCES[[#This Row],[DT_CONTMP]],"MMMM-AA")</f>
        <v>maio-25</v>
      </c>
      <c r="E1937" s="31">
        <v>45792</v>
      </c>
      <c r="F1937" s="30">
        <v>0.75459999999999994</v>
      </c>
      <c r="G1937" s="30">
        <v>0.69943657142857141</v>
      </c>
      <c r="H1937" s="30">
        <v>0.63049999999999995</v>
      </c>
      <c r="I1937" s="32">
        <v>7</v>
      </c>
      <c r="J1937"/>
    </row>
    <row r="1938" spans="1:10" x14ac:dyDescent="0.3">
      <c r="A1938" s="65" t="str">
        <f>LANCES[[#This Row],[GRUPO]]&amp;LANCES[[#This Row],[MES_ANO]]</f>
        <v>776janeiro-25</v>
      </c>
      <c r="B1938" s="1">
        <v>776</v>
      </c>
      <c r="C1938" s="32">
        <v>202501</v>
      </c>
      <c r="D1938" s="31" t="str">
        <f>TEXT(LANCES[[#This Row],[DT_CONTMP]],"MMMM-AA")</f>
        <v>janeiro-25</v>
      </c>
      <c r="E1938" s="31">
        <v>45672</v>
      </c>
      <c r="F1938" s="30">
        <v>0.7</v>
      </c>
      <c r="G1938" s="30">
        <v>0.66260891666666666</v>
      </c>
      <c r="H1938" s="30">
        <v>0.6</v>
      </c>
      <c r="I1938" s="32">
        <v>12</v>
      </c>
      <c r="J1938"/>
    </row>
    <row r="1939" spans="1:10" x14ac:dyDescent="0.3">
      <c r="A1939" s="65" t="str">
        <f>LANCES[[#This Row],[GRUPO]]&amp;LANCES[[#This Row],[MES_ANO]]</f>
        <v>3097março-25</v>
      </c>
      <c r="B1939" s="1">
        <v>3097</v>
      </c>
      <c r="C1939" s="32">
        <v>202503</v>
      </c>
      <c r="D1939" s="31" t="str">
        <f>TEXT(LANCES[[#This Row],[DT_CONTMP]],"MMMM-AA")</f>
        <v>março-25</v>
      </c>
      <c r="E1939" s="31">
        <v>45733</v>
      </c>
      <c r="F1939" s="30">
        <v>0.69555499999999992</v>
      </c>
      <c r="G1939" s="30">
        <v>0.69545166666666669</v>
      </c>
      <c r="H1939" s="30">
        <v>0.69540000000000002</v>
      </c>
      <c r="I1939" s="32">
        <v>3</v>
      </c>
      <c r="J1939"/>
    </row>
    <row r="1940" spans="1:10" x14ac:dyDescent="0.3">
      <c r="A1940" s="65" t="str">
        <f>LANCES[[#This Row],[GRUPO]]&amp;LANCES[[#This Row],[MES_ANO]]</f>
        <v>3079junho-25</v>
      </c>
      <c r="B1940" s="1">
        <v>3079</v>
      </c>
      <c r="C1940" s="32">
        <v>202506</v>
      </c>
      <c r="D1940" s="31" t="str">
        <f>TEXT(LANCES[[#This Row],[DT_CONTMP]],"MMMM-AA")</f>
        <v>junho-25</v>
      </c>
      <c r="E1940" s="31">
        <v>45824</v>
      </c>
      <c r="F1940" s="30">
        <v>0.70123400000000002</v>
      </c>
      <c r="G1940" s="30">
        <v>0.70041133333333327</v>
      </c>
      <c r="H1940" s="30">
        <v>0.7</v>
      </c>
      <c r="I1940" s="32">
        <v>3</v>
      </c>
      <c r="J1940"/>
    </row>
    <row r="1941" spans="1:10" x14ac:dyDescent="0.3">
      <c r="A1941" s="65" t="str">
        <f>LANCES[[#This Row],[GRUPO]]&amp;LANCES[[#This Row],[MES_ANO]]</f>
        <v>3089julho-25</v>
      </c>
      <c r="B1941" s="1">
        <v>3089</v>
      </c>
      <c r="C1941" s="32">
        <v>202507</v>
      </c>
      <c r="D1941" s="31" t="str">
        <f>TEXT(LANCES[[#This Row],[DT_CONTMP]],"MMMM-AA")</f>
        <v>julho-25</v>
      </c>
      <c r="E1941" s="31">
        <v>45853</v>
      </c>
      <c r="F1941" s="30">
        <v>0.69900000000000007</v>
      </c>
      <c r="G1941" s="30">
        <v>0.6895</v>
      </c>
      <c r="H1941" s="30">
        <v>0.68</v>
      </c>
      <c r="I1941" s="32">
        <v>2</v>
      </c>
      <c r="J1941"/>
    </row>
    <row r="1942" spans="1:10" x14ac:dyDescent="0.3">
      <c r="A1942" s="65" t="str">
        <f>LANCES[[#This Row],[GRUPO]]&amp;LANCES[[#This Row],[MES_ANO]]</f>
        <v>753abril-25</v>
      </c>
      <c r="B1942" s="1">
        <v>753</v>
      </c>
      <c r="C1942" s="32">
        <v>202504</v>
      </c>
      <c r="D1942" s="31" t="str">
        <f>TEXT(LANCES[[#This Row],[DT_CONTMP]],"MMMM-AA")</f>
        <v>abril-25</v>
      </c>
      <c r="E1942" s="31">
        <v>45762</v>
      </c>
      <c r="F1942" s="30">
        <v>0.7</v>
      </c>
      <c r="G1942" s="30">
        <v>0.66307692307692312</v>
      </c>
      <c r="H1942" s="30">
        <v>0.66</v>
      </c>
      <c r="I1942" s="32">
        <v>13</v>
      </c>
      <c r="J1942"/>
    </row>
    <row r="1943" spans="1:10" x14ac:dyDescent="0.3">
      <c r="A1943" s="65" t="str">
        <f>LANCES[[#This Row],[GRUPO]]&amp;LANCES[[#This Row],[MES_ANO]]</f>
        <v>3078março-25</v>
      </c>
      <c r="B1943" s="1">
        <v>3078</v>
      </c>
      <c r="C1943" s="32">
        <v>202503</v>
      </c>
      <c r="D1943" s="31" t="str">
        <f>TEXT(LANCES[[#This Row],[DT_CONTMP]],"MMMM-AA")</f>
        <v>março-25</v>
      </c>
      <c r="E1943" s="31">
        <v>45733</v>
      </c>
      <c r="F1943" s="30">
        <v>0.71455899999999994</v>
      </c>
      <c r="G1943" s="30">
        <v>0.69415300000000002</v>
      </c>
      <c r="H1943" s="30">
        <v>0.68389999999999995</v>
      </c>
      <c r="I1943" s="32">
        <v>3</v>
      </c>
      <c r="J1943"/>
    </row>
    <row r="1944" spans="1:10" x14ac:dyDescent="0.3">
      <c r="A1944" s="65" t="str">
        <f>LANCES[[#This Row],[GRUPO]]&amp;LANCES[[#This Row],[MES_ANO]]</f>
        <v>3130janeiro-25</v>
      </c>
      <c r="B1944" s="1">
        <v>3130</v>
      </c>
      <c r="C1944" s="32">
        <v>202501</v>
      </c>
      <c r="D1944" s="31" t="str">
        <f>TEXT(LANCES[[#This Row],[DT_CONTMP]],"MMMM-AA")</f>
        <v>janeiro-25</v>
      </c>
      <c r="E1944" s="31">
        <v>45672</v>
      </c>
      <c r="F1944" s="30">
        <v>0.64500000000000002</v>
      </c>
      <c r="G1944" s="30">
        <v>0.64461000000000002</v>
      </c>
      <c r="H1944" s="30">
        <v>0.64400000000000002</v>
      </c>
      <c r="I1944" s="32">
        <v>4</v>
      </c>
      <c r="J1944"/>
    </row>
    <row r="1945" spans="1:10" x14ac:dyDescent="0.3">
      <c r="A1945" s="65" t="str">
        <f>LANCES[[#This Row],[GRUPO]]&amp;LANCES[[#This Row],[MES_ANO]]</f>
        <v>640janeiro-25</v>
      </c>
      <c r="B1945" s="1">
        <v>640</v>
      </c>
      <c r="C1945" s="32">
        <v>202501</v>
      </c>
      <c r="D1945" s="31" t="str">
        <f>TEXT(LANCES[[#This Row],[DT_CONTMP]],"MMMM-AA")</f>
        <v>janeiro-25</v>
      </c>
      <c r="E1945" s="31">
        <v>45664</v>
      </c>
      <c r="F1945" s="30">
        <v>0.25700000000000001</v>
      </c>
      <c r="G1945" s="30">
        <v>0.19350000000000001</v>
      </c>
      <c r="H1945" s="30">
        <v>0.13</v>
      </c>
      <c r="I1945" s="32">
        <v>2</v>
      </c>
      <c r="J1945"/>
    </row>
    <row r="1946" spans="1:10" x14ac:dyDescent="0.3">
      <c r="A1946" s="65" t="str">
        <f>LANCES[[#This Row],[GRUPO]]&amp;LANCES[[#This Row],[MES_ANO]]</f>
        <v>3100abril-25</v>
      </c>
      <c r="B1946" s="1">
        <v>3100</v>
      </c>
      <c r="C1946" s="32">
        <v>202504</v>
      </c>
      <c r="D1946" s="31" t="str">
        <f>TEXT(LANCES[[#This Row],[DT_CONTMP]],"MMMM-AA")</f>
        <v>abril-25</v>
      </c>
      <c r="E1946" s="31">
        <v>45762</v>
      </c>
      <c r="F1946" s="30">
        <v>0.66532100000000005</v>
      </c>
      <c r="G1946" s="30">
        <v>0.66532100000000005</v>
      </c>
      <c r="H1946" s="30">
        <v>0.66532100000000005</v>
      </c>
      <c r="I1946" s="32">
        <v>1</v>
      </c>
      <c r="J1946"/>
    </row>
    <row r="1947" spans="1:10" x14ac:dyDescent="0.3">
      <c r="A1947" s="65" t="str">
        <f>LANCES[[#This Row],[GRUPO]]&amp;LANCES[[#This Row],[MES_ANO]]</f>
        <v>799abril-25</v>
      </c>
      <c r="B1947" s="1">
        <v>799</v>
      </c>
      <c r="C1947" s="32">
        <v>202504</v>
      </c>
      <c r="D1947" s="31" t="str">
        <f>TEXT(LANCES[[#This Row],[DT_CONTMP]],"MMMM-AA")</f>
        <v>abril-25</v>
      </c>
      <c r="E1947" s="31">
        <v>45762</v>
      </c>
      <c r="F1947" s="30">
        <v>0.65</v>
      </c>
      <c r="G1947" s="30">
        <v>0.62127272727272731</v>
      </c>
      <c r="H1947" s="30">
        <v>0.6</v>
      </c>
      <c r="I1947" s="32">
        <v>11</v>
      </c>
      <c r="J1947"/>
    </row>
    <row r="1948" spans="1:10" x14ac:dyDescent="0.3">
      <c r="A1948" s="65" t="str">
        <f>LANCES[[#This Row],[GRUPO]]&amp;LANCES[[#This Row],[MES_ANO]]</f>
        <v>3174março-25</v>
      </c>
      <c r="B1948" s="1">
        <v>3174</v>
      </c>
      <c r="C1948" s="32">
        <v>202503</v>
      </c>
      <c r="D1948" s="31" t="str">
        <f>TEXT(LANCES[[#This Row],[DT_CONTMP]],"MMMM-AA")</f>
        <v>março-25</v>
      </c>
      <c r="E1948" s="31">
        <v>45733</v>
      </c>
      <c r="F1948" s="30">
        <v>0.60599999999999998</v>
      </c>
      <c r="G1948" s="30">
        <v>0.57814285714285707</v>
      </c>
      <c r="H1948" s="30">
        <v>0.55500000000000005</v>
      </c>
      <c r="I1948" s="32">
        <v>7</v>
      </c>
      <c r="J1948"/>
    </row>
    <row r="1949" spans="1:10" x14ac:dyDescent="0.3">
      <c r="A1949" s="65" t="str">
        <f>LANCES[[#This Row],[GRUPO]]&amp;LANCES[[#This Row],[MES_ANO]]</f>
        <v>631maio-25</v>
      </c>
      <c r="B1949" s="1">
        <v>631</v>
      </c>
      <c r="C1949" s="32">
        <v>202505</v>
      </c>
      <c r="D1949" s="31" t="str">
        <f>TEXT(LANCES[[#This Row],[DT_CONTMP]],"MMMM-AA")</f>
        <v>maio-25</v>
      </c>
      <c r="E1949" s="31">
        <v>45784</v>
      </c>
      <c r="F1949" s="30">
        <v>0.487097</v>
      </c>
      <c r="G1949" s="30">
        <v>0.19213712499999999</v>
      </c>
      <c r="H1949" s="30">
        <v>0.15</v>
      </c>
      <c r="I1949" s="32">
        <v>8</v>
      </c>
      <c r="J1949"/>
    </row>
    <row r="1950" spans="1:10" x14ac:dyDescent="0.3">
      <c r="A1950" s="65" t="str">
        <f>LANCES[[#This Row],[GRUPO]]&amp;LANCES[[#This Row],[MES_ANO]]</f>
        <v>802maio-25</v>
      </c>
      <c r="B1950" s="1">
        <v>802</v>
      </c>
      <c r="C1950" s="32">
        <v>202505</v>
      </c>
      <c r="D1950" s="31" t="str">
        <f>TEXT(LANCES[[#This Row],[DT_CONTMP]],"MMMM-AA")</f>
        <v>maio-25</v>
      </c>
      <c r="E1950" s="31">
        <v>45792</v>
      </c>
      <c r="F1950" s="30">
        <v>0.69</v>
      </c>
      <c r="G1950" s="30">
        <v>0.66700000000000004</v>
      </c>
      <c r="H1950" s="30">
        <v>0.65500000000000003</v>
      </c>
      <c r="I1950" s="32">
        <v>6</v>
      </c>
      <c r="J1950"/>
    </row>
    <row r="1951" spans="1:10" x14ac:dyDescent="0.3">
      <c r="A1951" s="65" t="str">
        <f>LANCES[[#This Row],[GRUPO]]&amp;LANCES[[#This Row],[MES_ANO]]</f>
        <v>5020setembro-25</v>
      </c>
      <c r="B1951" s="1">
        <v>5020</v>
      </c>
      <c r="C1951" s="32">
        <v>202509</v>
      </c>
      <c r="D1951" s="31" t="str">
        <f>TEXT(LANCES[[#This Row],[DT_CONTMP]],"MMMM-AA")</f>
        <v>setembro-25</v>
      </c>
      <c r="E1951" s="31">
        <v>45915</v>
      </c>
      <c r="F1951" s="30">
        <v>0.67466700000000002</v>
      </c>
      <c r="G1951" s="30">
        <v>0.49974566666666664</v>
      </c>
      <c r="H1951" s="30">
        <v>0.45328600000000002</v>
      </c>
      <c r="I1951" s="32">
        <v>6</v>
      </c>
      <c r="J1951"/>
    </row>
    <row r="1952" spans="1:10" x14ac:dyDescent="0.3">
      <c r="A1952" s="65" t="str">
        <f>LANCES[[#This Row],[GRUPO]]&amp;LANCES[[#This Row],[MES_ANO]]</f>
        <v>3174agosto-25</v>
      </c>
      <c r="B1952" s="1">
        <v>3174</v>
      </c>
      <c r="C1952" s="32">
        <v>202508</v>
      </c>
      <c r="D1952" s="31" t="str">
        <f>TEXT(LANCES[[#This Row],[DT_CONTMP]],"MMMM-AA")</f>
        <v>agosto-25</v>
      </c>
      <c r="E1952" s="31">
        <v>45884</v>
      </c>
      <c r="F1952" s="30">
        <v>0.7</v>
      </c>
      <c r="G1952" s="30">
        <v>0.6915</v>
      </c>
      <c r="H1952" s="30">
        <v>0.68940000000000001</v>
      </c>
      <c r="I1952" s="32">
        <v>8</v>
      </c>
      <c r="J1952"/>
    </row>
    <row r="1953" spans="1:10" x14ac:dyDescent="0.3">
      <c r="A1953" s="65" t="str">
        <f>LANCES[[#This Row],[GRUPO]]&amp;LANCES[[#This Row],[MES_ANO]]</f>
        <v>737outubro-25</v>
      </c>
      <c r="B1953" s="1">
        <v>737</v>
      </c>
      <c r="C1953" s="32">
        <v>202510</v>
      </c>
      <c r="D1953" s="31" t="str">
        <f>TEXT(LANCES[[#This Row],[DT_CONTMP]],"MMMM-AA")</f>
        <v>outubro-25</v>
      </c>
      <c r="E1953" s="31">
        <v>45945</v>
      </c>
      <c r="F1953" s="30">
        <v>0.5</v>
      </c>
      <c r="G1953" s="30">
        <v>0.35027999999999998</v>
      </c>
      <c r="H1953" s="30">
        <v>0.3</v>
      </c>
      <c r="I1953" s="32">
        <v>20</v>
      </c>
      <c r="J1953"/>
    </row>
    <row r="1954" spans="1:10" x14ac:dyDescent="0.3">
      <c r="A1954" s="65" t="str">
        <f>LANCES[[#This Row],[GRUPO]]&amp;LANCES[[#This Row],[MES_ANO]]</f>
        <v>3065agosto-25</v>
      </c>
      <c r="B1954" s="1">
        <v>3065</v>
      </c>
      <c r="C1954" s="32">
        <v>202508</v>
      </c>
      <c r="D1954" s="31" t="str">
        <f>TEXT(LANCES[[#This Row],[DT_CONTMP]],"MMMM-AA")</f>
        <v>agosto-25</v>
      </c>
      <c r="E1954" s="31">
        <v>45884</v>
      </c>
      <c r="F1954" s="30">
        <v>0.68</v>
      </c>
      <c r="G1954" s="30">
        <v>0.64423819999999998</v>
      </c>
      <c r="H1954" s="30">
        <v>0.62</v>
      </c>
      <c r="I1954" s="32">
        <v>15</v>
      </c>
      <c r="J1954"/>
    </row>
    <row r="1955" spans="1:10" x14ac:dyDescent="0.3">
      <c r="A1955" s="65" t="str">
        <f>LANCES[[#This Row],[GRUPO]]&amp;LANCES[[#This Row],[MES_ANO]]</f>
        <v>3092setembro-25</v>
      </c>
      <c r="B1955" s="1">
        <v>3092</v>
      </c>
      <c r="C1955" s="32">
        <v>202509</v>
      </c>
      <c r="D1955" s="31" t="str">
        <f>TEXT(LANCES[[#This Row],[DT_CONTMP]],"MMMM-AA")</f>
        <v>setembro-25</v>
      </c>
      <c r="E1955" s="31">
        <v>45915</v>
      </c>
      <c r="F1955" s="30">
        <v>0.7</v>
      </c>
      <c r="G1955" s="30">
        <v>0.66135535714285709</v>
      </c>
      <c r="H1955" s="30">
        <v>0.63979999999999992</v>
      </c>
      <c r="I1955" s="32">
        <v>14</v>
      </c>
      <c r="J1955"/>
    </row>
    <row r="1956" spans="1:10" x14ac:dyDescent="0.3">
      <c r="A1956" s="65" t="str">
        <f>LANCES[[#This Row],[GRUPO]]&amp;LANCES[[#This Row],[MES_ANO]]</f>
        <v>3140outubro-25</v>
      </c>
      <c r="B1956" s="1">
        <v>3140</v>
      </c>
      <c r="C1956" s="32">
        <v>202510</v>
      </c>
      <c r="D1956" s="31" t="str">
        <f>TEXT(LANCES[[#This Row],[DT_CONTMP]],"MMMM-AA")</f>
        <v>outubro-25</v>
      </c>
      <c r="E1956" s="31">
        <v>45945</v>
      </c>
      <c r="F1956" s="30">
        <v>0.7</v>
      </c>
      <c r="G1956" s="30">
        <v>0.66300000000000003</v>
      </c>
      <c r="H1956" s="30">
        <v>0.64700000000000002</v>
      </c>
      <c r="I1956" s="32">
        <v>4</v>
      </c>
      <c r="J1956"/>
    </row>
    <row r="1957" spans="1:10" x14ac:dyDescent="0.3">
      <c r="A1957" s="65" t="str">
        <f>LANCES[[#This Row],[GRUPO]]&amp;LANCES[[#This Row],[MES_ANO]]</f>
        <v>3112outubro-25</v>
      </c>
      <c r="B1957" s="1">
        <v>3112</v>
      </c>
      <c r="C1957" s="32">
        <v>202510</v>
      </c>
      <c r="D1957" s="31" t="str">
        <f>TEXT(LANCES[[#This Row],[DT_CONTMP]],"MMMM-AA")</f>
        <v>outubro-25</v>
      </c>
      <c r="E1957" s="31">
        <v>45945</v>
      </c>
      <c r="F1957" s="30">
        <v>0.65</v>
      </c>
      <c r="G1957" s="30">
        <v>0.63911015384615388</v>
      </c>
      <c r="H1957" s="30">
        <v>0.6381</v>
      </c>
      <c r="I1957" s="32">
        <v>13</v>
      </c>
      <c r="J1957"/>
    </row>
    <row r="1958" spans="1:10" x14ac:dyDescent="0.3">
      <c r="A1958" s="65" t="str">
        <f>LANCES[[#This Row],[GRUPO]]&amp;LANCES[[#This Row],[MES_ANO]]</f>
        <v>641janeiro-25</v>
      </c>
      <c r="B1958" s="1">
        <v>641</v>
      </c>
      <c r="C1958" s="32">
        <v>202501</v>
      </c>
      <c r="D1958" s="31" t="str">
        <f>TEXT(LANCES[[#This Row],[DT_CONTMP]],"MMMM-AA")</f>
        <v>janeiro-25</v>
      </c>
      <c r="E1958" s="31">
        <v>45664</v>
      </c>
      <c r="F1958" s="30">
        <v>0.6</v>
      </c>
      <c r="G1958" s="30">
        <v>0.22815669230769231</v>
      </c>
      <c r="H1958" s="30">
        <v>0.1</v>
      </c>
      <c r="I1958" s="32">
        <v>13</v>
      </c>
      <c r="J1958"/>
    </row>
    <row r="1959" spans="1:10" x14ac:dyDescent="0.3">
      <c r="A1959" s="65" t="str">
        <f>LANCES[[#This Row],[GRUPO]]&amp;LANCES[[#This Row],[MES_ANO]]</f>
        <v>641março-25</v>
      </c>
      <c r="B1959" s="1">
        <v>641</v>
      </c>
      <c r="C1959" s="32">
        <v>202503</v>
      </c>
      <c r="D1959" s="31" t="str">
        <f>TEXT(LANCES[[#This Row],[DT_CONTMP]],"MMMM-AA")</f>
        <v>março-25</v>
      </c>
      <c r="E1959" s="31">
        <v>45726</v>
      </c>
      <c r="F1959" s="30">
        <v>0.23070099999999999</v>
      </c>
      <c r="G1959" s="30">
        <v>0.18237933333333334</v>
      </c>
      <c r="H1959" s="30">
        <v>8.6582000000000006E-2</v>
      </c>
      <c r="I1959" s="32">
        <v>9</v>
      </c>
      <c r="J1959"/>
    </row>
    <row r="1960" spans="1:10" x14ac:dyDescent="0.3">
      <c r="A1960" s="65" t="str">
        <f>LANCES[[#This Row],[GRUPO]]&amp;LANCES[[#This Row],[MES_ANO]]</f>
        <v>662setembro-25</v>
      </c>
      <c r="B1960" s="1">
        <v>662</v>
      </c>
      <c r="C1960" s="32">
        <v>202509</v>
      </c>
      <c r="D1960" s="31" t="str">
        <f>TEXT(LANCES[[#This Row],[DT_CONTMP]],"MMMM-AA")</f>
        <v>setembro-25</v>
      </c>
      <c r="E1960" s="31">
        <v>45904</v>
      </c>
      <c r="F1960" s="30">
        <v>0.37430799999999997</v>
      </c>
      <c r="G1960" s="30">
        <v>0.37430799999999997</v>
      </c>
      <c r="H1960" s="30">
        <v>0.37430799999999997</v>
      </c>
      <c r="I1960" s="32">
        <v>1</v>
      </c>
      <c r="J1960"/>
    </row>
    <row r="1961" spans="1:10" x14ac:dyDescent="0.3">
      <c r="A1961" s="65" t="str">
        <f>LANCES[[#This Row],[GRUPO]]&amp;LANCES[[#This Row],[MES_ANO]]</f>
        <v>633agosto-25</v>
      </c>
      <c r="B1961" s="1">
        <v>633</v>
      </c>
      <c r="C1961" s="32">
        <v>202508</v>
      </c>
      <c r="D1961" s="31" t="str">
        <f>TEXT(LANCES[[#This Row],[DT_CONTMP]],"MMMM-AA")</f>
        <v>agosto-25</v>
      </c>
      <c r="E1961" s="31">
        <v>45875</v>
      </c>
      <c r="F1961" s="30">
        <v>0.23</v>
      </c>
      <c r="G1961" s="30">
        <v>0.17220000000000002</v>
      </c>
      <c r="H1961" s="30">
        <v>6.6600000000000006E-2</v>
      </c>
      <c r="I1961" s="32">
        <v>3</v>
      </c>
      <c r="J1961"/>
    </row>
    <row r="1962" spans="1:10" x14ac:dyDescent="0.3">
      <c r="A1962" s="65" t="str">
        <f>LANCES[[#This Row],[GRUPO]]&amp;LANCES[[#This Row],[MES_ANO]]</f>
        <v>684abril-25</v>
      </c>
      <c r="B1962" s="1">
        <v>684</v>
      </c>
      <c r="C1962" s="32">
        <v>202504</v>
      </c>
      <c r="D1962" s="31" t="str">
        <f>TEXT(LANCES[[#This Row],[DT_CONTMP]],"MMMM-AA")</f>
        <v>abril-25</v>
      </c>
      <c r="E1962" s="31">
        <v>45751</v>
      </c>
      <c r="F1962" s="30">
        <v>0.4</v>
      </c>
      <c r="G1962" s="30">
        <v>0.24399999999999999</v>
      </c>
      <c r="H1962" s="30">
        <v>0.1</v>
      </c>
      <c r="I1962" s="32">
        <v>5</v>
      </c>
      <c r="J1962"/>
    </row>
    <row r="1963" spans="1:10" x14ac:dyDescent="0.3">
      <c r="A1963" s="65" t="str">
        <f>LANCES[[#This Row],[GRUPO]]&amp;LANCES[[#This Row],[MES_ANO]]</f>
        <v>660julho-25</v>
      </c>
      <c r="B1963" s="1">
        <v>660</v>
      </c>
      <c r="C1963" s="32">
        <v>202507</v>
      </c>
      <c r="D1963" s="31" t="str">
        <f>TEXT(LANCES[[#This Row],[DT_CONTMP]],"MMMM-AA")</f>
        <v>julho-25</v>
      </c>
      <c r="E1963" s="31">
        <v>45842</v>
      </c>
      <c r="F1963" s="30">
        <v>0.195717</v>
      </c>
      <c r="G1963" s="30">
        <v>0.18285850000000001</v>
      </c>
      <c r="H1963" s="30">
        <v>0.17</v>
      </c>
      <c r="I1963" s="32">
        <v>2</v>
      </c>
      <c r="J1963"/>
    </row>
    <row r="1964" spans="1:10" x14ac:dyDescent="0.3">
      <c r="A1964" s="65" t="str">
        <f>LANCES[[#This Row],[GRUPO]]&amp;LANCES[[#This Row],[MES_ANO]]</f>
        <v>700outubro-25</v>
      </c>
      <c r="B1964" s="1">
        <v>700</v>
      </c>
      <c r="C1964" s="32">
        <v>202510</v>
      </c>
      <c r="D1964" s="31" t="str">
        <f>TEXT(LANCES[[#This Row],[DT_CONTMP]],"MMMM-AA")</f>
        <v>outubro-25</v>
      </c>
      <c r="E1964" s="31">
        <v>45936</v>
      </c>
      <c r="F1964" s="30">
        <v>0.43933100000000003</v>
      </c>
      <c r="G1964" s="30">
        <v>0.23297246666666668</v>
      </c>
      <c r="H1964" s="30">
        <v>0.15</v>
      </c>
      <c r="I1964" s="32">
        <v>15</v>
      </c>
      <c r="J1964"/>
    </row>
    <row r="1965" spans="1:10" x14ac:dyDescent="0.3">
      <c r="A1965" s="65" t="str">
        <f>LANCES[[#This Row],[GRUPO]]&amp;LANCES[[#This Row],[MES_ANO]]</f>
        <v>716março-25</v>
      </c>
      <c r="B1965" s="1">
        <v>716</v>
      </c>
      <c r="C1965" s="32">
        <v>202503</v>
      </c>
      <c r="D1965" s="31" t="str">
        <f>TEXT(LANCES[[#This Row],[DT_CONTMP]],"MMMM-AA")</f>
        <v>março-25</v>
      </c>
      <c r="E1965" s="31">
        <v>45733</v>
      </c>
      <c r="F1965" s="30">
        <v>0.63</v>
      </c>
      <c r="G1965" s="30">
        <v>0.29481731249999998</v>
      </c>
      <c r="H1965" s="30">
        <v>0.15</v>
      </c>
      <c r="I1965" s="32">
        <v>16</v>
      </c>
      <c r="J1965"/>
    </row>
    <row r="1966" spans="1:10" x14ac:dyDescent="0.3">
      <c r="A1966" s="65" t="str">
        <f>LANCES[[#This Row],[GRUPO]]&amp;LANCES[[#This Row],[MES_ANO]]</f>
        <v>708abril-25</v>
      </c>
      <c r="B1966" s="1">
        <v>708</v>
      </c>
      <c r="C1966" s="32">
        <v>202504</v>
      </c>
      <c r="D1966" s="31" t="str">
        <f>TEXT(LANCES[[#This Row],[DT_CONTMP]],"MMMM-AA")</f>
        <v>abril-25</v>
      </c>
      <c r="E1966" s="31">
        <v>45762</v>
      </c>
      <c r="F1966" s="30">
        <v>0.3</v>
      </c>
      <c r="G1966" s="30">
        <v>0.14699999999999999</v>
      </c>
      <c r="H1966" s="30">
        <v>0.1</v>
      </c>
      <c r="I1966" s="32">
        <v>6</v>
      </c>
      <c r="J1966"/>
    </row>
    <row r="1967" spans="1:10" x14ac:dyDescent="0.3">
      <c r="A1967" s="65" t="str">
        <f>LANCES[[#This Row],[GRUPO]]&amp;LANCES[[#This Row],[MES_ANO]]</f>
        <v>3110junho-25</v>
      </c>
      <c r="B1967" s="1">
        <v>3110</v>
      </c>
      <c r="C1967" s="32">
        <v>202506</v>
      </c>
      <c r="D1967" s="31" t="str">
        <f>TEXT(LANCES[[#This Row],[DT_CONTMP]],"MMMM-AA")</f>
        <v>junho-25</v>
      </c>
      <c r="E1967" s="31">
        <v>45824</v>
      </c>
      <c r="F1967" s="30">
        <v>0.79</v>
      </c>
      <c r="G1967" s="30">
        <v>0.77638000000000007</v>
      </c>
      <c r="H1967" s="30">
        <v>0.75</v>
      </c>
      <c r="I1967" s="32">
        <v>3</v>
      </c>
      <c r="J1967"/>
    </row>
    <row r="1968" spans="1:10" x14ac:dyDescent="0.3">
      <c r="A1968" s="65" t="str">
        <f>LANCES[[#This Row],[GRUPO]]&amp;LANCES[[#This Row],[MES_ANO]]</f>
        <v>699maio-25</v>
      </c>
      <c r="B1968" s="1">
        <v>699</v>
      </c>
      <c r="C1968" s="32">
        <v>202505</v>
      </c>
      <c r="D1968" s="31" t="str">
        <f>TEXT(LANCES[[#This Row],[DT_CONTMP]],"MMMM-AA")</f>
        <v>maio-25</v>
      </c>
      <c r="E1968" s="31">
        <v>45784</v>
      </c>
      <c r="F1968" s="30">
        <v>0.43757699999999999</v>
      </c>
      <c r="G1968" s="30">
        <v>0.25939424999999999</v>
      </c>
      <c r="H1968" s="30">
        <v>0.1</v>
      </c>
      <c r="I1968" s="32">
        <v>4</v>
      </c>
      <c r="J1968"/>
    </row>
    <row r="1969" spans="1:10" x14ac:dyDescent="0.3">
      <c r="A1969" s="65" t="str">
        <f>LANCES[[#This Row],[GRUPO]]&amp;LANCES[[#This Row],[MES_ANO]]</f>
        <v>3059outubro-25</v>
      </c>
      <c r="B1969" s="1">
        <v>3059</v>
      </c>
      <c r="C1969" s="32">
        <v>202510</v>
      </c>
      <c r="D1969" s="31" t="str">
        <f>TEXT(LANCES[[#This Row],[DT_CONTMP]],"MMMM-AA")</f>
        <v>outubro-25</v>
      </c>
      <c r="E1969" s="31">
        <v>45945</v>
      </c>
      <c r="F1969" s="30">
        <v>0.68686599999999998</v>
      </c>
      <c r="G1969" s="30">
        <v>0.48794366666666666</v>
      </c>
      <c r="H1969" s="30">
        <v>0.37</v>
      </c>
      <c r="I1969" s="32">
        <v>6</v>
      </c>
      <c r="J1969"/>
    </row>
    <row r="1970" spans="1:10" x14ac:dyDescent="0.3">
      <c r="A1970" s="65" t="str">
        <f>LANCES[[#This Row],[GRUPO]]&amp;LANCES[[#This Row],[MES_ANO]]</f>
        <v>3153janeiro-25</v>
      </c>
      <c r="B1970" s="1">
        <v>3153</v>
      </c>
      <c r="C1970" s="32">
        <v>202501</v>
      </c>
      <c r="D1970" s="31" t="str">
        <f>TEXT(LANCES[[#This Row],[DT_CONTMP]],"MMMM-AA")</f>
        <v>janeiro-25</v>
      </c>
      <c r="E1970" s="31">
        <v>45672</v>
      </c>
      <c r="F1970" s="30">
        <v>0.67</v>
      </c>
      <c r="G1970" s="30">
        <v>0.64672216666666671</v>
      </c>
      <c r="H1970" s="30">
        <v>0.63666600000000007</v>
      </c>
      <c r="I1970" s="32">
        <v>6</v>
      </c>
      <c r="J1970"/>
    </row>
    <row r="1971" spans="1:10" x14ac:dyDescent="0.3">
      <c r="A1971" s="65" t="str">
        <f>LANCES[[#This Row],[GRUPO]]&amp;LANCES[[#This Row],[MES_ANO]]</f>
        <v>3090outubro-25</v>
      </c>
      <c r="B1971" s="1">
        <v>3090</v>
      </c>
      <c r="C1971" s="32">
        <v>202510</v>
      </c>
      <c r="D1971" s="31" t="str">
        <f>TEXT(LANCES[[#This Row],[DT_CONTMP]],"MMMM-AA")</f>
        <v>outubro-25</v>
      </c>
      <c r="E1971" s="31">
        <v>45945</v>
      </c>
      <c r="F1971" s="30">
        <v>0.75</v>
      </c>
      <c r="G1971" s="30">
        <v>0.74333333333333329</v>
      </c>
      <c r="H1971" s="30">
        <v>0.74</v>
      </c>
      <c r="I1971" s="32">
        <v>3</v>
      </c>
      <c r="J1971"/>
    </row>
    <row r="1972" spans="1:10" x14ac:dyDescent="0.3">
      <c r="A1972" s="65" t="str">
        <f>LANCES[[#This Row],[GRUPO]]&amp;LANCES[[#This Row],[MES_ANO]]</f>
        <v>5022março-25</v>
      </c>
      <c r="B1972" s="1">
        <v>5022</v>
      </c>
      <c r="C1972" s="32">
        <v>202503</v>
      </c>
      <c r="D1972" s="31" t="str">
        <f>TEXT(LANCES[[#This Row],[DT_CONTMP]],"MMMM-AA")</f>
        <v>março-25</v>
      </c>
      <c r="E1972" s="31">
        <v>45733</v>
      </c>
      <c r="F1972" s="30">
        <v>0.58718700000000001</v>
      </c>
      <c r="G1972" s="30">
        <v>0.48195282352941177</v>
      </c>
      <c r="H1972" s="30">
        <v>0.45555500000000004</v>
      </c>
      <c r="I1972" s="32">
        <v>17</v>
      </c>
      <c r="J1972"/>
    </row>
    <row r="1973" spans="1:10" x14ac:dyDescent="0.3">
      <c r="A1973" s="65" t="str">
        <f>LANCES[[#This Row],[GRUPO]]&amp;LANCES[[#This Row],[MES_ANO]]</f>
        <v>5022abril-25</v>
      </c>
      <c r="B1973" s="1">
        <v>5022</v>
      </c>
      <c r="C1973" s="32">
        <v>202504</v>
      </c>
      <c r="D1973" s="31" t="str">
        <f>TEXT(LANCES[[#This Row],[DT_CONTMP]],"MMMM-AA")</f>
        <v>abril-25</v>
      </c>
      <c r="E1973" s="31">
        <v>45762</v>
      </c>
      <c r="F1973" s="30">
        <v>0.61499999999999999</v>
      </c>
      <c r="G1973" s="30">
        <v>0.49227675000000004</v>
      </c>
      <c r="H1973" s="30">
        <v>0.46222200000000002</v>
      </c>
      <c r="I1973" s="32">
        <v>12</v>
      </c>
      <c r="J1973"/>
    </row>
    <row r="1974" spans="1:10" x14ac:dyDescent="0.3">
      <c r="A1974" s="65" t="str">
        <f>LANCES[[#This Row],[GRUPO]]&amp;LANCES[[#This Row],[MES_ANO]]</f>
        <v>3134fevereiro-25</v>
      </c>
      <c r="B1974" s="1">
        <v>3134</v>
      </c>
      <c r="C1974" s="32">
        <v>202502</v>
      </c>
      <c r="D1974" s="31" t="str">
        <f>TEXT(LANCES[[#This Row],[DT_CONTMP]],"MMMM-AA")</f>
        <v>fevereiro-25</v>
      </c>
      <c r="E1974" s="31">
        <v>45705</v>
      </c>
      <c r="F1974" s="30">
        <v>0.62512299999999998</v>
      </c>
      <c r="G1974" s="30">
        <v>0.62300574999999991</v>
      </c>
      <c r="H1974" s="30">
        <v>0.62229999999999996</v>
      </c>
      <c r="I1974" s="32">
        <v>4</v>
      </c>
      <c r="J1974"/>
    </row>
    <row r="1975" spans="1:10" x14ac:dyDescent="0.3">
      <c r="A1975" s="65" t="str">
        <f>LANCES[[#This Row],[GRUPO]]&amp;LANCES[[#This Row],[MES_ANO]]</f>
        <v>3090abril-25</v>
      </c>
      <c r="B1975" s="1">
        <v>3090</v>
      </c>
      <c r="C1975" s="32">
        <v>202504</v>
      </c>
      <c r="D1975" s="31" t="str">
        <f>TEXT(LANCES[[#This Row],[DT_CONTMP]],"MMMM-AA")</f>
        <v>abril-25</v>
      </c>
      <c r="E1975" s="31">
        <v>45762</v>
      </c>
      <c r="F1975" s="30">
        <v>0.72499999999999998</v>
      </c>
      <c r="G1975" s="30">
        <v>0.69935999999999998</v>
      </c>
      <c r="H1975" s="30">
        <v>0.69169999999999998</v>
      </c>
      <c r="I1975" s="32">
        <v>5</v>
      </c>
      <c r="J1975"/>
    </row>
    <row r="1976" spans="1:10" x14ac:dyDescent="0.3">
      <c r="A1976" s="65" t="str">
        <f>LANCES[[#This Row],[GRUPO]]&amp;LANCES[[#This Row],[MES_ANO]]</f>
        <v>3101abril-25</v>
      </c>
      <c r="B1976" s="1">
        <v>3101</v>
      </c>
      <c r="C1976" s="32">
        <v>202504</v>
      </c>
      <c r="D1976" s="31" t="str">
        <f>TEXT(LANCES[[#This Row],[DT_CONTMP]],"MMMM-AA")</f>
        <v>abril-25</v>
      </c>
      <c r="E1976" s="31">
        <v>45762</v>
      </c>
      <c r="F1976" s="30">
        <v>0.74430000000000007</v>
      </c>
      <c r="G1976" s="30">
        <v>0.74430000000000007</v>
      </c>
      <c r="H1976" s="30">
        <v>0.74430000000000007</v>
      </c>
      <c r="I1976" s="32">
        <v>1</v>
      </c>
      <c r="J1976"/>
    </row>
    <row r="1977" spans="1:10" x14ac:dyDescent="0.3">
      <c r="A1977" s="65" t="str">
        <f>LANCES[[#This Row],[GRUPO]]&amp;LANCES[[#This Row],[MES_ANO]]</f>
        <v>707março-25</v>
      </c>
      <c r="B1977" s="1">
        <v>707</v>
      </c>
      <c r="C1977" s="32">
        <v>202503</v>
      </c>
      <c r="D1977" s="31" t="str">
        <f>TEXT(LANCES[[#This Row],[DT_CONTMP]],"MMMM-AA")</f>
        <v>março-25</v>
      </c>
      <c r="E1977" s="31">
        <v>45733</v>
      </c>
      <c r="F1977" s="30">
        <v>0.52980899999999997</v>
      </c>
      <c r="G1977" s="30">
        <v>0.25770330000000002</v>
      </c>
      <c r="H1977" s="30">
        <v>0.1</v>
      </c>
      <c r="I1977" s="32">
        <v>10</v>
      </c>
      <c r="J1977"/>
    </row>
    <row r="1978" spans="1:10" x14ac:dyDescent="0.3">
      <c r="A1978" s="65" t="str">
        <f>LANCES[[#This Row],[GRUPO]]&amp;LANCES[[#This Row],[MES_ANO]]</f>
        <v>3142março-25</v>
      </c>
      <c r="B1978" s="1">
        <v>3142</v>
      </c>
      <c r="C1978" s="32">
        <v>202503</v>
      </c>
      <c r="D1978" s="31" t="str">
        <f>TEXT(LANCES[[#This Row],[DT_CONTMP]],"MMMM-AA")</f>
        <v>março-25</v>
      </c>
      <c r="E1978" s="31">
        <v>45733</v>
      </c>
      <c r="F1978" s="30">
        <v>0.73686499999999999</v>
      </c>
      <c r="G1978" s="30">
        <v>0.73686499999999999</v>
      </c>
      <c r="H1978" s="30">
        <v>0.73686499999999999</v>
      </c>
      <c r="I1978" s="32">
        <v>5</v>
      </c>
      <c r="J1978"/>
    </row>
    <row r="1979" spans="1:10" x14ac:dyDescent="0.3">
      <c r="A1979" s="65" t="str">
        <f>LANCES[[#This Row],[GRUPO]]&amp;LANCES[[#This Row],[MES_ANO]]</f>
        <v>3154abril-25</v>
      </c>
      <c r="B1979" s="1">
        <v>3154</v>
      </c>
      <c r="C1979" s="32">
        <v>202504</v>
      </c>
      <c r="D1979" s="31" t="str">
        <f>TEXT(LANCES[[#This Row],[DT_CONTMP]],"MMMM-AA")</f>
        <v>abril-25</v>
      </c>
      <c r="E1979" s="31">
        <v>45762</v>
      </c>
      <c r="F1979" s="30">
        <v>0.72499999999999998</v>
      </c>
      <c r="G1979" s="30">
        <v>0.71416666666666662</v>
      </c>
      <c r="H1979" s="30">
        <v>0.7</v>
      </c>
      <c r="I1979" s="32">
        <v>6</v>
      </c>
      <c r="J1979"/>
    </row>
    <row r="1980" spans="1:10" x14ac:dyDescent="0.3">
      <c r="A1980" s="65" t="str">
        <f>LANCES[[#This Row],[GRUPO]]&amp;LANCES[[#This Row],[MES_ANO]]</f>
        <v>661maio-25</v>
      </c>
      <c r="B1980" s="1">
        <v>661</v>
      </c>
      <c r="C1980" s="32">
        <v>202505</v>
      </c>
      <c r="D1980" s="31" t="str">
        <f>TEXT(LANCES[[#This Row],[DT_CONTMP]],"MMMM-AA")</f>
        <v>maio-25</v>
      </c>
      <c r="E1980" s="31">
        <v>45784</v>
      </c>
      <c r="F1980" s="30">
        <v>0.34854999999999997</v>
      </c>
      <c r="G1980" s="30">
        <v>0.19470999999999999</v>
      </c>
      <c r="H1980" s="30">
        <v>0.15</v>
      </c>
      <c r="I1980" s="32">
        <v>5</v>
      </c>
      <c r="J1980"/>
    </row>
    <row r="1981" spans="1:10" x14ac:dyDescent="0.3">
      <c r="A1981" s="65" t="str">
        <f>LANCES[[#This Row],[GRUPO]]&amp;LANCES[[#This Row],[MES_ANO]]</f>
        <v>3163maio-25</v>
      </c>
      <c r="B1981" s="1">
        <v>3163</v>
      </c>
      <c r="C1981" s="32">
        <v>202505</v>
      </c>
      <c r="D1981" s="31" t="str">
        <f>TEXT(LANCES[[#This Row],[DT_CONTMP]],"MMMM-AA")</f>
        <v>maio-25</v>
      </c>
      <c r="E1981" s="31">
        <v>45792</v>
      </c>
      <c r="F1981" s="30">
        <v>0.76</v>
      </c>
      <c r="G1981" s="30">
        <v>0.76</v>
      </c>
      <c r="H1981" s="30">
        <v>0.76</v>
      </c>
      <c r="I1981" s="32">
        <v>2</v>
      </c>
      <c r="J1981"/>
    </row>
    <row r="1982" spans="1:10" x14ac:dyDescent="0.3">
      <c r="A1982" s="65" t="str">
        <f>LANCES[[#This Row],[GRUPO]]&amp;LANCES[[#This Row],[MES_ANO]]</f>
        <v>3100julho-25</v>
      </c>
      <c r="B1982" s="1">
        <v>3100</v>
      </c>
      <c r="C1982" s="32">
        <v>202507</v>
      </c>
      <c r="D1982" s="31" t="str">
        <f>TEXT(LANCES[[#This Row],[DT_CONTMP]],"MMMM-AA")</f>
        <v>julho-25</v>
      </c>
      <c r="E1982" s="31">
        <v>45853</v>
      </c>
      <c r="F1982" s="30">
        <v>0.68102200000000002</v>
      </c>
      <c r="G1982" s="30">
        <v>0.68101100000000003</v>
      </c>
      <c r="H1982" s="30">
        <v>0.68099999999999994</v>
      </c>
      <c r="I1982" s="32">
        <v>2</v>
      </c>
      <c r="J1982"/>
    </row>
    <row r="1983" spans="1:10" x14ac:dyDescent="0.3">
      <c r="A1983" s="65" t="str">
        <f>LANCES[[#This Row],[GRUPO]]&amp;LANCES[[#This Row],[MES_ANO]]</f>
        <v>3042outubro-25</v>
      </c>
      <c r="B1983" s="1">
        <v>3042</v>
      </c>
      <c r="C1983" s="32">
        <v>202510</v>
      </c>
      <c r="D1983" s="31" t="str">
        <f>TEXT(LANCES[[#This Row],[DT_CONTMP]],"MMMM-AA")</f>
        <v>outubro-25</v>
      </c>
      <c r="E1983" s="31">
        <v>45945</v>
      </c>
      <c r="F1983" s="30">
        <v>0.7</v>
      </c>
      <c r="G1983" s="30">
        <v>0.60499999999999998</v>
      </c>
      <c r="H1983" s="30">
        <v>0.51</v>
      </c>
      <c r="I1983" s="32">
        <v>2</v>
      </c>
      <c r="J1983"/>
    </row>
    <row r="1984" spans="1:10" x14ac:dyDescent="0.3">
      <c r="A1984" s="65" t="str">
        <f>LANCES[[#This Row],[GRUPO]]&amp;LANCES[[#This Row],[MES_ANO]]</f>
        <v>3115outubro-25</v>
      </c>
      <c r="B1984" s="1">
        <v>3115</v>
      </c>
      <c r="C1984" s="32">
        <v>202510</v>
      </c>
      <c r="D1984" s="31" t="str">
        <f>TEXT(LANCES[[#This Row],[DT_CONTMP]],"MMMM-AA")</f>
        <v>outubro-25</v>
      </c>
      <c r="E1984" s="31">
        <v>45945</v>
      </c>
      <c r="F1984" s="30">
        <v>0.67120099999999994</v>
      </c>
      <c r="G1984" s="30">
        <v>0.67031122222222217</v>
      </c>
      <c r="H1984" s="30">
        <v>0.67019999999999991</v>
      </c>
      <c r="I1984" s="32">
        <v>9</v>
      </c>
      <c r="J1984"/>
    </row>
    <row r="1985" spans="1:10" x14ac:dyDescent="0.3">
      <c r="A1985" s="65" t="str">
        <f>LANCES[[#This Row],[GRUPO]]&amp;LANCES[[#This Row],[MES_ANO]]</f>
        <v>3154outubro-25</v>
      </c>
      <c r="B1985" s="1">
        <v>3154</v>
      </c>
      <c r="C1985" s="32">
        <v>202510</v>
      </c>
      <c r="D1985" s="31" t="str">
        <f>TEXT(LANCES[[#This Row],[DT_CONTMP]],"MMMM-AA")</f>
        <v>outubro-25</v>
      </c>
      <c r="E1985" s="31">
        <v>45945</v>
      </c>
      <c r="F1985" s="30">
        <v>0.70310000000000006</v>
      </c>
      <c r="G1985" s="30">
        <v>0.70310000000000006</v>
      </c>
      <c r="H1985" s="30">
        <v>0.70310000000000006</v>
      </c>
      <c r="I1985" s="32">
        <v>6</v>
      </c>
      <c r="J1985"/>
    </row>
    <row r="1986" spans="1:10" x14ac:dyDescent="0.3">
      <c r="A1986" s="65" t="str">
        <f>LANCES[[#This Row],[GRUPO]]&amp;LANCES[[#This Row],[MES_ANO]]</f>
        <v>633março-25</v>
      </c>
      <c r="B1986" s="1">
        <v>633</v>
      </c>
      <c r="C1986" s="32">
        <v>202503</v>
      </c>
      <c r="D1986" s="31" t="str">
        <f>TEXT(LANCES[[#This Row],[DT_CONTMP]],"MMMM-AA")</f>
        <v>março-25</v>
      </c>
      <c r="E1986" s="31">
        <v>45726</v>
      </c>
      <c r="F1986" s="30">
        <v>0.23</v>
      </c>
      <c r="G1986" s="30">
        <v>0.1849584</v>
      </c>
      <c r="H1986" s="30">
        <v>0.14631</v>
      </c>
      <c r="I1986" s="32">
        <v>5</v>
      </c>
      <c r="J1986"/>
    </row>
    <row r="1987" spans="1:10" x14ac:dyDescent="0.3">
      <c r="A1987" s="65" t="str">
        <f>LANCES[[#This Row],[GRUPO]]&amp;LANCES[[#This Row],[MES_ANO]]</f>
        <v>632abril-25</v>
      </c>
      <c r="B1987" s="1">
        <v>632</v>
      </c>
      <c r="C1987" s="32">
        <v>202504</v>
      </c>
      <c r="D1987" s="31" t="str">
        <f>TEXT(LANCES[[#This Row],[DT_CONTMP]],"MMMM-AA")</f>
        <v>abril-25</v>
      </c>
      <c r="E1987" s="31">
        <v>45751</v>
      </c>
      <c r="F1987" s="30">
        <v>0.21030000000000001</v>
      </c>
      <c r="G1987" s="30">
        <v>0.13669999999999999</v>
      </c>
      <c r="H1987" s="30">
        <v>0.1</v>
      </c>
      <c r="I1987" s="32">
        <v>6</v>
      </c>
      <c r="J1987"/>
    </row>
    <row r="1988" spans="1:10" x14ac:dyDescent="0.3">
      <c r="A1988" s="65" t="str">
        <f>LANCES[[#This Row],[GRUPO]]&amp;LANCES[[#This Row],[MES_ANO]]</f>
        <v>662abril-25</v>
      </c>
      <c r="B1988" s="1">
        <v>662</v>
      </c>
      <c r="C1988" s="32">
        <v>202504</v>
      </c>
      <c r="D1988" s="31" t="str">
        <f>TEXT(LANCES[[#This Row],[DT_CONTMP]],"MMMM-AA")</f>
        <v>abril-25</v>
      </c>
      <c r="E1988" s="31">
        <v>45751</v>
      </c>
      <c r="F1988" s="30">
        <v>0.26</v>
      </c>
      <c r="G1988" s="30">
        <v>0.17499999999999999</v>
      </c>
      <c r="H1988" s="30">
        <v>0.14000000000000001</v>
      </c>
      <c r="I1988" s="32">
        <v>4</v>
      </c>
      <c r="J1988"/>
    </row>
    <row r="1989" spans="1:10" x14ac:dyDescent="0.3">
      <c r="A1989" s="65" t="str">
        <f>LANCES[[#This Row],[GRUPO]]&amp;LANCES[[#This Row],[MES_ANO]]</f>
        <v>637outubro-25</v>
      </c>
      <c r="B1989" s="1">
        <v>637</v>
      </c>
      <c r="C1989" s="32">
        <v>202510</v>
      </c>
      <c r="D1989" s="31" t="str">
        <f>TEXT(LANCES[[#This Row],[DT_CONTMP]],"MMMM-AA")</f>
        <v>outubro-25</v>
      </c>
      <c r="E1989" s="31">
        <v>45936</v>
      </c>
      <c r="F1989" s="30">
        <v>0.109523</v>
      </c>
      <c r="G1989" s="30">
        <v>0.109523</v>
      </c>
      <c r="H1989" s="30">
        <v>0.109523</v>
      </c>
      <c r="I1989" s="32">
        <v>1</v>
      </c>
      <c r="J1989"/>
    </row>
    <row r="1990" spans="1:10" x14ac:dyDescent="0.3">
      <c r="A1990" s="65" t="str">
        <f>LANCES[[#This Row],[GRUPO]]&amp;LANCES[[#This Row],[MES_ANO]]</f>
        <v>674março-25</v>
      </c>
      <c r="B1990" s="1">
        <v>674</v>
      </c>
      <c r="C1990" s="32">
        <v>202503</v>
      </c>
      <c r="D1990" s="31" t="str">
        <f>TEXT(LANCES[[#This Row],[DT_CONTMP]],"MMMM-AA")</f>
        <v>março-25</v>
      </c>
      <c r="E1990" s="31">
        <v>45726</v>
      </c>
      <c r="F1990" s="30">
        <v>0.47899999999999998</v>
      </c>
      <c r="G1990" s="30">
        <v>0.31694683333333329</v>
      </c>
      <c r="H1990" s="30">
        <v>0.15</v>
      </c>
      <c r="I1990" s="32">
        <v>6</v>
      </c>
      <c r="J1990"/>
    </row>
    <row r="1991" spans="1:10" x14ac:dyDescent="0.3">
      <c r="A1991" s="65" t="str">
        <f>LANCES[[#This Row],[GRUPO]]&amp;LANCES[[#This Row],[MES_ANO]]</f>
        <v>684julho-25</v>
      </c>
      <c r="B1991" s="1">
        <v>684</v>
      </c>
      <c r="C1991" s="32">
        <v>202507</v>
      </c>
      <c r="D1991" s="31" t="str">
        <f>TEXT(LANCES[[#This Row],[DT_CONTMP]],"MMMM-AA")</f>
        <v>julho-25</v>
      </c>
      <c r="E1991" s="31">
        <v>45842</v>
      </c>
      <c r="F1991" s="30">
        <v>0.229541</v>
      </c>
      <c r="G1991" s="30">
        <v>0.20953349999999998</v>
      </c>
      <c r="H1991" s="30">
        <v>0.191188</v>
      </c>
      <c r="I1991" s="32">
        <v>4</v>
      </c>
      <c r="J1991"/>
    </row>
    <row r="1992" spans="1:10" x14ac:dyDescent="0.3">
      <c r="A1992" s="65" t="str">
        <f>LANCES[[#This Row],[GRUPO]]&amp;LANCES[[#This Row],[MES_ANO]]</f>
        <v>3038julho-25</v>
      </c>
      <c r="B1992" s="1">
        <v>3038</v>
      </c>
      <c r="C1992" s="32">
        <v>202507</v>
      </c>
      <c r="D1992" s="31" t="str">
        <f>TEXT(LANCES[[#This Row],[DT_CONTMP]],"MMMM-AA")</f>
        <v>julho-25</v>
      </c>
      <c r="E1992" s="31">
        <v>45853</v>
      </c>
      <c r="F1992" s="30">
        <v>0.35123399999999999</v>
      </c>
      <c r="G1992" s="30">
        <v>0.27846680000000001</v>
      </c>
      <c r="H1992" s="30">
        <v>0.1</v>
      </c>
      <c r="I1992" s="32">
        <v>5</v>
      </c>
      <c r="J1992"/>
    </row>
    <row r="1993" spans="1:10" x14ac:dyDescent="0.3">
      <c r="A1993" s="65" t="str">
        <f>LANCES[[#This Row],[GRUPO]]&amp;LANCES[[#This Row],[MES_ANO]]</f>
        <v>3084junho-25</v>
      </c>
      <c r="B1993" s="1">
        <v>3084</v>
      </c>
      <c r="C1993" s="32">
        <v>202506</v>
      </c>
      <c r="D1993" s="31" t="str">
        <f>TEXT(LANCES[[#This Row],[DT_CONTMP]],"MMMM-AA")</f>
        <v>junho-25</v>
      </c>
      <c r="E1993" s="31">
        <v>45824</v>
      </c>
      <c r="F1993" s="30">
        <v>0.72774100000000008</v>
      </c>
      <c r="G1993" s="30">
        <v>0.64373162500000003</v>
      </c>
      <c r="H1993" s="30">
        <v>0.56000000000000005</v>
      </c>
      <c r="I1993" s="32">
        <v>8</v>
      </c>
      <c r="J1993"/>
    </row>
    <row r="1994" spans="1:10" x14ac:dyDescent="0.3">
      <c r="A1994" s="65" t="str">
        <f>LANCES[[#This Row],[GRUPO]]&amp;LANCES[[#This Row],[MES_ANO]]</f>
        <v>3065outubro-25</v>
      </c>
      <c r="B1994" s="1">
        <v>3065</v>
      </c>
      <c r="C1994" s="32">
        <v>202510</v>
      </c>
      <c r="D1994" s="31" t="str">
        <f>TEXT(LANCES[[#This Row],[DT_CONTMP]],"MMMM-AA")</f>
        <v>outubro-25</v>
      </c>
      <c r="E1994" s="31">
        <v>45945</v>
      </c>
      <c r="F1994" s="30">
        <v>0.66</v>
      </c>
      <c r="G1994" s="30">
        <v>0.65107500000000007</v>
      </c>
      <c r="H1994" s="30">
        <v>0.64800000000000002</v>
      </c>
      <c r="I1994" s="32">
        <v>8</v>
      </c>
      <c r="J1994"/>
    </row>
    <row r="1995" spans="1:10" x14ac:dyDescent="0.3">
      <c r="A1995" s="65" t="str">
        <f>LANCES[[#This Row],[GRUPO]]&amp;LANCES[[#This Row],[MES_ANO]]</f>
        <v>3099agosto-25</v>
      </c>
      <c r="B1995" s="1">
        <v>3099</v>
      </c>
      <c r="C1995" s="32">
        <v>202508</v>
      </c>
      <c r="D1995" s="31" t="str">
        <f>TEXT(LANCES[[#This Row],[DT_CONTMP]],"MMMM-AA")</f>
        <v>agosto-25</v>
      </c>
      <c r="E1995" s="31">
        <v>45884</v>
      </c>
      <c r="F1995" s="30">
        <v>0.7390000000000001</v>
      </c>
      <c r="G1995" s="30">
        <v>0.70300000000000007</v>
      </c>
      <c r="H1995" s="30">
        <v>0.69400000000000006</v>
      </c>
      <c r="I1995" s="32">
        <v>5</v>
      </c>
      <c r="J1995"/>
    </row>
    <row r="1996" spans="1:10" x14ac:dyDescent="0.3">
      <c r="A1996" s="65" t="str">
        <f>LANCES[[#This Row],[GRUPO]]&amp;LANCES[[#This Row],[MES_ANO]]</f>
        <v>3076maio-25</v>
      </c>
      <c r="B1996" s="1">
        <v>3076</v>
      </c>
      <c r="C1996" s="32">
        <v>202505</v>
      </c>
      <c r="D1996" s="31" t="str">
        <f>TEXT(LANCES[[#This Row],[DT_CONTMP]],"MMMM-AA")</f>
        <v>maio-25</v>
      </c>
      <c r="E1996" s="31">
        <v>45792</v>
      </c>
      <c r="F1996" s="30">
        <v>1</v>
      </c>
      <c r="G1996" s="30">
        <v>0.76719999999999999</v>
      </c>
      <c r="H1996" s="30">
        <v>0.70799999999999996</v>
      </c>
      <c r="I1996" s="32">
        <v>5</v>
      </c>
      <c r="J1996"/>
    </row>
    <row r="1997" spans="1:10" x14ac:dyDescent="0.3">
      <c r="A1997" s="65" t="str">
        <f>LANCES[[#This Row],[GRUPO]]&amp;LANCES[[#This Row],[MES_ANO]]</f>
        <v>3107junho-25</v>
      </c>
      <c r="B1997" s="1">
        <v>3107</v>
      </c>
      <c r="C1997" s="32">
        <v>202506</v>
      </c>
      <c r="D1997" s="31" t="str">
        <f>TEXT(LANCES[[#This Row],[DT_CONTMP]],"MMMM-AA")</f>
        <v>junho-25</v>
      </c>
      <c r="E1997" s="31">
        <v>45824</v>
      </c>
      <c r="F1997" s="30">
        <v>0.68010000000000004</v>
      </c>
      <c r="G1997" s="30">
        <v>0.67335</v>
      </c>
      <c r="H1997" s="30">
        <v>0.67</v>
      </c>
      <c r="I1997" s="32">
        <v>6</v>
      </c>
      <c r="J1997"/>
    </row>
    <row r="1998" spans="1:10" x14ac:dyDescent="0.3">
      <c r="A1998" s="65" t="str">
        <f>LANCES[[#This Row],[GRUPO]]&amp;LANCES[[#This Row],[MES_ANO]]</f>
        <v>5018janeiro-25</v>
      </c>
      <c r="B1998" s="1">
        <v>5018</v>
      </c>
      <c r="C1998" s="32">
        <v>202501</v>
      </c>
      <c r="D1998" s="31" t="str">
        <f>TEXT(LANCES[[#This Row],[DT_CONTMP]],"MMMM-AA")</f>
        <v>janeiro-25</v>
      </c>
      <c r="E1998" s="31">
        <v>45672</v>
      </c>
      <c r="F1998" s="30">
        <v>0.49700000000000005</v>
      </c>
      <c r="G1998" s="30">
        <v>0.46582114285714288</v>
      </c>
      <c r="H1998" s="30">
        <v>0.44556600000000002</v>
      </c>
      <c r="I1998" s="32">
        <v>7</v>
      </c>
      <c r="J1998"/>
    </row>
    <row r="1999" spans="1:10" x14ac:dyDescent="0.3">
      <c r="A1999" s="65" t="str">
        <f>LANCES[[#This Row],[GRUPO]]&amp;LANCES[[#This Row],[MES_ANO]]</f>
        <v>3120maio-25</v>
      </c>
      <c r="B1999" s="1">
        <v>3120</v>
      </c>
      <c r="C1999" s="32">
        <v>202505</v>
      </c>
      <c r="D1999" s="31" t="str">
        <f>TEXT(LANCES[[#This Row],[DT_CONTMP]],"MMMM-AA")</f>
        <v>maio-25</v>
      </c>
      <c r="E1999" s="31">
        <v>45792</v>
      </c>
      <c r="F1999" s="30">
        <v>0.73721400000000004</v>
      </c>
      <c r="G1999" s="30">
        <v>0.69661757142857139</v>
      </c>
      <c r="H1999" s="30">
        <v>0.6655549999999999</v>
      </c>
      <c r="I1999" s="32">
        <v>7</v>
      </c>
      <c r="J1999"/>
    </row>
    <row r="2000" spans="1:10" x14ac:dyDescent="0.3">
      <c r="A2000" s="65" t="str">
        <f>LANCES[[#This Row],[GRUPO]]&amp;LANCES[[#This Row],[MES_ANO]]</f>
        <v>3132maio-25</v>
      </c>
      <c r="B2000" s="1">
        <v>3132</v>
      </c>
      <c r="C2000" s="32">
        <v>202505</v>
      </c>
      <c r="D2000" s="31" t="str">
        <f>TEXT(LANCES[[#This Row],[DT_CONTMP]],"MMMM-AA")</f>
        <v>maio-25</v>
      </c>
      <c r="E2000" s="31">
        <v>45792</v>
      </c>
      <c r="F2000" s="30">
        <v>0.69</v>
      </c>
      <c r="G2000" s="30">
        <v>0.65494999999999992</v>
      </c>
      <c r="H2000" s="30">
        <v>0.61990000000000001</v>
      </c>
      <c r="I2000" s="32">
        <v>2</v>
      </c>
      <c r="J2000"/>
    </row>
    <row r="2001" spans="1:10" x14ac:dyDescent="0.3">
      <c r="A2001" s="65" t="str">
        <f>LANCES[[#This Row],[GRUPO]]&amp;LANCES[[#This Row],[MES_ANO]]</f>
        <v>702janeiro-25</v>
      </c>
      <c r="B2001" s="1">
        <v>702</v>
      </c>
      <c r="C2001" s="32">
        <v>202501</v>
      </c>
      <c r="D2001" s="31" t="str">
        <f>TEXT(LANCES[[#This Row],[DT_CONTMP]],"MMMM-AA")</f>
        <v>janeiro-25</v>
      </c>
      <c r="E2001" s="31">
        <v>45664</v>
      </c>
      <c r="F2001" s="30">
        <v>0.4</v>
      </c>
      <c r="G2001" s="30">
        <v>0.30907457142857142</v>
      </c>
      <c r="H2001" s="30">
        <v>0.25</v>
      </c>
      <c r="I2001" s="32">
        <v>7</v>
      </c>
      <c r="J2001"/>
    </row>
    <row r="2002" spans="1:10" x14ac:dyDescent="0.3">
      <c r="A2002" s="65" t="str">
        <f>LANCES[[#This Row],[GRUPO]]&amp;LANCES[[#This Row],[MES_ANO]]</f>
        <v>3120julho-25</v>
      </c>
      <c r="B2002" s="1">
        <v>3120</v>
      </c>
      <c r="C2002" s="32">
        <v>202507</v>
      </c>
      <c r="D2002" s="31" t="str">
        <f>TEXT(LANCES[[#This Row],[DT_CONTMP]],"MMMM-AA")</f>
        <v>julho-25</v>
      </c>
      <c r="E2002" s="31">
        <v>45853</v>
      </c>
      <c r="F2002" s="30">
        <v>0.66099999999999992</v>
      </c>
      <c r="G2002" s="30">
        <v>0.66099999999999992</v>
      </c>
      <c r="H2002" s="30">
        <v>0.66099999999999992</v>
      </c>
      <c r="I2002" s="32">
        <v>5</v>
      </c>
      <c r="J2002"/>
    </row>
    <row r="2003" spans="1:10" x14ac:dyDescent="0.3">
      <c r="A2003" s="65" t="str">
        <f>LANCES[[#This Row],[GRUPO]]&amp;LANCES[[#This Row],[MES_ANO]]</f>
        <v>3154setembro-25</v>
      </c>
      <c r="B2003" s="1">
        <v>3154</v>
      </c>
      <c r="C2003" s="32">
        <v>202509</v>
      </c>
      <c r="D2003" s="31" t="str">
        <f>TEXT(LANCES[[#This Row],[DT_CONTMP]],"MMMM-AA")</f>
        <v>setembro-25</v>
      </c>
      <c r="E2003" s="31">
        <v>45915</v>
      </c>
      <c r="F2003" s="30">
        <v>0.73</v>
      </c>
      <c r="G2003" s="30">
        <v>0.69557142857142862</v>
      </c>
      <c r="H2003" s="30">
        <v>0.67700000000000005</v>
      </c>
      <c r="I2003" s="32">
        <v>7</v>
      </c>
      <c r="J2003"/>
    </row>
    <row r="2004" spans="1:10" x14ac:dyDescent="0.3">
      <c r="A2004" s="65" t="str">
        <f>LANCES[[#This Row],[GRUPO]]&amp;LANCES[[#This Row],[MES_ANO]]</f>
        <v>3125abril-25</v>
      </c>
      <c r="B2004" s="1">
        <v>3125</v>
      </c>
      <c r="C2004" s="32">
        <v>202504</v>
      </c>
      <c r="D2004" s="31" t="str">
        <f>TEXT(LANCES[[#This Row],[DT_CONTMP]],"MMMM-AA")</f>
        <v>abril-25</v>
      </c>
      <c r="E2004" s="31">
        <v>45762</v>
      </c>
      <c r="F2004" s="30">
        <v>0.73430000000000006</v>
      </c>
      <c r="G2004" s="30">
        <v>0.71904999999999997</v>
      </c>
      <c r="H2004" s="30">
        <v>0.71</v>
      </c>
      <c r="I2004" s="32">
        <v>6</v>
      </c>
      <c r="J2004"/>
    </row>
    <row r="2005" spans="1:10" x14ac:dyDescent="0.3">
      <c r="A2005" s="65" t="str">
        <f>LANCES[[#This Row],[GRUPO]]&amp;LANCES[[#This Row],[MES_ANO]]</f>
        <v>3112fevereiro-25</v>
      </c>
      <c r="B2005" s="1">
        <v>3112</v>
      </c>
      <c r="C2005" s="32">
        <v>202502</v>
      </c>
      <c r="D2005" s="31" t="str">
        <f>TEXT(LANCES[[#This Row],[DT_CONTMP]],"MMMM-AA")</f>
        <v>fevereiro-25</v>
      </c>
      <c r="E2005" s="31">
        <v>45705</v>
      </c>
      <c r="F2005" s="30">
        <v>0.64555499999999999</v>
      </c>
      <c r="G2005" s="30">
        <v>0.64171466666666666</v>
      </c>
      <c r="H2005" s="30">
        <v>0.63340000000000007</v>
      </c>
      <c r="I2005" s="32">
        <v>6</v>
      </c>
      <c r="J2005"/>
    </row>
    <row r="2006" spans="1:10" x14ac:dyDescent="0.3">
      <c r="A2006" s="65" t="str">
        <f>LANCES[[#This Row],[GRUPO]]&amp;LANCES[[#This Row],[MES_ANO]]</f>
        <v>3054março-25</v>
      </c>
      <c r="B2006" s="1">
        <v>3054</v>
      </c>
      <c r="C2006" s="32">
        <v>202503</v>
      </c>
      <c r="D2006" s="31" t="str">
        <f>TEXT(LANCES[[#This Row],[DT_CONTMP]],"MMMM-AA")</f>
        <v>março-25</v>
      </c>
      <c r="E2006" s="31">
        <v>45733</v>
      </c>
      <c r="F2006" s="30">
        <v>0.66</v>
      </c>
      <c r="G2006" s="30">
        <v>0.63874866666666663</v>
      </c>
      <c r="H2006" s="30">
        <v>0.62812299999999999</v>
      </c>
      <c r="I2006" s="32">
        <v>3</v>
      </c>
      <c r="J2006"/>
    </row>
    <row r="2007" spans="1:10" x14ac:dyDescent="0.3">
      <c r="A2007" s="65" t="str">
        <f>LANCES[[#This Row],[GRUPO]]&amp;LANCES[[#This Row],[MES_ANO]]</f>
        <v>736abril-25</v>
      </c>
      <c r="B2007" s="1">
        <v>736</v>
      </c>
      <c r="C2007" s="32">
        <v>202504</v>
      </c>
      <c r="D2007" s="31" t="str">
        <f>TEXT(LANCES[[#This Row],[DT_CONTMP]],"MMMM-AA")</f>
        <v>abril-25</v>
      </c>
      <c r="E2007" s="31">
        <v>45762</v>
      </c>
      <c r="F2007" s="30">
        <v>0.7288</v>
      </c>
      <c r="G2007" s="30">
        <v>0.57001954054054049</v>
      </c>
      <c r="H2007" s="30">
        <v>0.52100000000000002</v>
      </c>
      <c r="I2007" s="32">
        <v>37</v>
      </c>
      <c r="J2007"/>
    </row>
    <row r="2008" spans="1:10" x14ac:dyDescent="0.3">
      <c r="A2008" s="65" t="str">
        <f>LANCES[[#This Row],[GRUPO]]&amp;LANCES[[#This Row],[MES_ANO]]</f>
        <v>3141abril-25</v>
      </c>
      <c r="B2008" s="1">
        <v>3141</v>
      </c>
      <c r="C2008" s="32">
        <v>202504</v>
      </c>
      <c r="D2008" s="31" t="str">
        <f>TEXT(LANCES[[#This Row],[DT_CONTMP]],"MMMM-AA")</f>
        <v>abril-25</v>
      </c>
      <c r="E2008" s="31">
        <v>45762</v>
      </c>
      <c r="F2008" s="30">
        <v>0.74</v>
      </c>
      <c r="G2008" s="30">
        <v>0.70666666666666667</v>
      </c>
      <c r="H2008" s="30">
        <v>0.66</v>
      </c>
      <c r="I2008" s="32">
        <v>3</v>
      </c>
      <c r="J2008"/>
    </row>
    <row r="2009" spans="1:10" x14ac:dyDescent="0.3">
      <c r="A2009" s="65" t="str">
        <f>LANCES[[#This Row],[GRUPO]]&amp;LANCES[[#This Row],[MES_ANO]]</f>
        <v>759abril-25</v>
      </c>
      <c r="B2009" s="1">
        <v>759</v>
      </c>
      <c r="C2009" s="32">
        <v>202504</v>
      </c>
      <c r="D2009" s="31" t="str">
        <f>TEXT(LANCES[[#This Row],[DT_CONTMP]],"MMMM-AA")</f>
        <v>abril-25</v>
      </c>
      <c r="E2009" s="31">
        <v>45762</v>
      </c>
      <c r="F2009" s="30">
        <v>0.66</v>
      </c>
      <c r="G2009" s="30">
        <v>0.56970869565217397</v>
      </c>
      <c r="H2009" s="30">
        <v>0.53110000000000002</v>
      </c>
      <c r="I2009" s="32">
        <v>23</v>
      </c>
      <c r="J2009"/>
    </row>
    <row r="2010" spans="1:10" x14ac:dyDescent="0.3">
      <c r="A2010" s="65" t="str">
        <f>LANCES[[#This Row],[GRUPO]]&amp;LANCES[[#This Row],[MES_ANO]]</f>
        <v>3113setembro-25</v>
      </c>
      <c r="B2010" s="1">
        <v>3113</v>
      </c>
      <c r="C2010" s="32">
        <v>202509</v>
      </c>
      <c r="D2010" s="31" t="str">
        <f>TEXT(LANCES[[#This Row],[DT_CONTMP]],"MMMM-AA")</f>
        <v>setembro-25</v>
      </c>
      <c r="E2010" s="31">
        <v>45915</v>
      </c>
      <c r="F2010" s="30">
        <v>0.65</v>
      </c>
      <c r="G2010" s="30">
        <v>0.58177120000000004</v>
      </c>
      <c r="H2010" s="30">
        <v>0.54985600000000001</v>
      </c>
      <c r="I2010" s="32">
        <v>5</v>
      </c>
      <c r="J2010"/>
    </row>
    <row r="2011" spans="1:10" x14ac:dyDescent="0.3">
      <c r="A2011" s="65" t="str">
        <f>LANCES[[#This Row],[GRUPO]]&amp;LANCES[[#This Row],[MES_ANO]]</f>
        <v>623maio-25</v>
      </c>
      <c r="B2011" s="1">
        <v>623</v>
      </c>
      <c r="C2011" s="32">
        <v>202505</v>
      </c>
      <c r="D2011" s="31" t="str">
        <f>TEXT(LANCES[[#This Row],[DT_CONTMP]],"MMMM-AA")</f>
        <v>maio-25</v>
      </c>
      <c r="E2011" s="31">
        <v>45784</v>
      </c>
      <c r="F2011" s="30">
        <v>0.15</v>
      </c>
      <c r="G2011" s="30">
        <v>0.15</v>
      </c>
      <c r="H2011" s="30">
        <v>0.15</v>
      </c>
      <c r="I2011" s="32">
        <v>4</v>
      </c>
      <c r="J2011"/>
    </row>
    <row r="2012" spans="1:10" x14ac:dyDescent="0.3">
      <c r="A2012" s="65" t="str">
        <f>LANCES[[#This Row],[GRUPO]]&amp;LANCES[[#This Row],[MES_ANO]]</f>
        <v>3143maio-25</v>
      </c>
      <c r="B2012" s="1">
        <v>3143</v>
      </c>
      <c r="C2012" s="32">
        <v>202505</v>
      </c>
      <c r="D2012" s="31" t="str">
        <f>TEXT(LANCES[[#This Row],[DT_CONTMP]],"MMMM-AA")</f>
        <v>maio-25</v>
      </c>
      <c r="E2012" s="31">
        <v>45792</v>
      </c>
      <c r="F2012" s="30">
        <v>0.67</v>
      </c>
      <c r="G2012" s="30">
        <v>0.67</v>
      </c>
      <c r="H2012" s="30">
        <v>0.67</v>
      </c>
      <c r="I2012" s="32">
        <v>1</v>
      </c>
      <c r="J2012"/>
    </row>
    <row r="2013" spans="1:10" x14ac:dyDescent="0.3">
      <c r="A2013" s="65" t="str">
        <f>LANCES[[#This Row],[GRUPO]]&amp;LANCES[[#This Row],[MES_ANO]]</f>
        <v>702julho-25</v>
      </c>
      <c r="B2013" s="1">
        <v>702</v>
      </c>
      <c r="C2013" s="32">
        <v>202507</v>
      </c>
      <c r="D2013" s="31" t="str">
        <f>TEXT(LANCES[[#This Row],[DT_CONTMP]],"MMMM-AA")</f>
        <v>julho-25</v>
      </c>
      <c r="E2013" s="31">
        <v>45842</v>
      </c>
      <c r="F2013" s="30">
        <v>0.25</v>
      </c>
      <c r="G2013" s="30">
        <v>0.17499999999999999</v>
      </c>
      <c r="H2013" s="30">
        <v>0.1</v>
      </c>
      <c r="I2013" s="32">
        <v>4</v>
      </c>
      <c r="J2013"/>
    </row>
    <row r="2014" spans="1:10" x14ac:dyDescent="0.3">
      <c r="A2014" s="65" t="str">
        <f>LANCES[[#This Row],[GRUPO]]&amp;LANCES[[#This Row],[MES_ANO]]</f>
        <v>8000julho-25</v>
      </c>
      <c r="B2014" s="1">
        <v>8000</v>
      </c>
      <c r="C2014" s="32">
        <v>202507</v>
      </c>
      <c r="D2014" s="31" t="str">
        <f>TEXT(LANCES[[#This Row],[DT_CONTMP]],"MMMM-AA")</f>
        <v>julho-25</v>
      </c>
      <c r="E2014" s="31">
        <v>45853</v>
      </c>
      <c r="F2014" s="30">
        <v>0.35</v>
      </c>
      <c r="G2014" s="30">
        <v>0.30714285714285716</v>
      </c>
      <c r="H2014" s="30">
        <v>0.25</v>
      </c>
      <c r="I2014" s="32">
        <v>7</v>
      </c>
      <c r="J2014"/>
    </row>
    <row r="2015" spans="1:10" x14ac:dyDescent="0.3">
      <c r="A2015" s="65" t="str">
        <f>LANCES[[#This Row],[GRUPO]]&amp;LANCES[[#This Row],[MES_ANO]]</f>
        <v>3155setembro-25</v>
      </c>
      <c r="B2015" s="1">
        <v>3155</v>
      </c>
      <c r="C2015" s="32">
        <v>202509</v>
      </c>
      <c r="D2015" s="31" t="str">
        <f>TEXT(LANCES[[#This Row],[DT_CONTMP]],"MMMM-AA")</f>
        <v>setembro-25</v>
      </c>
      <c r="E2015" s="31">
        <v>45915</v>
      </c>
      <c r="F2015" s="30">
        <v>0.75329999999999997</v>
      </c>
      <c r="G2015" s="30">
        <v>0.70825577777777782</v>
      </c>
      <c r="H2015" s="30">
        <v>0.67230000000000001</v>
      </c>
      <c r="I2015" s="32">
        <v>9</v>
      </c>
      <c r="J2015"/>
    </row>
    <row r="2016" spans="1:10" x14ac:dyDescent="0.3">
      <c r="A2016" s="65" t="str">
        <f>LANCES[[#This Row],[GRUPO]]&amp;LANCES[[#This Row],[MES_ANO]]</f>
        <v>3183outubro-25</v>
      </c>
      <c r="B2016" s="1">
        <v>3183</v>
      </c>
      <c r="C2016" s="32">
        <v>202510</v>
      </c>
      <c r="D2016" s="31" t="str">
        <f>TEXT(LANCES[[#This Row],[DT_CONTMP]],"MMMM-AA")</f>
        <v>outubro-25</v>
      </c>
      <c r="E2016" s="31">
        <v>45945</v>
      </c>
      <c r="F2016" s="30">
        <v>0.7</v>
      </c>
      <c r="G2016" s="30">
        <v>0.66206584615384612</v>
      </c>
      <c r="H2016" s="30">
        <v>0.65360699999999994</v>
      </c>
      <c r="I2016" s="32">
        <v>13</v>
      </c>
      <c r="J2016"/>
    </row>
    <row r="2017" spans="1:10" x14ac:dyDescent="0.3">
      <c r="A2017" s="65" t="str">
        <f>LANCES[[#This Row],[GRUPO]]&amp;LANCES[[#This Row],[MES_ANO]]</f>
        <v>3042setembro-25</v>
      </c>
      <c r="B2017" s="1">
        <v>3042</v>
      </c>
      <c r="C2017" s="32">
        <v>202509</v>
      </c>
      <c r="D2017" s="31" t="str">
        <f>TEXT(LANCES[[#This Row],[DT_CONTMP]],"MMMM-AA")</f>
        <v>setembro-25</v>
      </c>
      <c r="E2017" s="31">
        <v>45915</v>
      </c>
      <c r="F2017" s="30">
        <v>0.68870000000000009</v>
      </c>
      <c r="G2017" s="30">
        <v>0.62114424999999995</v>
      </c>
      <c r="H2017" s="30">
        <v>0.59422900000000001</v>
      </c>
      <c r="I2017" s="32">
        <v>4</v>
      </c>
      <c r="J2017"/>
    </row>
    <row r="2018" spans="1:10" x14ac:dyDescent="0.3">
      <c r="A2018" s="65" t="str">
        <f>LANCES[[#This Row],[GRUPO]]&amp;LANCES[[#This Row],[MES_ANO]]</f>
        <v>757outubro-25</v>
      </c>
      <c r="B2018" s="1">
        <v>757</v>
      </c>
      <c r="C2018" s="32">
        <v>202510</v>
      </c>
      <c r="D2018" s="31" t="str">
        <f>TEXT(LANCES[[#This Row],[DT_CONTMP]],"MMMM-AA")</f>
        <v>outubro-25</v>
      </c>
      <c r="E2018" s="31">
        <v>45945</v>
      </c>
      <c r="F2018" s="30">
        <v>0.64800000000000002</v>
      </c>
      <c r="G2018" s="30">
        <v>0.64800000000000002</v>
      </c>
      <c r="H2018" s="30">
        <v>0.64800000000000002</v>
      </c>
      <c r="I2018" s="32">
        <v>5</v>
      </c>
      <c r="J2018"/>
    </row>
    <row r="2019" spans="1:10" x14ac:dyDescent="0.3">
      <c r="A2019" s="65" t="str">
        <f>LANCES[[#This Row],[GRUPO]]&amp;LANCES[[#This Row],[MES_ANO]]</f>
        <v>5015setembro-25</v>
      </c>
      <c r="B2019" s="1">
        <v>5015</v>
      </c>
      <c r="C2019" s="32">
        <v>202509</v>
      </c>
      <c r="D2019" s="31" t="str">
        <f>TEXT(LANCES[[#This Row],[DT_CONTMP]],"MMMM-AA")</f>
        <v>setembro-25</v>
      </c>
      <c r="E2019" s="31">
        <v>45915</v>
      </c>
      <c r="F2019" s="30">
        <v>0.336455</v>
      </c>
      <c r="G2019" s="30">
        <v>0.31968400000000002</v>
      </c>
      <c r="H2019" s="30">
        <v>0.30000100000000002</v>
      </c>
      <c r="I2019" s="32">
        <v>5</v>
      </c>
      <c r="J2019"/>
    </row>
    <row r="2020" spans="1:10" x14ac:dyDescent="0.3">
      <c r="A2020" s="65" t="str">
        <f>LANCES[[#This Row],[GRUPO]]&amp;LANCES[[#This Row],[MES_ANO]]</f>
        <v>645outubro-25</v>
      </c>
      <c r="B2020" s="1">
        <v>645</v>
      </c>
      <c r="C2020" s="32">
        <v>202510</v>
      </c>
      <c r="D2020" s="31" t="str">
        <f>TEXT(LANCES[[#This Row],[DT_CONTMP]],"MMMM-AA")</f>
        <v>outubro-25</v>
      </c>
      <c r="E2020" s="31">
        <v>45936</v>
      </c>
      <c r="F2020" s="30">
        <v>0.23</v>
      </c>
      <c r="G2020" s="30">
        <v>0.23</v>
      </c>
      <c r="H2020" s="30">
        <v>0.23</v>
      </c>
      <c r="I2020" s="32">
        <v>1</v>
      </c>
      <c r="J2020"/>
    </row>
    <row r="2021" spans="1:10" x14ac:dyDescent="0.3">
      <c r="A2021" s="65" t="str">
        <f>LANCES[[#This Row],[GRUPO]]&amp;LANCES[[#This Row],[MES_ANO]]</f>
        <v>638janeiro-25</v>
      </c>
      <c r="B2021" s="1">
        <v>638</v>
      </c>
      <c r="C2021" s="32">
        <v>202501</v>
      </c>
      <c r="D2021" s="31" t="str">
        <f>TEXT(LANCES[[#This Row],[DT_CONTMP]],"MMMM-AA")</f>
        <v>janeiro-25</v>
      </c>
      <c r="E2021" s="31">
        <v>45664</v>
      </c>
      <c r="F2021" s="30">
        <v>0.37</v>
      </c>
      <c r="G2021" s="30">
        <v>0.2994</v>
      </c>
      <c r="H2021" s="30">
        <v>0.18780000000000002</v>
      </c>
      <c r="I2021" s="32">
        <v>3</v>
      </c>
      <c r="J2021"/>
    </row>
    <row r="2022" spans="1:10" x14ac:dyDescent="0.3">
      <c r="A2022" s="65" t="str">
        <f>LANCES[[#This Row],[GRUPO]]&amp;LANCES[[#This Row],[MES_ANO]]</f>
        <v>678julho-25</v>
      </c>
      <c r="B2022" s="1">
        <v>678</v>
      </c>
      <c r="C2022" s="32">
        <v>202507</v>
      </c>
      <c r="D2022" s="31" t="str">
        <f>TEXT(LANCES[[#This Row],[DT_CONTMP]],"MMMM-AA")</f>
        <v>julho-25</v>
      </c>
      <c r="E2022" s="31">
        <v>45842</v>
      </c>
      <c r="F2022" s="30">
        <v>0.47520000000000001</v>
      </c>
      <c r="G2022" s="30">
        <v>0.23091941666666665</v>
      </c>
      <c r="H2022" s="30">
        <v>0.1</v>
      </c>
      <c r="I2022" s="32">
        <v>24</v>
      </c>
      <c r="J2022"/>
    </row>
    <row r="2023" spans="1:10" x14ac:dyDescent="0.3">
      <c r="A2023" s="65" t="str">
        <f>LANCES[[#This Row],[GRUPO]]&amp;LANCES[[#This Row],[MES_ANO]]</f>
        <v>3076janeiro-25</v>
      </c>
      <c r="B2023" s="1">
        <v>3076</v>
      </c>
      <c r="C2023" s="32">
        <v>202501</v>
      </c>
      <c r="D2023" s="31" t="str">
        <f>TEXT(LANCES[[#This Row],[DT_CONTMP]],"MMMM-AA")</f>
        <v>janeiro-25</v>
      </c>
      <c r="E2023" s="31">
        <v>45672</v>
      </c>
      <c r="F2023" s="30">
        <v>0.68</v>
      </c>
      <c r="G2023" s="30">
        <v>0.67</v>
      </c>
      <c r="H2023" s="30">
        <v>0.66</v>
      </c>
      <c r="I2023" s="32">
        <v>2</v>
      </c>
      <c r="J2023"/>
    </row>
    <row r="2024" spans="1:10" x14ac:dyDescent="0.3">
      <c r="A2024" s="65" t="str">
        <f>LANCES[[#This Row],[GRUPO]]&amp;LANCES[[#This Row],[MES_ANO]]</f>
        <v>3085janeiro-25</v>
      </c>
      <c r="B2024" s="1">
        <v>3085</v>
      </c>
      <c r="C2024" s="32">
        <v>202501</v>
      </c>
      <c r="D2024" s="31" t="str">
        <f>TEXT(LANCES[[#This Row],[DT_CONTMP]],"MMMM-AA")</f>
        <v>janeiro-25</v>
      </c>
      <c r="E2024" s="31">
        <v>45672</v>
      </c>
      <c r="F2024" s="30">
        <v>0.65</v>
      </c>
      <c r="G2024" s="30">
        <v>0.6283333333333333</v>
      </c>
      <c r="H2024" s="30">
        <v>0.6</v>
      </c>
      <c r="I2024" s="32">
        <v>6</v>
      </c>
      <c r="J2024"/>
    </row>
    <row r="2025" spans="1:10" x14ac:dyDescent="0.3">
      <c r="A2025" s="65" t="str">
        <f>LANCES[[#This Row],[GRUPO]]&amp;LANCES[[#This Row],[MES_ANO]]</f>
        <v>675agosto-25</v>
      </c>
      <c r="B2025" s="1">
        <v>675</v>
      </c>
      <c r="C2025" s="32">
        <v>202508</v>
      </c>
      <c r="D2025" s="31" t="str">
        <f>TEXT(LANCES[[#This Row],[DT_CONTMP]],"MMMM-AA")</f>
        <v>agosto-25</v>
      </c>
      <c r="E2025" s="31">
        <v>45875</v>
      </c>
      <c r="F2025" s="30">
        <v>0.47</v>
      </c>
      <c r="G2025" s="30">
        <v>0.25536274999999997</v>
      </c>
      <c r="H2025" s="30">
        <v>0.1</v>
      </c>
      <c r="I2025" s="32">
        <v>4</v>
      </c>
      <c r="J2025"/>
    </row>
    <row r="2026" spans="1:10" x14ac:dyDescent="0.3">
      <c r="A2026" s="65" t="str">
        <f>LANCES[[#This Row],[GRUPO]]&amp;LANCES[[#This Row],[MES_ANO]]</f>
        <v>3123setembro-25</v>
      </c>
      <c r="B2026" s="1">
        <v>3123</v>
      </c>
      <c r="C2026" s="32">
        <v>202509</v>
      </c>
      <c r="D2026" s="31" t="str">
        <f>TEXT(LANCES[[#This Row],[DT_CONTMP]],"MMMM-AA")</f>
        <v>setembro-25</v>
      </c>
      <c r="E2026" s="31">
        <v>45915</v>
      </c>
      <c r="F2026" s="30">
        <v>0.61</v>
      </c>
      <c r="G2026" s="30">
        <v>0.61</v>
      </c>
      <c r="H2026" s="30">
        <v>0.61</v>
      </c>
      <c r="I2026" s="32">
        <v>1</v>
      </c>
      <c r="J2026"/>
    </row>
    <row r="2027" spans="1:10" x14ac:dyDescent="0.3">
      <c r="A2027" s="65" t="str">
        <f>LANCES[[#This Row],[GRUPO]]&amp;LANCES[[#This Row],[MES_ANO]]</f>
        <v>3101janeiro-25</v>
      </c>
      <c r="B2027" s="1">
        <v>3101</v>
      </c>
      <c r="C2027" s="32">
        <v>202501</v>
      </c>
      <c r="D2027" s="31" t="str">
        <f>TEXT(LANCES[[#This Row],[DT_CONTMP]],"MMMM-AA")</f>
        <v>janeiro-25</v>
      </c>
      <c r="E2027" s="31">
        <v>45672</v>
      </c>
      <c r="F2027" s="30">
        <v>0.62990000000000002</v>
      </c>
      <c r="G2027" s="30">
        <v>0.62990000000000002</v>
      </c>
      <c r="H2027" s="30">
        <v>0.62990000000000002</v>
      </c>
      <c r="I2027" s="32">
        <v>1</v>
      </c>
      <c r="J2027"/>
    </row>
    <row r="2028" spans="1:10" x14ac:dyDescent="0.3">
      <c r="A2028" s="65" t="str">
        <f>LANCES[[#This Row],[GRUPO]]&amp;LANCES[[#This Row],[MES_ANO]]</f>
        <v>3072abril-25</v>
      </c>
      <c r="B2028" s="1">
        <v>3072</v>
      </c>
      <c r="C2028" s="32">
        <v>202504</v>
      </c>
      <c r="D2028" s="31" t="str">
        <f>TEXT(LANCES[[#This Row],[DT_CONTMP]],"MMMM-AA")</f>
        <v>abril-25</v>
      </c>
      <c r="E2028" s="31">
        <v>45762</v>
      </c>
      <c r="F2028" s="30">
        <v>0.67999900000000002</v>
      </c>
      <c r="G2028" s="30">
        <v>0.66869987500000005</v>
      </c>
      <c r="H2028" s="30">
        <v>0.66420000000000001</v>
      </c>
      <c r="I2028" s="32">
        <v>8</v>
      </c>
      <c r="J2028"/>
    </row>
    <row r="2029" spans="1:10" x14ac:dyDescent="0.3">
      <c r="A2029" s="65" t="str">
        <f>LANCES[[#This Row],[GRUPO]]&amp;LANCES[[#This Row],[MES_ANO]]</f>
        <v>789abril-25</v>
      </c>
      <c r="B2029" s="1">
        <v>789</v>
      </c>
      <c r="C2029" s="32">
        <v>202504</v>
      </c>
      <c r="D2029" s="31" t="str">
        <f>TEXT(LANCES[[#This Row],[DT_CONTMP]],"MMMM-AA")</f>
        <v>abril-25</v>
      </c>
      <c r="E2029" s="31">
        <v>45762</v>
      </c>
      <c r="F2029" s="30">
        <v>0.67</v>
      </c>
      <c r="G2029" s="30">
        <v>0.64775000000000005</v>
      </c>
      <c r="H2029" s="30">
        <v>0.63100000000000001</v>
      </c>
      <c r="I2029" s="32">
        <v>4</v>
      </c>
      <c r="J2029"/>
    </row>
    <row r="2030" spans="1:10" x14ac:dyDescent="0.3">
      <c r="A2030" s="65" t="str">
        <f>LANCES[[#This Row],[GRUPO]]&amp;LANCES[[#This Row],[MES_ANO]]</f>
        <v>3141janeiro-25</v>
      </c>
      <c r="B2030" s="1">
        <v>3141</v>
      </c>
      <c r="C2030" s="32">
        <v>202501</v>
      </c>
      <c r="D2030" s="31" t="str">
        <f>TEXT(LANCES[[#This Row],[DT_CONTMP]],"MMMM-AA")</f>
        <v>janeiro-25</v>
      </c>
      <c r="E2030" s="31">
        <v>45672</v>
      </c>
      <c r="F2030" s="30">
        <v>0.85</v>
      </c>
      <c r="G2030" s="30">
        <v>0.79800000000000004</v>
      </c>
      <c r="H2030" s="30">
        <v>0.69</v>
      </c>
      <c r="I2030" s="32">
        <v>5</v>
      </c>
      <c r="J2030"/>
    </row>
    <row r="2031" spans="1:10" x14ac:dyDescent="0.3">
      <c r="A2031" s="65" t="str">
        <f>LANCES[[#This Row],[GRUPO]]&amp;LANCES[[#This Row],[MES_ANO]]</f>
        <v>729fevereiro-25</v>
      </c>
      <c r="B2031" s="1">
        <v>729</v>
      </c>
      <c r="C2031" s="32">
        <v>202502</v>
      </c>
      <c r="D2031" s="31" t="str">
        <f>TEXT(LANCES[[#This Row],[DT_CONTMP]],"MMMM-AA")</f>
        <v>fevereiro-25</v>
      </c>
      <c r="E2031" s="31">
        <v>45705</v>
      </c>
      <c r="F2031" s="30">
        <v>0.67449999999999999</v>
      </c>
      <c r="G2031" s="30">
        <v>0.58924208333333339</v>
      </c>
      <c r="H2031" s="30">
        <v>0.55000000000000004</v>
      </c>
      <c r="I2031" s="32">
        <v>12</v>
      </c>
      <c r="J2031"/>
    </row>
    <row r="2032" spans="1:10" x14ac:dyDescent="0.3">
      <c r="A2032" s="65" t="str">
        <f>LANCES[[#This Row],[GRUPO]]&amp;LANCES[[#This Row],[MES_ANO]]</f>
        <v>3158fevereiro-25</v>
      </c>
      <c r="B2032" s="1">
        <v>3158</v>
      </c>
      <c r="C2032" s="32">
        <v>202502</v>
      </c>
      <c r="D2032" s="31" t="str">
        <f>TEXT(LANCES[[#This Row],[DT_CONTMP]],"MMMM-AA")</f>
        <v>fevereiro-25</v>
      </c>
      <c r="E2032" s="31">
        <v>45705</v>
      </c>
      <c r="F2032" s="30">
        <v>0.87</v>
      </c>
      <c r="G2032" s="30">
        <v>0.83299999999999996</v>
      </c>
      <c r="H2032" s="30">
        <v>0.79900000000000004</v>
      </c>
      <c r="I2032" s="32">
        <v>3</v>
      </c>
      <c r="J2032"/>
    </row>
    <row r="2033" spans="1:10" x14ac:dyDescent="0.3">
      <c r="A2033" s="65" t="str">
        <f>LANCES[[#This Row],[GRUPO]]&amp;LANCES[[#This Row],[MES_ANO]]</f>
        <v>3040julho-25</v>
      </c>
      <c r="B2033" s="1">
        <v>3040</v>
      </c>
      <c r="C2033" s="32">
        <v>202507</v>
      </c>
      <c r="D2033" s="31" t="str">
        <f>TEXT(LANCES[[#This Row],[DT_CONTMP]],"MMMM-AA")</f>
        <v>julho-25</v>
      </c>
      <c r="E2033" s="31">
        <v>45853</v>
      </c>
      <c r="F2033" s="30">
        <v>0.7077</v>
      </c>
      <c r="G2033" s="30">
        <v>0.70720000000000005</v>
      </c>
      <c r="H2033" s="30">
        <v>0.70669999999999999</v>
      </c>
      <c r="I2033" s="32">
        <v>2</v>
      </c>
      <c r="J2033"/>
    </row>
    <row r="2034" spans="1:10" x14ac:dyDescent="0.3">
      <c r="A2034" s="65" t="str">
        <f>LANCES[[#This Row],[GRUPO]]&amp;LANCES[[#This Row],[MES_ANO]]</f>
        <v>5015abril-25</v>
      </c>
      <c r="B2034" s="1">
        <v>5015</v>
      </c>
      <c r="C2034" s="32">
        <v>202504</v>
      </c>
      <c r="D2034" s="31" t="str">
        <f>TEXT(LANCES[[#This Row],[DT_CONTMP]],"MMMM-AA")</f>
        <v>abril-25</v>
      </c>
      <c r="E2034" s="31">
        <v>45762</v>
      </c>
      <c r="F2034" s="30">
        <v>0.30010000000000003</v>
      </c>
      <c r="G2034" s="30">
        <v>0.2731055</v>
      </c>
      <c r="H2034" s="30">
        <v>0.192222</v>
      </c>
      <c r="I2034" s="32">
        <v>4</v>
      </c>
      <c r="J2034"/>
    </row>
    <row r="2035" spans="1:10" x14ac:dyDescent="0.3">
      <c r="A2035" s="65" t="str">
        <f>LANCES[[#This Row],[GRUPO]]&amp;LANCES[[#This Row],[MES_ANO]]</f>
        <v>3159abril-25</v>
      </c>
      <c r="B2035" s="1">
        <v>3159</v>
      </c>
      <c r="C2035" s="32">
        <v>202504</v>
      </c>
      <c r="D2035" s="31" t="str">
        <f>TEXT(LANCES[[#This Row],[DT_CONTMP]],"MMMM-AA")</f>
        <v>abril-25</v>
      </c>
      <c r="E2035" s="31">
        <v>45762</v>
      </c>
      <c r="F2035" s="30">
        <v>0.70099999999999996</v>
      </c>
      <c r="G2035" s="30">
        <v>0.66167500000000001</v>
      </c>
      <c r="H2035" s="30">
        <v>0.65</v>
      </c>
      <c r="I2035" s="32">
        <v>8</v>
      </c>
      <c r="J2035"/>
    </row>
    <row r="2036" spans="1:10" x14ac:dyDescent="0.3">
      <c r="A2036" s="65" t="str">
        <f>LANCES[[#This Row],[GRUPO]]&amp;LANCES[[#This Row],[MES_ANO]]</f>
        <v>3116julho-25</v>
      </c>
      <c r="B2036" s="1">
        <v>3116</v>
      </c>
      <c r="C2036" s="32">
        <v>202507</v>
      </c>
      <c r="D2036" s="31" t="str">
        <f>TEXT(LANCES[[#This Row],[DT_CONTMP]],"MMMM-AA")</f>
        <v>julho-25</v>
      </c>
      <c r="E2036" s="31">
        <v>45853</v>
      </c>
      <c r="F2036" s="30">
        <v>0.73</v>
      </c>
      <c r="G2036" s="30">
        <v>0.70499999999999996</v>
      </c>
      <c r="H2036" s="30">
        <v>0.68500000000000005</v>
      </c>
      <c r="I2036" s="32">
        <v>3</v>
      </c>
      <c r="J2036"/>
    </row>
    <row r="2037" spans="1:10" x14ac:dyDescent="0.3">
      <c r="A2037" s="65" t="str">
        <f>LANCES[[#This Row],[GRUPO]]&amp;LANCES[[#This Row],[MES_ANO]]</f>
        <v>3133julho-25</v>
      </c>
      <c r="B2037" s="1">
        <v>3133</v>
      </c>
      <c r="C2037" s="32">
        <v>202507</v>
      </c>
      <c r="D2037" s="31" t="str">
        <f>TEXT(LANCES[[#This Row],[DT_CONTMP]],"MMMM-AA")</f>
        <v>julho-25</v>
      </c>
      <c r="E2037" s="31">
        <v>45853</v>
      </c>
      <c r="F2037" s="30">
        <v>0.75</v>
      </c>
      <c r="G2037" s="30">
        <v>0.71550000000000002</v>
      </c>
      <c r="H2037" s="30">
        <v>0.68099999999999994</v>
      </c>
      <c r="I2037" s="32">
        <v>2</v>
      </c>
      <c r="J2037"/>
    </row>
    <row r="2038" spans="1:10" x14ac:dyDescent="0.3">
      <c r="A2038" s="65" t="str">
        <f>LANCES[[#This Row],[GRUPO]]&amp;LANCES[[#This Row],[MES_ANO]]</f>
        <v>3155julho-25</v>
      </c>
      <c r="B2038" s="1">
        <v>3155</v>
      </c>
      <c r="C2038" s="32">
        <v>202507</v>
      </c>
      <c r="D2038" s="31" t="str">
        <f>TEXT(LANCES[[#This Row],[DT_CONTMP]],"MMMM-AA")</f>
        <v>julho-25</v>
      </c>
      <c r="E2038" s="31">
        <v>45853</v>
      </c>
      <c r="F2038" s="30">
        <v>0.75</v>
      </c>
      <c r="G2038" s="30">
        <v>0.73815566666666665</v>
      </c>
      <c r="H2038" s="30">
        <v>0.73099999999999998</v>
      </c>
      <c r="I2038" s="32">
        <v>6</v>
      </c>
      <c r="J2038"/>
    </row>
    <row r="2039" spans="1:10" x14ac:dyDescent="0.3">
      <c r="A2039" s="65" t="str">
        <f>LANCES[[#This Row],[GRUPO]]&amp;LANCES[[#This Row],[MES_ANO]]</f>
        <v>802outubro-25</v>
      </c>
      <c r="B2039" s="1">
        <v>802</v>
      </c>
      <c r="C2039" s="32">
        <v>202510</v>
      </c>
      <c r="D2039" s="31" t="str">
        <f>TEXT(LANCES[[#This Row],[DT_CONTMP]],"MMMM-AA")</f>
        <v>outubro-25</v>
      </c>
      <c r="E2039" s="31">
        <v>45945</v>
      </c>
      <c r="F2039" s="30">
        <v>0.7</v>
      </c>
      <c r="G2039" s="30">
        <v>0.65099090909090906</v>
      </c>
      <c r="H2039" s="30">
        <v>0.6</v>
      </c>
      <c r="I2039" s="32">
        <v>11</v>
      </c>
      <c r="J2039"/>
    </row>
    <row r="2040" spans="1:10" x14ac:dyDescent="0.3">
      <c r="A2040" s="65" t="str">
        <f>LANCES[[#This Row],[GRUPO]]&amp;LANCES[[#This Row],[MES_ANO]]</f>
        <v>776agosto-25</v>
      </c>
      <c r="B2040" s="1">
        <v>776</v>
      </c>
      <c r="C2040" s="32">
        <v>202508</v>
      </c>
      <c r="D2040" s="31" t="str">
        <f>TEXT(LANCES[[#This Row],[DT_CONTMP]],"MMMM-AA")</f>
        <v>agosto-25</v>
      </c>
      <c r="E2040" s="31">
        <v>45884</v>
      </c>
      <c r="F2040" s="30">
        <v>0.66</v>
      </c>
      <c r="G2040" s="30">
        <v>0.63913333333333333</v>
      </c>
      <c r="H2040" s="30">
        <v>0.62</v>
      </c>
      <c r="I2040" s="32">
        <v>9</v>
      </c>
      <c r="J2040"/>
    </row>
    <row r="2041" spans="1:10" x14ac:dyDescent="0.3">
      <c r="A2041" s="65" t="str">
        <f>LANCES[[#This Row],[GRUPO]]&amp;LANCES[[#This Row],[MES_ANO]]</f>
        <v>770setembro-25</v>
      </c>
      <c r="B2041" s="1">
        <v>770</v>
      </c>
      <c r="C2041" s="32">
        <v>202509</v>
      </c>
      <c r="D2041" s="31" t="str">
        <f>TEXT(LANCES[[#This Row],[DT_CONTMP]],"MMMM-AA")</f>
        <v>setembro-25</v>
      </c>
      <c r="E2041" s="31">
        <v>45915</v>
      </c>
      <c r="F2041" s="30">
        <v>0.68</v>
      </c>
      <c r="G2041" s="30">
        <v>0.63671250000000001</v>
      </c>
      <c r="H2041" s="30">
        <v>0.62003300000000006</v>
      </c>
      <c r="I2041" s="32">
        <v>10</v>
      </c>
      <c r="J2041"/>
    </row>
    <row r="2042" spans="1:10" x14ac:dyDescent="0.3">
      <c r="A2042" s="65" t="str">
        <f>LANCES[[#This Row],[GRUPO]]&amp;LANCES[[#This Row],[MES_ANO]]</f>
        <v>696setembro-25</v>
      </c>
      <c r="B2042" s="1">
        <v>696</v>
      </c>
      <c r="C2042" s="32">
        <v>202509</v>
      </c>
      <c r="D2042" s="31" t="str">
        <f>TEXT(LANCES[[#This Row],[DT_CONTMP]],"MMMM-AA")</f>
        <v>setembro-25</v>
      </c>
      <c r="E2042" s="31">
        <v>45904</v>
      </c>
      <c r="F2042" s="30">
        <v>0.46954000000000001</v>
      </c>
      <c r="G2042" s="30">
        <v>0.2134103529411765</v>
      </c>
      <c r="H2042" s="30">
        <v>0.1</v>
      </c>
      <c r="I2042" s="32">
        <v>17</v>
      </c>
      <c r="J2042"/>
    </row>
    <row r="2043" spans="1:10" x14ac:dyDescent="0.3">
      <c r="A2043" s="65" t="str">
        <f>LANCES[[#This Row],[GRUPO]]&amp;LANCES[[#This Row],[MES_ANO]]</f>
        <v>3152outubro-25</v>
      </c>
      <c r="B2043" s="1">
        <v>3152</v>
      </c>
      <c r="C2043" s="32">
        <v>202510</v>
      </c>
      <c r="D2043" s="31" t="str">
        <f>TEXT(LANCES[[#This Row],[DT_CONTMP]],"MMMM-AA")</f>
        <v>outubro-25</v>
      </c>
      <c r="E2043" s="31">
        <v>45945</v>
      </c>
      <c r="F2043" s="30">
        <v>0.68879999999999997</v>
      </c>
      <c r="G2043" s="30">
        <v>0.68879999999999997</v>
      </c>
      <c r="H2043" s="30">
        <v>0.68879999999999997</v>
      </c>
      <c r="I2043" s="32">
        <v>4</v>
      </c>
      <c r="J2043"/>
    </row>
    <row r="2044" spans="1:10" x14ac:dyDescent="0.3">
      <c r="A2044" s="65" t="str">
        <f>LANCES[[#This Row],[GRUPO]]&amp;LANCES[[#This Row],[MES_ANO]]</f>
        <v>643março-25</v>
      </c>
      <c r="B2044" s="1">
        <v>643</v>
      </c>
      <c r="C2044" s="32">
        <v>202503</v>
      </c>
      <c r="D2044" s="31" t="str">
        <f>TEXT(LANCES[[#This Row],[DT_CONTMP]],"MMMM-AA")</f>
        <v>março-25</v>
      </c>
      <c r="E2044" s="31">
        <v>45726</v>
      </c>
      <c r="F2044" s="30">
        <v>0.47</v>
      </c>
      <c r="G2044" s="30">
        <v>0.33933333333333326</v>
      </c>
      <c r="H2044" s="30">
        <v>0.21</v>
      </c>
      <c r="I2044" s="32">
        <v>3</v>
      </c>
      <c r="J2044"/>
    </row>
    <row r="2045" spans="1:10" x14ac:dyDescent="0.3">
      <c r="A2045" s="65" t="str">
        <f>LANCES[[#This Row],[GRUPO]]&amp;LANCES[[#This Row],[MES_ANO]]</f>
        <v>696julho-25</v>
      </c>
      <c r="B2045" s="1">
        <v>696</v>
      </c>
      <c r="C2045" s="32">
        <v>202507</v>
      </c>
      <c r="D2045" s="31" t="str">
        <f>TEXT(LANCES[[#This Row],[DT_CONTMP]],"MMMM-AA")</f>
        <v>julho-25</v>
      </c>
      <c r="E2045" s="31">
        <v>45842</v>
      </c>
      <c r="F2045" s="30">
        <v>0.41843900000000001</v>
      </c>
      <c r="G2045" s="30">
        <v>0.21763710714285717</v>
      </c>
      <c r="H2045" s="30">
        <v>0.1</v>
      </c>
      <c r="I2045" s="32">
        <v>28</v>
      </c>
      <c r="J2045"/>
    </row>
    <row r="2046" spans="1:10" x14ac:dyDescent="0.3">
      <c r="A2046" s="65" t="str">
        <f>LANCES[[#This Row],[GRUPO]]&amp;LANCES[[#This Row],[MES_ANO]]</f>
        <v>3084agosto-25</v>
      </c>
      <c r="B2046" s="1">
        <v>3084</v>
      </c>
      <c r="C2046" s="32">
        <v>202508</v>
      </c>
      <c r="D2046" s="31" t="str">
        <f>TEXT(LANCES[[#This Row],[DT_CONTMP]],"MMMM-AA")</f>
        <v>agosto-25</v>
      </c>
      <c r="E2046" s="31">
        <v>45884</v>
      </c>
      <c r="F2046" s="30">
        <v>0.74080200000000007</v>
      </c>
      <c r="G2046" s="30">
        <v>0.68368233333333339</v>
      </c>
      <c r="H2046" s="30">
        <v>0.65122800000000003</v>
      </c>
      <c r="I2046" s="32">
        <v>3</v>
      </c>
      <c r="J2046"/>
    </row>
    <row r="2047" spans="1:10" x14ac:dyDescent="0.3">
      <c r="A2047" s="65" t="str">
        <f>LANCES[[#This Row],[GRUPO]]&amp;LANCES[[#This Row],[MES_ANO]]</f>
        <v>633janeiro-25</v>
      </c>
      <c r="B2047" s="1">
        <v>633</v>
      </c>
      <c r="C2047" s="32">
        <v>202501</v>
      </c>
      <c r="D2047" s="31" t="str">
        <f>TEXT(LANCES[[#This Row],[DT_CONTMP]],"MMMM-AA")</f>
        <v>janeiro-25</v>
      </c>
      <c r="E2047" s="31">
        <v>45664</v>
      </c>
      <c r="F2047" s="30">
        <v>0.25</v>
      </c>
      <c r="G2047" s="30">
        <v>0.25</v>
      </c>
      <c r="H2047" s="30">
        <v>0.25</v>
      </c>
      <c r="I2047" s="32">
        <v>1</v>
      </c>
      <c r="J2047"/>
    </row>
    <row r="2048" spans="1:10" x14ac:dyDescent="0.3">
      <c r="A2048" s="65" t="str">
        <f>LANCES[[#This Row],[GRUPO]]&amp;LANCES[[#This Row],[MES_ANO]]</f>
        <v>3093julho-25</v>
      </c>
      <c r="B2048" s="1">
        <v>3093</v>
      </c>
      <c r="C2048" s="32">
        <v>202507</v>
      </c>
      <c r="D2048" s="31" t="str">
        <f>TEXT(LANCES[[#This Row],[DT_CONTMP]],"MMMM-AA")</f>
        <v>julho-25</v>
      </c>
      <c r="E2048" s="31">
        <v>45853</v>
      </c>
      <c r="F2048" s="30">
        <v>0.68947700000000001</v>
      </c>
      <c r="G2048" s="30">
        <v>0.68947700000000001</v>
      </c>
      <c r="H2048" s="30">
        <v>0.68947700000000001</v>
      </c>
      <c r="I2048" s="32">
        <v>1</v>
      </c>
      <c r="J2048"/>
    </row>
    <row r="2049" spans="1:10" x14ac:dyDescent="0.3">
      <c r="A2049" s="65" t="str">
        <f>LANCES[[#This Row],[GRUPO]]&amp;LANCES[[#This Row],[MES_ANO]]</f>
        <v>702agosto-25</v>
      </c>
      <c r="B2049" s="1">
        <v>702</v>
      </c>
      <c r="C2049" s="32">
        <v>202508</v>
      </c>
      <c r="D2049" s="31" t="str">
        <f>TEXT(LANCES[[#This Row],[DT_CONTMP]],"MMMM-AA")</f>
        <v>agosto-25</v>
      </c>
      <c r="E2049" s="31">
        <v>45875</v>
      </c>
      <c r="F2049" s="30">
        <v>0.32044400000000001</v>
      </c>
      <c r="G2049" s="30">
        <v>0.25908880000000001</v>
      </c>
      <c r="H2049" s="30">
        <v>0.17</v>
      </c>
      <c r="I2049" s="32">
        <v>5</v>
      </c>
      <c r="J2049"/>
    </row>
    <row r="2050" spans="1:10" x14ac:dyDescent="0.3">
      <c r="A2050" s="65" t="str">
        <f>LANCES[[#This Row],[GRUPO]]&amp;LANCES[[#This Row],[MES_ANO]]</f>
        <v>706maio-25</v>
      </c>
      <c r="B2050" s="1">
        <v>706</v>
      </c>
      <c r="C2050" s="32">
        <v>202505</v>
      </c>
      <c r="D2050" s="31" t="str">
        <f>TEXT(LANCES[[#This Row],[DT_CONTMP]],"MMMM-AA")</f>
        <v>maio-25</v>
      </c>
      <c r="E2050" s="31">
        <v>45792</v>
      </c>
      <c r="F2050" s="30">
        <v>0.3</v>
      </c>
      <c r="G2050" s="30">
        <v>0.24571428571428572</v>
      </c>
      <c r="H2050" s="30">
        <v>0.16</v>
      </c>
      <c r="I2050" s="32">
        <v>7</v>
      </c>
      <c r="J2050"/>
    </row>
    <row r="2051" spans="1:10" x14ac:dyDescent="0.3">
      <c r="A2051" s="65" t="str">
        <f>LANCES[[#This Row],[GRUPO]]&amp;LANCES[[#This Row],[MES_ANO]]</f>
        <v>3117julho-25</v>
      </c>
      <c r="B2051" s="1">
        <v>3117</v>
      </c>
      <c r="C2051" s="32">
        <v>202507</v>
      </c>
      <c r="D2051" s="31" t="str">
        <f>TEXT(LANCES[[#This Row],[DT_CONTMP]],"MMMM-AA")</f>
        <v>julho-25</v>
      </c>
      <c r="E2051" s="31">
        <v>45853</v>
      </c>
      <c r="F2051" s="30">
        <v>0.72</v>
      </c>
      <c r="G2051" s="30">
        <v>0.69500000000000006</v>
      </c>
      <c r="H2051" s="30">
        <v>0.68</v>
      </c>
      <c r="I2051" s="32">
        <v>4</v>
      </c>
      <c r="J2051"/>
    </row>
    <row r="2052" spans="1:10" x14ac:dyDescent="0.3">
      <c r="A2052" s="65" t="str">
        <f>LANCES[[#This Row],[GRUPO]]&amp;LANCES[[#This Row],[MES_ANO]]</f>
        <v>3100janeiro-25</v>
      </c>
      <c r="B2052" s="1">
        <v>3100</v>
      </c>
      <c r="C2052" s="32">
        <v>202501</v>
      </c>
      <c r="D2052" s="31" t="str">
        <f>TEXT(LANCES[[#This Row],[DT_CONTMP]],"MMMM-AA")</f>
        <v>janeiro-25</v>
      </c>
      <c r="E2052" s="31">
        <v>45672</v>
      </c>
      <c r="F2052" s="30">
        <v>0.7</v>
      </c>
      <c r="G2052" s="30">
        <v>0.64300000000000002</v>
      </c>
      <c r="H2052" s="30">
        <v>0.628</v>
      </c>
      <c r="I2052" s="32">
        <v>5</v>
      </c>
      <c r="J2052"/>
    </row>
    <row r="2053" spans="1:10" x14ac:dyDescent="0.3">
      <c r="A2053" s="65" t="str">
        <f>LANCES[[#This Row],[GRUPO]]&amp;LANCES[[#This Row],[MES_ANO]]</f>
        <v>3075março-25</v>
      </c>
      <c r="B2053" s="1">
        <v>3075</v>
      </c>
      <c r="C2053" s="32">
        <v>202503</v>
      </c>
      <c r="D2053" s="31" t="str">
        <f>TEXT(LANCES[[#This Row],[DT_CONTMP]],"MMMM-AA")</f>
        <v>março-25</v>
      </c>
      <c r="E2053" s="31">
        <v>45733</v>
      </c>
      <c r="F2053" s="30">
        <v>0.71247000000000005</v>
      </c>
      <c r="G2053" s="30">
        <v>0.70459666666666665</v>
      </c>
      <c r="H2053" s="30">
        <v>0.69889999999999997</v>
      </c>
      <c r="I2053" s="32">
        <v>9</v>
      </c>
      <c r="J2053"/>
    </row>
    <row r="2054" spans="1:10" x14ac:dyDescent="0.3">
      <c r="A2054" s="65" t="str">
        <f>LANCES[[#This Row],[GRUPO]]&amp;LANCES[[#This Row],[MES_ANO]]</f>
        <v>3091janeiro-25</v>
      </c>
      <c r="B2054" s="1">
        <v>3091</v>
      </c>
      <c r="C2054" s="32">
        <v>202501</v>
      </c>
      <c r="D2054" s="31" t="str">
        <f>TEXT(LANCES[[#This Row],[DT_CONTMP]],"MMMM-AA")</f>
        <v>janeiro-25</v>
      </c>
      <c r="E2054" s="31">
        <v>45672</v>
      </c>
      <c r="F2054" s="30">
        <v>0.67500000000000004</v>
      </c>
      <c r="G2054" s="30">
        <v>0.65980000000000005</v>
      </c>
      <c r="H2054" s="30">
        <v>0.6522</v>
      </c>
      <c r="I2054" s="32">
        <v>3</v>
      </c>
      <c r="J2054"/>
    </row>
    <row r="2055" spans="1:10" x14ac:dyDescent="0.3">
      <c r="A2055" s="65" t="str">
        <f>LANCES[[#This Row],[GRUPO]]&amp;LANCES[[#This Row],[MES_ANO]]</f>
        <v>5015janeiro-25</v>
      </c>
      <c r="B2055" s="1">
        <v>5015</v>
      </c>
      <c r="C2055" s="32">
        <v>202501</v>
      </c>
      <c r="D2055" s="31" t="str">
        <f>TEXT(LANCES[[#This Row],[DT_CONTMP]],"MMMM-AA")</f>
        <v>janeiro-25</v>
      </c>
      <c r="E2055" s="31">
        <v>45672</v>
      </c>
      <c r="F2055" s="30">
        <v>0.42349999999999999</v>
      </c>
      <c r="G2055" s="30">
        <v>0.31971119999999997</v>
      </c>
      <c r="H2055" s="30">
        <v>0.25565599999999999</v>
      </c>
      <c r="I2055" s="32">
        <v>5</v>
      </c>
      <c r="J2055"/>
    </row>
    <row r="2056" spans="1:10" x14ac:dyDescent="0.3">
      <c r="A2056" s="65" t="str">
        <f>LANCES[[#This Row],[GRUPO]]&amp;LANCES[[#This Row],[MES_ANO]]</f>
        <v>789fevereiro-25</v>
      </c>
      <c r="B2056" s="1">
        <v>789</v>
      </c>
      <c r="C2056" s="32">
        <v>202502</v>
      </c>
      <c r="D2056" s="31" t="str">
        <f>TEXT(LANCES[[#This Row],[DT_CONTMP]],"MMMM-AA")</f>
        <v>fevereiro-25</v>
      </c>
      <c r="E2056" s="31">
        <v>45705</v>
      </c>
      <c r="F2056" s="30">
        <v>0.71</v>
      </c>
      <c r="G2056" s="30">
        <v>0.6694</v>
      </c>
      <c r="H2056" s="30">
        <v>0.63200000000000001</v>
      </c>
      <c r="I2056" s="32">
        <v>5</v>
      </c>
      <c r="J2056"/>
    </row>
    <row r="2057" spans="1:10" x14ac:dyDescent="0.3">
      <c r="A2057" s="65" t="str">
        <f>LANCES[[#This Row],[GRUPO]]&amp;LANCES[[#This Row],[MES_ANO]]</f>
        <v>3164março-25</v>
      </c>
      <c r="B2057" s="1">
        <v>3164</v>
      </c>
      <c r="C2057" s="32">
        <v>202503</v>
      </c>
      <c r="D2057" s="31" t="str">
        <f>TEXT(LANCES[[#This Row],[DT_CONTMP]],"MMMM-AA")</f>
        <v>março-25</v>
      </c>
      <c r="E2057" s="31">
        <v>45733</v>
      </c>
      <c r="F2057" s="30">
        <v>0.60599999999999998</v>
      </c>
      <c r="G2057" s="30">
        <v>0.58440533333333333</v>
      </c>
      <c r="H2057" s="30">
        <v>0.56110000000000004</v>
      </c>
      <c r="I2057" s="32">
        <v>6</v>
      </c>
      <c r="J2057"/>
    </row>
    <row r="2058" spans="1:10" x14ac:dyDescent="0.3">
      <c r="A2058" s="65" t="str">
        <f>LANCES[[#This Row],[GRUPO]]&amp;LANCES[[#This Row],[MES_ANO]]</f>
        <v>647abril-25</v>
      </c>
      <c r="B2058" s="1">
        <v>647</v>
      </c>
      <c r="C2058" s="32">
        <v>202504</v>
      </c>
      <c r="D2058" s="31" t="str">
        <f>TEXT(LANCES[[#This Row],[DT_CONTMP]],"MMMM-AA")</f>
        <v>abril-25</v>
      </c>
      <c r="E2058" s="31">
        <v>45751</v>
      </c>
      <c r="F2058" s="30">
        <v>0.36805500000000002</v>
      </c>
      <c r="G2058" s="30">
        <v>0.23402750000000003</v>
      </c>
      <c r="H2058" s="30">
        <v>0.1</v>
      </c>
      <c r="I2058" s="32">
        <v>2</v>
      </c>
      <c r="J2058"/>
    </row>
    <row r="2059" spans="1:10" x14ac:dyDescent="0.3">
      <c r="A2059" s="65" t="str">
        <f>LANCES[[#This Row],[GRUPO]]&amp;LANCES[[#This Row],[MES_ANO]]</f>
        <v>694abril-25</v>
      </c>
      <c r="B2059" s="1">
        <v>694</v>
      </c>
      <c r="C2059" s="32">
        <v>202504</v>
      </c>
      <c r="D2059" s="31" t="str">
        <f>TEXT(LANCES[[#This Row],[DT_CONTMP]],"MMMM-AA")</f>
        <v>abril-25</v>
      </c>
      <c r="E2059" s="31">
        <v>45751</v>
      </c>
      <c r="F2059" s="30">
        <v>0.55718500000000004</v>
      </c>
      <c r="G2059" s="30">
        <v>0.29499833333333336</v>
      </c>
      <c r="H2059" s="30">
        <v>0.16</v>
      </c>
      <c r="I2059" s="32">
        <v>9</v>
      </c>
      <c r="J2059"/>
    </row>
    <row r="2060" spans="1:10" x14ac:dyDescent="0.3">
      <c r="A2060" s="65" t="str">
        <f>LANCES[[#This Row],[GRUPO]]&amp;LANCES[[#This Row],[MES_ANO]]</f>
        <v>3169abril-25</v>
      </c>
      <c r="B2060" s="1">
        <v>3169</v>
      </c>
      <c r="C2060" s="32">
        <v>202504</v>
      </c>
      <c r="D2060" s="31" t="str">
        <f>TEXT(LANCES[[#This Row],[DT_CONTMP]],"MMMM-AA")</f>
        <v>abril-25</v>
      </c>
      <c r="E2060" s="31">
        <v>45762</v>
      </c>
      <c r="F2060" s="30">
        <v>0.75</v>
      </c>
      <c r="G2060" s="30">
        <v>0.72577777777777774</v>
      </c>
      <c r="H2060" s="30">
        <v>0.7</v>
      </c>
      <c r="I2060" s="32">
        <v>9</v>
      </c>
      <c r="J2060"/>
    </row>
    <row r="2061" spans="1:10" x14ac:dyDescent="0.3">
      <c r="A2061" s="65" t="str">
        <f>LANCES[[#This Row],[GRUPO]]&amp;LANCES[[#This Row],[MES_ANO]]</f>
        <v>5020julho-25</v>
      </c>
      <c r="B2061" s="1">
        <v>5020</v>
      </c>
      <c r="C2061" s="32">
        <v>202507</v>
      </c>
      <c r="D2061" s="31" t="str">
        <f>TEXT(LANCES[[#This Row],[DT_CONTMP]],"MMMM-AA")</f>
        <v>julho-25</v>
      </c>
      <c r="E2061" s="31">
        <v>45853</v>
      </c>
      <c r="F2061" s="30">
        <v>0.51119999999999999</v>
      </c>
      <c r="G2061" s="30">
        <v>0.41361312499999997</v>
      </c>
      <c r="H2061" s="30">
        <v>0.36222199999999999</v>
      </c>
      <c r="I2061" s="32">
        <v>8</v>
      </c>
      <c r="J2061"/>
    </row>
    <row r="2062" spans="1:10" x14ac:dyDescent="0.3">
      <c r="A2062" s="65" t="str">
        <f>LANCES[[#This Row],[GRUPO]]&amp;LANCES[[#This Row],[MES_ANO]]</f>
        <v>3155agosto-25</v>
      </c>
      <c r="B2062" s="1">
        <v>3155</v>
      </c>
      <c r="C2062" s="32">
        <v>202508</v>
      </c>
      <c r="D2062" s="31" t="str">
        <f>TEXT(LANCES[[#This Row],[DT_CONTMP]],"MMMM-AA")</f>
        <v>agosto-25</v>
      </c>
      <c r="E2062" s="31">
        <v>45884</v>
      </c>
      <c r="F2062" s="30">
        <v>0.73819999999999997</v>
      </c>
      <c r="G2062" s="30">
        <v>0.73794999999999999</v>
      </c>
      <c r="H2062" s="30">
        <v>0.73769999999999991</v>
      </c>
      <c r="I2062" s="32">
        <v>6</v>
      </c>
      <c r="J2062"/>
    </row>
    <row r="2063" spans="1:10" x14ac:dyDescent="0.3">
      <c r="A2063" s="65" t="str">
        <f>LANCES[[#This Row],[GRUPO]]&amp;LANCES[[#This Row],[MES_ANO]]</f>
        <v>807julho-25</v>
      </c>
      <c r="B2063" s="1">
        <v>807</v>
      </c>
      <c r="C2063" s="32">
        <v>202507</v>
      </c>
      <c r="D2063" s="31" t="str">
        <f>TEXT(LANCES[[#This Row],[DT_CONTMP]],"MMMM-AA")</f>
        <v>julho-25</v>
      </c>
      <c r="E2063" s="31">
        <v>45853</v>
      </c>
      <c r="F2063" s="30">
        <v>0.62329999999999997</v>
      </c>
      <c r="G2063" s="30">
        <v>0.62109999999999999</v>
      </c>
      <c r="H2063" s="30">
        <v>0.62</v>
      </c>
      <c r="I2063" s="32">
        <v>3</v>
      </c>
      <c r="J2063"/>
    </row>
    <row r="2064" spans="1:10" x14ac:dyDescent="0.3">
      <c r="A2064" s="65" t="str">
        <f>LANCES[[#This Row],[GRUPO]]&amp;LANCES[[#This Row],[MES_ANO]]</f>
        <v>3119outubro-25</v>
      </c>
      <c r="B2064" s="1">
        <v>3119</v>
      </c>
      <c r="C2064" s="32">
        <v>202510</v>
      </c>
      <c r="D2064" s="31" t="str">
        <f>TEXT(LANCES[[#This Row],[DT_CONTMP]],"MMMM-AA")</f>
        <v>outubro-25</v>
      </c>
      <c r="E2064" s="31">
        <v>45945</v>
      </c>
      <c r="F2064" s="30">
        <v>0.73499999999999999</v>
      </c>
      <c r="G2064" s="30">
        <v>0.69781599999999999</v>
      </c>
      <c r="H2064" s="30">
        <v>0.68900000000000006</v>
      </c>
      <c r="I2064" s="32">
        <v>7</v>
      </c>
      <c r="J2064"/>
    </row>
    <row r="2065" spans="1:10" x14ac:dyDescent="0.3">
      <c r="A2065" s="65" t="str">
        <f>LANCES[[#This Row],[GRUPO]]&amp;LANCES[[#This Row],[MES_ANO]]</f>
        <v>3062outubro-25</v>
      </c>
      <c r="B2065" s="1">
        <v>3062</v>
      </c>
      <c r="C2065" s="32">
        <v>202510</v>
      </c>
      <c r="D2065" s="31" t="str">
        <f>TEXT(LANCES[[#This Row],[DT_CONTMP]],"MMMM-AA")</f>
        <v>outubro-25</v>
      </c>
      <c r="E2065" s="31">
        <v>45945</v>
      </c>
      <c r="F2065" s="30">
        <v>0.63</v>
      </c>
      <c r="G2065" s="30">
        <v>0.60434545454545452</v>
      </c>
      <c r="H2065" s="30">
        <v>0.58799999999999997</v>
      </c>
      <c r="I2065" s="32">
        <v>11</v>
      </c>
      <c r="J2065"/>
    </row>
    <row r="2066" spans="1:10" x14ac:dyDescent="0.3">
      <c r="A2066" s="65" t="str">
        <f>LANCES[[#This Row],[GRUPO]]&amp;LANCES[[#This Row],[MES_ANO]]</f>
        <v>3065fevereiro-25</v>
      </c>
      <c r="B2066" s="1">
        <v>3065</v>
      </c>
      <c r="C2066" s="32">
        <v>202502</v>
      </c>
      <c r="D2066" s="31" t="str">
        <f>TEXT(LANCES[[#This Row],[DT_CONTMP]],"MMMM-AA")</f>
        <v>fevereiro-25</v>
      </c>
      <c r="E2066" s="31">
        <v>45705</v>
      </c>
      <c r="F2066" s="30">
        <v>0.71779999999999999</v>
      </c>
      <c r="G2066" s="30">
        <v>0.66777285714285717</v>
      </c>
      <c r="H2066" s="30">
        <v>0.6583</v>
      </c>
      <c r="I2066" s="32">
        <v>7</v>
      </c>
      <c r="J2066"/>
    </row>
    <row r="2067" spans="1:10" x14ac:dyDescent="0.3">
      <c r="A2067" s="65" t="str">
        <f>LANCES[[#This Row],[GRUPO]]&amp;LANCES[[#This Row],[MES_ANO]]</f>
        <v>621julho-25</v>
      </c>
      <c r="B2067" s="1">
        <v>621</v>
      </c>
      <c r="C2067" s="32">
        <v>202507</v>
      </c>
      <c r="D2067" s="31" t="str">
        <f>TEXT(LANCES[[#This Row],[DT_CONTMP]],"MMMM-AA")</f>
        <v>julho-25</v>
      </c>
      <c r="E2067" s="31">
        <v>45842</v>
      </c>
      <c r="F2067" s="30">
        <v>0.451928</v>
      </c>
      <c r="G2067" s="30">
        <v>0.4280505</v>
      </c>
      <c r="H2067" s="30">
        <v>0.40417299999999995</v>
      </c>
      <c r="I2067" s="32">
        <v>2</v>
      </c>
      <c r="J2067"/>
    </row>
    <row r="2068" spans="1:10" x14ac:dyDescent="0.3">
      <c r="A2068" s="65" t="str">
        <f>LANCES[[#This Row],[GRUPO]]&amp;LANCES[[#This Row],[MES_ANO]]</f>
        <v>659fevereiro-25</v>
      </c>
      <c r="B2068" s="1">
        <v>659</v>
      </c>
      <c r="C2068" s="32">
        <v>202502</v>
      </c>
      <c r="D2068" s="31" t="str">
        <f>TEXT(LANCES[[#This Row],[DT_CONTMP]],"MMMM-AA")</f>
        <v>fevereiro-25</v>
      </c>
      <c r="E2068" s="31">
        <v>45694</v>
      </c>
      <c r="F2068" s="30">
        <v>0.43569999999999998</v>
      </c>
      <c r="G2068" s="30">
        <v>0.20163999999999999</v>
      </c>
      <c r="H2068" s="30">
        <v>0.1</v>
      </c>
      <c r="I2068" s="32">
        <v>10</v>
      </c>
      <c r="J2068"/>
    </row>
    <row r="2069" spans="1:10" x14ac:dyDescent="0.3">
      <c r="A2069" s="65" t="str">
        <f>LANCES[[#This Row],[GRUPO]]&amp;LANCES[[#This Row],[MES_ANO]]</f>
        <v>665março-25</v>
      </c>
      <c r="B2069" s="1">
        <v>665</v>
      </c>
      <c r="C2069" s="32">
        <v>202503</v>
      </c>
      <c r="D2069" s="31" t="str">
        <f>TEXT(LANCES[[#This Row],[DT_CONTMP]],"MMMM-AA")</f>
        <v>março-25</v>
      </c>
      <c r="E2069" s="31">
        <v>45726</v>
      </c>
      <c r="F2069" s="30">
        <v>0.68</v>
      </c>
      <c r="G2069" s="30">
        <v>0.41895899999999997</v>
      </c>
      <c r="H2069" s="30">
        <v>0.18324799999999999</v>
      </c>
      <c r="I2069" s="32">
        <v>5</v>
      </c>
      <c r="J2069"/>
    </row>
    <row r="2070" spans="1:10" x14ac:dyDescent="0.3">
      <c r="A2070" s="65" t="str">
        <f>LANCES[[#This Row],[GRUPO]]&amp;LANCES[[#This Row],[MES_ANO]]</f>
        <v>3069outubro-25</v>
      </c>
      <c r="B2070" s="1">
        <v>3069</v>
      </c>
      <c r="C2070" s="32">
        <v>202510</v>
      </c>
      <c r="D2070" s="31" t="str">
        <f>TEXT(LANCES[[#This Row],[DT_CONTMP]],"MMMM-AA")</f>
        <v>outubro-25</v>
      </c>
      <c r="E2070" s="31">
        <v>45945</v>
      </c>
      <c r="F2070" s="30">
        <v>0.71883399999999997</v>
      </c>
      <c r="G2070" s="30">
        <v>0.67937966666666672</v>
      </c>
      <c r="H2070" s="30">
        <v>0.6673</v>
      </c>
      <c r="I2070" s="32">
        <v>6</v>
      </c>
      <c r="J2070"/>
    </row>
    <row r="2071" spans="1:10" x14ac:dyDescent="0.3">
      <c r="A2071" s="65" t="str">
        <f>LANCES[[#This Row],[GRUPO]]&amp;LANCES[[#This Row],[MES_ANO]]</f>
        <v>658julho-25</v>
      </c>
      <c r="B2071" s="1">
        <v>658</v>
      </c>
      <c r="C2071" s="32">
        <v>202507</v>
      </c>
      <c r="D2071" s="31" t="str">
        <f>TEXT(LANCES[[#This Row],[DT_CONTMP]],"MMMM-AA")</f>
        <v>julho-25</v>
      </c>
      <c r="E2071" s="31">
        <v>45842</v>
      </c>
      <c r="F2071" s="30">
        <v>0.54570099999999999</v>
      </c>
      <c r="G2071" s="30">
        <v>0.42511900000000002</v>
      </c>
      <c r="H2071" s="30">
        <v>0.23</v>
      </c>
      <c r="I2071" s="32">
        <v>3</v>
      </c>
      <c r="J2071"/>
    </row>
    <row r="2072" spans="1:10" x14ac:dyDescent="0.3">
      <c r="A2072" s="65" t="str">
        <f>LANCES[[#This Row],[GRUPO]]&amp;LANCES[[#This Row],[MES_ANO]]</f>
        <v>699outubro-25</v>
      </c>
      <c r="B2072" s="1">
        <v>699</v>
      </c>
      <c r="C2072" s="32">
        <v>202510</v>
      </c>
      <c r="D2072" s="31" t="str">
        <f>TEXT(LANCES[[#This Row],[DT_CONTMP]],"MMMM-AA")</f>
        <v>outubro-25</v>
      </c>
      <c r="E2072" s="31">
        <v>45936</v>
      </c>
      <c r="F2072" s="30">
        <v>0.43305500000000002</v>
      </c>
      <c r="G2072" s="30">
        <v>0.27157750000000003</v>
      </c>
      <c r="H2072" s="30">
        <v>0.1101</v>
      </c>
      <c r="I2072" s="32">
        <v>2</v>
      </c>
      <c r="J2072"/>
    </row>
    <row r="2073" spans="1:10" x14ac:dyDescent="0.3">
      <c r="A2073" s="65" t="str">
        <f>LANCES[[#This Row],[GRUPO]]&amp;LANCES[[#This Row],[MES_ANO]]</f>
        <v>3045agosto-25</v>
      </c>
      <c r="B2073" s="1">
        <v>3045</v>
      </c>
      <c r="C2073" s="32">
        <v>202508</v>
      </c>
      <c r="D2073" s="31" t="str">
        <f>TEXT(LANCES[[#This Row],[DT_CONTMP]],"MMMM-AA")</f>
        <v>agosto-25</v>
      </c>
      <c r="E2073" s="31">
        <v>45884</v>
      </c>
      <c r="F2073" s="30">
        <v>0.71200000000000008</v>
      </c>
      <c r="G2073" s="30">
        <v>0.68523999999999996</v>
      </c>
      <c r="H2073" s="30">
        <v>0.61450000000000005</v>
      </c>
      <c r="I2073" s="32">
        <v>5</v>
      </c>
      <c r="J2073"/>
    </row>
    <row r="2074" spans="1:10" x14ac:dyDescent="0.3">
      <c r="A2074" s="65" t="str">
        <f>LANCES[[#This Row],[GRUPO]]&amp;LANCES[[#This Row],[MES_ANO]]</f>
        <v>768março-25</v>
      </c>
      <c r="B2074" s="1">
        <v>768</v>
      </c>
      <c r="C2074" s="32">
        <v>202503</v>
      </c>
      <c r="D2074" s="31" t="str">
        <f>TEXT(LANCES[[#This Row],[DT_CONTMP]],"MMMM-AA")</f>
        <v>março-25</v>
      </c>
      <c r="E2074" s="31">
        <v>45733</v>
      </c>
      <c r="F2074" s="30">
        <v>0.65500000000000003</v>
      </c>
      <c r="G2074" s="30">
        <v>0.63155384615384613</v>
      </c>
      <c r="H2074" s="30">
        <v>0.6</v>
      </c>
      <c r="I2074" s="32">
        <v>13</v>
      </c>
      <c r="J2074"/>
    </row>
    <row r="2075" spans="1:10" x14ac:dyDescent="0.3">
      <c r="A2075" s="65" t="str">
        <f>LANCES[[#This Row],[GRUPO]]&amp;LANCES[[#This Row],[MES_ANO]]</f>
        <v>3109fevereiro-25</v>
      </c>
      <c r="B2075" s="1">
        <v>3109</v>
      </c>
      <c r="C2075" s="32">
        <v>202502</v>
      </c>
      <c r="D2075" s="31" t="str">
        <f>TEXT(LANCES[[#This Row],[DT_CONTMP]],"MMMM-AA")</f>
        <v>fevereiro-25</v>
      </c>
      <c r="E2075" s="31">
        <v>45705</v>
      </c>
      <c r="F2075" s="30">
        <v>0.61</v>
      </c>
      <c r="G2075" s="30">
        <v>0.61</v>
      </c>
      <c r="H2075" s="30">
        <v>0.61</v>
      </c>
      <c r="I2075" s="32">
        <v>1</v>
      </c>
      <c r="J2075"/>
    </row>
    <row r="2076" spans="1:10" x14ac:dyDescent="0.3">
      <c r="A2076" s="65" t="str">
        <f>LANCES[[#This Row],[GRUPO]]&amp;LANCES[[#This Row],[MES_ANO]]</f>
        <v>5021junho-25</v>
      </c>
      <c r="B2076" s="1">
        <v>5021</v>
      </c>
      <c r="C2076" s="32">
        <v>202506</v>
      </c>
      <c r="D2076" s="31" t="str">
        <f>TEXT(LANCES[[#This Row],[DT_CONTMP]],"MMMM-AA")</f>
        <v>junho-25</v>
      </c>
      <c r="E2076" s="31">
        <v>45824</v>
      </c>
      <c r="F2076" s="30">
        <v>0.53358800000000006</v>
      </c>
      <c r="G2076" s="30">
        <v>0.51188449999999996</v>
      </c>
      <c r="H2076" s="30">
        <v>0.48788800000000004</v>
      </c>
      <c r="I2076" s="32">
        <v>8</v>
      </c>
      <c r="J2076"/>
    </row>
    <row r="2077" spans="1:10" x14ac:dyDescent="0.3">
      <c r="A2077" s="65" t="str">
        <f>LANCES[[#This Row],[GRUPO]]&amp;LANCES[[#This Row],[MES_ANO]]</f>
        <v>3072maio-25</v>
      </c>
      <c r="B2077" s="1">
        <v>3072</v>
      </c>
      <c r="C2077" s="32">
        <v>202505</v>
      </c>
      <c r="D2077" s="31" t="str">
        <f>TEXT(LANCES[[#This Row],[DT_CONTMP]],"MMMM-AA")</f>
        <v>maio-25</v>
      </c>
      <c r="E2077" s="31">
        <v>45792</v>
      </c>
      <c r="F2077" s="30">
        <v>0.66870000000000007</v>
      </c>
      <c r="G2077" s="30">
        <v>0.66810000000000003</v>
      </c>
      <c r="H2077" s="30">
        <v>0.66670000000000007</v>
      </c>
      <c r="I2077" s="32">
        <v>5</v>
      </c>
      <c r="J2077"/>
    </row>
    <row r="2078" spans="1:10" x14ac:dyDescent="0.3">
      <c r="A2078" s="65" t="str">
        <f>LANCES[[#This Row],[GRUPO]]&amp;LANCES[[#This Row],[MES_ANO]]</f>
        <v>3082abril-25</v>
      </c>
      <c r="B2078" s="1">
        <v>3082</v>
      </c>
      <c r="C2078" s="32">
        <v>202504</v>
      </c>
      <c r="D2078" s="31" t="str">
        <f>TEXT(LANCES[[#This Row],[DT_CONTMP]],"MMMM-AA")</f>
        <v>abril-25</v>
      </c>
      <c r="E2078" s="31">
        <v>45762</v>
      </c>
      <c r="F2078" s="30">
        <v>0.71999899999999994</v>
      </c>
      <c r="G2078" s="30">
        <v>0.70324433333333336</v>
      </c>
      <c r="H2078" s="30">
        <v>0.69299999999999995</v>
      </c>
      <c r="I2078" s="32">
        <v>9</v>
      </c>
      <c r="J2078"/>
    </row>
    <row r="2079" spans="1:10" x14ac:dyDescent="0.3">
      <c r="A2079" s="65" t="str">
        <f>LANCES[[#This Row],[GRUPO]]&amp;LANCES[[#This Row],[MES_ANO]]</f>
        <v>3074março-25</v>
      </c>
      <c r="B2079" s="1">
        <v>3074</v>
      </c>
      <c r="C2079" s="32">
        <v>202503</v>
      </c>
      <c r="D2079" s="31" t="str">
        <f>TEXT(LANCES[[#This Row],[DT_CONTMP]],"MMMM-AA")</f>
        <v>março-25</v>
      </c>
      <c r="E2079" s="31">
        <v>45733</v>
      </c>
      <c r="F2079" s="30">
        <v>0.68500000000000005</v>
      </c>
      <c r="G2079" s="30">
        <v>0.65562710000000002</v>
      </c>
      <c r="H2079" s="30">
        <v>0.64900000000000002</v>
      </c>
      <c r="I2079" s="32">
        <v>10</v>
      </c>
      <c r="J2079"/>
    </row>
    <row r="2080" spans="1:10" x14ac:dyDescent="0.3">
      <c r="A2080" s="65" t="str">
        <f>LANCES[[#This Row],[GRUPO]]&amp;LANCES[[#This Row],[MES_ANO]]</f>
        <v>3107agosto-25</v>
      </c>
      <c r="B2080" s="1">
        <v>3107</v>
      </c>
      <c r="C2080" s="32">
        <v>202508</v>
      </c>
      <c r="D2080" s="31" t="str">
        <f>TEXT(LANCES[[#This Row],[DT_CONTMP]],"MMMM-AA")</f>
        <v>agosto-25</v>
      </c>
      <c r="E2080" s="31">
        <v>45884</v>
      </c>
      <c r="F2080" s="30">
        <v>0.68340000000000001</v>
      </c>
      <c r="G2080" s="30">
        <v>0.68129999999999991</v>
      </c>
      <c r="H2080" s="30">
        <v>0.68099999999999994</v>
      </c>
      <c r="I2080" s="32">
        <v>8</v>
      </c>
      <c r="J2080"/>
    </row>
    <row r="2081" spans="1:10" x14ac:dyDescent="0.3">
      <c r="A2081" s="65" t="str">
        <f>LANCES[[#This Row],[GRUPO]]&amp;LANCES[[#This Row],[MES_ANO]]</f>
        <v>3112julho-25</v>
      </c>
      <c r="B2081" s="1">
        <v>3112</v>
      </c>
      <c r="C2081" s="32">
        <v>202507</v>
      </c>
      <c r="D2081" s="31" t="str">
        <f>TEXT(LANCES[[#This Row],[DT_CONTMP]],"MMMM-AA")</f>
        <v>julho-25</v>
      </c>
      <c r="E2081" s="31">
        <v>45853</v>
      </c>
      <c r="F2081" s="30">
        <v>0.72</v>
      </c>
      <c r="G2081" s="30">
        <v>0.68694999999999995</v>
      </c>
      <c r="H2081" s="30">
        <v>0.67030000000000001</v>
      </c>
      <c r="I2081" s="32">
        <v>4</v>
      </c>
      <c r="J2081"/>
    </row>
    <row r="2082" spans="1:10" x14ac:dyDescent="0.3">
      <c r="A2082" s="65" t="str">
        <f>LANCES[[#This Row],[GRUPO]]&amp;LANCES[[#This Row],[MES_ANO]]</f>
        <v>689março-25</v>
      </c>
      <c r="B2082" s="1">
        <v>689</v>
      </c>
      <c r="C2082" s="32">
        <v>202503</v>
      </c>
      <c r="D2082" s="31" t="str">
        <f>TEXT(LANCES[[#This Row],[DT_CONTMP]],"MMMM-AA")</f>
        <v>março-25</v>
      </c>
      <c r="E2082" s="31">
        <v>45726</v>
      </c>
      <c r="F2082" s="30">
        <v>0.2</v>
      </c>
      <c r="G2082" s="30">
        <v>0.16861979999999999</v>
      </c>
      <c r="H2082" s="30">
        <v>0.11</v>
      </c>
      <c r="I2082" s="32">
        <v>5</v>
      </c>
      <c r="J2082"/>
    </row>
    <row r="2083" spans="1:10" x14ac:dyDescent="0.3">
      <c r="A2083" s="65" t="str">
        <f>LANCES[[#This Row],[GRUPO]]&amp;LANCES[[#This Row],[MES_ANO]]</f>
        <v>3126março-25</v>
      </c>
      <c r="B2083" s="1">
        <v>3126</v>
      </c>
      <c r="C2083" s="32">
        <v>202503</v>
      </c>
      <c r="D2083" s="31" t="str">
        <f>TEXT(LANCES[[#This Row],[DT_CONTMP]],"MMMM-AA")</f>
        <v>março-25</v>
      </c>
      <c r="E2083" s="31">
        <v>45733</v>
      </c>
      <c r="F2083" s="30">
        <v>0.7</v>
      </c>
      <c r="G2083" s="30">
        <v>0.66304000000000007</v>
      </c>
      <c r="H2083" s="30">
        <v>0.63600000000000001</v>
      </c>
      <c r="I2083" s="32">
        <v>5</v>
      </c>
      <c r="J2083"/>
    </row>
    <row r="2084" spans="1:10" x14ac:dyDescent="0.3">
      <c r="A2084" s="65" t="str">
        <f>LANCES[[#This Row],[GRUPO]]&amp;LANCES[[#This Row],[MES_ANO]]</f>
        <v>626maio-25</v>
      </c>
      <c r="B2084" s="1">
        <v>626</v>
      </c>
      <c r="C2084" s="32">
        <v>202505</v>
      </c>
      <c r="D2084" s="31" t="str">
        <f>TEXT(LANCES[[#This Row],[DT_CONTMP]],"MMMM-AA")</f>
        <v>maio-25</v>
      </c>
      <c r="E2084" s="31">
        <v>45784</v>
      </c>
      <c r="F2084" s="30">
        <v>0.15</v>
      </c>
      <c r="G2084" s="30">
        <v>0.15</v>
      </c>
      <c r="H2084" s="30">
        <v>0.15</v>
      </c>
      <c r="I2084" s="32">
        <v>9</v>
      </c>
      <c r="J2084"/>
    </row>
    <row r="2085" spans="1:10" x14ac:dyDescent="0.3">
      <c r="A2085" s="65" t="str">
        <f>LANCES[[#This Row],[GRUPO]]&amp;LANCES[[#This Row],[MES_ANO]]</f>
        <v>630maio-25</v>
      </c>
      <c r="B2085" s="1">
        <v>630</v>
      </c>
      <c r="C2085" s="32">
        <v>202505</v>
      </c>
      <c r="D2085" s="31" t="str">
        <f>TEXT(LANCES[[#This Row],[DT_CONTMP]],"MMMM-AA")</f>
        <v>maio-25</v>
      </c>
      <c r="E2085" s="31">
        <v>45784</v>
      </c>
      <c r="F2085" s="30">
        <v>0.1</v>
      </c>
      <c r="G2085" s="30">
        <v>0.1</v>
      </c>
      <c r="H2085" s="30">
        <v>0.1</v>
      </c>
      <c r="I2085" s="32">
        <v>6</v>
      </c>
      <c r="J2085"/>
    </row>
    <row r="2086" spans="1:10" x14ac:dyDescent="0.3">
      <c r="A2086" s="65" t="str">
        <f>LANCES[[#This Row],[GRUPO]]&amp;LANCES[[#This Row],[MES_ANO]]</f>
        <v>803maio-25</v>
      </c>
      <c r="B2086" s="1">
        <v>803</v>
      </c>
      <c r="C2086" s="32">
        <v>202505</v>
      </c>
      <c r="D2086" s="31" t="str">
        <f>TEXT(LANCES[[#This Row],[DT_CONTMP]],"MMMM-AA")</f>
        <v>maio-25</v>
      </c>
      <c r="E2086" s="31">
        <v>45792</v>
      </c>
      <c r="F2086" s="30">
        <v>0.66</v>
      </c>
      <c r="G2086" s="30">
        <v>0.62865333333333329</v>
      </c>
      <c r="H2086" s="30">
        <v>0.62</v>
      </c>
      <c r="I2086" s="32">
        <v>15</v>
      </c>
      <c r="J2086"/>
    </row>
    <row r="2087" spans="1:10" x14ac:dyDescent="0.3">
      <c r="A2087" s="65" t="str">
        <f>LANCES[[#This Row],[GRUPO]]&amp;LANCES[[#This Row],[MES_ANO]]</f>
        <v>802junho-25</v>
      </c>
      <c r="B2087" s="1">
        <v>802</v>
      </c>
      <c r="C2087" s="32">
        <v>202506</v>
      </c>
      <c r="D2087" s="31" t="str">
        <f>TEXT(LANCES[[#This Row],[DT_CONTMP]],"MMMM-AA")</f>
        <v>junho-25</v>
      </c>
      <c r="E2087" s="31">
        <v>45824</v>
      </c>
      <c r="F2087" s="30">
        <v>0.7</v>
      </c>
      <c r="G2087" s="30">
        <v>0.7</v>
      </c>
      <c r="H2087" s="30">
        <v>0.7</v>
      </c>
      <c r="I2087" s="32">
        <v>8</v>
      </c>
      <c r="J2087"/>
    </row>
    <row r="2088" spans="1:10" x14ac:dyDescent="0.3">
      <c r="A2088" s="65" t="str">
        <f>LANCES[[#This Row],[GRUPO]]&amp;LANCES[[#This Row],[MES_ANO]]</f>
        <v>3157agosto-25</v>
      </c>
      <c r="B2088" s="1">
        <v>3157</v>
      </c>
      <c r="C2088" s="32">
        <v>202508</v>
      </c>
      <c r="D2088" s="31" t="str">
        <f>TEXT(LANCES[[#This Row],[DT_CONTMP]],"MMMM-AA")</f>
        <v>agosto-25</v>
      </c>
      <c r="E2088" s="31">
        <v>45884</v>
      </c>
      <c r="F2088" s="30">
        <v>0.68669999999999998</v>
      </c>
      <c r="G2088" s="30">
        <v>0.68202019999999997</v>
      </c>
      <c r="H2088" s="30">
        <v>0.67</v>
      </c>
      <c r="I2088" s="32">
        <v>5</v>
      </c>
      <c r="J2088"/>
    </row>
    <row r="2089" spans="1:10" x14ac:dyDescent="0.3">
      <c r="A2089" s="65" t="str">
        <f>LANCES[[#This Row],[GRUPO]]&amp;LANCES[[#This Row],[MES_ANO]]</f>
        <v>3094julho-25</v>
      </c>
      <c r="B2089" s="1">
        <v>3094</v>
      </c>
      <c r="C2089" s="32">
        <v>202507</v>
      </c>
      <c r="D2089" s="31" t="str">
        <f>TEXT(LANCES[[#This Row],[DT_CONTMP]],"MMMM-AA")</f>
        <v>julho-25</v>
      </c>
      <c r="E2089" s="31">
        <v>45853</v>
      </c>
      <c r="F2089" s="30">
        <v>0.79</v>
      </c>
      <c r="G2089" s="30">
        <v>0.70413999999999999</v>
      </c>
      <c r="H2089" s="30">
        <v>0.68389999999999995</v>
      </c>
      <c r="I2089" s="32">
        <v>10</v>
      </c>
      <c r="J2089"/>
    </row>
    <row r="2090" spans="1:10" x14ac:dyDescent="0.3">
      <c r="A2090" s="65" t="str">
        <f>LANCES[[#This Row],[GRUPO]]&amp;LANCES[[#This Row],[MES_ANO]]</f>
        <v>3096julho-25</v>
      </c>
      <c r="B2090" s="1">
        <v>3096</v>
      </c>
      <c r="C2090" s="32">
        <v>202507</v>
      </c>
      <c r="D2090" s="31" t="str">
        <f>TEXT(LANCES[[#This Row],[DT_CONTMP]],"MMMM-AA")</f>
        <v>julho-25</v>
      </c>
      <c r="E2090" s="31">
        <v>45853</v>
      </c>
      <c r="F2090" s="30">
        <v>0.66</v>
      </c>
      <c r="G2090" s="30">
        <v>0.60932660000000005</v>
      </c>
      <c r="H2090" s="30">
        <v>0.55110000000000003</v>
      </c>
      <c r="I2090" s="32">
        <v>5</v>
      </c>
      <c r="J2090"/>
    </row>
    <row r="2091" spans="1:10" x14ac:dyDescent="0.3">
      <c r="A2091" s="65" t="str">
        <f>LANCES[[#This Row],[GRUPO]]&amp;LANCES[[#This Row],[MES_ANO]]</f>
        <v>8003julho-25</v>
      </c>
      <c r="B2091" s="1">
        <v>8003</v>
      </c>
      <c r="C2091" s="32">
        <v>202507</v>
      </c>
      <c r="D2091" s="31" t="str">
        <f>TEXT(LANCES[[#This Row],[DT_CONTMP]],"MMMM-AA")</f>
        <v>julho-25</v>
      </c>
      <c r="E2091" s="31">
        <v>45853</v>
      </c>
      <c r="F2091" s="30">
        <v>0.4</v>
      </c>
      <c r="G2091" s="30">
        <v>0.29540666666666665</v>
      </c>
      <c r="H2091" s="30">
        <v>0.25</v>
      </c>
      <c r="I2091" s="32">
        <v>15</v>
      </c>
      <c r="J2091"/>
    </row>
    <row r="2092" spans="1:10" x14ac:dyDescent="0.3">
      <c r="A2092" s="65" t="str">
        <f>LANCES[[#This Row],[GRUPO]]&amp;LANCES[[#This Row],[MES_ANO]]</f>
        <v>3060julho-25</v>
      </c>
      <c r="B2092" s="1">
        <v>3060</v>
      </c>
      <c r="C2092" s="32">
        <v>202507</v>
      </c>
      <c r="D2092" s="31" t="str">
        <f>TEXT(LANCES[[#This Row],[DT_CONTMP]],"MMMM-AA")</f>
        <v>julho-25</v>
      </c>
      <c r="E2092" s="31">
        <v>45853</v>
      </c>
      <c r="F2092" s="30">
        <v>0.72526599999999997</v>
      </c>
      <c r="G2092" s="30">
        <v>0.61721016666666673</v>
      </c>
      <c r="H2092" s="30">
        <v>0.56900600000000001</v>
      </c>
      <c r="I2092" s="32">
        <v>6</v>
      </c>
      <c r="J2092"/>
    </row>
    <row r="2093" spans="1:10" x14ac:dyDescent="0.3">
      <c r="A2093" s="65" t="str">
        <f>LANCES[[#This Row],[GRUPO]]&amp;LANCES[[#This Row],[MES_ANO]]</f>
        <v>5016fevereiro-25</v>
      </c>
      <c r="B2093" s="1">
        <v>5016</v>
      </c>
      <c r="C2093" s="32">
        <v>202502</v>
      </c>
      <c r="D2093" s="31" t="str">
        <f>TEXT(LANCES[[#This Row],[DT_CONTMP]],"MMMM-AA")</f>
        <v>fevereiro-25</v>
      </c>
      <c r="E2093" s="31">
        <v>45705</v>
      </c>
      <c r="F2093" s="30">
        <v>0.49</v>
      </c>
      <c r="G2093" s="30">
        <v>0.32053914285714286</v>
      </c>
      <c r="H2093" s="30">
        <v>0.25565599999999999</v>
      </c>
      <c r="I2093" s="32">
        <v>7</v>
      </c>
      <c r="J2093"/>
    </row>
    <row r="2094" spans="1:10" x14ac:dyDescent="0.3">
      <c r="A2094" s="65" t="str">
        <f>LANCES[[#This Row],[GRUPO]]&amp;LANCES[[#This Row],[MES_ANO]]</f>
        <v>5015julho-25</v>
      </c>
      <c r="B2094" s="1">
        <v>5015</v>
      </c>
      <c r="C2094" s="32">
        <v>202507</v>
      </c>
      <c r="D2094" s="31" t="str">
        <f>TEXT(LANCES[[#This Row],[DT_CONTMP]],"MMMM-AA")</f>
        <v>julho-25</v>
      </c>
      <c r="E2094" s="31">
        <v>45853</v>
      </c>
      <c r="F2094" s="30">
        <v>0.36020000000000002</v>
      </c>
      <c r="G2094" s="30">
        <v>0.31186666666666668</v>
      </c>
      <c r="H2094" s="30">
        <v>0.21100000000000002</v>
      </c>
      <c r="I2094" s="32">
        <v>6</v>
      </c>
      <c r="J2094"/>
    </row>
    <row r="2095" spans="1:10" x14ac:dyDescent="0.3">
      <c r="A2095" s="65" t="str">
        <f>LANCES[[#This Row],[GRUPO]]&amp;LANCES[[#This Row],[MES_ANO]]</f>
        <v>670março-25</v>
      </c>
      <c r="B2095" s="1">
        <v>670</v>
      </c>
      <c r="C2095" s="32">
        <v>202503</v>
      </c>
      <c r="D2095" s="31" t="str">
        <f>TEXT(LANCES[[#This Row],[DT_CONTMP]],"MMMM-AA")</f>
        <v>março-25</v>
      </c>
      <c r="E2095" s="31">
        <v>45726</v>
      </c>
      <c r="F2095" s="30">
        <v>0.42277000000000003</v>
      </c>
      <c r="G2095" s="30">
        <v>0.31531825000000002</v>
      </c>
      <c r="H2095" s="30">
        <v>0.23850300000000002</v>
      </c>
      <c r="I2095" s="32">
        <v>4</v>
      </c>
      <c r="J2095"/>
    </row>
    <row r="2096" spans="1:10" x14ac:dyDescent="0.3">
      <c r="A2096" s="65" t="str">
        <f>LANCES[[#This Row],[GRUPO]]&amp;LANCES[[#This Row],[MES_ANO]]</f>
        <v>3039maio-25</v>
      </c>
      <c r="B2096" s="1">
        <v>3039</v>
      </c>
      <c r="C2096" s="32">
        <v>202505</v>
      </c>
      <c r="D2096" s="31" t="str">
        <f>TEXT(LANCES[[#This Row],[DT_CONTMP]],"MMMM-AA")</f>
        <v>maio-25</v>
      </c>
      <c r="E2096" s="31">
        <v>45792</v>
      </c>
      <c r="F2096" s="30">
        <v>0.48899999999999999</v>
      </c>
      <c r="G2096" s="30">
        <v>0.48899999999999999</v>
      </c>
      <c r="H2096" s="30">
        <v>0.48899999999999999</v>
      </c>
      <c r="I2096" s="32">
        <v>1</v>
      </c>
      <c r="J2096"/>
    </row>
    <row r="2097" spans="1:10" x14ac:dyDescent="0.3">
      <c r="A2097" s="65" t="str">
        <f>LANCES[[#This Row],[GRUPO]]&amp;LANCES[[#This Row],[MES_ANO]]</f>
        <v>690janeiro-25</v>
      </c>
      <c r="B2097" s="1">
        <v>690</v>
      </c>
      <c r="C2097" s="32">
        <v>202501</v>
      </c>
      <c r="D2097" s="31" t="str">
        <f>TEXT(LANCES[[#This Row],[DT_CONTMP]],"MMMM-AA")</f>
        <v>janeiro-25</v>
      </c>
      <c r="E2097" s="31">
        <v>45664</v>
      </c>
      <c r="F2097" s="30">
        <v>0.50392000000000003</v>
      </c>
      <c r="G2097" s="30">
        <v>0.25722999999999996</v>
      </c>
      <c r="H2097" s="30">
        <v>0.14000000000000001</v>
      </c>
      <c r="I2097" s="32">
        <v>4</v>
      </c>
      <c r="J2097"/>
    </row>
    <row r="2098" spans="1:10" x14ac:dyDescent="0.3">
      <c r="A2098" s="65" t="str">
        <f>LANCES[[#This Row],[GRUPO]]&amp;LANCES[[#This Row],[MES_ANO]]</f>
        <v>3091julho-25</v>
      </c>
      <c r="B2098" s="1">
        <v>3091</v>
      </c>
      <c r="C2098" s="32">
        <v>202507</v>
      </c>
      <c r="D2098" s="31" t="str">
        <f>TEXT(LANCES[[#This Row],[DT_CONTMP]],"MMMM-AA")</f>
        <v>julho-25</v>
      </c>
      <c r="E2098" s="31">
        <v>45853</v>
      </c>
      <c r="F2098" s="30">
        <v>0.7</v>
      </c>
      <c r="G2098" s="30">
        <v>0.69499999999999995</v>
      </c>
      <c r="H2098" s="30">
        <v>0.69</v>
      </c>
      <c r="I2098" s="32">
        <v>2</v>
      </c>
      <c r="J2098"/>
    </row>
    <row r="2099" spans="1:10" x14ac:dyDescent="0.3">
      <c r="A2099" s="65" t="str">
        <f>LANCES[[#This Row],[GRUPO]]&amp;LANCES[[#This Row],[MES_ANO]]</f>
        <v>8004fevereiro-25</v>
      </c>
      <c r="B2099" s="1">
        <v>8004</v>
      </c>
      <c r="C2099" s="32">
        <v>202502</v>
      </c>
      <c r="D2099" s="31" t="str">
        <f>TEXT(LANCES[[#This Row],[DT_CONTMP]],"MMMM-AA")</f>
        <v>fevereiro-25</v>
      </c>
      <c r="E2099" s="31">
        <v>45705</v>
      </c>
      <c r="F2099" s="30">
        <v>0.41</v>
      </c>
      <c r="G2099" s="30">
        <v>0.2910611111111111</v>
      </c>
      <c r="H2099" s="30">
        <v>0.25</v>
      </c>
      <c r="I2099" s="32">
        <v>18</v>
      </c>
      <c r="J2099"/>
    </row>
    <row r="2100" spans="1:10" x14ac:dyDescent="0.3">
      <c r="A2100" s="65" t="str">
        <f>LANCES[[#This Row],[GRUPO]]&amp;LANCES[[#This Row],[MES_ANO]]</f>
        <v>3145março-25</v>
      </c>
      <c r="B2100" s="1">
        <v>3145</v>
      </c>
      <c r="C2100" s="32">
        <v>202503</v>
      </c>
      <c r="D2100" s="31" t="str">
        <f>TEXT(LANCES[[#This Row],[DT_CONTMP]],"MMMM-AA")</f>
        <v>março-25</v>
      </c>
      <c r="E2100" s="31">
        <v>45733</v>
      </c>
      <c r="F2100" s="30">
        <v>0.76870000000000005</v>
      </c>
      <c r="G2100" s="30">
        <v>0.68070833333333336</v>
      </c>
      <c r="H2100" s="30">
        <v>0.62</v>
      </c>
      <c r="I2100" s="32">
        <v>12</v>
      </c>
      <c r="J2100"/>
    </row>
    <row r="2101" spans="1:10" x14ac:dyDescent="0.3">
      <c r="A2101" s="65" t="str">
        <f>LANCES[[#This Row],[GRUPO]]&amp;LANCES[[#This Row],[MES_ANO]]</f>
        <v>3055fevereiro-25</v>
      </c>
      <c r="B2101" s="1">
        <v>3055</v>
      </c>
      <c r="C2101" s="32">
        <v>202502</v>
      </c>
      <c r="D2101" s="31" t="str">
        <f>TEXT(LANCES[[#This Row],[DT_CONTMP]],"MMMM-AA")</f>
        <v>fevereiro-25</v>
      </c>
      <c r="E2101" s="31">
        <v>45705</v>
      </c>
      <c r="F2101" s="30">
        <v>0.6169</v>
      </c>
      <c r="G2101" s="30">
        <v>0.61525714285714284</v>
      </c>
      <c r="H2101" s="30">
        <v>0.61299999999999999</v>
      </c>
      <c r="I2101" s="32">
        <v>7</v>
      </c>
      <c r="J2101"/>
    </row>
    <row r="2102" spans="1:10" x14ac:dyDescent="0.3">
      <c r="A2102" s="65" t="str">
        <f>LANCES[[#This Row],[GRUPO]]&amp;LANCES[[#This Row],[MES_ANO]]</f>
        <v>3169janeiro-25</v>
      </c>
      <c r="B2102" s="1">
        <v>3169</v>
      </c>
      <c r="C2102" s="32">
        <v>202501</v>
      </c>
      <c r="D2102" s="31" t="str">
        <f>TEXT(LANCES[[#This Row],[DT_CONTMP]],"MMMM-AA")</f>
        <v>janeiro-25</v>
      </c>
      <c r="E2102" s="31">
        <v>45672</v>
      </c>
      <c r="F2102" s="30">
        <v>0.73</v>
      </c>
      <c r="G2102" s="30">
        <v>0.70296666666666663</v>
      </c>
      <c r="H2102" s="30">
        <v>0.68</v>
      </c>
      <c r="I2102" s="32">
        <v>3</v>
      </c>
      <c r="J2102"/>
    </row>
    <row r="2103" spans="1:10" x14ac:dyDescent="0.3">
      <c r="A2103" s="65" t="str">
        <f>LANCES[[#This Row],[GRUPO]]&amp;LANCES[[#This Row],[MES_ANO]]</f>
        <v>3108julho-25</v>
      </c>
      <c r="B2103" s="1">
        <v>3108</v>
      </c>
      <c r="C2103" s="32">
        <v>202507</v>
      </c>
      <c r="D2103" s="31" t="str">
        <f>TEXT(LANCES[[#This Row],[DT_CONTMP]],"MMMM-AA")</f>
        <v>julho-25</v>
      </c>
      <c r="E2103" s="31">
        <v>45853</v>
      </c>
      <c r="F2103" s="30">
        <v>0.65090000000000003</v>
      </c>
      <c r="G2103" s="30">
        <v>0.65039999999999998</v>
      </c>
      <c r="H2103" s="30">
        <v>0.65</v>
      </c>
      <c r="I2103" s="32">
        <v>5</v>
      </c>
      <c r="J2103"/>
    </row>
    <row r="2104" spans="1:10" x14ac:dyDescent="0.3">
      <c r="A2104" s="65" t="str">
        <f>LANCES[[#This Row],[GRUPO]]&amp;LANCES[[#This Row],[MES_ANO]]</f>
        <v>3155maio-25</v>
      </c>
      <c r="B2104" s="1">
        <v>3155</v>
      </c>
      <c r="C2104" s="32">
        <v>202505</v>
      </c>
      <c r="D2104" s="31" t="str">
        <f>TEXT(LANCES[[#This Row],[DT_CONTMP]],"MMMM-AA")</f>
        <v>maio-25</v>
      </c>
      <c r="E2104" s="31">
        <v>45792</v>
      </c>
      <c r="F2104" s="30">
        <v>0.67787800000000009</v>
      </c>
      <c r="G2104" s="30">
        <v>0.66312159999999998</v>
      </c>
      <c r="H2104" s="30">
        <v>0.65599999999999992</v>
      </c>
      <c r="I2104" s="32">
        <v>10</v>
      </c>
      <c r="J2104"/>
    </row>
    <row r="2105" spans="1:10" x14ac:dyDescent="0.3">
      <c r="A2105" s="65" t="str">
        <f>LANCES[[#This Row],[GRUPO]]&amp;LANCES[[#This Row],[MES_ANO]]</f>
        <v>3120março-25</v>
      </c>
      <c r="B2105" s="1">
        <v>3120</v>
      </c>
      <c r="C2105" s="32">
        <v>202503</v>
      </c>
      <c r="D2105" s="31" t="str">
        <f>TEXT(LANCES[[#This Row],[DT_CONTMP]],"MMMM-AA")</f>
        <v>março-25</v>
      </c>
      <c r="E2105" s="31">
        <v>45733</v>
      </c>
      <c r="F2105" s="30">
        <v>0.94</v>
      </c>
      <c r="G2105" s="30">
        <v>0.73835899999999999</v>
      </c>
      <c r="H2105" s="30">
        <v>0.66150000000000009</v>
      </c>
      <c r="I2105" s="32">
        <v>8</v>
      </c>
      <c r="J2105"/>
    </row>
    <row r="2106" spans="1:10" x14ac:dyDescent="0.3">
      <c r="A2106" s="65" t="str">
        <f>LANCES[[#This Row],[GRUPO]]&amp;LANCES[[#This Row],[MES_ANO]]</f>
        <v>637maio-25</v>
      </c>
      <c r="B2106" s="1">
        <v>637</v>
      </c>
      <c r="C2106" s="32">
        <v>202505</v>
      </c>
      <c r="D2106" s="31" t="str">
        <f>TEXT(LANCES[[#This Row],[DT_CONTMP]],"MMMM-AA")</f>
        <v>maio-25</v>
      </c>
      <c r="E2106" s="31">
        <v>45784</v>
      </c>
      <c r="F2106" s="30">
        <v>0.11</v>
      </c>
      <c r="G2106" s="30">
        <v>0.11</v>
      </c>
      <c r="H2106" s="30">
        <v>0.11</v>
      </c>
      <c r="I2106" s="32">
        <v>2</v>
      </c>
      <c r="J2106"/>
    </row>
    <row r="2107" spans="1:10" x14ac:dyDescent="0.3">
      <c r="A2107" s="65" t="str">
        <f>LANCES[[#This Row],[GRUPO]]&amp;LANCES[[#This Row],[MES_ANO]]</f>
        <v>3106agosto-25</v>
      </c>
      <c r="B2107" s="1">
        <v>3106</v>
      </c>
      <c r="C2107" s="32">
        <v>202508</v>
      </c>
      <c r="D2107" s="31" t="str">
        <f>TEXT(LANCES[[#This Row],[DT_CONTMP]],"MMMM-AA")</f>
        <v>agosto-25</v>
      </c>
      <c r="E2107" s="31">
        <v>45884</v>
      </c>
      <c r="F2107" s="30">
        <v>0.72260000000000002</v>
      </c>
      <c r="G2107" s="30">
        <v>0.71506666666666663</v>
      </c>
      <c r="H2107" s="30">
        <v>0.7</v>
      </c>
      <c r="I2107" s="32">
        <v>3</v>
      </c>
      <c r="J2107"/>
    </row>
    <row r="2108" spans="1:10" x14ac:dyDescent="0.3">
      <c r="A2108" s="65" t="str">
        <f>LANCES[[#This Row],[GRUPO]]&amp;LANCES[[#This Row],[MES_ANO]]</f>
        <v>3132setembro-25</v>
      </c>
      <c r="B2108" s="1">
        <v>3132</v>
      </c>
      <c r="C2108" s="32">
        <v>202509</v>
      </c>
      <c r="D2108" s="31" t="str">
        <f>TEXT(LANCES[[#This Row],[DT_CONTMP]],"MMMM-AA")</f>
        <v>setembro-25</v>
      </c>
      <c r="E2108" s="31">
        <v>45915</v>
      </c>
      <c r="F2108" s="30">
        <v>0.67709999999999992</v>
      </c>
      <c r="G2108" s="30">
        <v>0.67709999999999992</v>
      </c>
      <c r="H2108" s="30">
        <v>0.67709999999999992</v>
      </c>
      <c r="I2108" s="32">
        <v>2</v>
      </c>
      <c r="J2108"/>
    </row>
    <row r="2109" spans="1:10" x14ac:dyDescent="0.3">
      <c r="A2109" s="65" t="str">
        <f>LANCES[[#This Row],[GRUPO]]&amp;LANCES[[#This Row],[MES_ANO]]</f>
        <v>3133outubro-25</v>
      </c>
      <c r="B2109" s="1">
        <v>3133</v>
      </c>
      <c r="C2109" s="32">
        <v>202510</v>
      </c>
      <c r="D2109" s="31" t="str">
        <f>TEXT(LANCES[[#This Row],[DT_CONTMP]],"MMMM-AA")</f>
        <v>outubro-25</v>
      </c>
      <c r="E2109" s="31">
        <v>45945</v>
      </c>
      <c r="F2109" s="30">
        <v>0.6873999999999999</v>
      </c>
      <c r="G2109" s="30">
        <v>0.68219999999999992</v>
      </c>
      <c r="H2109" s="30">
        <v>0.67700000000000005</v>
      </c>
      <c r="I2109" s="32">
        <v>2</v>
      </c>
      <c r="J2109"/>
    </row>
    <row r="2110" spans="1:10" x14ac:dyDescent="0.3">
      <c r="A2110" s="65" t="str">
        <f>LANCES[[#This Row],[GRUPO]]&amp;LANCES[[#This Row],[MES_ANO]]</f>
        <v>5015fevereiro-25</v>
      </c>
      <c r="B2110" s="1">
        <v>5015</v>
      </c>
      <c r="C2110" s="32">
        <v>202502</v>
      </c>
      <c r="D2110" s="31" t="str">
        <f>TEXT(LANCES[[#This Row],[DT_CONTMP]],"MMMM-AA")</f>
        <v>fevereiro-25</v>
      </c>
      <c r="E2110" s="31">
        <v>45705</v>
      </c>
      <c r="F2110" s="30">
        <v>0.47</v>
      </c>
      <c r="G2110" s="30">
        <v>0.29731269999999999</v>
      </c>
      <c r="H2110" s="30">
        <v>0.12</v>
      </c>
      <c r="I2110" s="32">
        <v>10</v>
      </c>
      <c r="J2110"/>
    </row>
    <row r="2111" spans="1:10" x14ac:dyDescent="0.3">
      <c r="A2111" s="65" t="str">
        <f>LANCES[[#This Row],[GRUPO]]&amp;LANCES[[#This Row],[MES_ANO]]</f>
        <v>634maio-25</v>
      </c>
      <c r="B2111" s="1">
        <v>634</v>
      </c>
      <c r="C2111" s="32">
        <v>202505</v>
      </c>
      <c r="D2111" s="31" t="str">
        <f>TEXT(LANCES[[#This Row],[DT_CONTMP]],"MMMM-AA")</f>
        <v>maio-25</v>
      </c>
      <c r="E2111" s="31">
        <v>45784</v>
      </c>
      <c r="F2111" s="30">
        <v>0.26500000000000001</v>
      </c>
      <c r="G2111" s="30">
        <v>0.26500000000000001</v>
      </c>
      <c r="H2111" s="30">
        <v>0.26500000000000001</v>
      </c>
      <c r="I2111" s="32">
        <v>1</v>
      </c>
      <c r="J2111"/>
    </row>
    <row r="2112" spans="1:10" x14ac:dyDescent="0.3">
      <c r="A2112" s="65" t="str">
        <f>LANCES[[#This Row],[GRUPO]]&amp;LANCES[[#This Row],[MES_ANO]]</f>
        <v>671abril-25</v>
      </c>
      <c r="B2112" s="1">
        <v>671</v>
      </c>
      <c r="C2112" s="32">
        <v>202504</v>
      </c>
      <c r="D2112" s="31" t="str">
        <f>TEXT(LANCES[[#This Row],[DT_CONTMP]],"MMMM-AA")</f>
        <v>abril-25</v>
      </c>
      <c r="E2112" s="31">
        <v>45751</v>
      </c>
      <c r="F2112" s="30">
        <v>0.39607199999999998</v>
      </c>
      <c r="G2112" s="30">
        <v>0.1873019090909091</v>
      </c>
      <c r="H2112" s="30">
        <v>0.1</v>
      </c>
      <c r="I2112" s="32">
        <v>11</v>
      </c>
      <c r="J2112"/>
    </row>
    <row r="2113" spans="1:10" x14ac:dyDescent="0.3">
      <c r="A2113" s="65" t="str">
        <f>LANCES[[#This Row],[GRUPO]]&amp;LANCES[[#This Row],[MES_ANO]]</f>
        <v>3081junho-25</v>
      </c>
      <c r="B2113" s="1">
        <v>3081</v>
      </c>
      <c r="C2113" s="32">
        <v>202506</v>
      </c>
      <c r="D2113" s="31" t="str">
        <f>TEXT(LANCES[[#This Row],[DT_CONTMP]],"MMMM-AA")</f>
        <v>junho-25</v>
      </c>
      <c r="E2113" s="31">
        <v>45824</v>
      </c>
      <c r="F2113" s="30">
        <v>0.72</v>
      </c>
      <c r="G2113" s="30">
        <v>0.5066666666666666</v>
      </c>
      <c r="H2113" s="30">
        <v>0.3</v>
      </c>
      <c r="I2113" s="32">
        <v>3</v>
      </c>
      <c r="J2113"/>
    </row>
    <row r="2114" spans="1:10" x14ac:dyDescent="0.3">
      <c r="A2114" s="65" t="str">
        <f>LANCES[[#This Row],[GRUPO]]&amp;LANCES[[#This Row],[MES_ANO]]</f>
        <v>5021abril-25</v>
      </c>
      <c r="B2114" s="1">
        <v>5021</v>
      </c>
      <c r="C2114" s="32">
        <v>202504</v>
      </c>
      <c r="D2114" s="31" t="str">
        <f>TEXT(LANCES[[#This Row],[DT_CONTMP]],"MMMM-AA")</f>
        <v>abril-25</v>
      </c>
      <c r="E2114" s="31">
        <v>45762</v>
      </c>
      <c r="F2114" s="30">
        <v>0.59</v>
      </c>
      <c r="G2114" s="30">
        <v>0.52145850000000005</v>
      </c>
      <c r="H2114" s="30">
        <v>0.495</v>
      </c>
      <c r="I2114" s="32">
        <v>6</v>
      </c>
      <c r="J2114"/>
    </row>
    <row r="2115" spans="1:10" x14ac:dyDescent="0.3">
      <c r="A2115" s="65" t="str">
        <f>LANCES[[#This Row],[GRUPO]]&amp;LANCES[[#This Row],[MES_ANO]]</f>
        <v>3119fevereiro-25</v>
      </c>
      <c r="B2115" s="1">
        <v>3119</v>
      </c>
      <c r="C2115" s="32">
        <v>202502</v>
      </c>
      <c r="D2115" s="31" t="str">
        <f>TEXT(LANCES[[#This Row],[DT_CONTMP]],"MMMM-AA")</f>
        <v>fevereiro-25</v>
      </c>
      <c r="E2115" s="31">
        <v>45705</v>
      </c>
      <c r="F2115" s="30">
        <v>0.6</v>
      </c>
      <c r="G2115" s="30">
        <v>0.6</v>
      </c>
      <c r="H2115" s="30">
        <v>0.6</v>
      </c>
      <c r="I2115" s="32">
        <v>2</v>
      </c>
      <c r="J2115"/>
    </row>
    <row r="2116" spans="1:10" x14ac:dyDescent="0.3">
      <c r="A2116" s="65" t="str">
        <f>LANCES[[#This Row],[GRUPO]]&amp;LANCES[[#This Row],[MES_ANO]]</f>
        <v>757julho-25</v>
      </c>
      <c r="B2116" s="1">
        <v>757</v>
      </c>
      <c r="C2116" s="32">
        <v>202507</v>
      </c>
      <c r="D2116" s="31" t="str">
        <f>TEXT(LANCES[[#This Row],[DT_CONTMP]],"MMMM-AA")</f>
        <v>julho-25</v>
      </c>
      <c r="E2116" s="31">
        <v>45853</v>
      </c>
      <c r="F2116" s="30">
        <v>0.73712900000000003</v>
      </c>
      <c r="G2116" s="30">
        <v>0.70212081818181815</v>
      </c>
      <c r="H2116" s="30">
        <v>0.69</v>
      </c>
      <c r="I2116" s="32">
        <v>11</v>
      </c>
      <c r="J2116"/>
    </row>
    <row r="2117" spans="1:10" x14ac:dyDescent="0.3">
      <c r="A2117" s="65" t="str">
        <f>LANCES[[#This Row],[GRUPO]]&amp;LANCES[[#This Row],[MES_ANO]]</f>
        <v>8004abril-25</v>
      </c>
      <c r="B2117" s="1">
        <v>8004</v>
      </c>
      <c r="C2117" s="32">
        <v>202504</v>
      </c>
      <c r="D2117" s="31" t="str">
        <f>TEXT(LANCES[[#This Row],[DT_CONTMP]],"MMMM-AA")</f>
        <v>abril-25</v>
      </c>
      <c r="E2117" s="31">
        <v>45762</v>
      </c>
      <c r="F2117" s="30">
        <v>0.3</v>
      </c>
      <c r="G2117" s="30">
        <v>0.27033333333333331</v>
      </c>
      <c r="H2117" s="30">
        <v>0.25</v>
      </c>
      <c r="I2117" s="32">
        <v>9</v>
      </c>
      <c r="J2117"/>
    </row>
    <row r="2118" spans="1:10" x14ac:dyDescent="0.3">
      <c r="A2118" s="65" t="str">
        <f>LANCES[[#This Row],[GRUPO]]&amp;LANCES[[#This Row],[MES_ANO]]</f>
        <v>750janeiro-25</v>
      </c>
      <c r="B2118" s="1">
        <v>750</v>
      </c>
      <c r="C2118" s="32">
        <v>202501</v>
      </c>
      <c r="D2118" s="31" t="str">
        <f>TEXT(LANCES[[#This Row],[DT_CONTMP]],"MMMM-AA")</f>
        <v>janeiro-25</v>
      </c>
      <c r="E2118" s="31">
        <v>45672</v>
      </c>
      <c r="F2118" s="30">
        <v>0.65</v>
      </c>
      <c r="G2118" s="30">
        <v>0.59873333333333334</v>
      </c>
      <c r="H2118" s="30">
        <v>0.55000000000000004</v>
      </c>
      <c r="I2118" s="32">
        <v>15</v>
      </c>
      <c r="J2118"/>
    </row>
    <row r="2119" spans="1:10" x14ac:dyDescent="0.3">
      <c r="A2119" s="65" t="str">
        <f>LANCES[[#This Row],[GRUPO]]&amp;LANCES[[#This Row],[MES_ANO]]</f>
        <v>3107fevereiro-25</v>
      </c>
      <c r="B2119" s="1">
        <v>3107</v>
      </c>
      <c r="C2119" s="32">
        <v>202502</v>
      </c>
      <c r="D2119" s="31" t="str">
        <f>TEXT(LANCES[[#This Row],[DT_CONTMP]],"MMMM-AA")</f>
        <v>fevereiro-25</v>
      </c>
      <c r="E2119" s="31">
        <v>45705</v>
      </c>
      <c r="F2119" s="30">
        <v>0.63212299999999999</v>
      </c>
      <c r="G2119" s="30">
        <v>0.6315615</v>
      </c>
      <c r="H2119" s="30">
        <v>0.63100000000000001</v>
      </c>
      <c r="I2119" s="32">
        <v>4</v>
      </c>
      <c r="J2119"/>
    </row>
    <row r="2120" spans="1:10" x14ac:dyDescent="0.3">
      <c r="A2120" s="65" t="str">
        <f>LANCES[[#This Row],[GRUPO]]&amp;LANCES[[#This Row],[MES_ANO]]</f>
        <v>776março-25</v>
      </c>
      <c r="B2120" s="1">
        <v>776</v>
      </c>
      <c r="C2120" s="32">
        <v>202503</v>
      </c>
      <c r="D2120" s="31" t="str">
        <f>TEXT(LANCES[[#This Row],[DT_CONTMP]],"MMMM-AA")</f>
        <v>março-25</v>
      </c>
      <c r="E2120" s="31">
        <v>45733</v>
      </c>
      <c r="F2120" s="30">
        <v>0.67</v>
      </c>
      <c r="G2120" s="30">
        <v>0.64500235714285714</v>
      </c>
      <c r="H2120" s="30">
        <v>0.625</v>
      </c>
      <c r="I2120" s="32">
        <v>14</v>
      </c>
      <c r="J2120"/>
    </row>
    <row r="2121" spans="1:10" x14ac:dyDescent="0.3">
      <c r="A2121" s="65" t="str">
        <f>LANCES[[#This Row],[GRUPO]]&amp;LANCES[[#This Row],[MES_ANO]]</f>
        <v>3111março-25</v>
      </c>
      <c r="B2121" s="1">
        <v>3111</v>
      </c>
      <c r="C2121" s="32">
        <v>202503</v>
      </c>
      <c r="D2121" s="31" t="str">
        <f>TEXT(LANCES[[#This Row],[DT_CONTMP]],"MMMM-AA")</f>
        <v>março-25</v>
      </c>
      <c r="E2121" s="31">
        <v>45733</v>
      </c>
      <c r="F2121" s="30">
        <v>0.64379999999999993</v>
      </c>
      <c r="G2121" s="30">
        <v>0.64379999999999993</v>
      </c>
      <c r="H2121" s="30">
        <v>0.64379999999999993</v>
      </c>
      <c r="I2121" s="32">
        <v>2</v>
      </c>
      <c r="J2121"/>
    </row>
    <row r="2122" spans="1:10" x14ac:dyDescent="0.3">
      <c r="A2122" s="65" t="str">
        <f>LANCES[[#This Row],[GRUPO]]&amp;LANCES[[#This Row],[MES_ANO]]</f>
        <v>3160fevereiro-25</v>
      </c>
      <c r="B2122" s="1">
        <v>3160</v>
      </c>
      <c r="C2122" s="32">
        <v>202502</v>
      </c>
      <c r="D2122" s="31" t="str">
        <f>TEXT(LANCES[[#This Row],[DT_CONTMP]],"MMMM-AA")</f>
        <v>fevereiro-25</v>
      </c>
      <c r="E2122" s="31">
        <v>45705</v>
      </c>
      <c r="F2122" s="30">
        <v>0.57810000000000006</v>
      </c>
      <c r="G2122" s="30">
        <v>0.55130560000000006</v>
      </c>
      <c r="H2122" s="30">
        <v>0.53</v>
      </c>
      <c r="I2122" s="32">
        <v>10</v>
      </c>
      <c r="J2122"/>
    </row>
    <row r="2123" spans="1:10" x14ac:dyDescent="0.3">
      <c r="A2123" s="65" t="str">
        <f>LANCES[[#This Row],[GRUPO]]&amp;LANCES[[#This Row],[MES_ANO]]</f>
        <v>787fevereiro-25</v>
      </c>
      <c r="B2123" s="1">
        <v>787</v>
      </c>
      <c r="C2123" s="32">
        <v>202502</v>
      </c>
      <c r="D2123" s="31" t="str">
        <f>TEXT(LANCES[[#This Row],[DT_CONTMP]],"MMMM-AA")</f>
        <v>fevereiro-25</v>
      </c>
      <c r="E2123" s="31">
        <v>45705</v>
      </c>
      <c r="F2123" s="30">
        <v>0.72</v>
      </c>
      <c r="G2123" s="30">
        <v>0.68068108695652174</v>
      </c>
      <c r="H2123" s="30">
        <v>0.66</v>
      </c>
      <c r="I2123" s="32">
        <v>23</v>
      </c>
      <c r="J2123"/>
    </row>
    <row r="2124" spans="1:10" x14ac:dyDescent="0.3">
      <c r="A2124" s="65" t="str">
        <f>LANCES[[#This Row],[GRUPO]]&amp;LANCES[[#This Row],[MES_ANO]]</f>
        <v>801abril-25</v>
      </c>
      <c r="B2124" s="1">
        <v>801</v>
      </c>
      <c r="C2124" s="32">
        <v>202504</v>
      </c>
      <c r="D2124" s="31" t="str">
        <f>TEXT(LANCES[[#This Row],[DT_CONTMP]],"MMMM-AA")</f>
        <v>abril-25</v>
      </c>
      <c r="E2124" s="31">
        <v>45762</v>
      </c>
      <c r="F2124" s="30">
        <v>0.60099999999999998</v>
      </c>
      <c r="G2124" s="30">
        <v>0.59266666666666667</v>
      </c>
      <c r="H2124" s="30">
        <v>0.58509999999999995</v>
      </c>
      <c r="I2124" s="32">
        <v>3</v>
      </c>
      <c r="J2124"/>
    </row>
    <row r="2125" spans="1:10" x14ac:dyDescent="0.3">
      <c r="A2125" s="65" t="str">
        <f>LANCES[[#This Row],[GRUPO]]&amp;LANCES[[#This Row],[MES_ANO]]</f>
        <v>3126agosto-25</v>
      </c>
      <c r="B2125" s="1">
        <v>3126</v>
      </c>
      <c r="C2125" s="32">
        <v>202508</v>
      </c>
      <c r="D2125" s="31" t="str">
        <f>TEXT(LANCES[[#This Row],[DT_CONTMP]],"MMMM-AA")</f>
        <v>agosto-25</v>
      </c>
      <c r="E2125" s="31">
        <v>45884</v>
      </c>
      <c r="F2125" s="30">
        <v>0.75</v>
      </c>
      <c r="G2125" s="30">
        <v>0.70497157142857136</v>
      </c>
      <c r="H2125" s="30">
        <v>0.65659999999999996</v>
      </c>
      <c r="I2125" s="32">
        <v>7</v>
      </c>
      <c r="J2125"/>
    </row>
    <row r="2126" spans="1:10" x14ac:dyDescent="0.3">
      <c r="A2126" s="65" t="str">
        <f>LANCES[[#This Row],[GRUPO]]&amp;LANCES[[#This Row],[MES_ANO]]</f>
        <v>3140junho-25</v>
      </c>
      <c r="B2126" s="1">
        <v>3140</v>
      </c>
      <c r="C2126" s="32">
        <v>202506</v>
      </c>
      <c r="D2126" s="31" t="str">
        <f>TEXT(LANCES[[#This Row],[DT_CONTMP]],"MMMM-AA")</f>
        <v>junho-25</v>
      </c>
      <c r="E2126" s="31">
        <v>45824</v>
      </c>
      <c r="F2126" s="30">
        <v>0.81</v>
      </c>
      <c r="G2126" s="30">
        <v>0.75633333333333341</v>
      </c>
      <c r="H2126" s="30">
        <v>0.67900000000000005</v>
      </c>
      <c r="I2126" s="32">
        <v>3</v>
      </c>
      <c r="J2126"/>
    </row>
    <row r="2127" spans="1:10" x14ac:dyDescent="0.3">
      <c r="A2127" s="65" t="str">
        <f>LANCES[[#This Row],[GRUPO]]&amp;LANCES[[#This Row],[MES_ANO]]</f>
        <v>3041agosto-25</v>
      </c>
      <c r="B2127" s="1">
        <v>3041</v>
      </c>
      <c r="C2127" s="32">
        <v>202508</v>
      </c>
      <c r="D2127" s="31" t="str">
        <f>TEXT(LANCES[[#This Row],[DT_CONTMP]],"MMMM-AA")</f>
        <v>agosto-25</v>
      </c>
      <c r="E2127" s="31">
        <v>45884</v>
      </c>
      <c r="F2127" s="30">
        <v>0.50963000000000003</v>
      </c>
      <c r="G2127" s="30">
        <v>0.46741000000000005</v>
      </c>
      <c r="H2127" s="30">
        <v>0.44630000000000003</v>
      </c>
      <c r="I2127" s="32">
        <v>3</v>
      </c>
      <c r="J2127"/>
    </row>
    <row r="2128" spans="1:10" x14ac:dyDescent="0.3">
      <c r="A2128" s="65" t="str">
        <f>LANCES[[#This Row],[GRUPO]]&amp;LANCES[[#This Row],[MES_ANO]]</f>
        <v>3096setembro-25</v>
      </c>
      <c r="B2128" s="1">
        <v>3096</v>
      </c>
      <c r="C2128" s="32">
        <v>202509</v>
      </c>
      <c r="D2128" s="31" t="str">
        <f>TEXT(LANCES[[#This Row],[DT_CONTMP]],"MMMM-AA")</f>
        <v>setembro-25</v>
      </c>
      <c r="E2128" s="31">
        <v>45915</v>
      </c>
      <c r="F2128" s="30">
        <v>0.80874399999999991</v>
      </c>
      <c r="G2128" s="30">
        <v>0.63653885714285718</v>
      </c>
      <c r="H2128" s="30">
        <v>0.62190000000000001</v>
      </c>
      <c r="I2128" s="32">
        <v>14</v>
      </c>
      <c r="J2128"/>
    </row>
    <row r="2129" spans="1:10" x14ac:dyDescent="0.3">
      <c r="A2129" s="65" t="str">
        <f>LANCES[[#This Row],[GRUPO]]&amp;LANCES[[#This Row],[MES_ANO]]</f>
        <v>3176setembro-25</v>
      </c>
      <c r="B2129" s="1">
        <v>3176</v>
      </c>
      <c r="C2129" s="32">
        <v>202509</v>
      </c>
      <c r="D2129" s="31" t="str">
        <f>TEXT(LANCES[[#This Row],[DT_CONTMP]],"MMMM-AA")</f>
        <v>setembro-25</v>
      </c>
      <c r="E2129" s="31">
        <v>45915</v>
      </c>
      <c r="F2129" s="30">
        <v>0.78</v>
      </c>
      <c r="G2129" s="30">
        <v>0.75402950000000002</v>
      </c>
      <c r="H2129" s="30">
        <v>0.72185599999999994</v>
      </c>
      <c r="I2129" s="32">
        <v>8</v>
      </c>
      <c r="J2129"/>
    </row>
    <row r="2130" spans="1:10" x14ac:dyDescent="0.3">
      <c r="A2130" s="65" t="str">
        <f>LANCES[[#This Row],[GRUPO]]&amp;LANCES[[#This Row],[MES_ANO]]</f>
        <v>3045janeiro-25</v>
      </c>
      <c r="B2130" s="1">
        <v>3045</v>
      </c>
      <c r="C2130" s="32">
        <v>202501</v>
      </c>
      <c r="D2130" s="31" t="str">
        <f>TEXT(LANCES[[#This Row],[DT_CONTMP]],"MMMM-AA")</f>
        <v>janeiro-25</v>
      </c>
      <c r="E2130" s="31">
        <v>45672</v>
      </c>
      <c r="F2130" s="30">
        <v>0.6</v>
      </c>
      <c r="G2130" s="30">
        <v>0.56998724999999995</v>
      </c>
      <c r="H2130" s="30">
        <v>0.54454999999999998</v>
      </c>
      <c r="I2130" s="32">
        <v>4</v>
      </c>
      <c r="J2130"/>
    </row>
    <row r="2131" spans="1:10" x14ac:dyDescent="0.3">
      <c r="A2131" s="65" t="str">
        <f>LANCES[[#This Row],[GRUPO]]&amp;LANCES[[#This Row],[MES_ANO]]</f>
        <v>5014julho-25</v>
      </c>
      <c r="B2131" s="1">
        <v>5014</v>
      </c>
      <c r="C2131" s="32">
        <v>202507</v>
      </c>
      <c r="D2131" s="31" t="str">
        <f>TEXT(LANCES[[#This Row],[DT_CONTMP]],"MMMM-AA")</f>
        <v>julho-25</v>
      </c>
      <c r="E2131" s="31">
        <v>45853</v>
      </c>
      <c r="F2131" s="30">
        <v>0.3417</v>
      </c>
      <c r="G2131" s="30">
        <v>0.33540742857142858</v>
      </c>
      <c r="H2131" s="30">
        <v>0.32986199999999999</v>
      </c>
      <c r="I2131" s="32">
        <v>7</v>
      </c>
      <c r="J2131"/>
    </row>
    <row r="2132" spans="1:10" x14ac:dyDescent="0.3">
      <c r="A2132" s="65" t="str">
        <f>LANCES[[#This Row],[GRUPO]]&amp;LANCES[[#This Row],[MES_ANO]]</f>
        <v>656junho-25</v>
      </c>
      <c r="B2132" s="1">
        <v>656</v>
      </c>
      <c r="C2132" s="32">
        <v>202506</v>
      </c>
      <c r="D2132" s="31" t="str">
        <f>TEXT(LANCES[[#This Row],[DT_CONTMP]],"MMMM-AA")</f>
        <v>junho-25</v>
      </c>
      <c r="E2132" s="31">
        <v>45813</v>
      </c>
      <c r="F2132" s="30">
        <v>0.159139</v>
      </c>
      <c r="G2132" s="30">
        <v>0.13430333333333333</v>
      </c>
      <c r="H2132" s="30">
        <v>0.1</v>
      </c>
      <c r="I2132" s="32">
        <v>3</v>
      </c>
      <c r="J2132"/>
    </row>
    <row r="2133" spans="1:10" x14ac:dyDescent="0.3">
      <c r="A2133" s="65" t="str">
        <f>LANCES[[#This Row],[GRUPO]]&amp;LANCES[[#This Row],[MES_ANO]]</f>
        <v>674fevereiro-25</v>
      </c>
      <c r="B2133" s="1">
        <v>674</v>
      </c>
      <c r="C2133" s="32">
        <v>202502</v>
      </c>
      <c r="D2133" s="31" t="str">
        <f>TEXT(LANCES[[#This Row],[DT_CONTMP]],"MMMM-AA")</f>
        <v>fevereiro-25</v>
      </c>
      <c r="E2133" s="31">
        <v>45694</v>
      </c>
      <c r="F2133" s="30">
        <v>0.3</v>
      </c>
      <c r="G2133" s="30">
        <v>0.1738365</v>
      </c>
      <c r="H2133" s="30">
        <v>9.0646000000000004E-2</v>
      </c>
      <c r="I2133" s="32">
        <v>4</v>
      </c>
      <c r="J2133"/>
    </row>
    <row r="2134" spans="1:10" x14ac:dyDescent="0.3">
      <c r="A2134" s="65" t="str">
        <f>LANCES[[#This Row],[GRUPO]]&amp;LANCES[[#This Row],[MES_ANO]]</f>
        <v>663maio-25</v>
      </c>
      <c r="B2134" s="1">
        <v>663</v>
      </c>
      <c r="C2134" s="32">
        <v>202505</v>
      </c>
      <c r="D2134" s="31" t="str">
        <f>TEXT(LANCES[[#This Row],[DT_CONTMP]],"MMMM-AA")</f>
        <v>maio-25</v>
      </c>
      <c r="E2134" s="31">
        <v>45784</v>
      </c>
      <c r="F2134" s="30">
        <v>0.44500000000000001</v>
      </c>
      <c r="G2134" s="30">
        <v>0.22125</v>
      </c>
      <c r="H2134" s="30">
        <v>0.13</v>
      </c>
      <c r="I2134" s="32">
        <v>4</v>
      </c>
      <c r="J2134"/>
    </row>
    <row r="2135" spans="1:10" x14ac:dyDescent="0.3">
      <c r="A2135" s="65" t="str">
        <f>LANCES[[#This Row],[GRUPO]]&amp;LANCES[[#This Row],[MES_ANO]]</f>
        <v>712setembro-25</v>
      </c>
      <c r="B2135" s="1">
        <v>712</v>
      </c>
      <c r="C2135" s="32">
        <v>202509</v>
      </c>
      <c r="D2135" s="31" t="str">
        <f>TEXT(LANCES[[#This Row],[DT_CONTMP]],"MMMM-AA")</f>
        <v>setembro-25</v>
      </c>
      <c r="E2135" s="31">
        <v>45915</v>
      </c>
      <c r="F2135" s="30">
        <v>0.4</v>
      </c>
      <c r="G2135" s="30">
        <v>0.2200759090909091</v>
      </c>
      <c r="H2135" s="30">
        <v>0.1</v>
      </c>
      <c r="I2135" s="32">
        <v>11</v>
      </c>
      <c r="J2135"/>
    </row>
    <row r="2136" spans="1:10" x14ac:dyDescent="0.3">
      <c r="A2136" s="65" t="str">
        <f>LANCES[[#This Row],[GRUPO]]&amp;LANCES[[#This Row],[MES_ANO]]</f>
        <v>658setembro-25</v>
      </c>
      <c r="B2136" s="1">
        <v>658</v>
      </c>
      <c r="C2136" s="32">
        <v>202509</v>
      </c>
      <c r="D2136" s="31" t="str">
        <f>TEXT(LANCES[[#This Row],[DT_CONTMP]],"MMMM-AA")</f>
        <v>setembro-25</v>
      </c>
      <c r="E2136" s="31">
        <v>45904</v>
      </c>
      <c r="F2136" s="30">
        <v>0.43657800000000002</v>
      </c>
      <c r="G2136" s="30">
        <v>0.36853999999999998</v>
      </c>
      <c r="H2136" s="30">
        <v>0.30050199999999999</v>
      </c>
      <c r="I2136" s="32">
        <v>2</v>
      </c>
      <c r="J2136"/>
    </row>
    <row r="2137" spans="1:10" x14ac:dyDescent="0.3">
      <c r="A2137" s="65" t="str">
        <f>LANCES[[#This Row],[GRUPO]]&amp;LANCES[[#This Row],[MES_ANO]]</f>
        <v>753agosto-25</v>
      </c>
      <c r="B2137" s="1">
        <v>753</v>
      </c>
      <c r="C2137" s="32">
        <v>202508</v>
      </c>
      <c r="D2137" s="31" t="str">
        <f>TEXT(LANCES[[#This Row],[DT_CONTMP]],"MMMM-AA")</f>
        <v>agosto-25</v>
      </c>
      <c r="E2137" s="31">
        <v>45884</v>
      </c>
      <c r="F2137" s="30">
        <v>0.71245599999999998</v>
      </c>
      <c r="G2137" s="30">
        <v>0.48075827272727278</v>
      </c>
      <c r="H2137" s="30">
        <v>0.3</v>
      </c>
      <c r="I2137" s="32">
        <v>11</v>
      </c>
      <c r="J2137"/>
    </row>
    <row r="2138" spans="1:10" x14ac:dyDescent="0.3">
      <c r="A2138" s="65" t="str">
        <f>LANCES[[#This Row],[GRUPO]]&amp;LANCES[[#This Row],[MES_ANO]]</f>
        <v>8000maio-25</v>
      </c>
      <c r="B2138" s="1">
        <v>8000</v>
      </c>
      <c r="C2138" s="32">
        <v>202505</v>
      </c>
      <c r="D2138" s="31" t="str">
        <f>TEXT(LANCES[[#This Row],[DT_CONTMP]],"MMMM-AA")</f>
        <v>maio-25</v>
      </c>
      <c r="E2138" s="31">
        <v>45792</v>
      </c>
      <c r="F2138" s="30">
        <v>0.534945</v>
      </c>
      <c r="G2138" s="30">
        <v>0.30811812500000002</v>
      </c>
      <c r="H2138" s="30">
        <v>0.25</v>
      </c>
      <c r="I2138" s="32">
        <v>8</v>
      </c>
      <c r="J2138"/>
    </row>
    <row r="2139" spans="1:10" x14ac:dyDescent="0.3">
      <c r="A2139" s="65" t="str">
        <f>LANCES[[#This Row],[GRUPO]]&amp;LANCES[[#This Row],[MES_ANO]]</f>
        <v>8000outubro-25</v>
      </c>
      <c r="B2139" s="1">
        <v>8000</v>
      </c>
      <c r="C2139" s="32">
        <v>202510</v>
      </c>
      <c r="D2139" s="31" t="str">
        <f>TEXT(LANCES[[#This Row],[DT_CONTMP]],"MMMM-AA")</f>
        <v>outubro-25</v>
      </c>
      <c r="E2139" s="31">
        <v>45945</v>
      </c>
      <c r="F2139" s="30">
        <v>0.44572600000000001</v>
      </c>
      <c r="G2139" s="30">
        <v>0.27631133333333335</v>
      </c>
      <c r="H2139" s="30">
        <v>0.25</v>
      </c>
      <c r="I2139" s="32">
        <v>12</v>
      </c>
      <c r="J2139"/>
    </row>
    <row r="2140" spans="1:10" x14ac:dyDescent="0.3">
      <c r="A2140" s="65" t="str">
        <f>LANCES[[#This Row],[GRUPO]]&amp;LANCES[[#This Row],[MES_ANO]]</f>
        <v>3110outubro-25</v>
      </c>
      <c r="B2140" s="1">
        <v>3110</v>
      </c>
      <c r="C2140" s="32">
        <v>202510</v>
      </c>
      <c r="D2140" s="31" t="str">
        <f>TEXT(LANCES[[#This Row],[DT_CONTMP]],"MMMM-AA")</f>
        <v>outubro-25</v>
      </c>
      <c r="E2140" s="31">
        <v>45945</v>
      </c>
      <c r="F2140" s="30">
        <v>0.7</v>
      </c>
      <c r="G2140" s="30">
        <v>0.7</v>
      </c>
      <c r="H2140" s="30">
        <v>0.7</v>
      </c>
      <c r="I2140" s="32">
        <v>1</v>
      </c>
      <c r="J2140"/>
    </row>
    <row r="2141" spans="1:10" x14ac:dyDescent="0.3">
      <c r="A2141" s="65" t="str">
        <f>LANCES[[#This Row],[GRUPO]]&amp;LANCES[[#This Row],[MES_ANO]]</f>
        <v>3080março-25</v>
      </c>
      <c r="B2141" s="1">
        <v>3080</v>
      </c>
      <c r="C2141" s="32">
        <v>202503</v>
      </c>
      <c r="D2141" s="31" t="str">
        <f>TEXT(LANCES[[#This Row],[DT_CONTMP]],"MMMM-AA")</f>
        <v>março-25</v>
      </c>
      <c r="E2141" s="31">
        <v>45733</v>
      </c>
      <c r="F2141" s="30">
        <v>0.7</v>
      </c>
      <c r="G2141" s="30">
        <v>0.7</v>
      </c>
      <c r="H2141" s="30">
        <v>0.7</v>
      </c>
      <c r="I2141" s="32">
        <v>2</v>
      </c>
      <c r="J2141"/>
    </row>
    <row r="2142" spans="1:10" x14ac:dyDescent="0.3">
      <c r="A2142" s="65" t="str">
        <f>LANCES[[#This Row],[GRUPO]]&amp;LANCES[[#This Row],[MES_ANO]]</f>
        <v>3123fevereiro-25</v>
      </c>
      <c r="B2142" s="1">
        <v>3123</v>
      </c>
      <c r="C2142" s="32">
        <v>202502</v>
      </c>
      <c r="D2142" s="31" t="str">
        <f>TEXT(LANCES[[#This Row],[DT_CONTMP]],"MMMM-AA")</f>
        <v>fevereiro-25</v>
      </c>
      <c r="E2142" s="31">
        <v>45705</v>
      </c>
      <c r="F2142" s="30">
        <v>0.7</v>
      </c>
      <c r="G2142" s="30">
        <v>0.7</v>
      </c>
      <c r="H2142" s="30">
        <v>0.7</v>
      </c>
      <c r="I2142" s="32">
        <v>2</v>
      </c>
      <c r="J2142"/>
    </row>
    <row r="2143" spans="1:10" x14ac:dyDescent="0.3">
      <c r="A2143" s="65" t="str">
        <f>LANCES[[#This Row],[GRUPO]]&amp;LANCES[[#This Row],[MES_ANO]]</f>
        <v>3073janeiro-25</v>
      </c>
      <c r="B2143" s="1">
        <v>3073</v>
      </c>
      <c r="C2143" s="32">
        <v>202501</v>
      </c>
      <c r="D2143" s="31" t="str">
        <f>TEXT(LANCES[[#This Row],[DT_CONTMP]],"MMMM-AA")</f>
        <v>janeiro-25</v>
      </c>
      <c r="E2143" s="31">
        <v>45672</v>
      </c>
      <c r="F2143" s="30">
        <v>0.68510000000000004</v>
      </c>
      <c r="G2143" s="30">
        <v>0.68505000000000005</v>
      </c>
      <c r="H2143" s="30">
        <v>0.68500000000000005</v>
      </c>
      <c r="I2143" s="32">
        <v>2</v>
      </c>
      <c r="J2143"/>
    </row>
    <row r="2144" spans="1:10" x14ac:dyDescent="0.3">
      <c r="A2144" s="65" t="str">
        <f>LANCES[[#This Row],[GRUPO]]&amp;LANCES[[#This Row],[MES_ANO]]</f>
        <v>776maio-25</v>
      </c>
      <c r="B2144" s="1">
        <v>776</v>
      </c>
      <c r="C2144" s="32">
        <v>202505</v>
      </c>
      <c r="D2144" s="31" t="str">
        <f>TEXT(LANCES[[#This Row],[DT_CONTMP]],"MMMM-AA")</f>
        <v>maio-25</v>
      </c>
      <c r="E2144" s="31">
        <v>45792</v>
      </c>
      <c r="F2144" s="30">
        <v>0.78569999999999995</v>
      </c>
      <c r="G2144" s="30">
        <v>0.64795555555555551</v>
      </c>
      <c r="H2144" s="30">
        <v>0.62</v>
      </c>
      <c r="I2144" s="32">
        <v>9</v>
      </c>
      <c r="J2144"/>
    </row>
    <row r="2145" spans="1:10" x14ac:dyDescent="0.3">
      <c r="A2145" s="65" t="str">
        <f>LANCES[[#This Row],[GRUPO]]&amp;LANCES[[#This Row],[MES_ANO]]</f>
        <v>3164fevereiro-25</v>
      </c>
      <c r="B2145" s="1">
        <v>3164</v>
      </c>
      <c r="C2145" s="32">
        <v>202502</v>
      </c>
      <c r="D2145" s="31" t="str">
        <f>TEXT(LANCES[[#This Row],[DT_CONTMP]],"MMMM-AA")</f>
        <v>fevereiro-25</v>
      </c>
      <c r="E2145" s="31">
        <v>45705</v>
      </c>
      <c r="F2145" s="30">
        <v>0.83</v>
      </c>
      <c r="G2145" s="30">
        <v>0.65708766666666663</v>
      </c>
      <c r="H2145" s="30">
        <v>0.53333300000000006</v>
      </c>
      <c r="I2145" s="32">
        <v>9</v>
      </c>
      <c r="J2145"/>
    </row>
    <row r="2146" spans="1:10" x14ac:dyDescent="0.3">
      <c r="A2146" s="65" t="str">
        <f>LANCES[[#This Row],[GRUPO]]&amp;LANCES[[#This Row],[MES_ANO]]</f>
        <v>3174setembro-25</v>
      </c>
      <c r="B2146" s="1">
        <v>3174</v>
      </c>
      <c r="C2146" s="32">
        <v>202509</v>
      </c>
      <c r="D2146" s="31" t="str">
        <f>TEXT(LANCES[[#This Row],[DT_CONTMP]],"MMMM-AA")</f>
        <v>setembro-25</v>
      </c>
      <c r="E2146" s="31">
        <v>45915</v>
      </c>
      <c r="F2146" s="30">
        <v>0.8</v>
      </c>
      <c r="G2146" s="30">
        <v>0.70682500000000004</v>
      </c>
      <c r="H2146" s="30">
        <v>0.66849999999999998</v>
      </c>
      <c r="I2146" s="32">
        <v>12</v>
      </c>
      <c r="J2146"/>
    </row>
    <row r="2147" spans="1:10" x14ac:dyDescent="0.3">
      <c r="A2147" s="65" t="str">
        <f>LANCES[[#This Row],[GRUPO]]&amp;LANCES[[#This Row],[MES_ANO]]</f>
        <v>3044abril-25</v>
      </c>
      <c r="B2147" s="1">
        <v>3044</v>
      </c>
      <c r="C2147" s="32">
        <v>202504</v>
      </c>
      <c r="D2147" s="31" t="str">
        <f>TEXT(LANCES[[#This Row],[DT_CONTMP]],"MMMM-AA")</f>
        <v>abril-25</v>
      </c>
      <c r="E2147" s="31">
        <v>45762</v>
      </c>
      <c r="F2147" s="30">
        <v>0.62020000000000008</v>
      </c>
      <c r="G2147" s="30">
        <v>0.60266666666666668</v>
      </c>
      <c r="H2147" s="30">
        <v>0.58779999999999999</v>
      </c>
      <c r="I2147" s="32">
        <v>3</v>
      </c>
      <c r="J2147"/>
    </row>
    <row r="2148" spans="1:10" x14ac:dyDescent="0.3">
      <c r="A2148" s="65" t="str">
        <f>LANCES[[#This Row],[GRUPO]]&amp;LANCES[[#This Row],[MES_ANO]]</f>
        <v>806outubro-25</v>
      </c>
      <c r="B2148" s="1">
        <v>806</v>
      </c>
      <c r="C2148" s="32">
        <v>202510</v>
      </c>
      <c r="D2148" s="31" t="str">
        <f>TEXT(LANCES[[#This Row],[DT_CONTMP]],"MMMM-AA")</f>
        <v>outubro-25</v>
      </c>
      <c r="E2148" s="31">
        <v>45945</v>
      </c>
      <c r="F2148" s="30">
        <v>0.653582</v>
      </c>
      <c r="G2148" s="30">
        <v>0.63786066666666663</v>
      </c>
      <c r="H2148" s="30">
        <v>0.625</v>
      </c>
      <c r="I2148" s="32">
        <v>3</v>
      </c>
      <c r="J2148"/>
    </row>
    <row r="2149" spans="1:10" x14ac:dyDescent="0.3">
      <c r="A2149" s="65" t="str">
        <f>LANCES[[#This Row],[GRUPO]]&amp;LANCES[[#This Row],[MES_ANO]]</f>
        <v>3130julho-25</v>
      </c>
      <c r="B2149" s="1">
        <v>3130</v>
      </c>
      <c r="C2149" s="32">
        <v>202507</v>
      </c>
      <c r="D2149" s="31" t="str">
        <f>TEXT(LANCES[[#This Row],[DT_CONTMP]],"MMMM-AA")</f>
        <v>julho-25</v>
      </c>
      <c r="E2149" s="31">
        <v>45853</v>
      </c>
      <c r="F2149" s="30">
        <v>0.7</v>
      </c>
      <c r="G2149" s="30">
        <v>0.65189385714285708</v>
      </c>
      <c r="H2149" s="30">
        <v>0.56987600000000005</v>
      </c>
      <c r="I2149" s="32">
        <v>7</v>
      </c>
      <c r="J2149"/>
    </row>
    <row r="2150" spans="1:10" x14ac:dyDescent="0.3">
      <c r="A2150" s="65" t="str">
        <f>LANCES[[#This Row],[GRUPO]]&amp;LANCES[[#This Row],[MES_ANO]]</f>
        <v>3085outubro-25</v>
      </c>
      <c r="B2150" s="1">
        <v>3085</v>
      </c>
      <c r="C2150" s="32">
        <v>202510</v>
      </c>
      <c r="D2150" s="31" t="str">
        <f>TEXT(LANCES[[#This Row],[DT_CONTMP]],"MMMM-AA")</f>
        <v>outubro-25</v>
      </c>
      <c r="E2150" s="31">
        <v>45945</v>
      </c>
      <c r="F2150" s="30">
        <v>0.79391999999999996</v>
      </c>
      <c r="G2150" s="30">
        <v>0.67165666666666657</v>
      </c>
      <c r="H2150" s="30">
        <v>0.60409999999999997</v>
      </c>
      <c r="I2150" s="32">
        <v>6</v>
      </c>
      <c r="J2150"/>
    </row>
    <row r="2151" spans="1:10" x14ac:dyDescent="0.3">
      <c r="A2151" s="65" t="str">
        <f>LANCES[[#This Row],[GRUPO]]&amp;LANCES[[#This Row],[MES_ANO]]</f>
        <v>3036abril-25</v>
      </c>
      <c r="B2151" s="1">
        <v>3036</v>
      </c>
      <c r="C2151" s="32">
        <v>202504</v>
      </c>
      <c r="D2151" s="31" t="str">
        <f>TEXT(LANCES[[#This Row],[DT_CONTMP]],"MMMM-AA")</f>
        <v>abril-25</v>
      </c>
      <c r="E2151" s="31">
        <v>45762</v>
      </c>
      <c r="F2151" s="30">
        <v>0.18</v>
      </c>
      <c r="G2151" s="30">
        <v>0.18</v>
      </c>
      <c r="H2151" s="30">
        <v>0.18</v>
      </c>
      <c r="I2151" s="32">
        <v>1</v>
      </c>
      <c r="J2151"/>
    </row>
    <row r="2152" spans="1:10" x14ac:dyDescent="0.3">
      <c r="A2152" s="65" t="str">
        <f>LANCES[[#This Row],[GRUPO]]&amp;LANCES[[#This Row],[MES_ANO]]</f>
        <v>675setembro-25</v>
      </c>
      <c r="B2152" s="1">
        <v>675</v>
      </c>
      <c r="C2152" s="32">
        <v>202509</v>
      </c>
      <c r="D2152" s="31" t="str">
        <f>TEXT(LANCES[[#This Row],[DT_CONTMP]],"MMMM-AA")</f>
        <v>setembro-25</v>
      </c>
      <c r="E2152" s="31">
        <v>45904</v>
      </c>
      <c r="F2152" s="30">
        <v>0.60287299999999999</v>
      </c>
      <c r="G2152" s="30">
        <v>0.34136525000000001</v>
      </c>
      <c r="H2152" s="30">
        <v>0.1</v>
      </c>
      <c r="I2152" s="32">
        <v>4</v>
      </c>
      <c r="J2152"/>
    </row>
    <row r="2153" spans="1:10" x14ac:dyDescent="0.3">
      <c r="A2153" s="65" t="str">
        <f>LANCES[[#This Row],[GRUPO]]&amp;LANCES[[#This Row],[MES_ANO]]</f>
        <v>5017setembro-25</v>
      </c>
      <c r="B2153" s="1">
        <v>5017</v>
      </c>
      <c r="C2153" s="32">
        <v>202509</v>
      </c>
      <c r="D2153" s="31" t="str">
        <f>TEXT(LANCES[[#This Row],[DT_CONTMP]],"MMMM-AA")</f>
        <v>setembro-25</v>
      </c>
      <c r="E2153" s="31">
        <v>45915</v>
      </c>
      <c r="F2153" s="30">
        <v>0.4</v>
      </c>
      <c r="G2153" s="30">
        <v>0.29836475000000001</v>
      </c>
      <c r="H2153" s="30">
        <v>0.1</v>
      </c>
      <c r="I2153" s="32">
        <v>8</v>
      </c>
      <c r="J2153"/>
    </row>
    <row r="2154" spans="1:10" x14ac:dyDescent="0.3">
      <c r="A2154" s="65" t="str">
        <f>LANCES[[#This Row],[GRUPO]]&amp;LANCES[[#This Row],[MES_ANO]]</f>
        <v>5022setembro-25</v>
      </c>
      <c r="B2154" s="1">
        <v>5022</v>
      </c>
      <c r="C2154" s="32">
        <v>202509</v>
      </c>
      <c r="D2154" s="31" t="str">
        <f>TEXT(LANCES[[#This Row],[DT_CONTMP]],"MMMM-AA")</f>
        <v>setembro-25</v>
      </c>
      <c r="E2154" s="31">
        <v>45915</v>
      </c>
      <c r="F2154" s="30">
        <v>0.51219999999999999</v>
      </c>
      <c r="G2154" s="30">
        <v>0.46218320000000002</v>
      </c>
      <c r="H2154" s="30">
        <v>0.41777700000000001</v>
      </c>
      <c r="I2154" s="32">
        <v>10</v>
      </c>
      <c r="J2154"/>
    </row>
    <row r="2155" spans="1:10" x14ac:dyDescent="0.3">
      <c r="A2155" s="65" t="str">
        <f>LANCES[[#This Row],[GRUPO]]&amp;LANCES[[#This Row],[MES_ANO]]</f>
        <v>3044fevereiro-25</v>
      </c>
      <c r="B2155" s="1">
        <v>3044</v>
      </c>
      <c r="C2155" s="32">
        <v>202502</v>
      </c>
      <c r="D2155" s="31" t="str">
        <f>TEXT(LANCES[[#This Row],[DT_CONTMP]],"MMMM-AA")</f>
        <v>fevereiro-25</v>
      </c>
      <c r="E2155" s="31">
        <v>45705</v>
      </c>
      <c r="F2155" s="30">
        <v>0.55399399999999999</v>
      </c>
      <c r="G2155" s="30">
        <v>0.55199700000000007</v>
      </c>
      <c r="H2155" s="30">
        <v>0.55000000000000004</v>
      </c>
      <c r="I2155" s="32">
        <v>2</v>
      </c>
      <c r="J2155"/>
    </row>
    <row r="2156" spans="1:10" x14ac:dyDescent="0.3">
      <c r="A2156" s="65" t="str">
        <f>LANCES[[#This Row],[GRUPO]]&amp;LANCES[[#This Row],[MES_ANO]]</f>
        <v>3127agosto-25</v>
      </c>
      <c r="B2156" s="1">
        <v>3127</v>
      </c>
      <c r="C2156" s="32">
        <v>202508</v>
      </c>
      <c r="D2156" s="31" t="str">
        <f>TEXT(LANCES[[#This Row],[DT_CONTMP]],"MMMM-AA")</f>
        <v>agosto-25</v>
      </c>
      <c r="E2156" s="31">
        <v>45884</v>
      </c>
      <c r="F2156" s="30">
        <v>0.71609999999999996</v>
      </c>
      <c r="G2156" s="30">
        <v>0.69065999999999994</v>
      </c>
      <c r="H2156" s="30">
        <v>0.65</v>
      </c>
      <c r="I2156" s="32">
        <v>5</v>
      </c>
      <c r="J2156"/>
    </row>
    <row r="2157" spans="1:10" x14ac:dyDescent="0.3">
      <c r="A2157" s="65" t="str">
        <f>LANCES[[#This Row],[GRUPO]]&amp;LANCES[[#This Row],[MES_ANO]]</f>
        <v>3104fevereiro-25</v>
      </c>
      <c r="B2157" s="1">
        <v>3104</v>
      </c>
      <c r="C2157" s="32">
        <v>202502</v>
      </c>
      <c r="D2157" s="31" t="str">
        <f>TEXT(LANCES[[#This Row],[DT_CONTMP]],"MMMM-AA")</f>
        <v>fevereiro-25</v>
      </c>
      <c r="E2157" s="31">
        <v>45705</v>
      </c>
      <c r="F2157" s="30">
        <v>0.64269999999999994</v>
      </c>
      <c r="G2157" s="30">
        <v>0.64153333333333329</v>
      </c>
      <c r="H2157" s="30">
        <v>0.63840000000000008</v>
      </c>
      <c r="I2157" s="32">
        <v>6</v>
      </c>
      <c r="J2157"/>
    </row>
    <row r="2158" spans="1:10" x14ac:dyDescent="0.3">
      <c r="A2158" s="65" t="str">
        <f>LANCES[[#This Row],[GRUPO]]&amp;LANCES[[#This Row],[MES_ANO]]</f>
        <v>3055agosto-25</v>
      </c>
      <c r="B2158" s="1">
        <v>3055</v>
      </c>
      <c r="C2158" s="32">
        <v>202508</v>
      </c>
      <c r="D2158" s="31" t="str">
        <f>TEXT(LANCES[[#This Row],[DT_CONTMP]],"MMMM-AA")</f>
        <v>agosto-25</v>
      </c>
      <c r="E2158" s="31">
        <v>45884</v>
      </c>
      <c r="F2158" s="30">
        <v>0.66480000000000006</v>
      </c>
      <c r="G2158" s="30">
        <v>0.63659883333333334</v>
      </c>
      <c r="H2158" s="30">
        <v>0.55154999999999998</v>
      </c>
      <c r="I2158" s="32">
        <v>6</v>
      </c>
      <c r="J2158"/>
    </row>
    <row r="2159" spans="1:10" x14ac:dyDescent="0.3">
      <c r="A2159" s="65" t="str">
        <f>LANCES[[#This Row],[GRUPO]]&amp;LANCES[[#This Row],[MES_ANO]]</f>
        <v>3112março-25</v>
      </c>
      <c r="B2159" s="1">
        <v>3112</v>
      </c>
      <c r="C2159" s="32">
        <v>202503</v>
      </c>
      <c r="D2159" s="31" t="str">
        <f>TEXT(LANCES[[#This Row],[DT_CONTMP]],"MMMM-AA")</f>
        <v>março-25</v>
      </c>
      <c r="E2159" s="31">
        <v>45733</v>
      </c>
      <c r="F2159" s="30">
        <v>0.7</v>
      </c>
      <c r="G2159" s="30">
        <v>0.65600000000000003</v>
      </c>
      <c r="H2159" s="30">
        <v>0.64800000000000002</v>
      </c>
      <c r="I2159" s="32">
        <v>8</v>
      </c>
      <c r="J2159"/>
    </row>
    <row r="2160" spans="1:10" x14ac:dyDescent="0.3">
      <c r="A2160" s="65" t="str">
        <f>LANCES[[#This Row],[GRUPO]]&amp;LANCES[[#This Row],[MES_ANO]]</f>
        <v>3125fevereiro-25</v>
      </c>
      <c r="B2160" s="1">
        <v>3125</v>
      </c>
      <c r="C2160" s="32">
        <v>202502</v>
      </c>
      <c r="D2160" s="31" t="str">
        <f>TEXT(LANCES[[#This Row],[DT_CONTMP]],"MMMM-AA")</f>
        <v>fevereiro-25</v>
      </c>
      <c r="E2160" s="31">
        <v>45705</v>
      </c>
      <c r="F2160" s="30">
        <v>0.65249999999999997</v>
      </c>
      <c r="G2160" s="30">
        <v>0.64434599999999997</v>
      </c>
      <c r="H2160" s="30">
        <v>0.64123400000000008</v>
      </c>
      <c r="I2160" s="32">
        <v>7</v>
      </c>
      <c r="J2160"/>
    </row>
    <row r="2161" spans="1:10" x14ac:dyDescent="0.3">
      <c r="A2161" s="65" t="str">
        <f>LANCES[[#This Row],[GRUPO]]&amp;LANCES[[#This Row],[MES_ANO]]</f>
        <v>3138julho-25</v>
      </c>
      <c r="B2161" s="1">
        <v>3138</v>
      </c>
      <c r="C2161" s="32">
        <v>202507</v>
      </c>
      <c r="D2161" s="31" t="str">
        <f>TEXT(LANCES[[#This Row],[DT_CONTMP]],"MMMM-AA")</f>
        <v>julho-25</v>
      </c>
      <c r="E2161" s="31">
        <v>45853</v>
      </c>
      <c r="F2161" s="30">
        <v>0.72</v>
      </c>
      <c r="G2161" s="30">
        <v>0.67700000000000005</v>
      </c>
      <c r="H2161" s="30">
        <v>0.66</v>
      </c>
      <c r="I2161" s="32">
        <v>5</v>
      </c>
      <c r="J2161"/>
    </row>
    <row r="2162" spans="1:10" x14ac:dyDescent="0.3">
      <c r="A2162" s="65" t="str">
        <f>LANCES[[#This Row],[GRUPO]]&amp;LANCES[[#This Row],[MES_ANO]]</f>
        <v>3040setembro-25</v>
      </c>
      <c r="B2162" s="1">
        <v>3040</v>
      </c>
      <c r="C2162" s="32">
        <v>202509</v>
      </c>
      <c r="D2162" s="31" t="str">
        <f>TEXT(LANCES[[#This Row],[DT_CONTMP]],"MMMM-AA")</f>
        <v>setembro-25</v>
      </c>
      <c r="E2162" s="31">
        <v>45915</v>
      </c>
      <c r="F2162" s="30">
        <v>0.7</v>
      </c>
      <c r="G2162" s="30">
        <v>0.6316666666666666</v>
      </c>
      <c r="H2162" s="30">
        <v>0.59699999999999998</v>
      </c>
      <c r="I2162" s="32">
        <v>3</v>
      </c>
      <c r="J2162"/>
    </row>
    <row r="2163" spans="1:10" x14ac:dyDescent="0.3">
      <c r="A2163" s="65" t="str">
        <f>LANCES[[#This Row],[GRUPO]]&amp;LANCES[[#This Row],[MES_ANO]]</f>
        <v>3153julho-25</v>
      </c>
      <c r="B2163" s="1">
        <v>3153</v>
      </c>
      <c r="C2163" s="32">
        <v>202507</v>
      </c>
      <c r="D2163" s="31" t="str">
        <f>TEXT(LANCES[[#This Row],[DT_CONTMP]],"MMMM-AA")</f>
        <v>julho-25</v>
      </c>
      <c r="E2163" s="31">
        <v>45853</v>
      </c>
      <c r="F2163" s="30">
        <v>0.75</v>
      </c>
      <c r="G2163" s="30">
        <v>0.71833333333333338</v>
      </c>
      <c r="H2163" s="30">
        <v>0.68</v>
      </c>
      <c r="I2163" s="32">
        <v>3</v>
      </c>
      <c r="J2163"/>
    </row>
    <row r="2164" spans="1:10" x14ac:dyDescent="0.3">
      <c r="A2164" s="65" t="str">
        <f>LANCES[[#This Row],[GRUPO]]&amp;LANCES[[#This Row],[MES_ANO]]</f>
        <v>749setembro-25</v>
      </c>
      <c r="B2164" s="1">
        <v>749</v>
      </c>
      <c r="C2164" s="32">
        <v>202509</v>
      </c>
      <c r="D2164" s="31" t="str">
        <f>TEXT(LANCES[[#This Row],[DT_CONTMP]],"MMMM-AA")</f>
        <v>setembro-25</v>
      </c>
      <c r="E2164" s="31">
        <v>45915</v>
      </c>
      <c r="F2164" s="30">
        <v>0.69349100000000008</v>
      </c>
      <c r="G2164" s="30">
        <v>0.66579392307692309</v>
      </c>
      <c r="H2164" s="30">
        <v>0.65</v>
      </c>
      <c r="I2164" s="32">
        <v>13</v>
      </c>
      <c r="J2164"/>
    </row>
    <row r="2165" spans="1:10" x14ac:dyDescent="0.3">
      <c r="A2165" s="65" t="str">
        <f>LANCES[[#This Row],[GRUPO]]&amp;LANCES[[#This Row],[MES_ANO]]</f>
        <v>804agosto-25</v>
      </c>
      <c r="B2165" s="1">
        <v>804</v>
      </c>
      <c r="C2165" s="32">
        <v>202508</v>
      </c>
      <c r="D2165" s="31" t="str">
        <f>TEXT(LANCES[[#This Row],[DT_CONTMP]],"MMMM-AA")</f>
        <v>agosto-25</v>
      </c>
      <c r="E2165" s="31">
        <v>45884</v>
      </c>
      <c r="F2165" s="30">
        <v>0.69</v>
      </c>
      <c r="G2165" s="30">
        <v>0.64988378947368419</v>
      </c>
      <c r="H2165" s="30">
        <v>0.64000100000000004</v>
      </c>
      <c r="I2165" s="32">
        <v>19</v>
      </c>
      <c r="J2165"/>
    </row>
    <row r="2166" spans="1:10" x14ac:dyDescent="0.3">
      <c r="A2166" s="65" t="str">
        <f>LANCES[[#This Row],[GRUPO]]&amp;LANCES[[#This Row],[MES_ANO]]</f>
        <v>3127outubro-25</v>
      </c>
      <c r="B2166" s="1">
        <v>3127</v>
      </c>
      <c r="C2166" s="32">
        <v>202510</v>
      </c>
      <c r="D2166" s="31" t="str">
        <f>TEXT(LANCES[[#This Row],[DT_CONTMP]],"MMMM-AA")</f>
        <v>outubro-25</v>
      </c>
      <c r="E2166" s="31">
        <v>45945</v>
      </c>
      <c r="F2166" s="30">
        <v>0.7</v>
      </c>
      <c r="G2166" s="30">
        <v>0.69083333333333341</v>
      </c>
      <c r="H2166" s="30">
        <v>0.68900000000000006</v>
      </c>
      <c r="I2166" s="32">
        <v>6</v>
      </c>
      <c r="J2166"/>
    </row>
    <row r="2167" spans="1:10" x14ac:dyDescent="0.3">
      <c r="A2167" s="65" t="str">
        <f>LANCES[[#This Row],[GRUPO]]&amp;LANCES[[#This Row],[MES_ANO]]</f>
        <v>3097outubro-25</v>
      </c>
      <c r="B2167" s="1">
        <v>3097</v>
      </c>
      <c r="C2167" s="32">
        <v>202510</v>
      </c>
      <c r="D2167" s="31" t="str">
        <f>TEXT(LANCES[[#This Row],[DT_CONTMP]],"MMMM-AA")</f>
        <v>outubro-25</v>
      </c>
      <c r="E2167" s="31">
        <v>45945</v>
      </c>
      <c r="F2167" s="30">
        <v>0.70250000000000001</v>
      </c>
      <c r="G2167" s="30">
        <v>0.67256666666666676</v>
      </c>
      <c r="H2167" s="30">
        <v>0.65760000000000007</v>
      </c>
      <c r="I2167" s="32">
        <v>3</v>
      </c>
      <c r="J2167"/>
    </row>
    <row r="2168" spans="1:10" x14ac:dyDescent="0.3">
      <c r="A2168" s="65" t="str">
        <f>LANCES[[#This Row],[GRUPO]]&amp;LANCES[[#This Row],[MES_ANO]]</f>
        <v>687setembro-25</v>
      </c>
      <c r="B2168" s="1">
        <v>687</v>
      </c>
      <c r="C2168" s="32">
        <v>202509</v>
      </c>
      <c r="D2168" s="31" t="str">
        <f>TEXT(LANCES[[#This Row],[DT_CONTMP]],"MMMM-AA")</f>
        <v>setembro-25</v>
      </c>
      <c r="E2168" s="31">
        <v>45904</v>
      </c>
      <c r="F2168" s="30">
        <v>0.65098699999999998</v>
      </c>
      <c r="G2168" s="30">
        <v>0.2567908571428571</v>
      </c>
      <c r="H2168" s="30">
        <v>0.1</v>
      </c>
      <c r="I2168" s="32">
        <v>14</v>
      </c>
      <c r="J2168"/>
    </row>
    <row r="2169" spans="1:10" x14ac:dyDescent="0.3">
      <c r="A2169" s="65" t="str">
        <f>LANCES[[#This Row],[GRUPO]]&amp;LANCES[[#This Row],[MES_ANO]]</f>
        <v>665julho-25</v>
      </c>
      <c r="B2169" s="1">
        <v>665</v>
      </c>
      <c r="C2169" s="32">
        <v>202507</v>
      </c>
      <c r="D2169" s="31" t="str">
        <f>TEXT(LANCES[[#This Row],[DT_CONTMP]],"MMMM-AA")</f>
        <v>julho-25</v>
      </c>
      <c r="E2169" s="31">
        <v>45842</v>
      </c>
      <c r="F2169" s="30">
        <v>0.37859999999999999</v>
      </c>
      <c r="G2169" s="30">
        <v>0.25938450000000002</v>
      </c>
      <c r="H2169" s="30">
        <v>0.162185</v>
      </c>
      <c r="I2169" s="32">
        <v>4</v>
      </c>
      <c r="J2169"/>
    </row>
    <row r="2170" spans="1:10" x14ac:dyDescent="0.3">
      <c r="A2170" s="65" t="str">
        <f>LANCES[[#This Row],[GRUPO]]&amp;LANCES[[#This Row],[MES_ANO]]</f>
        <v>3071julho-25</v>
      </c>
      <c r="B2170" s="1">
        <v>3071</v>
      </c>
      <c r="C2170" s="32">
        <v>202507</v>
      </c>
      <c r="D2170" s="31" t="str">
        <f>TEXT(LANCES[[#This Row],[DT_CONTMP]],"MMMM-AA")</f>
        <v>julho-25</v>
      </c>
      <c r="E2170" s="31">
        <v>45853</v>
      </c>
      <c r="F2170" s="30">
        <v>0.71168100000000001</v>
      </c>
      <c r="G2170" s="30">
        <v>0.589200375</v>
      </c>
      <c r="H2170" s="30">
        <v>0.4</v>
      </c>
      <c r="I2170" s="32">
        <v>8</v>
      </c>
      <c r="J2170"/>
    </row>
    <row r="2171" spans="1:10" x14ac:dyDescent="0.3">
      <c r="A2171" s="65" t="str">
        <f>LANCES[[#This Row],[GRUPO]]&amp;LANCES[[#This Row],[MES_ANO]]</f>
        <v>694julho-25</v>
      </c>
      <c r="B2171" s="1">
        <v>694</v>
      </c>
      <c r="C2171" s="32">
        <v>202507</v>
      </c>
      <c r="D2171" s="31" t="str">
        <f>TEXT(LANCES[[#This Row],[DT_CONTMP]],"MMMM-AA")</f>
        <v>julho-25</v>
      </c>
      <c r="E2171" s="31">
        <v>45842</v>
      </c>
      <c r="F2171" s="30">
        <v>0.56440000000000001</v>
      </c>
      <c r="G2171" s="30">
        <v>0.34254285714285715</v>
      </c>
      <c r="H2171" s="30">
        <v>0.1</v>
      </c>
      <c r="I2171" s="32">
        <v>7</v>
      </c>
      <c r="J2171"/>
    </row>
    <row r="2172" spans="1:10" x14ac:dyDescent="0.3">
      <c r="A2172" s="65" t="str">
        <f>LANCES[[#This Row],[GRUPO]]&amp;LANCES[[#This Row],[MES_ANO]]</f>
        <v>3111agosto-25</v>
      </c>
      <c r="B2172" s="1">
        <v>3111</v>
      </c>
      <c r="C2172" s="32">
        <v>202508</v>
      </c>
      <c r="D2172" s="31" t="str">
        <f>TEXT(LANCES[[#This Row],[DT_CONTMP]],"MMMM-AA")</f>
        <v>agosto-25</v>
      </c>
      <c r="E2172" s="31">
        <v>45884</v>
      </c>
      <c r="F2172" s="30">
        <v>0.68</v>
      </c>
      <c r="G2172" s="30">
        <v>0.67666650000000006</v>
      </c>
      <c r="H2172" s="30">
        <v>0.67333299999999996</v>
      </c>
      <c r="I2172" s="32">
        <v>4</v>
      </c>
      <c r="J2172"/>
    </row>
    <row r="2173" spans="1:10" x14ac:dyDescent="0.3">
      <c r="A2173" s="65" t="str">
        <f>LANCES[[#This Row],[GRUPO]]&amp;LANCES[[#This Row],[MES_ANO]]</f>
        <v>3131março-25</v>
      </c>
      <c r="B2173" s="1">
        <v>3131</v>
      </c>
      <c r="C2173" s="32">
        <v>202503</v>
      </c>
      <c r="D2173" s="31" t="str">
        <f>TEXT(LANCES[[#This Row],[DT_CONTMP]],"MMMM-AA")</f>
        <v>março-25</v>
      </c>
      <c r="E2173" s="31">
        <v>45733</v>
      </c>
      <c r="F2173" s="30">
        <v>0.66</v>
      </c>
      <c r="G2173" s="30">
        <v>0.65910000000000002</v>
      </c>
      <c r="H2173" s="30">
        <v>0.6581999999999999</v>
      </c>
      <c r="I2173" s="32">
        <v>5</v>
      </c>
      <c r="J2173"/>
    </row>
    <row r="2174" spans="1:10" x14ac:dyDescent="0.3">
      <c r="A2174" s="65" t="str">
        <f>LANCES[[#This Row],[GRUPO]]&amp;LANCES[[#This Row],[MES_ANO]]</f>
        <v>791fevereiro-25</v>
      </c>
      <c r="B2174" s="1">
        <v>791</v>
      </c>
      <c r="C2174" s="32">
        <v>202502</v>
      </c>
      <c r="D2174" s="31" t="str">
        <f>TEXT(LANCES[[#This Row],[DT_CONTMP]],"MMMM-AA")</f>
        <v>fevereiro-25</v>
      </c>
      <c r="E2174" s="31">
        <v>45705</v>
      </c>
      <c r="F2174" s="30">
        <v>0.66</v>
      </c>
      <c r="G2174" s="30">
        <v>0.61436363636363633</v>
      </c>
      <c r="H2174" s="30">
        <v>0.6</v>
      </c>
      <c r="I2174" s="32">
        <v>11</v>
      </c>
      <c r="J2174"/>
    </row>
    <row r="2175" spans="1:10" x14ac:dyDescent="0.3">
      <c r="A2175" s="65" t="str">
        <f>LANCES[[#This Row],[GRUPO]]&amp;LANCES[[#This Row],[MES_ANO]]</f>
        <v>702fevereiro-25</v>
      </c>
      <c r="B2175" s="1">
        <v>702</v>
      </c>
      <c r="C2175" s="32">
        <v>202502</v>
      </c>
      <c r="D2175" s="31" t="str">
        <f>TEXT(LANCES[[#This Row],[DT_CONTMP]],"MMMM-AA")</f>
        <v>fevereiro-25</v>
      </c>
      <c r="E2175" s="31">
        <v>45694</v>
      </c>
      <c r="F2175" s="30">
        <v>0.42</v>
      </c>
      <c r="G2175" s="30">
        <v>0.18927099999999999</v>
      </c>
      <c r="H2175" s="30">
        <v>0.1</v>
      </c>
      <c r="I2175" s="32">
        <v>10</v>
      </c>
      <c r="J2175"/>
    </row>
    <row r="2176" spans="1:10" x14ac:dyDescent="0.3">
      <c r="A2176" s="65" t="str">
        <f>LANCES[[#This Row],[GRUPO]]&amp;LANCES[[#This Row],[MES_ANO]]</f>
        <v>792fevereiro-25</v>
      </c>
      <c r="B2176" s="1">
        <v>792</v>
      </c>
      <c r="C2176" s="32">
        <v>202502</v>
      </c>
      <c r="D2176" s="31" t="str">
        <f>TEXT(LANCES[[#This Row],[DT_CONTMP]],"MMMM-AA")</f>
        <v>fevereiro-25</v>
      </c>
      <c r="E2176" s="31">
        <v>45705</v>
      </c>
      <c r="F2176" s="30">
        <v>0.67</v>
      </c>
      <c r="G2176" s="30">
        <v>0.60719999999999996</v>
      </c>
      <c r="H2176" s="30">
        <v>0.59200000000000008</v>
      </c>
      <c r="I2176" s="32">
        <v>10</v>
      </c>
      <c r="J2176"/>
    </row>
    <row r="2177" spans="1:10" x14ac:dyDescent="0.3">
      <c r="A2177" s="65" t="str">
        <f>LANCES[[#This Row],[GRUPO]]&amp;LANCES[[#This Row],[MES_ANO]]</f>
        <v>670fevereiro-25</v>
      </c>
      <c r="B2177" s="1">
        <v>670</v>
      </c>
      <c r="C2177" s="32">
        <v>202502</v>
      </c>
      <c r="D2177" s="31" t="str">
        <f>TEXT(LANCES[[#This Row],[DT_CONTMP]],"MMMM-AA")</f>
        <v>fevereiro-25</v>
      </c>
      <c r="E2177" s="31">
        <v>45694</v>
      </c>
      <c r="F2177" s="30">
        <v>0.25559999999999999</v>
      </c>
      <c r="G2177" s="30">
        <v>0.16324250000000001</v>
      </c>
      <c r="H2177" s="30">
        <v>0.1</v>
      </c>
      <c r="I2177" s="32">
        <v>8</v>
      </c>
      <c r="J2177"/>
    </row>
    <row r="2178" spans="1:10" x14ac:dyDescent="0.3">
      <c r="A2178" s="65" t="str">
        <f>LANCES[[#This Row],[GRUPO]]&amp;LANCES[[#This Row],[MES_ANO]]</f>
        <v>3141março-25</v>
      </c>
      <c r="B2178" s="1">
        <v>3141</v>
      </c>
      <c r="C2178" s="32">
        <v>202503</v>
      </c>
      <c r="D2178" s="31" t="str">
        <f>TEXT(LANCES[[#This Row],[DT_CONTMP]],"MMMM-AA")</f>
        <v>março-25</v>
      </c>
      <c r="E2178" s="31">
        <v>45733</v>
      </c>
      <c r="F2178" s="30">
        <v>0.7</v>
      </c>
      <c r="G2178" s="30">
        <v>0.67802200000000001</v>
      </c>
      <c r="H2178" s="30">
        <v>0.66</v>
      </c>
      <c r="I2178" s="32">
        <v>5</v>
      </c>
      <c r="J2178"/>
    </row>
    <row r="2179" spans="1:10" x14ac:dyDescent="0.3">
      <c r="A2179" s="65" t="str">
        <f>LANCES[[#This Row],[GRUPO]]&amp;LANCES[[#This Row],[MES_ANO]]</f>
        <v>3115fevereiro-25</v>
      </c>
      <c r="B2179" s="1">
        <v>3115</v>
      </c>
      <c r="C2179" s="32">
        <v>202502</v>
      </c>
      <c r="D2179" s="31" t="str">
        <f>TEXT(LANCES[[#This Row],[DT_CONTMP]],"MMMM-AA")</f>
        <v>fevereiro-25</v>
      </c>
      <c r="E2179" s="31">
        <v>45705</v>
      </c>
      <c r="F2179" s="30">
        <v>0.79</v>
      </c>
      <c r="G2179" s="30">
        <v>0.73764285714285716</v>
      </c>
      <c r="H2179" s="30">
        <v>0.68</v>
      </c>
      <c r="I2179" s="32">
        <v>7</v>
      </c>
      <c r="J2179"/>
    </row>
    <row r="2180" spans="1:10" x14ac:dyDescent="0.3">
      <c r="A2180" s="65" t="str">
        <f>LANCES[[#This Row],[GRUPO]]&amp;LANCES[[#This Row],[MES_ANO]]</f>
        <v>5019março-25</v>
      </c>
      <c r="B2180" s="1">
        <v>5019</v>
      </c>
      <c r="C2180" s="32">
        <v>202503</v>
      </c>
      <c r="D2180" s="31" t="str">
        <f>TEXT(LANCES[[#This Row],[DT_CONTMP]],"MMMM-AA")</f>
        <v>março-25</v>
      </c>
      <c r="E2180" s="31">
        <v>45733</v>
      </c>
      <c r="F2180" s="30">
        <v>0.54600000000000004</v>
      </c>
      <c r="G2180" s="30">
        <v>0.49200271428571429</v>
      </c>
      <c r="H2180" s="30">
        <v>0.45191899999999996</v>
      </c>
      <c r="I2180" s="32">
        <v>7</v>
      </c>
      <c r="J2180"/>
    </row>
    <row r="2181" spans="1:10" x14ac:dyDescent="0.3">
      <c r="A2181" s="65" t="str">
        <f>LANCES[[#This Row],[GRUPO]]&amp;LANCES[[#This Row],[MES_ANO]]</f>
        <v>3069junho-25</v>
      </c>
      <c r="B2181" s="1">
        <v>3069</v>
      </c>
      <c r="C2181" s="32">
        <v>202506</v>
      </c>
      <c r="D2181" s="31" t="str">
        <f>TEXT(LANCES[[#This Row],[DT_CONTMP]],"MMMM-AA")</f>
        <v>junho-25</v>
      </c>
      <c r="E2181" s="31">
        <v>45824</v>
      </c>
      <c r="F2181" s="30">
        <v>0.80700000000000005</v>
      </c>
      <c r="G2181" s="30">
        <v>0.73737000000000008</v>
      </c>
      <c r="H2181" s="30">
        <v>0.70230000000000004</v>
      </c>
      <c r="I2181" s="32">
        <v>4</v>
      </c>
      <c r="J2181"/>
    </row>
    <row r="2182" spans="1:10" x14ac:dyDescent="0.3">
      <c r="A2182" s="65" t="str">
        <f>LANCES[[#This Row],[GRUPO]]&amp;LANCES[[#This Row],[MES_ANO]]</f>
        <v>702abril-25</v>
      </c>
      <c r="B2182" s="1">
        <v>702</v>
      </c>
      <c r="C2182" s="32">
        <v>202504</v>
      </c>
      <c r="D2182" s="31" t="str">
        <f>TEXT(LANCES[[#This Row],[DT_CONTMP]],"MMMM-AA")</f>
        <v>abril-25</v>
      </c>
      <c r="E2182" s="31">
        <v>45751</v>
      </c>
      <c r="F2182" s="30">
        <v>0.3</v>
      </c>
      <c r="G2182" s="30">
        <v>0.156</v>
      </c>
      <c r="H2182" s="30">
        <v>0.11</v>
      </c>
      <c r="I2182" s="32">
        <v>5</v>
      </c>
      <c r="J2182"/>
    </row>
    <row r="2183" spans="1:10" x14ac:dyDescent="0.3">
      <c r="A2183" s="65" t="str">
        <f>LANCES[[#This Row],[GRUPO]]&amp;LANCES[[#This Row],[MES_ANO]]</f>
        <v>3136abril-25</v>
      </c>
      <c r="B2183" s="1">
        <v>3136</v>
      </c>
      <c r="C2183" s="32">
        <v>202504</v>
      </c>
      <c r="D2183" s="31" t="str">
        <f>TEXT(LANCES[[#This Row],[DT_CONTMP]],"MMMM-AA")</f>
        <v>abril-25</v>
      </c>
      <c r="E2183" s="31">
        <v>45762</v>
      </c>
      <c r="F2183" s="30">
        <v>0.65290000000000004</v>
      </c>
      <c r="G2183" s="30">
        <v>0.65130033333333337</v>
      </c>
      <c r="H2183" s="30">
        <v>0.65</v>
      </c>
      <c r="I2183" s="32">
        <v>3</v>
      </c>
      <c r="J2183"/>
    </row>
    <row r="2184" spans="1:10" x14ac:dyDescent="0.3">
      <c r="A2184" s="65" t="str">
        <f>LANCES[[#This Row],[GRUPO]]&amp;LANCES[[#This Row],[MES_ANO]]</f>
        <v>3174julho-25</v>
      </c>
      <c r="B2184" s="1">
        <v>3174</v>
      </c>
      <c r="C2184" s="32">
        <v>202507</v>
      </c>
      <c r="D2184" s="31" t="str">
        <f>TEXT(LANCES[[#This Row],[DT_CONTMP]],"MMMM-AA")</f>
        <v>julho-25</v>
      </c>
      <c r="E2184" s="31">
        <v>45853</v>
      </c>
      <c r="F2184" s="30">
        <v>0.76800000000000002</v>
      </c>
      <c r="G2184" s="30">
        <v>0.71121999999999996</v>
      </c>
      <c r="H2184" s="30">
        <v>0.67310000000000003</v>
      </c>
      <c r="I2184" s="32">
        <v>5</v>
      </c>
      <c r="J2184"/>
    </row>
    <row r="2185" spans="1:10" x14ac:dyDescent="0.3">
      <c r="A2185" s="65" t="str">
        <f>LANCES[[#This Row],[GRUPO]]&amp;LANCES[[#This Row],[MES_ANO]]</f>
        <v>3178agosto-25</v>
      </c>
      <c r="B2185" s="1">
        <v>3178</v>
      </c>
      <c r="C2185" s="32">
        <v>202508</v>
      </c>
      <c r="D2185" s="31" t="str">
        <f>TEXT(LANCES[[#This Row],[DT_CONTMP]],"MMMM-AA")</f>
        <v>agosto-25</v>
      </c>
      <c r="E2185" s="31">
        <v>45884</v>
      </c>
      <c r="F2185" s="30">
        <v>0.78</v>
      </c>
      <c r="G2185" s="30">
        <v>0.75352416666666666</v>
      </c>
      <c r="H2185" s="30">
        <v>0.72989999999999999</v>
      </c>
      <c r="I2185" s="32">
        <v>6</v>
      </c>
      <c r="J2185"/>
    </row>
    <row r="2186" spans="1:10" x14ac:dyDescent="0.3">
      <c r="A2186" s="65" t="str">
        <f>LANCES[[#This Row],[GRUPO]]&amp;LANCES[[#This Row],[MES_ANO]]</f>
        <v>739outubro-25</v>
      </c>
      <c r="B2186" s="1">
        <v>739</v>
      </c>
      <c r="C2186" s="32">
        <v>202510</v>
      </c>
      <c r="D2186" s="31" t="str">
        <f>TEXT(LANCES[[#This Row],[DT_CONTMP]],"MMMM-AA")</f>
        <v>outubro-25</v>
      </c>
      <c r="E2186" s="31">
        <v>45945</v>
      </c>
      <c r="F2186" s="30">
        <v>0.62</v>
      </c>
      <c r="G2186" s="30">
        <v>0.58310307142857143</v>
      </c>
      <c r="H2186" s="30">
        <v>0.56000000000000005</v>
      </c>
      <c r="I2186" s="32">
        <v>14</v>
      </c>
      <c r="J2186"/>
    </row>
    <row r="2187" spans="1:10" x14ac:dyDescent="0.3">
      <c r="A2187" s="65" t="str">
        <f>LANCES[[#This Row],[GRUPO]]&amp;LANCES[[#This Row],[MES_ANO]]</f>
        <v>3067agosto-25</v>
      </c>
      <c r="B2187" s="1">
        <v>3067</v>
      </c>
      <c r="C2187" s="32">
        <v>202508</v>
      </c>
      <c r="D2187" s="31" t="str">
        <f>TEXT(LANCES[[#This Row],[DT_CONTMP]],"MMMM-AA")</f>
        <v>agosto-25</v>
      </c>
      <c r="E2187" s="31">
        <v>45884</v>
      </c>
      <c r="F2187" s="30">
        <v>0.69520700000000002</v>
      </c>
      <c r="G2187" s="30">
        <v>0.66971225000000001</v>
      </c>
      <c r="H2187" s="30">
        <v>0.61329999999999996</v>
      </c>
      <c r="I2187" s="32">
        <v>4</v>
      </c>
      <c r="J2187"/>
    </row>
    <row r="2188" spans="1:10" x14ac:dyDescent="0.3">
      <c r="A2188" s="65" t="str">
        <f>LANCES[[#This Row],[GRUPO]]&amp;LANCES[[#This Row],[MES_ANO]]</f>
        <v>677maio-25</v>
      </c>
      <c r="B2188" s="1">
        <v>677</v>
      </c>
      <c r="C2188" s="32">
        <v>202505</v>
      </c>
      <c r="D2188" s="31" t="str">
        <f>TEXT(LANCES[[#This Row],[DT_CONTMP]],"MMMM-AA")</f>
        <v>maio-25</v>
      </c>
      <c r="E2188" s="31">
        <v>45784</v>
      </c>
      <c r="F2188" s="30">
        <v>0.32992600000000005</v>
      </c>
      <c r="G2188" s="30">
        <v>0.19419425000000001</v>
      </c>
      <c r="H2188" s="30">
        <v>0.13</v>
      </c>
      <c r="I2188" s="32">
        <v>12</v>
      </c>
      <c r="J2188"/>
    </row>
    <row r="2189" spans="1:10" x14ac:dyDescent="0.3">
      <c r="A2189" s="65" t="str">
        <f>LANCES[[#This Row],[GRUPO]]&amp;LANCES[[#This Row],[MES_ANO]]</f>
        <v>5019julho-25</v>
      </c>
      <c r="B2189" s="1">
        <v>5019</v>
      </c>
      <c r="C2189" s="32">
        <v>202507</v>
      </c>
      <c r="D2189" s="31" t="str">
        <f>TEXT(LANCES[[#This Row],[DT_CONTMP]],"MMMM-AA")</f>
        <v>julho-25</v>
      </c>
      <c r="E2189" s="31">
        <v>45853</v>
      </c>
      <c r="F2189" s="30">
        <v>0.62695099999999993</v>
      </c>
      <c r="G2189" s="30">
        <v>0.4502796</v>
      </c>
      <c r="H2189" s="30">
        <v>0.41149999999999998</v>
      </c>
      <c r="I2189" s="32">
        <v>10</v>
      </c>
      <c r="J2189"/>
    </row>
    <row r="2190" spans="1:10" x14ac:dyDescent="0.3">
      <c r="A2190" s="65" t="str">
        <f>LANCES[[#This Row],[GRUPO]]&amp;LANCES[[#This Row],[MES_ANO]]</f>
        <v>670setembro-25</v>
      </c>
      <c r="B2190" s="1">
        <v>670</v>
      </c>
      <c r="C2190" s="32">
        <v>202509</v>
      </c>
      <c r="D2190" s="31" t="str">
        <f>TEXT(LANCES[[#This Row],[DT_CONTMP]],"MMMM-AA")</f>
        <v>setembro-25</v>
      </c>
      <c r="E2190" s="31">
        <v>45904</v>
      </c>
      <c r="F2190" s="30">
        <v>0.24</v>
      </c>
      <c r="G2190" s="30">
        <v>0.1828736</v>
      </c>
      <c r="H2190" s="30">
        <v>0.14699999999999999</v>
      </c>
      <c r="I2190" s="32">
        <v>5</v>
      </c>
      <c r="J2190"/>
    </row>
    <row r="2191" spans="1:10" x14ac:dyDescent="0.3">
      <c r="A2191" s="65" t="str">
        <f>LANCES[[#This Row],[GRUPO]]&amp;LANCES[[#This Row],[MES_ANO]]</f>
        <v>3092agosto-25</v>
      </c>
      <c r="B2191" s="1">
        <v>3092</v>
      </c>
      <c r="C2191" s="32">
        <v>202508</v>
      </c>
      <c r="D2191" s="31" t="str">
        <f>TEXT(LANCES[[#This Row],[DT_CONTMP]],"MMMM-AA")</f>
        <v>agosto-25</v>
      </c>
      <c r="E2191" s="31">
        <v>45884</v>
      </c>
      <c r="F2191" s="30">
        <v>0.78430599999999995</v>
      </c>
      <c r="G2191" s="30">
        <v>0.70352583333333329</v>
      </c>
      <c r="H2191" s="30">
        <v>0.65</v>
      </c>
      <c r="I2191" s="32">
        <v>6</v>
      </c>
      <c r="J2191"/>
    </row>
    <row r="2192" spans="1:10" x14ac:dyDescent="0.3">
      <c r="A2192" s="65" t="str">
        <f>LANCES[[#This Row],[GRUPO]]&amp;LANCES[[#This Row],[MES_ANO]]</f>
        <v>3082fevereiro-25</v>
      </c>
      <c r="B2192" s="1">
        <v>3082</v>
      </c>
      <c r="C2192" s="32">
        <v>202502</v>
      </c>
      <c r="D2192" s="31" t="str">
        <f>TEXT(LANCES[[#This Row],[DT_CONTMP]],"MMMM-AA")</f>
        <v>fevereiro-25</v>
      </c>
      <c r="E2192" s="31">
        <v>45705</v>
      </c>
      <c r="F2192" s="30">
        <v>0.690168</v>
      </c>
      <c r="G2192" s="30">
        <v>0.67242266666666661</v>
      </c>
      <c r="H2192" s="30">
        <v>0.65709999999999991</v>
      </c>
      <c r="I2192" s="32">
        <v>3</v>
      </c>
      <c r="J2192"/>
    </row>
    <row r="2193" spans="1:10" x14ac:dyDescent="0.3">
      <c r="A2193" s="65" t="str">
        <f>LANCES[[#This Row],[GRUPO]]&amp;LANCES[[#This Row],[MES_ANO]]</f>
        <v>670abril-25</v>
      </c>
      <c r="B2193" s="1">
        <v>670</v>
      </c>
      <c r="C2193" s="32">
        <v>202504</v>
      </c>
      <c r="D2193" s="31" t="str">
        <f>TEXT(LANCES[[#This Row],[DT_CONTMP]],"MMMM-AA")</f>
        <v>abril-25</v>
      </c>
      <c r="E2193" s="31">
        <v>45751</v>
      </c>
      <c r="F2193" s="30">
        <v>0.38750000000000001</v>
      </c>
      <c r="G2193" s="30">
        <v>0.28160724999999998</v>
      </c>
      <c r="H2193" s="30">
        <v>0.15</v>
      </c>
      <c r="I2193" s="32">
        <v>8</v>
      </c>
      <c r="J2193"/>
    </row>
    <row r="2194" spans="1:10" x14ac:dyDescent="0.3">
      <c r="A2194" s="65" t="str">
        <f>LANCES[[#This Row],[GRUPO]]&amp;LANCES[[#This Row],[MES_ANO]]</f>
        <v>5025abril-25</v>
      </c>
      <c r="B2194" s="1">
        <v>5025</v>
      </c>
      <c r="C2194" s="32">
        <v>202504</v>
      </c>
      <c r="D2194" s="31" t="str">
        <f>TEXT(LANCES[[#This Row],[DT_CONTMP]],"MMMM-AA")</f>
        <v>abril-25</v>
      </c>
      <c r="E2194" s="31">
        <v>45762</v>
      </c>
      <c r="F2194" s="30">
        <v>0.65</v>
      </c>
      <c r="G2194" s="30">
        <v>0.62</v>
      </c>
      <c r="H2194" s="30">
        <v>0.6</v>
      </c>
      <c r="I2194" s="32">
        <v>5</v>
      </c>
      <c r="J2194"/>
    </row>
    <row r="2195" spans="1:10" x14ac:dyDescent="0.3">
      <c r="A2195" s="65" t="str">
        <f>LANCES[[#This Row],[GRUPO]]&amp;LANCES[[#This Row],[MES_ANO]]</f>
        <v>3051setembro-25</v>
      </c>
      <c r="B2195" s="1">
        <v>3051</v>
      </c>
      <c r="C2195" s="32">
        <v>202509</v>
      </c>
      <c r="D2195" s="31" t="str">
        <f>TEXT(LANCES[[#This Row],[DT_CONTMP]],"MMMM-AA")</f>
        <v>setembro-25</v>
      </c>
      <c r="E2195" s="31">
        <v>45915</v>
      </c>
      <c r="F2195" s="30">
        <v>0.59843499999999994</v>
      </c>
      <c r="G2195" s="30">
        <v>0.48622033333333337</v>
      </c>
      <c r="H2195" s="30">
        <v>0.42777700000000002</v>
      </c>
      <c r="I2195" s="32">
        <v>6</v>
      </c>
      <c r="J2195"/>
    </row>
    <row r="2196" spans="1:10" x14ac:dyDescent="0.3">
      <c r="A2196" s="65" t="str">
        <f>LANCES[[#This Row],[GRUPO]]&amp;LANCES[[#This Row],[MES_ANO]]</f>
        <v>3055outubro-25</v>
      </c>
      <c r="B2196" s="1">
        <v>3055</v>
      </c>
      <c r="C2196" s="32">
        <v>202510</v>
      </c>
      <c r="D2196" s="31" t="str">
        <f>TEXT(LANCES[[#This Row],[DT_CONTMP]],"MMMM-AA")</f>
        <v>outubro-25</v>
      </c>
      <c r="E2196" s="31">
        <v>45945</v>
      </c>
      <c r="F2196" s="30">
        <v>0.70449099999999998</v>
      </c>
      <c r="G2196" s="30">
        <v>0.591020875</v>
      </c>
      <c r="H2196" s="30">
        <v>0.5484</v>
      </c>
      <c r="I2196" s="32">
        <v>8</v>
      </c>
      <c r="J2196"/>
    </row>
    <row r="2197" spans="1:10" x14ac:dyDescent="0.3">
      <c r="A2197" s="65" t="str">
        <f>LANCES[[#This Row],[GRUPO]]&amp;LANCES[[#This Row],[MES_ANO]]</f>
        <v>3153junho-25</v>
      </c>
      <c r="B2197" s="1">
        <v>3153</v>
      </c>
      <c r="C2197" s="32">
        <v>202506</v>
      </c>
      <c r="D2197" s="31" t="str">
        <f>TEXT(LANCES[[#This Row],[DT_CONTMP]],"MMMM-AA")</f>
        <v>junho-25</v>
      </c>
      <c r="E2197" s="31">
        <v>45824</v>
      </c>
      <c r="F2197" s="30">
        <v>0.73049999999999993</v>
      </c>
      <c r="G2197" s="30">
        <v>0.69255809999999995</v>
      </c>
      <c r="H2197" s="30">
        <v>0.67623099999999992</v>
      </c>
      <c r="I2197" s="32">
        <v>10</v>
      </c>
      <c r="J2197"/>
    </row>
    <row r="2198" spans="1:10" x14ac:dyDescent="0.3">
      <c r="A2198" s="65" t="str">
        <f>LANCES[[#This Row],[GRUPO]]&amp;LANCES[[#This Row],[MES_ANO]]</f>
        <v>3080janeiro-25</v>
      </c>
      <c r="B2198" s="1">
        <v>3080</v>
      </c>
      <c r="C2198" s="32">
        <v>202501</v>
      </c>
      <c r="D2198" s="31" t="str">
        <f>TEXT(LANCES[[#This Row],[DT_CONTMP]],"MMMM-AA")</f>
        <v>janeiro-25</v>
      </c>
      <c r="E2198" s="31">
        <v>45672</v>
      </c>
      <c r="F2198" s="30">
        <v>0.7</v>
      </c>
      <c r="G2198" s="30">
        <v>0.69272</v>
      </c>
      <c r="H2198" s="30">
        <v>0.69</v>
      </c>
      <c r="I2198" s="32">
        <v>5</v>
      </c>
      <c r="J2198"/>
    </row>
    <row r="2199" spans="1:10" x14ac:dyDescent="0.3">
      <c r="A2199" s="65" t="str">
        <f>LANCES[[#This Row],[GRUPO]]&amp;LANCES[[#This Row],[MES_ANO]]</f>
        <v>749janeiro-25</v>
      </c>
      <c r="B2199" s="1">
        <v>749</v>
      </c>
      <c r="C2199" s="32">
        <v>202501</v>
      </c>
      <c r="D2199" s="31" t="str">
        <f>TEXT(LANCES[[#This Row],[DT_CONTMP]],"MMMM-AA")</f>
        <v>janeiro-25</v>
      </c>
      <c r="E2199" s="31">
        <v>45672</v>
      </c>
      <c r="F2199" s="30">
        <v>0.67</v>
      </c>
      <c r="G2199" s="30">
        <v>0.63380000000000003</v>
      </c>
      <c r="H2199" s="30">
        <v>0.61</v>
      </c>
      <c r="I2199" s="32">
        <v>13</v>
      </c>
      <c r="J2199"/>
    </row>
    <row r="2200" spans="1:10" x14ac:dyDescent="0.3">
      <c r="A2200" s="65" t="str">
        <f>LANCES[[#This Row],[GRUPO]]&amp;LANCES[[#This Row],[MES_ANO]]</f>
        <v>699janeiro-25</v>
      </c>
      <c r="B2200" s="1">
        <v>699</v>
      </c>
      <c r="C2200" s="32">
        <v>202501</v>
      </c>
      <c r="D2200" s="31" t="str">
        <f>TEXT(LANCES[[#This Row],[DT_CONTMP]],"MMMM-AA")</f>
        <v>janeiro-25</v>
      </c>
      <c r="E2200" s="31">
        <v>45664</v>
      </c>
      <c r="F2200" s="30">
        <v>0.288551</v>
      </c>
      <c r="G2200" s="30">
        <v>0.1982951</v>
      </c>
      <c r="H2200" s="30">
        <v>0.1</v>
      </c>
      <c r="I2200" s="32">
        <v>10</v>
      </c>
      <c r="J2200"/>
    </row>
    <row r="2201" spans="1:10" x14ac:dyDescent="0.3">
      <c r="A2201" s="65" t="str">
        <f>LANCES[[#This Row],[GRUPO]]&amp;LANCES[[#This Row],[MES_ANO]]</f>
        <v>3160janeiro-25</v>
      </c>
      <c r="B2201" s="1">
        <v>3160</v>
      </c>
      <c r="C2201" s="32">
        <v>202501</v>
      </c>
      <c r="D2201" s="31" t="str">
        <f>TEXT(LANCES[[#This Row],[DT_CONTMP]],"MMMM-AA")</f>
        <v>janeiro-25</v>
      </c>
      <c r="E2201" s="31">
        <v>45672</v>
      </c>
      <c r="F2201" s="30">
        <v>0.77</v>
      </c>
      <c r="G2201" s="30">
        <v>0.56581428571428571</v>
      </c>
      <c r="H2201" s="30">
        <v>0.45</v>
      </c>
      <c r="I2201" s="32">
        <v>7</v>
      </c>
      <c r="J2201"/>
    </row>
    <row r="2202" spans="1:10" x14ac:dyDescent="0.3">
      <c r="A2202" s="65" t="str">
        <f>LANCES[[#This Row],[GRUPO]]&amp;LANCES[[#This Row],[MES_ANO]]</f>
        <v>3053setembro-25</v>
      </c>
      <c r="B2202" s="1">
        <v>3053</v>
      </c>
      <c r="C2202" s="32">
        <v>202509</v>
      </c>
      <c r="D2202" s="31" t="str">
        <f>TEXT(LANCES[[#This Row],[DT_CONTMP]],"MMMM-AA")</f>
        <v>setembro-25</v>
      </c>
      <c r="E2202" s="31">
        <v>45915</v>
      </c>
      <c r="F2202" s="30">
        <v>0.45</v>
      </c>
      <c r="G2202" s="30">
        <v>0.44450000000000001</v>
      </c>
      <c r="H2202" s="30">
        <v>0.42249999999999999</v>
      </c>
      <c r="I2202" s="32">
        <v>5</v>
      </c>
      <c r="J2202"/>
    </row>
    <row r="2203" spans="1:10" x14ac:dyDescent="0.3">
      <c r="A2203" s="65" t="str">
        <f>LANCES[[#This Row],[GRUPO]]&amp;LANCES[[#This Row],[MES_ANO]]</f>
        <v>3049junho-25</v>
      </c>
      <c r="B2203" s="1">
        <v>3049</v>
      </c>
      <c r="C2203" s="32">
        <v>202506</v>
      </c>
      <c r="D2203" s="31" t="str">
        <f>TEXT(LANCES[[#This Row],[DT_CONTMP]],"MMMM-AA")</f>
        <v>junho-25</v>
      </c>
      <c r="E2203" s="31">
        <v>45824</v>
      </c>
      <c r="F2203" s="30">
        <v>0.56000000000000005</v>
      </c>
      <c r="G2203" s="30">
        <v>0.55500000000000005</v>
      </c>
      <c r="H2203" s="30">
        <v>0.55000000000000004</v>
      </c>
      <c r="I2203" s="32">
        <v>2</v>
      </c>
      <c r="J2203"/>
    </row>
    <row r="2204" spans="1:10" x14ac:dyDescent="0.3">
      <c r="A2204" s="65" t="str">
        <f>LANCES[[#This Row],[GRUPO]]&amp;LANCES[[#This Row],[MES_ANO]]</f>
        <v>5013abril-25</v>
      </c>
      <c r="B2204" s="1">
        <v>5013</v>
      </c>
      <c r="C2204" s="32">
        <v>202504</v>
      </c>
      <c r="D2204" s="31" t="str">
        <f>TEXT(LANCES[[#This Row],[DT_CONTMP]],"MMMM-AA")</f>
        <v>abril-25</v>
      </c>
      <c r="E2204" s="31">
        <v>45762</v>
      </c>
      <c r="F2204" s="30">
        <v>0.31077500000000002</v>
      </c>
      <c r="G2204" s="30">
        <v>0.27679940000000003</v>
      </c>
      <c r="H2204" s="30">
        <v>0.16222200000000001</v>
      </c>
      <c r="I2204" s="32">
        <v>5</v>
      </c>
      <c r="J2204"/>
    </row>
    <row r="2205" spans="1:10" x14ac:dyDescent="0.3">
      <c r="A2205" s="65" t="str">
        <f>LANCES[[#This Row],[GRUPO]]&amp;LANCES[[#This Row],[MES_ANO]]</f>
        <v>806junho-25</v>
      </c>
      <c r="B2205" s="1">
        <v>806</v>
      </c>
      <c r="C2205" s="32">
        <v>202506</v>
      </c>
      <c r="D2205" s="31" t="str">
        <f>TEXT(LANCES[[#This Row],[DT_CONTMP]],"MMMM-AA")</f>
        <v>junho-25</v>
      </c>
      <c r="E2205" s="31">
        <v>45824</v>
      </c>
      <c r="F2205" s="30">
        <v>0.62</v>
      </c>
      <c r="G2205" s="30">
        <v>0.55928181818181821</v>
      </c>
      <c r="H2205" s="30">
        <v>0.53</v>
      </c>
      <c r="I2205" s="32">
        <v>11</v>
      </c>
      <c r="J2205"/>
    </row>
    <row r="2206" spans="1:10" x14ac:dyDescent="0.3">
      <c r="A2206" s="65" t="str">
        <f>LANCES[[#This Row],[GRUPO]]&amp;LANCES[[#This Row],[MES_ANO]]</f>
        <v>711junho-25</v>
      </c>
      <c r="B2206" s="1">
        <v>711</v>
      </c>
      <c r="C2206" s="32">
        <v>202506</v>
      </c>
      <c r="D2206" s="31" t="str">
        <f>TEXT(LANCES[[#This Row],[DT_CONTMP]],"MMMM-AA")</f>
        <v>junho-25</v>
      </c>
      <c r="E2206" s="31">
        <v>45824</v>
      </c>
      <c r="F2206" s="30">
        <v>0.4</v>
      </c>
      <c r="G2206" s="30">
        <v>0.21523444444444445</v>
      </c>
      <c r="H2206" s="30">
        <v>0.1</v>
      </c>
      <c r="I2206" s="32">
        <v>9</v>
      </c>
      <c r="J2206"/>
    </row>
    <row r="2207" spans="1:10" x14ac:dyDescent="0.3">
      <c r="A2207" s="65" t="str">
        <f>LANCES[[#This Row],[GRUPO]]&amp;LANCES[[#This Row],[MES_ANO]]</f>
        <v>3073agosto-25</v>
      </c>
      <c r="B2207" s="1">
        <v>3073</v>
      </c>
      <c r="C2207" s="32">
        <v>202508</v>
      </c>
      <c r="D2207" s="31" t="str">
        <f>TEXT(LANCES[[#This Row],[DT_CONTMP]],"MMMM-AA")</f>
        <v>agosto-25</v>
      </c>
      <c r="E2207" s="31">
        <v>45884</v>
      </c>
      <c r="F2207" s="30">
        <v>0.64</v>
      </c>
      <c r="G2207" s="30">
        <v>0.64</v>
      </c>
      <c r="H2207" s="30">
        <v>0.64</v>
      </c>
      <c r="I2207" s="32">
        <v>1</v>
      </c>
      <c r="J2207"/>
    </row>
    <row r="2208" spans="1:10" x14ac:dyDescent="0.3">
      <c r="A2208" s="65" t="str">
        <f>LANCES[[#This Row],[GRUPO]]&amp;LANCES[[#This Row],[MES_ANO]]</f>
        <v>3073setembro-25</v>
      </c>
      <c r="B2208" s="1">
        <v>3073</v>
      </c>
      <c r="C2208" s="32">
        <v>202509</v>
      </c>
      <c r="D2208" s="31" t="str">
        <f>TEXT(LANCES[[#This Row],[DT_CONTMP]],"MMMM-AA")</f>
        <v>setembro-25</v>
      </c>
      <c r="E2208" s="31">
        <v>45915</v>
      </c>
      <c r="F2208" s="30">
        <v>0.7</v>
      </c>
      <c r="G2208" s="30">
        <v>0.64693636363636364</v>
      </c>
      <c r="H2208" s="30">
        <v>0.61599999999999999</v>
      </c>
      <c r="I2208" s="32">
        <v>11</v>
      </c>
      <c r="J2208"/>
    </row>
    <row r="2209" spans="1:10" x14ac:dyDescent="0.3">
      <c r="A2209" s="65" t="str">
        <f>LANCES[[#This Row],[GRUPO]]&amp;LANCES[[#This Row],[MES_ANO]]</f>
        <v>3079setembro-25</v>
      </c>
      <c r="B2209" s="1">
        <v>3079</v>
      </c>
      <c r="C2209" s="32">
        <v>202509</v>
      </c>
      <c r="D2209" s="31" t="str">
        <f>TEXT(LANCES[[#This Row],[DT_CONTMP]],"MMMM-AA")</f>
        <v>setembro-25</v>
      </c>
      <c r="E2209" s="31">
        <v>45915</v>
      </c>
      <c r="F2209" s="30">
        <v>0.62009599999999998</v>
      </c>
      <c r="G2209" s="30">
        <v>0.596024</v>
      </c>
      <c r="H2209" s="30">
        <v>0.58200000000000007</v>
      </c>
      <c r="I2209" s="32">
        <v>4</v>
      </c>
      <c r="J2209"/>
    </row>
    <row r="2210" spans="1:10" x14ac:dyDescent="0.3">
      <c r="A2210" s="65" t="str">
        <f>LANCES[[#This Row],[GRUPO]]&amp;LANCES[[#This Row],[MES_ANO]]</f>
        <v>3130outubro-25</v>
      </c>
      <c r="B2210" s="1">
        <v>3130</v>
      </c>
      <c r="C2210" s="32">
        <v>202510</v>
      </c>
      <c r="D2210" s="31" t="str">
        <f>TEXT(LANCES[[#This Row],[DT_CONTMP]],"MMMM-AA")</f>
        <v>outubro-25</v>
      </c>
      <c r="E2210" s="31">
        <v>45945</v>
      </c>
      <c r="F2210" s="30">
        <v>0.67819999999999991</v>
      </c>
      <c r="G2210" s="30">
        <v>0.67207499999999998</v>
      </c>
      <c r="H2210" s="30">
        <v>0.6673</v>
      </c>
      <c r="I2210" s="32">
        <v>4</v>
      </c>
      <c r="J2210"/>
    </row>
    <row r="2211" spans="1:10" x14ac:dyDescent="0.3">
      <c r="A2211" s="65" t="str">
        <f>LANCES[[#This Row],[GRUPO]]&amp;LANCES[[#This Row],[MES_ANO]]</f>
        <v>3067junho-25</v>
      </c>
      <c r="B2211" s="1">
        <v>3067</v>
      </c>
      <c r="C2211" s="32">
        <v>202506</v>
      </c>
      <c r="D2211" s="31" t="str">
        <f>TEXT(LANCES[[#This Row],[DT_CONTMP]],"MMMM-AA")</f>
        <v>junho-25</v>
      </c>
      <c r="E2211" s="31">
        <v>45824</v>
      </c>
      <c r="F2211" s="30">
        <v>0.74996300000000005</v>
      </c>
      <c r="G2211" s="30">
        <v>0.72777075000000002</v>
      </c>
      <c r="H2211" s="30">
        <v>0.70900000000000007</v>
      </c>
      <c r="I2211" s="32">
        <v>4</v>
      </c>
      <c r="J2211"/>
    </row>
    <row r="2212" spans="1:10" x14ac:dyDescent="0.3">
      <c r="A2212" s="65" t="str">
        <f>LANCES[[#This Row],[GRUPO]]&amp;LANCES[[#This Row],[MES_ANO]]</f>
        <v>5014fevereiro-25</v>
      </c>
      <c r="B2212" s="1">
        <v>5014</v>
      </c>
      <c r="C2212" s="32">
        <v>202502</v>
      </c>
      <c r="D2212" s="31" t="str">
        <f>TEXT(LANCES[[#This Row],[DT_CONTMP]],"MMMM-AA")</f>
        <v>fevereiro-25</v>
      </c>
      <c r="E2212" s="31">
        <v>45705</v>
      </c>
      <c r="F2212" s="30">
        <v>0.4</v>
      </c>
      <c r="G2212" s="30">
        <v>0.32414999999999999</v>
      </c>
      <c r="H2212" s="30">
        <v>0.25</v>
      </c>
      <c r="I2212" s="32">
        <v>6</v>
      </c>
      <c r="J2212"/>
    </row>
    <row r="2213" spans="1:10" x14ac:dyDescent="0.3">
      <c r="A2213" s="65" t="str">
        <f>LANCES[[#This Row],[GRUPO]]&amp;LANCES[[#This Row],[MES_ANO]]</f>
        <v>594fevereiro-25</v>
      </c>
      <c r="B2213" s="1">
        <v>594</v>
      </c>
      <c r="C2213" s="32">
        <v>202502</v>
      </c>
      <c r="D2213" s="31" t="str">
        <f>TEXT(LANCES[[#This Row],[DT_CONTMP]],"MMMM-AA")</f>
        <v>fevereiro-25</v>
      </c>
      <c r="E2213" s="31">
        <v>45694</v>
      </c>
      <c r="F2213" s="30">
        <v>2.1658E-2</v>
      </c>
      <c r="G2213" s="30">
        <v>2.1658E-2</v>
      </c>
      <c r="H2213" s="30">
        <v>2.1658E-2</v>
      </c>
      <c r="I2213" s="32">
        <v>1</v>
      </c>
      <c r="J2213"/>
    </row>
    <row r="2214" spans="1:10" x14ac:dyDescent="0.3">
      <c r="A2214" s="65" t="str">
        <f>LANCES[[#This Row],[GRUPO]]&amp;LANCES[[#This Row],[MES_ANO]]</f>
        <v>3081agosto-25</v>
      </c>
      <c r="B2214" s="1">
        <v>3081</v>
      </c>
      <c r="C2214" s="32">
        <v>202508</v>
      </c>
      <c r="D2214" s="31" t="str">
        <f>TEXT(LANCES[[#This Row],[DT_CONTMP]],"MMMM-AA")</f>
        <v>agosto-25</v>
      </c>
      <c r="E2214" s="31">
        <v>45884</v>
      </c>
      <c r="F2214" s="30">
        <v>0.81790899999999989</v>
      </c>
      <c r="G2214" s="30">
        <v>0.59647983333333332</v>
      </c>
      <c r="H2214" s="30">
        <v>0.17</v>
      </c>
      <c r="I2214" s="32">
        <v>6</v>
      </c>
      <c r="J2214"/>
    </row>
    <row r="2215" spans="1:10" x14ac:dyDescent="0.3">
      <c r="A2215" s="65" t="str">
        <f>LANCES[[#This Row],[GRUPO]]&amp;LANCES[[#This Row],[MES_ANO]]</f>
        <v>738outubro-25</v>
      </c>
      <c r="B2215" s="1">
        <v>738</v>
      </c>
      <c r="C2215" s="32">
        <v>202510</v>
      </c>
      <c r="D2215" s="31" t="str">
        <f>TEXT(LANCES[[#This Row],[DT_CONTMP]],"MMMM-AA")</f>
        <v>outubro-25</v>
      </c>
      <c r="E2215" s="31">
        <v>45945</v>
      </c>
      <c r="F2215" s="30">
        <v>0.65881800000000001</v>
      </c>
      <c r="G2215" s="30">
        <v>0.62058328571428567</v>
      </c>
      <c r="H2215" s="30">
        <v>0.58599999999999997</v>
      </c>
      <c r="I2215" s="32">
        <v>14</v>
      </c>
      <c r="J2215"/>
    </row>
    <row r="2216" spans="1:10" x14ac:dyDescent="0.3">
      <c r="A2216" s="65" t="str">
        <f>LANCES[[#This Row],[GRUPO]]&amp;LANCES[[#This Row],[MES_ANO]]</f>
        <v>728abril-25</v>
      </c>
      <c r="B2216" s="1">
        <v>728</v>
      </c>
      <c r="C2216" s="32">
        <v>202504</v>
      </c>
      <c r="D2216" s="31" t="str">
        <f>TEXT(LANCES[[#This Row],[DT_CONTMP]],"MMMM-AA")</f>
        <v>abril-25</v>
      </c>
      <c r="E2216" s="31">
        <v>45762</v>
      </c>
      <c r="F2216" s="30">
        <v>0.53245799999999999</v>
      </c>
      <c r="G2216" s="30">
        <v>0.47042330769230767</v>
      </c>
      <c r="H2216" s="30">
        <v>0.442025</v>
      </c>
      <c r="I2216" s="32">
        <v>13</v>
      </c>
      <c r="J2216"/>
    </row>
    <row r="2217" spans="1:10" x14ac:dyDescent="0.3">
      <c r="A2217" s="65" t="str">
        <f>LANCES[[#This Row],[GRUPO]]&amp;LANCES[[#This Row],[MES_ANO]]</f>
        <v>3132julho-25</v>
      </c>
      <c r="B2217" s="1">
        <v>3132</v>
      </c>
      <c r="C2217" s="32">
        <v>202507</v>
      </c>
      <c r="D2217" s="31" t="str">
        <f>TEXT(LANCES[[#This Row],[DT_CONTMP]],"MMMM-AA")</f>
        <v>julho-25</v>
      </c>
      <c r="E2217" s="31">
        <v>45853</v>
      </c>
      <c r="F2217" s="30">
        <v>0.7</v>
      </c>
      <c r="G2217" s="30">
        <v>0.67500000000000004</v>
      </c>
      <c r="H2217" s="30">
        <v>0.65</v>
      </c>
      <c r="I2217" s="32">
        <v>2</v>
      </c>
      <c r="J2217"/>
    </row>
    <row r="2218" spans="1:10" x14ac:dyDescent="0.3">
      <c r="A2218" s="65" t="str">
        <f>LANCES[[#This Row],[GRUPO]]&amp;LANCES[[#This Row],[MES_ANO]]</f>
        <v>664julho-25</v>
      </c>
      <c r="B2218" s="1">
        <v>664</v>
      </c>
      <c r="C2218" s="32">
        <v>202507</v>
      </c>
      <c r="D2218" s="31" t="str">
        <f>TEXT(LANCES[[#This Row],[DT_CONTMP]],"MMMM-AA")</f>
        <v>julho-25</v>
      </c>
      <c r="E2218" s="31">
        <v>45842</v>
      </c>
      <c r="F2218" s="30">
        <v>0.48941299999999999</v>
      </c>
      <c r="G2218" s="30">
        <v>0.39470649999999996</v>
      </c>
      <c r="H2218" s="30">
        <v>0.3</v>
      </c>
      <c r="I2218" s="32">
        <v>2</v>
      </c>
      <c r="J2218"/>
    </row>
    <row r="2219" spans="1:10" x14ac:dyDescent="0.3">
      <c r="A2219" s="65" t="str">
        <f>LANCES[[#This Row],[GRUPO]]&amp;LANCES[[#This Row],[MES_ANO]]</f>
        <v>3076fevereiro-25</v>
      </c>
      <c r="B2219" s="1">
        <v>3076</v>
      </c>
      <c r="C2219" s="32">
        <v>202502</v>
      </c>
      <c r="D2219" s="31" t="str">
        <f>TEXT(LANCES[[#This Row],[DT_CONTMP]],"MMMM-AA")</f>
        <v>fevereiro-25</v>
      </c>
      <c r="E2219" s="31">
        <v>45705</v>
      </c>
      <c r="F2219" s="30">
        <v>0.71995000000000009</v>
      </c>
      <c r="G2219" s="30">
        <v>0.69373750000000001</v>
      </c>
      <c r="H2219" s="30">
        <v>0.68400000000000005</v>
      </c>
      <c r="I2219" s="32">
        <v>4</v>
      </c>
      <c r="J2219"/>
    </row>
    <row r="2220" spans="1:10" x14ac:dyDescent="0.3">
      <c r="A2220" s="65" t="str">
        <f>LANCES[[#This Row],[GRUPO]]&amp;LANCES[[#This Row],[MES_ANO]]</f>
        <v>3135fevereiro-25</v>
      </c>
      <c r="B2220" s="1">
        <v>3135</v>
      </c>
      <c r="C2220" s="32">
        <v>202502</v>
      </c>
      <c r="D2220" s="31" t="str">
        <f>TEXT(LANCES[[#This Row],[DT_CONTMP]],"MMMM-AA")</f>
        <v>fevereiro-25</v>
      </c>
      <c r="E2220" s="31">
        <v>45705</v>
      </c>
      <c r="F2220" s="30">
        <v>0.65</v>
      </c>
      <c r="G2220" s="30">
        <v>0.63332909999999998</v>
      </c>
      <c r="H2220" s="30">
        <v>0.62309999999999999</v>
      </c>
      <c r="I2220" s="32">
        <v>10</v>
      </c>
      <c r="J2220"/>
    </row>
    <row r="2221" spans="1:10" x14ac:dyDescent="0.3">
      <c r="A2221" s="65" t="str">
        <f>LANCES[[#This Row],[GRUPO]]&amp;LANCES[[#This Row],[MES_ANO]]</f>
        <v>3162fevereiro-25</v>
      </c>
      <c r="B2221" s="1">
        <v>3162</v>
      </c>
      <c r="C2221" s="32">
        <v>202502</v>
      </c>
      <c r="D2221" s="31" t="str">
        <f>TEXT(LANCES[[#This Row],[DT_CONTMP]],"MMMM-AA")</f>
        <v>fevereiro-25</v>
      </c>
      <c r="E2221" s="31">
        <v>45705</v>
      </c>
      <c r="F2221" s="30">
        <v>0.6</v>
      </c>
      <c r="G2221" s="30">
        <v>0.57156050000000003</v>
      </c>
      <c r="H2221" s="30">
        <v>0.55712300000000003</v>
      </c>
      <c r="I2221" s="32">
        <v>4</v>
      </c>
      <c r="J2221"/>
    </row>
    <row r="2222" spans="1:10" x14ac:dyDescent="0.3">
      <c r="A2222" s="65" t="str">
        <f>LANCES[[#This Row],[GRUPO]]&amp;LANCES[[#This Row],[MES_ANO]]</f>
        <v>3126fevereiro-25</v>
      </c>
      <c r="B2222" s="1">
        <v>3126</v>
      </c>
      <c r="C2222" s="32">
        <v>202502</v>
      </c>
      <c r="D2222" s="31" t="str">
        <f>TEXT(LANCES[[#This Row],[DT_CONTMP]],"MMMM-AA")</f>
        <v>fevereiro-25</v>
      </c>
      <c r="E2222" s="31">
        <v>45705</v>
      </c>
      <c r="F2222" s="30">
        <v>0.622</v>
      </c>
      <c r="G2222" s="30">
        <v>0.61096300000000003</v>
      </c>
      <c r="H2222" s="30">
        <v>0.60519900000000004</v>
      </c>
      <c r="I2222" s="32">
        <v>7</v>
      </c>
      <c r="J2222"/>
    </row>
    <row r="2223" spans="1:10" x14ac:dyDescent="0.3">
      <c r="A2223" s="65" t="str">
        <f>LANCES[[#This Row],[GRUPO]]&amp;LANCES[[#This Row],[MES_ANO]]</f>
        <v>3083junho-25</v>
      </c>
      <c r="B2223" s="1">
        <v>3083</v>
      </c>
      <c r="C2223" s="32">
        <v>202506</v>
      </c>
      <c r="D2223" s="31" t="str">
        <f>TEXT(LANCES[[#This Row],[DT_CONTMP]],"MMMM-AA")</f>
        <v>junho-25</v>
      </c>
      <c r="E2223" s="31">
        <v>45824</v>
      </c>
      <c r="F2223" s="30">
        <v>0.74756299999999998</v>
      </c>
      <c r="G2223" s="30">
        <v>0.71378150000000007</v>
      </c>
      <c r="H2223" s="30">
        <v>0.68</v>
      </c>
      <c r="I2223" s="32">
        <v>2</v>
      </c>
      <c r="J2223"/>
    </row>
    <row r="2224" spans="1:10" x14ac:dyDescent="0.3">
      <c r="A2224" s="65" t="str">
        <f>LANCES[[#This Row],[GRUPO]]&amp;LANCES[[#This Row],[MES_ANO]]</f>
        <v>3074setembro-25</v>
      </c>
      <c r="B2224" s="1">
        <v>3074</v>
      </c>
      <c r="C2224" s="32">
        <v>202509</v>
      </c>
      <c r="D2224" s="31" t="str">
        <f>TEXT(LANCES[[#This Row],[DT_CONTMP]],"MMMM-AA")</f>
        <v>setembro-25</v>
      </c>
      <c r="E2224" s="31">
        <v>45915</v>
      </c>
      <c r="F2224" s="30">
        <v>0.72</v>
      </c>
      <c r="G2224" s="30">
        <v>0.68916666666666671</v>
      </c>
      <c r="H2224" s="30">
        <v>0.66900000000000004</v>
      </c>
      <c r="I2224" s="32">
        <v>6</v>
      </c>
      <c r="J2224"/>
    </row>
    <row r="2225" spans="1:10" x14ac:dyDescent="0.3">
      <c r="A2225" s="65" t="str">
        <f>LANCES[[#This Row],[GRUPO]]&amp;LANCES[[#This Row],[MES_ANO]]</f>
        <v>3114agosto-25</v>
      </c>
      <c r="B2225" s="1">
        <v>3114</v>
      </c>
      <c r="C2225" s="32">
        <v>202508</v>
      </c>
      <c r="D2225" s="31" t="str">
        <f>TEXT(LANCES[[#This Row],[DT_CONTMP]],"MMMM-AA")</f>
        <v>agosto-25</v>
      </c>
      <c r="E2225" s="31">
        <v>45884</v>
      </c>
      <c r="F2225" s="30">
        <v>0.85</v>
      </c>
      <c r="G2225" s="30">
        <v>0.68259999999999998</v>
      </c>
      <c r="H2225" s="30">
        <v>0.61</v>
      </c>
      <c r="I2225" s="32">
        <v>5</v>
      </c>
      <c r="J2225"/>
    </row>
    <row r="2226" spans="1:10" x14ac:dyDescent="0.3">
      <c r="A2226" s="65" t="str">
        <f>LANCES[[#This Row],[GRUPO]]&amp;LANCES[[#This Row],[MES_ANO]]</f>
        <v>3180setembro-25</v>
      </c>
      <c r="B2226" s="1">
        <v>3180</v>
      </c>
      <c r="C2226" s="32">
        <v>202509</v>
      </c>
      <c r="D2226" s="31" t="str">
        <f>TEXT(LANCES[[#This Row],[DT_CONTMP]],"MMMM-AA")</f>
        <v>setembro-25</v>
      </c>
      <c r="E2226" s="31">
        <v>45915</v>
      </c>
      <c r="F2226" s="30">
        <v>0.71219999999999994</v>
      </c>
      <c r="G2226" s="30">
        <v>0.70109999999999995</v>
      </c>
      <c r="H2226" s="30">
        <v>0.69</v>
      </c>
      <c r="I2226" s="32">
        <v>2</v>
      </c>
      <c r="J2226"/>
    </row>
    <row r="2227" spans="1:10" x14ac:dyDescent="0.3">
      <c r="A2227" s="65" t="str">
        <f>LANCES[[#This Row],[GRUPO]]&amp;LANCES[[#This Row],[MES_ANO]]</f>
        <v>3102outubro-25</v>
      </c>
      <c r="B2227" s="1">
        <v>3102</v>
      </c>
      <c r="C2227" s="32">
        <v>202510</v>
      </c>
      <c r="D2227" s="31" t="str">
        <f>TEXT(LANCES[[#This Row],[DT_CONTMP]],"MMMM-AA")</f>
        <v>outubro-25</v>
      </c>
      <c r="E2227" s="31">
        <v>45945</v>
      </c>
      <c r="F2227" s="30">
        <v>0.70111099999999993</v>
      </c>
      <c r="G2227" s="30">
        <v>0.69253328571428563</v>
      </c>
      <c r="H2227" s="30">
        <v>0.68379999999999996</v>
      </c>
      <c r="I2227" s="32">
        <v>7</v>
      </c>
      <c r="J2227"/>
    </row>
    <row r="2228" spans="1:10" x14ac:dyDescent="0.3">
      <c r="A2228" s="65" t="str">
        <f>LANCES[[#This Row],[GRUPO]]&amp;LANCES[[#This Row],[MES_ANO]]</f>
        <v>3060setembro-25</v>
      </c>
      <c r="B2228" s="1">
        <v>3060</v>
      </c>
      <c r="C2228" s="32">
        <v>202509</v>
      </c>
      <c r="D2228" s="31" t="str">
        <f>TEXT(LANCES[[#This Row],[DT_CONTMP]],"MMMM-AA")</f>
        <v>setembro-25</v>
      </c>
      <c r="E2228" s="31">
        <v>45915</v>
      </c>
      <c r="F2228" s="30">
        <v>0.78020500000000004</v>
      </c>
      <c r="G2228" s="30">
        <v>0.56469464705882355</v>
      </c>
      <c r="H2228" s="30">
        <v>0.46</v>
      </c>
      <c r="I2228" s="32">
        <v>17</v>
      </c>
      <c r="J2228"/>
    </row>
    <row r="2229" spans="1:10" x14ac:dyDescent="0.3">
      <c r="A2229" s="65" t="str">
        <f>LANCES[[#This Row],[GRUPO]]&amp;LANCES[[#This Row],[MES_ANO]]</f>
        <v>629março-25</v>
      </c>
      <c r="B2229" s="1">
        <v>629</v>
      </c>
      <c r="C2229" s="32">
        <v>202503</v>
      </c>
      <c r="D2229" s="31" t="str">
        <f>TEXT(LANCES[[#This Row],[DT_CONTMP]],"MMMM-AA")</f>
        <v>março-25</v>
      </c>
      <c r="E2229" s="31">
        <v>45726</v>
      </c>
      <c r="F2229" s="30">
        <v>0.18</v>
      </c>
      <c r="G2229" s="30">
        <v>0.16311899999999999</v>
      </c>
      <c r="H2229" s="30">
        <v>0.14623799999999998</v>
      </c>
      <c r="I2229" s="32">
        <v>2</v>
      </c>
      <c r="J2229"/>
    </row>
    <row r="2230" spans="1:10" x14ac:dyDescent="0.3">
      <c r="A2230" s="65" t="str">
        <f>LANCES[[#This Row],[GRUPO]]&amp;LANCES[[#This Row],[MES_ANO]]</f>
        <v>645agosto-25</v>
      </c>
      <c r="B2230" s="1">
        <v>645</v>
      </c>
      <c r="C2230" s="32">
        <v>202508</v>
      </c>
      <c r="D2230" s="31" t="str">
        <f>TEXT(LANCES[[#This Row],[DT_CONTMP]],"MMMM-AA")</f>
        <v>agosto-25</v>
      </c>
      <c r="E2230" s="31">
        <v>45875</v>
      </c>
      <c r="F2230" s="30">
        <v>0.22206000000000001</v>
      </c>
      <c r="G2230" s="30">
        <v>0.190938</v>
      </c>
      <c r="H2230" s="30">
        <v>0.101692</v>
      </c>
      <c r="I2230" s="32">
        <v>4</v>
      </c>
      <c r="J2230"/>
    </row>
    <row r="2231" spans="1:10" x14ac:dyDescent="0.3">
      <c r="A2231" s="65" t="str">
        <f>LANCES[[#This Row],[GRUPO]]&amp;LANCES[[#This Row],[MES_ANO]]</f>
        <v>657março-25</v>
      </c>
      <c r="B2231" s="1">
        <v>657</v>
      </c>
      <c r="C2231" s="32">
        <v>202503</v>
      </c>
      <c r="D2231" s="31" t="str">
        <f>TEXT(LANCES[[#This Row],[DT_CONTMP]],"MMMM-AA")</f>
        <v>março-25</v>
      </c>
      <c r="E2231" s="31">
        <v>45726</v>
      </c>
      <c r="F2231" s="30">
        <v>0.35</v>
      </c>
      <c r="G2231" s="30">
        <v>0.19445714285714283</v>
      </c>
      <c r="H2231" s="30">
        <v>0.1</v>
      </c>
      <c r="I2231" s="32">
        <v>7</v>
      </c>
      <c r="J2231"/>
    </row>
    <row r="2232" spans="1:10" x14ac:dyDescent="0.3">
      <c r="A2232" s="65" t="str">
        <f>LANCES[[#This Row],[GRUPO]]&amp;LANCES[[#This Row],[MES_ANO]]</f>
        <v>3063março-25</v>
      </c>
      <c r="B2232" s="1">
        <v>3063</v>
      </c>
      <c r="C2232" s="32">
        <v>202503</v>
      </c>
      <c r="D2232" s="31" t="str">
        <f>TEXT(LANCES[[#This Row],[DT_CONTMP]],"MMMM-AA")</f>
        <v>março-25</v>
      </c>
      <c r="E2232" s="31">
        <v>45733</v>
      </c>
      <c r="F2232" s="30">
        <v>0.69209999999999994</v>
      </c>
      <c r="G2232" s="30">
        <v>0.65496259999999995</v>
      </c>
      <c r="H2232" s="30">
        <v>0.63</v>
      </c>
      <c r="I2232" s="32">
        <v>5</v>
      </c>
      <c r="J2232"/>
    </row>
    <row r="2233" spans="1:10" x14ac:dyDescent="0.3">
      <c r="A2233" s="65" t="str">
        <f>LANCES[[#This Row],[GRUPO]]&amp;LANCES[[#This Row],[MES_ANO]]</f>
        <v>680março-25</v>
      </c>
      <c r="B2233" s="1">
        <v>680</v>
      </c>
      <c r="C2233" s="32">
        <v>202503</v>
      </c>
      <c r="D2233" s="31" t="str">
        <f>TEXT(LANCES[[#This Row],[DT_CONTMP]],"MMMM-AA")</f>
        <v>março-25</v>
      </c>
      <c r="E2233" s="31">
        <v>45726</v>
      </c>
      <c r="F2233" s="30">
        <v>0.3</v>
      </c>
      <c r="G2233" s="30">
        <v>0.18483233333333332</v>
      </c>
      <c r="H2233" s="30">
        <v>0.1</v>
      </c>
      <c r="I2233" s="32">
        <v>6</v>
      </c>
      <c r="J2233"/>
    </row>
    <row r="2234" spans="1:10" x14ac:dyDescent="0.3">
      <c r="A2234" s="65" t="str">
        <f>LANCES[[#This Row],[GRUPO]]&amp;LANCES[[#This Row],[MES_ANO]]</f>
        <v>690agosto-25</v>
      </c>
      <c r="B2234" s="1">
        <v>690</v>
      </c>
      <c r="C2234" s="32">
        <v>202508</v>
      </c>
      <c r="D2234" s="31" t="str">
        <f>TEXT(LANCES[[#This Row],[DT_CONTMP]],"MMMM-AA")</f>
        <v>agosto-25</v>
      </c>
      <c r="E2234" s="31">
        <v>45875</v>
      </c>
      <c r="F2234" s="30">
        <v>0.2</v>
      </c>
      <c r="G2234" s="30">
        <v>0.17499999999999999</v>
      </c>
      <c r="H2234" s="30">
        <v>0.15</v>
      </c>
      <c r="I2234" s="32">
        <v>2</v>
      </c>
      <c r="J2234"/>
    </row>
    <row r="2235" spans="1:10" x14ac:dyDescent="0.3">
      <c r="A2235" s="65" t="str">
        <f>LANCES[[#This Row],[GRUPO]]&amp;LANCES[[#This Row],[MES_ANO]]</f>
        <v>669março-25</v>
      </c>
      <c r="B2235" s="1">
        <v>669</v>
      </c>
      <c r="C2235" s="32">
        <v>202503</v>
      </c>
      <c r="D2235" s="31" t="str">
        <f>TEXT(LANCES[[#This Row],[DT_CONTMP]],"MMMM-AA")</f>
        <v>março-25</v>
      </c>
      <c r="E2235" s="31">
        <v>45726</v>
      </c>
      <c r="F2235" s="30">
        <v>0.61</v>
      </c>
      <c r="G2235" s="30">
        <v>0.36124999999999996</v>
      </c>
      <c r="H2235" s="30">
        <v>0.1</v>
      </c>
      <c r="I2235" s="32">
        <v>4</v>
      </c>
      <c r="J2235"/>
    </row>
    <row r="2236" spans="1:10" x14ac:dyDescent="0.3">
      <c r="A2236" s="65" t="str">
        <f>LANCES[[#This Row],[GRUPO]]&amp;LANCES[[#This Row],[MES_ANO]]</f>
        <v>5022maio-25</v>
      </c>
      <c r="B2236" s="1">
        <v>5022</v>
      </c>
      <c r="C2236" s="32">
        <v>202505</v>
      </c>
      <c r="D2236" s="31" t="str">
        <f>TEXT(LANCES[[#This Row],[DT_CONTMP]],"MMMM-AA")</f>
        <v>maio-25</v>
      </c>
      <c r="E2236" s="31">
        <v>45792</v>
      </c>
      <c r="F2236" s="30">
        <v>0.72838999999999998</v>
      </c>
      <c r="G2236" s="30">
        <v>0.50572766666666669</v>
      </c>
      <c r="H2236" s="30">
        <v>0.45191899999999996</v>
      </c>
      <c r="I2236" s="32">
        <v>9</v>
      </c>
      <c r="J2236"/>
    </row>
    <row r="2237" spans="1:10" x14ac:dyDescent="0.3">
      <c r="A2237" s="65" t="str">
        <f>LANCES[[#This Row],[GRUPO]]&amp;LANCES[[#This Row],[MES_ANO]]</f>
        <v>640setembro-25</v>
      </c>
      <c r="B2237" s="1">
        <v>640</v>
      </c>
      <c r="C2237" s="32">
        <v>202509</v>
      </c>
      <c r="D2237" s="31" t="str">
        <f>TEXT(LANCES[[#This Row],[DT_CONTMP]],"MMMM-AA")</f>
        <v>setembro-25</v>
      </c>
      <c r="E2237" s="31">
        <v>45904</v>
      </c>
      <c r="F2237" s="30">
        <v>0.184975</v>
      </c>
      <c r="G2237" s="30">
        <v>0.18426000000000001</v>
      </c>
      <c r="H2237" s="30">
        <v>0.18283000000000002</v>
      </c>
      <c r="I2237" s="32">
        <v>3</v>
      </c>
      <c r="J2237"/>
    </row>
    <row r="2238" spans="1:10" x14ac:dyDescent="0.3">
      <c r="A2238" s="65" t="str">
        <f>LANCES[[#This Row],[GRUPO]]&amp;LANCES[[#This Row],[MES_ANO]]</f>
        <v>5020junho-25</v>
      </c>
      <c r="B2238" s="1">
        <v>5020</v>
      </c>
      <c r="C2238" s="32">
        <v>202506</v>
      </c>
      <c r="D2238" s="31" t="str">
        <f>TEXT(LANCES[[#This Row],[DT_CONTMP]],"MMMM-AA")</f>
        <v>junho-25</v>
      </c>
      <c r="E2238" s="31">
        <v>45824</v>
      </c>
      <c r="F2238" s="30">
        <v>0.52</v>
      </c>
      <c r="G2238" s="30">
        <v>0.49054749999999997</v>
      </c>
      <c r="H2238" s="30">
        <v>0.48</v>
      </c>
      <c r="I2238" s="32">
        <v>8</v>
      </c>
      <c r="J2238"/>
    </row>
    <row r="2239" spans="1:10" x14ac:dyDescent="0.3">
      <c r="A2239" s="65" t="str">
        <f>LANCES[[#This Row],[GRUPO]]&amp;LANCES[[#This Row],[MES_ANO]]</f>
        <v>770abril-25</v>
      </c>
      <c r="B2239" s="1">
        <v>770</v>
      </c>
      <c r="C2239" s="32">
        <v>202504</v>
      </c>
      <c r="D2239" s="31" t="str">
        <f>TEXT(LANCES[[#This Row],[DT_CONTMP]],"MMMM-AA")</f>
        <v>abril-25</v>
      </c>
      <c r="E2239" s="31">
        <v>45762</v>
      </c>
      <c r="F2239" s="30">
        <v>0.65</v>
      </c>
      <c r="G2239" s="30">
        <v>0.59</v>
      </c>
      <c r="H2239" s="30">
        <v>0.53</v>
      </c>
      <c r="I2239" s="32">
        <v>6</v>
      </c>
      <c r="J2239"/>
    </row>
    <row r="2240" spans="1:10" x14ac:dyDescent="0.3">
      <c r="A2240" s="65" t="str">
        <f>LANCES[[#This Row],[GRUPO]]&amp;LANCES[[#This Row],[MES_ANO]]</f>
        <v>3081outubro-25</v>
      </c>
      <c r="B2240" s="1">
        <v>3081</v>
      </c>
      <c r="C2240" s="32">
        <v>202510</v>
      </c>
      <c r="D2240" s="31" t="str">
        <f>TEXT(LANCES[[#This Row],[DT_CONTMP]],"MMMM-AA")</f>
        <v>outubro-25</v>
      </c>
      <c r="E2240" s="31">
        <v>45945</v>
      </c>
      <c r="F2240" s="30">
        <v>0.63549999999999995</v>
      </c>
      <c r="G2240" s="30">
        <v>0.62765000000000004</v>
      </c>
      <c r="H2240" s="30">
        <v>0.62509999999999999</v>
      </c>
      <c r="I2240" s="32">
        <v>6</v>
      </c>
      <c r="J2240"/>
    </row>
    <row r="2241" spans="1:10" x14ac:dyDescent="0.3">
      <c r="A2241" s="65" t="str">
        <f>LANCES[[#This Row],[GRUPO]]&amp;LANCES[[#This Row],[MES_ANO]]</f>
        <v>3134janeiro-25</v>
      </c>
      <c r="B2241" s="1">
        <v>3134</v>
      </c>
      <c r="C2241" s="32">
        <v>202501</v>
      </c>
      <c r="D2241" s="31" t="str">
        <f>TEXT(LANCES[[#This Row],[DT_CONTMP]],"MMMM-AA")</f>
        <v>janeiro-25</v>
      </c>
      <c r="E2241" s="31">
        <v>45672</v>
      </c>
      <c r="F2241" s="30">
        <v>0.62</v>
      </c>
      <c r="G2241" s="30">
        <v>0.61709999999999998</v>
      </c>
      <c r="H2241" s="30">
        <v>0.61419999999999997</v>
      </c>
      <c r="I2241" s="32">
        <v>8</v>
      </c>
      <c r="J2241"/>
    </row>
    <row r="2242" spans="1:10" x14ac:dyDescent="0.3">
      <c r="A2242" s="65" t="str">
        <f>LANCES[[#This Row],[GRUPO]]&amp;LANCES[[#This Row],[MES_ANO]]</f>
        <v>3075julho-25</v>
      </c>
      <c r="B2242" s="1">
        <v>3075</v>
      </c>
      <c r="C2242" s="32">
        <v>202507</v>
      </c>
      <c r="D2242" s="31" t="str">
        <f>TEXT(LANCES[[#This Row],[DT_CONTMP]],"MMMM-AA")</f>
        <v>julho-25</v>
      </c>
      <c r="E2242" s="31">
        <v>45853</v>
      </c>
      <c r="F2242" s="30">
        <v>0.71000099999999999</v>
      </c>
      <c r="G2242" s="30">
        <v>0.66000016666666672</v>
      </c>
      <c r="H2242" s="30">
        <v>0.65</v>
      </c>
      <c r="I2242" s="32">
        <v>6</v>
      </c>
      <c r="J2242"/>
    </row>
    <row r="2243" spans="1:10" x14ac:dyDescent="0.3">
      <c r="A2243" s="65" t="str">
        <f>LANCES[[#This Row],[GRUPO]]&amp;LANCES[[#This Row],[MES_ANO]]</f>
        <v>786janeiro-25</v>
      </c>
      <c r="B2243" s="1">
        <v>786</v>
      </c>
      <c r="C2243" s="32">
        <v>202501</v>
      </c>
      <c r="D2243" s="31" t="str">
        <f>TEXT(LANCES[[#This Row],[DT_CONTMP]],"MMMM-AA")</f>
        <v>janeiro-25</v>
      </c>
      <c r="E2243" s="31">
        <v>45672</v>
      </c>
      <c r="F2243" s="30">
        <v>0.70299999999999996</v>
      </c>
      <c r="G2243" s="30">
        <v>0.66623076923076918</v>
      </c>
      <c r="H2243" s="30">
        <v>0.65</v>
      </c>
      <c r="I2243" s="32">
        <v>13</v>
      </c>
      <c r="J2243"/>
    </row>
    <row r="2244" spans="1:10" x14ac:dyDescent="0.3">
      <c r="A2244" s="65" t="str">
        <f>LANCES[[#This Row],[GRUPO]]&amp;LANCES[[#This Row],[MES_ANO]]</f>
        <v>3073fevereiro-25</v>
      </c>
      <c r="B2244" s="1">
        <v>3073</v>
      </c>
      <c r="C2244" s="32">
        <v>202502</v>
      </c>
      <c r="D2244" s="31" t="str">
        <f>TEXT(LANCES[[#This Row],[DT_CONTMP]],"MMMM-AA")</f>
        <v>fevereiro-25</v>
      </c>
      <c r="E2244" s="31">
        <v>45705</v>
      </c>
      <c r="F2244" s="30">
        <v>0.68510000000000004</v>
      </c>
      <c r="G2244" s="30">
        <v>0.68505000000000005</v>
      </c>
      <c r="H2244" s="30">
        <v>0.68500000000000005</v>
      </c>
      <c r="I2244" s="32">
        <v>4</v>
      </c>
      <c r="J2244"/>
    </row>
    <row r="2245" spans="1:10" x14ac:dyDescent="0.3">
      <c r="A2245" s="65" t="str">
        <f>LANCES[[#This Row],[GRUPO]]&amp;LANCES[[#This Row],[MES_ANO]]</f>
        <v>3138fevereiro-25</v>
      </c>
      <c r="B2245" s="1">
        <v>3138</v>
      </c>
      <c r="C2245" s="32">
        <v>202502</v>
      </c>
      <c r="D2245" s="31" t="str">
        <f>TEXT(LANCES[[#This Row],[DT_CONTMP]],"MMMM-AA")</f>
        <v>fevereiro-25</v>
      </c>
      <c r="E2245" s="31">
        <v>45705</v>
      </c>
      <c r="F2245" s="30">
        <v>0.65</v>
      </c>
      <c r="G2245" s="30">
        <v>0.64454</v>
      </c>
      <c r="H2245" s="30">
        <v>0.63880000000000003</v>
      </c>
      <c r="I2245" s="32">
        <v>8</v>
      </c>
      <c r="J2245"/>
    </row>
    <row r="2246" spans="1:10" x14ac:dyDescent="0.3">
      <c r="A2246" s="65" t="str">
        <f>LANCES[[#This Row],[GRUPO]]&amp;LANCES[[#This Row],[MES_ANO]]</f>
        <v>3067janeiro-25</v>
      </c>
      <c r="B2246" s="1">
        <v>3067</v>
      </c>
      <c r="C2246" s="32">
        <v>202501</v>
      </c>
      <c r="D2246" s="31" t="str">
        <f>TEXT(LANCES[[#This Row],[DT_CONTMP]],"MMMM-AA")</f>
        <v>janeiro-25</v>
      </c>
      <c r="E2246" s="31">
        <v>45672</v>
      </c>
      <c r="F2246" s="30">
        <v>0.63</v>
      </c>
      <c r="G2246" s="30">
        <v>0.55654400000000004</v>
      </c>
      <c r="H2246" s="30">
        <v>0.46290399999999998</v>
      </c>
      <c r="I2246" s="32">
        <v>7</v>
      </c>
      <c r="J2246"/>
    </row>
    <row r="2247" spans="1:10" x14ac:dyDescent="0.3">
      <c r="A2247" s="65" t="str">
        <f>LANCES[[#This Row],[GRUPO]]&amp;LANCES[[#This Row],[MES_ANO]]</f>
        <v>688janeiro-25</v>
      </c>
      <c r="B2247" s="1">
        <v>688</v>
      </c>
      <c r="C2247" s="32">
        <v>202501</v>
      </c>
      <c r="D2247" s="31" t="str">
        <f>TEXT(LANCES[[#This Row],[DT_CONTMP]],"MMMM-AA")</f>
        <v>janeiro-25</v>
      </c>
      <c r="E2247" s="31">
        <v>45664</v>
      </c>
      <c r="F2247" s="30">
        <v>0.3</v>
      </c>
      <c r="G2247" s="30">
        <v>0.3</v>
      </c>
      <c r="H2247" s="30">
        <v>0.3</v>
      </c>
      <c r="I2247" s="32">
        <v>2</v>
      </c>
      <c r="J2247"/>
    </row>
    <row r="2248" spans="1:10" x14ac:dyDescent="0.3">
      <c r="A2248" s="65" t="str">
        <f>LANCES[[#This Row],[GRUPO]]&amp;LANCES[[#This Row],[MES_ANO]]</f>
        <v>631fevereiro-25</v>
      </c>
      <c r="B2248" s="1">
        <v>631</v>
      </c>
      <c r="C2248" s="32">
        <v>202502</v>
      </c>
      <c r="D2248" s="31" t="str">
        <f>TEXT(LANCES[[#This Row],[DT_CONTMP]],"MMMM-AA")</f>
        <v>fevereiro-25</v>
      </c>
      <c r="E2248" s="31">
        <v>45694</v>
      </c>
      <c r="F2248" s="30">
        <v>0.197715</v>
      </c>
      <c r="G2248" s="30">
        <v>0.13257166666666667</v>
      </c>
      <c r="H2248" s="30">
        <v>0.1</v>
      </c>
      <c r="I2248" s="32">
        <v>3</v>
      </c>
      <c r="J2248"/>
    </row>
    <row r="2249" spans="1:10" x14ac:dyDescent="0.3">
      <c r="A2249" s="65" t="str">
        <f>LANCES[[#This Row],[GRUPO]]&amp;LANCES[[#This Row],[MES_ANO]]</f>
        <v>3069agosto-25</v>
      </c>
      <c r="B2249" s="1">
        <v>3069</v>
      </c>
      <c r="C2249" s="32">
        <v>202508</v>
      </c>
      <c r="D2249" s="31" t="str">
        <f>TEXT(LANCES[[#This Row],[DT_CONTMP]],"MMMM-AA")</f>
        <v>agosto-25</v>
      </c>
      <c r="E2249" s="31">
        <v>45884</v>
      </c>
      <c r="F2249" s="30">
        <v>0.73</v>
      </c>
      <c r="G2249" s="30">
        <v>0.70846457142857144</v>
      </c>
      <c r="H2249" s="30">
        <v>0.7</v>
      </c>
      <c r="I2249" s="32">
        <v>7</v>
      </c>
      <c r="J2249"/>
    </row>
    <row r="2250" spans="1:10" x14ac:dyDescent="0.3">
      <c r="A2250" s="65" t="str">
        <f>LANCES[[#This Row],[GRUPO]]&amp;LANCES[[#This Row],[MES_ANO]]</f>
        <v>3118junho-25</v>
      </c>
      <c r="B2250" s="1">
        <v>3118</v>
      </c>
      <c r="C2250" s="32">
        <v>202506</v>
      </c>
      <c r="D2250" s="31" t="str">
        <f>TEXT(LANCES[[#This Row],[DT_CONTMP]],"MMMM-AA")</f>
        <v>junho-25</v>
      </c>
      <c r="E2250" s="31">
        <v>45824</v>
      </c>
      <c r="F2250" s="30">
        <v>0.66</v>
      </c>
      <c r="G2250" s="30">
        <v>0.65949999999999998</v>
      </c>
      <c r="H2250" s="30">
        <v>0.65900000000000003</v>
      </c>
      <c r="I2250" s="32">
        <v>4</v>
      </c>
      <c r="J2250"/>
    </row>
    <row r="2251" spans="1:10" x14ac:dyDescent="0.3">
      <c r="A2251" s="65" t="str">
        <f>LANCES[[#This Row],[GRUPO]]&amp;LANCES[[#This Row],[MES_ANO]]</f>
        <v>3045abril-25</v>
      </c>
      <c r="B2251" s="1">
        <v>3045</v>
      </c>
      <c r="C2251" s="32">
        <v>202504</v>
      </c>
      <c r="D2251" s="31" t="str">
        <f>TEXT(LANCES[[#This Row],[DT_CONTMP]],"MMMM-AA")</f>
        <v>abril-25</v>
      </c>
      <c r="E2251" s="31">
        <v>45762</v>
      </c>
      <c r="F2251" s="30">
        <v>0.66700000000000004</v>
      </c>
      <c r="G2251" s="30">
        <v>0.65529999999999999</v>
      </c>
      <c r="H2251" s="30">
        <v>0.64359999999999995</v>
      </c>
      <c r="I2251" s="32">
        <v>2</v>
      </c>
      <c r="J2251"/>
    </row>
    <row r="2252" spans="1:10" x14ac:dyDescent="0.3">
      <c r="A2252" s="65" t="str">
        <f>LANCES[[#This Row],[GRUPO]]&amp;LANCES[[#This Row],[MES_ANO]]</f>
        <v>740abril-25</v>
      </c>
      <c r="B2252" s="1">
        <v>740</v>
      </c>
      <c r="C2252" s="32">
        <v>202504</v>
      </c>
      <c r="D2252" s="31" t="str">
        <f>TEXT(LANCES[[#This Row],[DT_CONTMP]],"MMMM-AA")</f>
        <v>abril-25</v>
      </c>
      <c r="E2252" s="31">
        <v>45762</v>
      </c>
      <c r="F2252" s="30">
        <v>0.51300000000000001</v>
      </c>
      <c r="G2252" s="30">
        <v>0.465308</v>
      </c>
      <c r="H2252" s="30">
        <v>0.44</v>
      </c>
      <c r="I2252" s="32">
        <v>9</v>
      </c>
      <c r="J2252"/>
    </row>
    <row r="2253" spans="1:10" x14ac:dyDescent="0.3">
      <c r="A2253" s="65" t="str">
        <f>LANCES[[#This Row],[GRUPO]]&amp;LANCES[[#This Row],[MES_ANO]]</f>
        <v>805outubro-25</v>
      </c>
      <c r="B2253" s="1">
        <v>805</v>
      </c>
      <c r="C2253" s="32">
        <v>202510</v>
      </c>
      <c r="D2253" s="31" t="str">
        <f>TEXT(LANCES[[#This Row],[DT_CONTMP]],"MMMM-AA")</f>
        <v>outubro-25</v>
      </c>
      <c r="E2253" s="31">
        <v>45945</v>
      </c>
      <c r="F2253" s="30">
        <v>0.66079999999999994</v>
      </c>
      <c r="G2253" s="30">
        <v>0.65187707692307695</v>
      </c>
      <c r="H2253" s="30">
        <v>0.63</v>
      </c>
      <c r="I2253" s="32">
        <v>13</v>
      </c>
      <c r="J2253"/>
    </row>
    <row r="2254" spans="1:10" x14ac:dyDescent="0.3">
      <c r="A2254" s="65" t="str">
        <f>LANCES[[#This Row],[GRUPO]]&amp;LANCES[[#This Row],[MES_ANO]]</f>
        <v>707setembro-25</v>
      </c>
      <c r="B2254" s="1">
        <v>707</v>
      </c>
      <c r="C2254" s="32">
        <v>202509</v>
      </c>
      <c r="D2254" s="31" t="str">
        <f>TEXT(LANCES[[#This Row],[DT_CONTMP]],"MMMM-AA")</f>
        <v>setembro-25</v>
      </c>
      <c r="E2254" s="31">
        <v>45915</v>
      </c>
      <c r="F2254" s="30">
        <v>0.37</v>
      </c>
      <c r="G2254" s="30">
        <v>0.21804766666666667</v>
      </c>
      <c r="H2254" s="30">
        <v>0.11987399999999999</v>
      </c>
      <c r="I2254" s="32">
        <v>9</v>
      </c>
      <c r="J2254"/>
    </row>
    <row r="2255" spans="1:10" x14ac:dyDescent="0.3">
      <c r="A2255" s="65" t="str">
        <f>LANCES[[#This Row],[GRUPO]]&amp;LANCES[[#This Row],[MES_ANO]]</f>
        <v>5012março-25</v>
      </c>
      <c r="B2255" s="1">
        <v>5012</v>
      </c>
      <c r="C2255" s="32">
        <v>202503</v>
      </c>
      <c r="D2255" s="31" t="str">
        <f>TEXT(LANCES[[#This Row],[DT_CONTMP]],"MMMM-AA")</f>
        <v>março-25</v>
      </c>
      <c r="E2255" s="31">
        <v>45733</v>
      </c>
      <c r="F2255" s="30">
        <v>0.25970099999999996</v>
      </c>
      <c r="G2255" s="30">
        <v>0.25970099999999996</v>
      </c>
      <c r="H2255" s="30">
        <v>0.25970099999999996</v>
      </c>
      <c r="I2255" s="32">
        <v>1</v>
      </c>
      <c r="J2255"/>
    </row>
    <row r="2256" spans="1:10" x14ac:dyDescent="0.3">
      <c r="A2256" s="65" t="str">
        <f>LANCES[[#This Row],[GRUPO]]&amp;LANCES[[#This Row],[MES_ANO]]</f>
        <v>631março-25</v>
      </c>
      <c r="B2256" s="1">
        <v>631</v>
      </c>
      <c r="C2256" s="32">
        <v>202503</v>
      </c>
      <c r="D2256" s="31" t="str">
        <f>TEXT(LANCES[[#This Row],[DT_CONTMP]],"MMMM-AA")</f>
        <v>março-25</v>
      </c>
      <c r="E2256" s="31">
        <v>45726</v>
      </c>
      <c r="F2256" s="30">
        <v>0.55000000000000004</v>
      </c>
      <c r="G2256" s="30">
        <v>0.48100000000000004</v>
      </c>
      <c r="H2256" s="30">
        <v>0.41200000000000003</v>
      </c>
      <c r="I2256" s="32">
        <v>2</v>
      </c>
      <c r="J2256"/>
    </row>
    <row r="2257" spans="1:10" x14ac:dyDescent="0.3">
      <c r="A2257" s="65" t="str">
        <f>LANCES[[#This Row],[GRUPO]]&amp;LANCES[[#This Row],[MES_ANO]]</f>
        <v>657agosto-25</v>
      </c>
      <c r="B2257" s="1">
        <v>657</v>
      </c>
      <c r="C2257" s="32">
        <v>202508</v>
      </c>
      <c r="D2257" s="31" t="str">
        <f>TEXT(LANCES[[#This Row],[DT_CONTMP]],"MMMM-AA")</f>
        <v>agosto-25</v>
      </c>
      <c r="E2257" s="31">
        <v>45875</v>
      </c>
      <c r="F2257" s="30">
        <v>0.29565000000000002</v>
      </c>
      <c r="G2257" s="30">
        <v>0.22363933333333336</v>
      </c>
      <c r="H2257" s="30">
        <v>0.17526800000000001</v>
      </c>
      <c r="I2257" s="32">
        <v>3</v>
      </c>
      <c r="J2257"/>
    </row>
    <row r="2258" spans="1:10" x14ac:dyDescent="0.3">
      <c r="A2258" s="65" t="str">
        <f>LANCES[[#This Row],[GRUPO]]&amp;LANCES[[#This Row],[MES_ANO]]</f>
        <v>645março-25</v>
      </c>
      <c r="B2258" s="1">
        <v>645</v>
      </c>
      <c r="C2258" s="32">
        <v>202503</v>
      </c>
      <c r="D2258" s="31" t="str">
        <f>TEXT(LANCES[[#This Row],[DT_CONTMP]],"MMMM-AA")</f>
        <v>março-25</v>
      </c>
      <c r="E2258" s="31">
        <v>45726</v>
      </c>
      <c r="F2258" s="30">
        <v>0.59</v>
      </c>
      <c r="G2258" s="30">
        <v>0.29168754545454545</v>
      </c>
      <c r="H2258" s="30">
        <v>0.1</v>
      </c>
      <c r="I2258" s="32">
        <v>11</v>
      </c>
      <c r="J2258"/>
    </row>
    <row r="2259" spans="1:10" x14ac:dyDescent="0.3">
      <c r="A2259" s="65" t="str">
        <f>LANCES[[#This Row],[GRUPO]]&amp;LANCES[[#This Row],[MES_ANO]]</f>
        <v>666agosto-25</v>
      </c>
      <c r="B2259" s="1">
        <v>666</v>
      </c>
      <c r="C2259" s="32">
        <v>202508</v>
      </c>
      <c r="D2259" s="31" t="str">
        <f>TEXT(LANCES[[#This Row],[DT_CONTMP]],"MMMM-AA")</f>
        <v>agosto-25</v>
      </c>
      <c r="E2259" s="31">
        <v>45875</v>
      </c>
      <c r="F2259" s="30">
        <v>0.35664000000000001</v>
      </c>
      <c r="G2259" s="30">
        <v>0.22007152941176472</v>
      </c>
      <c r="H2259" s="30">
        <v>0.1</v>
      </c>
      <c r="I2259" s="32">
        <v>17</v>
      </c>
      <c r="J2259"/>
    </row>
    <row r="2260" spans="1:10" x14ac:dyDescent="0.3">
      <c r="A2260" s="65" t="str">
        <f>LANCES[[#This Row],[GRUPO]]&amp;LANCES[[#This Row],[MES_ANO]]</f>
        <v>677outubro-25</v>
      </c>
      <c r="B2260" s="1">
        <v>677</v>
      </c>
      <c r="C2260" s="32">
        <v>202510</v>
      </c>
      <c r="D2260" s="31" t="str">
        <f>TEXT(LANCES[[#This Row],[DT_CONTMP]],"MMMM-AA")</f>
        <v>outubro-25</v>
      </c>
      <c r="E2260" s="31">
        <v>45936</v>
      </c>
      <c r="F2260" s="30">
        <v>0.244867</v>
      </c>
      <c r="G2260" s="30">
        <v>0.16016025</v>
      </c>
      <c r="H2260" s="30">
        <v>0.12</v>
      </c>
      <c r="I2260" s="32">
        <v>4</v>
      </c>
      <c r="J2260"/>
    </row>
    <row r="2261" spans="1:10" x14ac:dyDescent="0.3">
      <c r="A2261" s="65" t="str">
        <f>LANCES[[#This Row],[GRUPO]]&amp;LANCES[[#This Row],[MES_ANO]]</f>
        <v>703outubro-25</v>
      </c>
      <c r="B2261" s="1">
        <v>703</v>
      </c>
      <c r="C2261" s="32">
        <v>202510</v>
      </c>
      <c r="D2261" s="31" t="str">
        <f>TEXT(LANCES[[#This Row],[DT_CONTMP]],"MMMM-AA")</f>
        <v>outubro-25</v>
      </c>
      <c r="E2261" s="31">
        <v>45936</v>
      </c>
      <c r="F2261" s="30">
        <v>0.26278699999999999</v>
      </c>
      <c r="G2261" s="30">
        <v>0.23087325</v>
      </c>
      <c r="H2261" s="30">
        <v>0.19989999999999999</v>
      </c>
      <c r="I2261" s="32">
        <v>4</v>
      </c>
      <c r="J2261"/>
    </row>
    <row r="2262" spans="1:10" x14ac:dyDescent="0.3">
      <c r="A2262" s="65" t="str">
        <f>LANCES[[#This Row],[GRUPO]]&amp;LANCES[[#This Row],[MES_ANO]]</f>
        <v>3103outubro-25</v>
      </c>
      <c r="B2262" s="1">
        <v>3103</v>
      </c>
      <c r="C2262" s="32">
        <v>202510</v>
      </c>
      <c r="D2262" s="31" t="str">
        <f>TEXT(LANCES[[#This Row],[DT_CONTMP]],"MMMM-AA")</f>
        <v>outubro-25</v>
      </c>
      <c r="E2262" s="31">
        <v>45945</v>
      </c>
      <c r="F2262" s="30">
        <v>0.68</v>
      </c>
      <c r="G2262" s="30">
        <v>0.68</v>
      </c>
      <c r="H2262" s="30">
        <v>0.68</v>
      </c>
      <c r="I2262" s="32">
        <v>1</v>
      </c>
      <c r="J2262"/>
    </row>
    <row r="2263" spans="1:10" x14ac:dyDescent="0.3">
      <c r="A2263" s="65" t="str">
        <f>LANCES[[#This Row],[GRUPO]]&amp;LANCES[[#This Row],[MES_ANO]]</f>
        <v>3121março-25</v>
      </c>
      <c r="B2263" s="1">
        <v>3121</v>
      </c>
      <c r="C2263" s="32">
        <v>202503</v>
      </c>
      <c r="D2263" s="31" t="str">
        <f>TEXT(LANCES[[#This Row],[DT_CONTMP]],"MMMM-AA")</f>
        <v>março-25</v>
      </c>
      <c r="E2263" s="31">
        <v>45733</v>
      </c>
      <c r="F2263" s="30">
        <v>0.69420000000000004</v>
      </c>
      <c r="G2263" s="30">
        <v>0.67276666666666673</v>
      </c>
      <c r="H2263" s="30">
        <v>0.65780000000000005</v>
      </c>
      <c r="I2263" s="32">
        <v>3</v>
      </c>
      <c r="J2263"/>
    </row>
    <row r="2264" spans="1:10" x14ac:dyDescent="0.3">
      <c r="A2264" s="65" t="str">
        <f>LANCES[[#This Row],[GRUPO]]&amp;LANCES[[#This Row],[MES_ANO]]</f>
        <v>3175setembro-25</v>
      </c>
      <c r="B2264" s="1">
        <v>3175</v>
      </c>
      <c r="C2264" s="32">
        <v>202509</v>
      </c>
      <c r="D2264" s="31" t="str">
        <f>TEXT(LANCES[[#This Row],[DT_CONTMP]],"MMMM-AA")</f>
        <v>setembro-25</v>
      </c>
      <c r="E2264" s="31">
        <v>45915</v>
      </c>
      <c r="F2264" s="30">
        <v>0.53</v>
      </c>
      <c r="G2264" s="30">
        <v>0.51777766666666669</v>
      </c>
      <c r="H2264" s="30">
        <v>0.50333300000000003</v>
      </c>
      <c r="I2264" s="32">
        <v>3</v>
      </c>
      <c r="J2264"/>
    </row>
    <row r="2265" spans="1:10" x14ac:dyDescent="0.3">
      <c r="A2265" s="65" t="str">
        <f>LANCES[[#This Row],[GRUPO]]&amp;LANCES[[#This Row],[MES_ANO]]</f>
        <v>739abril-25</v>
      </c>
      <c r="B2265" s="1">
        <v>739</v>
      </c>
      <c r="C2265" s="32">
        <v>202504</v>
      </c>
      <c r="D2265" s="31" t="str">
        <f>TEXT(LANCES[[#This Row],[DT_CONTMP]],"MMMM-AA")</f>
        <v>abril-25</v>
      </c>
      <c r="E2265" s="31">
        <v>45762</v>
      </c>
      <c r="F2265" s="30">
        <v>0.7</v>
      </c>
      <c r="G2265" s="30">
        <v>0.61133470000000001</v>
      </c>
      <c r="H2265" s="30">
        <v>0.58020000000000005</v>
      </c>
      <c r="I2265" s="32">
        <v>10</v>
      </c>
      <c r="J2265"/>
    </row>
    <row r="2266" spans="1:10" x14ac:dyDescent="0.3">
      <c r="A2266" s="65" t="str">
        <f>LANCES[[#This Row],[GRUPO]]&amp;LANCES[[#This Row],[MES_ANO]]</f>
        <v>767maio-25</v>
      </c>
      <c r="B2266" s="1">
        <v>767</v>
      </c>
      <c r="C2266" s="32">
        <v>202505</v>
      </c>
      <c r="D2266" s="31" t="str">
        <f>TEXT(LANCES[[#This Row],[DT_CONTMP]],"MMMM-AA")</f>
        <v>maio-25</v>
      </c>
      <c r="E2266" s="31">
        <v>45792</v>
      </c>
      <c r="F2266" s="30">
        <v>0.60329999999999995</v>
      </c>
      <c r="G2266" s="30">
        <v>0.59866428571428565</v>
      </c>
      <c r="H2266" s="30">
        <v>0.59329999999999994</v>
      </c>
      <c r="I2266" s="32">
        <v>14</v>
      </c>
      <c r="J2266"/>
    </row>
    <row r="2267" spans="1:10" x14ac:dyDescent="0.3">
      <c r="A2267" s="65" t="str">
        <f>LANCES[[#This Row],[GRUPO]]&amp;LANCES[[#This Row],[MES_ANO]]</f>
        <v>3173junho-25</v>
      </c>
      <c r="B2267" s="1">
        <v>3173</v>
      </c>
      <c r="C2267" s="32">
        <v>202506</v>
      </c>
      <c r="D2267" s="31" t="str">
        <f>TEXT(LANCES[[#This Row],[DT_CONTMP]],"MMMM-AA")</f>
        <v>junho-25</v>
      </c>
      <c r="E2267" s="31">
        <v>45824</v>
      </c>
      <c r="F2267" s="30">
        <v>0.83</v>
      </c>
      <c r="G2267" s="30">
        <v>0.82419999999999993</v>
      </c>
      <c r="H2267" s="30">
        <v>0.80099999999999993</v>
      </c>
      <c r="I2267" s="32">
        <v>5</v>
      </c>
      <c r="J2267"/>
    </row>
    <row r="2268" spans="1:10" x14ac:dyDescent="0.3">
      <c r="A2268" s="65" t="str">
        <f>LANCES[[#This Row],[GRUPO]]&amp;LANCES[[#This Row],[MES_ANO]]</f>
        <v>3135julho-25</v>
      </c>
      <c r="B2268" s="1">
        <v>3135</v>
      </c>
      <c r="C2268" s="32">
        <v>202507</v>
      </c>
      <c r="D2268" s="31" t="str">
        <f>TEXT(LANCES[[#This Row],[DT_CONTMP]],"MMMM-AA")</f>
        <v>julho-25</v>
      </c>
      <c r="E2268" s="31">
        <v>45853</v>
      </c>
      <c r="F2268" s="30">
        <v>0.67079999999999995</v>
      </c>
      <c r="G2268" s="30">
        <v>0.65880227272727276</v>
      </c>
      <c r="H2268" s="30">
        <v>0.65370000000000006</v>
      </c>
      <c r="I2268" s="32">
        <v>11</v>
      </c>
      <c r="J2268"/>
    </row>
    <row r="2269" spans="1:10" x14ac:dyDescent="0.3">
      <c r="A2269" s="65" t="str">
        <f>LANCES[[#This Row],[GRUPO]]&amp;LANCES[[#This Row],[MES_ANO]]</f>
        <v>3108maio-25</v>
      </c>
      <c r="B2269" s="1">
        <v>3108</v>
      </c>
      <c r="C2269" s="32">
        <v>202505</v>
      </c>
      <c r="D2269" s="31" t="str">
        <f>TEXT(LANCES[[#This Row],[DT_CONTMP]],"MMMM-AA")</f>
        <v>maio-25</v>
      </c>
      <c r="E2269" s="31">
        <v>45792</v>
      </c>
      <c r="F2269" s="30">
        <v>0.71099999999999997</v>
      </c>
      <c r="G2269" s="30">
        <v>0.6764041666666667</v>
      </c>
      <c r="H2269" s="30">
        <v>0.65099999999999991</v>
      </c>
      <c r="I2269" s="32">
        <v>6</v>
      </c>
      <c r="J2269"/>
    </row>
    <row r="2270" spans="1:10" x14ac:dyDescent="0.3">
      <c r="A2270" s="65" t="str">
        <f>LANCES[[#This Row],[GRUPO]]&amp;LANCES[[#This Row],[MES_ANO]]</f>
        <v>800julho-25</v>
      </c>
      <c r="B2270" s="1">
        <v>800</v>
      </c>
      <c r="C2270" s="32">
        <v>202507</v>
      </c>
      <c r="D2270" s="31" t="str">
        <f>TEXT(LANCES[[#This Row],[DT_CONTMP]],"MMMM-AA")</f>
        <v>julho-25</v>
      </c>
      <c r="E2270" s="31">
        <v>45853</v>
      </c>
      <c r="F2270" s="30">
        <v>0.74</v>
      </c>
      <c r="G2270" s="30">
        <v>0.71318762499999999</v>
      </c>
      <c r="H2270" s="30">
        <v>0.7</v>
      </c>
      <c r="I2270" s="32">
        <v>8</v>
      </c>
      <c r="J2270"/>
    </row>
    <row r="2271" spans="1:10" x14ac:dyDescent="0.3">
      <c r="A2271" s="65" t="str">
        <f>LANCES[[#This Row],[GRUPO]]&amp;LANCES[[#This Row],[MES_ANO]]</f>
        <v>745julho-25</v>
      </c>
      <c r="B2271" s="1">
        <v>745</v>
      </c>
      <c r="C2271" s="32">
        <v>202507</v>
      </c>
      <c r="D2271" s="31" t="str">
        <f>TEXT(LANCES[[#This Row],[DT_CONTMP]],"MMMM-AA")</f>
        <v>julho-25</v>
      </c>
      <c r="E2271" s="31">
        <v>45853</v>
      </c>
      <c r="F2271" s="30">
        <v>0.52340000000000009</v>
      </c>
      <c r="G2271" s="30">
        <v>0.48474873333333335</v>
      </c>
      <c r="H2271" s="30">
        <v>0.45200000000000001</v>
      </c>
      <c r="I2271" s="32">
        <v>15</v>
      </c>
      <c r="J2271"/>
    </row>
    <row r="2272" spans="1:10" x14ac:dyDescent="0.3">
      <c r="A2272" s="65" t="str">
        <f>LANCES[[#This Row],[GRUPO]]&amp;LANCES[[#This Row],[MES_ANO]]</f>
        <v>3074outubro-25</v>
      </c>
      <c r="B2272" s="1">
        <v>3074</v>
      </c>
      <c r="C2272" s="32">
        <v>202510</v>
      </c>
      <c r="D2272" s="31" t="str">
        <f>TEXT(LANCES[[#This Row],[DT_CONTMP]],"MMMM-AA")</f>
        <v>outubro-25</v>
      </c>
      <c r="E2272" s="31">
        <v>45945</v>
      </c>
      <c r="F2272" s="30">
        <v>0.69</v>
      </c>
      <c r="G2272" s="30">
        <v>0.67290000000000005</v>
      </c>
      <c r="H2272" s="30">
        <v>0.66579999999999995</v>
      </c>
      <c r="I2272" s="32">
        <v>4</v>
      </c>
      <c r="J2272"/>
    </row>
    <row r="2273" spans="1:10" x14ac:dyDescent="0.3">
      <c r="A2273" s="65" t="str">
        <f>LANCES[[#This Row],[GRUPO]]&amp;LANCES[[#This Row],[MES_ANO]]</f>
        <v>3039julho-25</v>
      </c>
      <c r="B2273" s="1">
        <v>3039</v>
      </c>
      <c r="C2273" s="32">
        <v>202507</v>
      </c>
      <c r="D2273" s="31" t="str">
        <f>TEXT(LANCES[[#This Row],[DT_CONTMP]],"MMMM-AA")</f>
        <v>julho-25</v>
      </c>
      <c r="E2273" s="31">
        <v>45853</v>
      </c>
      <c r="F2273" s="30">
        <v>0.31676599999999999</v>
      </c>
      <c r="G2273" s="30">
        <v>0.31676599999999999</v>
      </c>
      <c r="H2273" s="30">
        <v>0.31676599999999999</v>
      </c>
      <c r="I2273" s="32">
        <v>1</v>
      </c>
      <c r="J2273"/>
    </row>
    <row r="2274" spans="1:10" x14ac:dyDescent="0.3">
      <c r="A2274" s="65" t="str">
        <f>LANCES[[#This Row],[GRUPO]]&amp;LANCES[[#This Row],[MES_ANO]]</f>
        <v>3038junho-25</v>
      </c>
      <c r="B2274" s="1">
        <v>3038</v>
      </c>
      <c r="C2274" s="32">
        <v>202506</v>
      </c>
      <c r="D2274" s="31" t="str">
        <f>TEXT(LANCES[[#This Row],[DT_CONTMP]],"MMMM-AA")</f>
        <v>junho-25</v>
      </c>
      <c r="E2274" s="31">
        <v>45824</v>
      </c>
      <c r="F2274" s="30">
        <v>0.30499999999999999</v>
      </c>
      <c r="G2274" s="30">
        <v>0.30499999999999999</v>
      </c>
      <c r="H2274" s="30">
        <v>0.30499999999999999</v>
      </c>
      <c r="I2274" s="32">
        <v>1</v>
      </c>
      <c r="J2274"/>
    </row>
    <row r="2275" spans="1:10" x14ac:dyDescent="0.3">
      <c r="A2275" s="65" t="str">
        <f>LANCES[[#This Row],[GRUPO]]&amp;LANCES[[#This Row],[MES_ANO]]</f>
        <v>641agosto-25</v>
      </c>
      <c r="B2275" s="1">
        <v>641</v>
      </c>
      <c r="C2275" s="32">
        <v>202508</v>
      </c>
      <c r="D2275" s="31" t="str">
        <f>TEXT(LANCES[[#This Row],[DT_CONTMP]],"MMMM-AA")</f>
        <v>agosto-25</v>
      </c>
      <c r="E2275" s="31">
        <v>45875</v>
      </c>
      <c r="F2275" s="30">
        <v>0.28000000000000003</v>
      </c>
      <c r="G2275" s="30">
        <v>0.21041533333333334</v>
      </c>
      <c r="H2275" s="30">
        <v>0.16608100000000001</v>
      </c>
      <c r="I2275" s="32">
        <v>3</v>
      </c>
      <c r="J2275"/>
    </row>
    <row r="2276" spans="1:10" x14ac:dyDescent="0.3">
      <c r="A2276" s="65" t="str">
        <f>LANCES[[#This Row],[GRUPO]]&amp;LANCES[[#This Row],[MES_ANO]]</f>
        <v>3046janeiro-25</v>
      </c>
      <c r="B2276" s="1">
        <v>3046</v>
      </c>
      <c r="C2276" s="32">
        <v>202501</v>
      </c>
      <c r="D2276" s="31" t="str">
        <f>TEXT(LANCES[[#This Row],[DT_CONTMP]],"MMMM-AA")</f>
        <v>janeiro-25</v>
      </c>
      <c r="E2276" s="31">
        <v>45672</v>
      </c>
      <c r="F2276" s="30">
        <v>0.6</v>
      </c>
      <c r="G2276" s="30">
        <v>0.54</v>
      </c>
      <c r="H2276" s="30">
        <v>0.48</v>
      </c>
      <c r="I2276" s="32">
        <v>2</v>
      </c>
      <c r="J2276"/>
    </row>
    <row r="2277" spans="1:10" x14ac:dyDescent="0.3">
      <c r="A2277" s="65" t="str">
        <f>LANCES[[#This Row],[GRUPO]]&amp;LANCES[[#This Row],[MES_ANO]]</f>
        <v>5016junho-25</v>
      </c>
      <c r="B2277" s="1">
        <v>5016</v>
      </c>
      <c r="C2277" s="32">
        <v>202506</v>
      </c>
      <c r="D2277" s="31" t="str">
        <f>TEXT(LANCES[[#This Row],[DT_CONTMP]],"MMMM-AA")</f>
        <v>junho-25</v>
      </c>
      <c r="E2277" s="31">
        <v>45824</v>
      </c>
      <c r="F2277" s="30">
        <v>0.59340000000000004</v>
      </c>
      <c r="G2277" s="30">
        <v>0.3736937142857143</v>
      </c>
      <c r="H2277" s="30">
        <v>0.2833</v>
      </c>
      <c r="I2277" s="32">
        <v>7</v>
      </c>
      <c r="J2277"/>
    </row>
    <row r="2278" spans="1:10" x14ac:dyDescent="0.3">
      <c r="A2278" s="65" t="str">
        <f>LANCES[[#This Row],[GRUPO]]&amp;LANCES[[#This Row],[MES_ANO]]</f>
        <v>697julho-25</v>
      </c>
      <c r="B2278" s="1">
        <v>697</v>
      </c>
      <c r="C2278" s="32">
        <v>202507</v>
      </c>
      <c r="D2278" s="31" t="str">
        <f>TEXT(LANCES[[#This Row],[DT_CONTMP]],"MMMM-AA")</f>
        <v>julho-25</v>
      </c>
      <c r="E2278" s="31">
        <v>45842</v>
      </c>
      <c r="F2278" s="30">
        <v>0.23997499999999999</v>
      </c>
      <c r="G2278" s="30">
        <v>0.16299374999999999</v>
      </c>
      <c r="H2278" s="30">
        <v>0.1</v>
      </c>
      <c r="I2278" s="32">
        <v>4</v>
      </c>
      <c r="J2278"/>
    </row>
    <row r="2279" spans="1:10" x14ac:dyDescent="0.3">
      <c r="A2279" s="65" t="str">
        <f>LANCES[[#This Row],[GRUPO]]&amp;LANCES[[#This Row],[MES_ANO]]</f>
        <v>725julho-25</v>
      </c>
      <c r="B2279" s="1">
        <v>725</v>
      </c>
      <c r="C2279" s="32">
        <v>202507</v>
      </c>
      <c r="D2279" s="31" t="str">
        <f>TEXT(LANCES[[#This Row],[DT_CONTMP]],"MMMM-AA")</f>
        <v>julho-25</v>
      </c>
      <c r="E2279" s="31">
        <v>45853</v>
      </c>
      <c r="F2279" s="30">
        <v>0.62529999999999997</v>
      </c>
      <c r="G2279" s="30">
        <v>0.3358637333333333</v>
      </c>
      <c r="H2279" s="30">
        <v>0.30199999999999999</v>
      </c>
      <c r="I2279" s="32">
        <v>15</v>
      </c>
      <c r="J2279"/>
    </row>
    <row r="2280" spans="1:10" x14ac:dyDescent="0.3">
      <c r="A2280" s="65" t="str">
        <f>LANCES[[#This Row],[GRUPO]]&amp;LANCES[[#This Row],[MES_ANO]]</f>
        <v>663agosto-25</v>
      </c>
      <c r="B2280" s="1">
        <v>663</v>
      </c>
      <c r="C2280" s="32">
        <v>202508</v>
      </c>
      <c r="D2280" s="31" t="str">
        <f>TEXT(LANCES[[#This Row],[DT_CONTMP]],"MMMM-AA")</f>
        <v>agosto-25</v>
      </c>
      <c r="E2280" s="31">
        <v>45875</v>
      </c>
      <c r="F2280" s="30">
        <v>0.2</v>
      </c>
      <c r="G2280" s="30">
        <v>0.2</v>
      </c>
      <c r="H2280" s="30">
        <v>0.2</v>
      </c>
      <c r="I2280" s="32">
        <v>1</v>
      </c>
      <c r="J2280"/>
    </row>
    <row r="2281" spans="1:10" x14ac:dyDescent="0.3">
      <c r="A2281" s="65" t="str">
        <f>LANCES[[#This Row],[GRUPO]]&amp;LANCES[[#This Row],[MES_ANO]]</f>
        <v>3099maio-25</v>
      </c>
      <c r="B2281" s="1">
        <v>3099</v>
      </c>
      <c r="C2281" s="32">
        <v>202505</v>
      </c>
      <c r="D2281" s="31" t="str">
        <f>TEXT(LANCES[[#This Row],[DT_CONTMP]],"MMMM-AA")</f>
        <v>maio-25</v>
      </c>
      <c r="E2281" s="31">
        <v>45792</v>
      </c>
      <c r="F2281" s="30">
        <v>0.71389999999999998</v>
      </c>
      <c r="G2281" s="30">
        <v>0.71375555555555559</v>
      </c>
      <c r="H2281" s="30">
        <v>0.71279999999999999</v>
      </c>
      <c r="I2281" s="32">
        <v>9</v>
      </c>
      <c r="J2281"/>
    </row>
    <row r="2282" spans="1:10" x14ac:dyDescent="0.3">
      <c r="A2282" s="65" t="str">
        <f>LANCES[[#This Row],[GRUPO]]&amp;LANCES[[#This Row],[MES_ANO]]</f>
        <v>3095fevereiro-25</v>
      </c>
      <c r="B2282" s="1">
        <v>3095</v>
      </c>
      <c r="C2282" s="32">
        <v>202502</v>
      </c>
      <c r="D2282" s="31" t="str">
        <f>TEXT(LANCES[[#This Row],[DT_CONTMP]],"MMMM-AA")</f>
        <v>fevereiro-25</v>
      </c>
      <c r="E2282" s="31">
        <v>45705</v>
      </c>
      <c r="F2282" s="30">
        <v>0.66049999999999998</v>
      </c>
      <c r="G2282" s="30">
        <v>0.65525</v>
      </c>
      <c r="H2282" s="30">
        <v>0.65</v>
      </c>
      <c r="I2282" s="32">
        <v>2</v>
      </c>
      <c r="J2282"/>
    </row>
    <row r="2283" spans="1:10" x14ac:dyDescent="0.3">
      <c r="A2283" s="65" t="str">
        <f>LANCES[[#This Row],[GRUPO]]&amp;LANCES[[#This Row],[MES_ANO]]</f>
        <v>610fevereiro-25</v>
      </c>
      <c r="B2283" s="1">
        <v>610</v>
      </c>
      <c r="C2283" s="32">
        <v>202502</v>
      </c>
      <c r="D2283" s="31" t="str">
        <f>TEXT(LANCES[[#This Row],[DT_CONTMP]],"MMMM-AA")</f>
        <v>fevereiro-25</v>
      </c>
      <c r="E2283" s="31">
        <v>45694</v>
      </c>
      <c r="F2283" s="30">
        <v>0.158304</v>
      </c>
      <c r="G2283" s="30">
        <v>0.158304</v>
      </c>
      <c r="H2283" s="30">
        <v>0.158304</v>
      </c>
      <c r="I2283" s="32">
        <v>2</v>
      </c>
      <c r="J2283"/>
    </row>
    <row r="2284" spans="1:10" x14ac:dyDescent="0.3">
      <c r="A2284" s="65" t="str">
        <f>LANCES[[#This Row],[GRUPO]]&amp;LANCES[[#This Row],[MES_ANO]]</f>
        <v>3093março-25</v>
      </c>
      <c r="B2284" s="1">
        <v>3093</v>
      </c>
      <c r="C2284" s="32">
        <v>202503</v>
      </c>
      <c r="D2284" s="31" t="str">
        <f>TEXT(LANCES[[#This Row],[DT_CONTMP]],"MMMM-AA")</f>
        <v>março-25</v>
      </c>
      <c r="E2284" s="31">
        <v>45733</v>
      </c>
      <c r="F2284" s="30">
        <v>0.72180000000000011</v>
      </c>
      <c r="G2284" s="30">
        <v>0.72170000000000001</v>
      </c>
      <c r="H2284" s="30">
        <v>0.72160000000000002</v>
      </c>
      <c r="I2284" s="32">
        <v>2</v>
      </c>
      <c r="J2284"/>
    </row>
    <row r="2285" spans="1:10" x14ac:dyDescent="0.3">
      <c r="A2285" s="65" t="str">
        <f>LANCES[[#This Row],[GRUPO]]&amp;LANCES[[#This Row],[MES_ANO]]</f>
        <v>3164abril-25</v>
      </c>
      <c r="B2285" s="1">
        <v>3164</v>
      </c>
      <c r="C2285" s="32">
        <v>202504</v>
      </c>
      <c r="D2285" s="31" t="str">
        <f>TEXT(LANCES[[#This Row],[DT_CONTMP]],"MMMM-AA")</f>
        <v>abril-25</v>
      </c>
      <c r="E2285" s="31">
        <v>45762</v>
      </c>
      <c r="F2285" s="30">
        <v>0.65</v>
      </c>
      <c r="G2285" s="30">
        <v>0.64022977777777779</v>
      </c>
      <c r="H2285" s="30">
        <v>0.62999800000000006</v>
      </c>
      <c r="I2285" s="32">
        <v>9</v>
      </c>
      <c r="J2285"/>
    </row>
    <row r="2286" spans="1:10" x14ac:dyDescent="0.3">
      <c r="A2286" s="65" t="str">
        <f>LANCES[[#This Row],[GRUPO]]&amp;LANCES[[#This Row],[MES_ANO]]</f>
        <v>3143abril-25</v>
      </c>
      <c r="B2286" s="1">
        <v>3143</v>
      </c>
      <c r="C2286" s="32">
        <v>202504</v>
      </c>
      <c r="D2286" s="31" t="str">
        <f>TEXT(LANCES[[#This Row],[DT_CONTMP]],"MMMM-AA")</f>
        <v>abril-25</v>
      </c>
      <c r="E2286" s="31">
        <v>45762</v>
      </c>
      <c r="F2286" s="30">
        <v>0.65</v>
      </c>
      <c r="G2286" s="30">
        <v>0.64705999999999997</v>
      </c>
      <c r="H2286" s="30">
        <v>0.64510000000000001</v>
      </c>
      <c r="I2286" s="32">
        <v>5</v>
      </c>
      <c r="J2286"/>
    </row>
    <row r="2287" spans="1:10" x14ac:dyDescent="0.3">
      <c r="A2287" s="65" t="str">
        <f>LANCES[[#This Row],[GRUPO]]&amp;LANCES[[#This Row],[MES_ANO]]</f>
        <v>702setembro-25</v>
      </c>
      <c r="B2287" s="1">
        <v>702</v>
      </c>
      <c r="C2287" s="32">
        <v>202509</v>
      </c>
      <c r="D2287" s="31" t="str">
        <f>TEXT(LANCES[[#This Row],[DT_CONTMP]],"MMMM-AA")</f>
        <v>setembro-25</v>
      </c>
      <c r="E2287" s="31">
        <v>45904</v>
      </c>
      <c r="F2287" s="30">
        <v>0.59136</v>
      </c>
      <c r="G2287" s="30">
        <v>0.2564418</v>
      </c>
      <c r="H2287" s="30">
        <v>0.105</v>
      </c>
      <c r="I2287" s="32">
        <v>5</v>
      </c>
      <c r="J2287"/>
    </row>
    <row r="2288" spans="1:10" x14ac:dyDescent="0.3">
      <c r="A2288" s="65" t="str">
        <f>LANCES[[#This Row],[GRUPO]]&amp;LANCES[[#This Row],[MES_ANO]]</f>
        <v>3129outubro-25</v>
      </c>
      <c r="B2288" s="1">
        <v>3129</v>
      </c>
      <c r="C2288" s="32">
        <v>202510</v>
      </c>
      <c r="D2288" s="31" t="str">
        <f>TEXT(LANCES[[#This Row],[DT_CONTMP]],"MMMM-AA")</f>
        <v>outubro-25</v>
      </c>
      <c r="E2288" s="31">
        <v>45945</v>
      </c>
      <c r="F2288" s="30">
        <v>0.65480000000000005</v>
      </c>
      <c r="G2288" s="30">
        <v>0.63373333333333337</v>
      </c>
      <c r="H2288" s="30">
        <v>0.63109999999999999</v>
      </c>
      <c r="I2288" s="32">
        <v>9</v>
      </c>
      <c r="J2288"/>
    </row>
    <row r="2289" spans="1:10" x14ac:dyDescent="0.3">
      <c r="A2289" s="65" t="str">
        <f>LANCES[[#This Row],[GRUPO]]&amp;LANCES[[#This Row],[MES_ANO]]</f>
        <v>3048setembro-25</v>
      </c>
      <c r="B2289" s="1">
        <v>3048</v>
      </c>
      <c r="C2289" s="32">
        <v>202509</v>
      </c>
      <c r="D2289" s="31" t="str">
        <f>TEXT(LANCES[[#This Row],[DT_CONTMP]],"MMMM-AA")</f>
        <v>setembro-25</v>
      </c>
      <c r="E2289" s="31">
        <v>45915</v>
      </c>
      <c r="F2289" s="30">
        <v>0.55000000000000004</v>
      </c>
      <c r="G2289" s="30">
        <v>0.49430300000000005</v>
      </c>
      <c r="H2289" s="30">
        <v>0.45501900000000001</v>
      </c>
      <c r="I2289" s="32">
        <v>4</v>
      </c>
      <c r="J2289"/>
    </row>
    <row r="2290" spans="1:10" x14ac:dyDescent="0.3">
      <c r="A2290" s="65" t="str">
        <f>LANCES[[#This Row],[GRUPO]]&amp;LANCES[[#This Row],[MES_ANO]]</f>
        <v>3047outubro-25</v>
      </c>
      <c r="B2290" s="1">
        <v>3047</v>
      </c>
      <c r="C2290" s="32">
        <v>202510</v>
      </c>
      <c r="D2290" s="31" t="str">
        <f>TEXT(LANCES[[#This Row],[DT_CONTMP]],"MMMM-AA")</f>
        <v>outubro-25</v>
      </c>
      <c r="E2290" s="31">
        <v>45945</v>
      </c>
      <c r="F2290" s="30">
        <v>0.60079899999999997</v>
      </c>
      <c r="G2290" s="30">
        <v>0.53479766666666673</v>
      </c>
      <c r="H2290" s="30">
        <v>0.48360399999999998</v>
      </c>
      <c r="I2290" s="32">
        <v>3</v>
      </c>
      <c r="J2290"/>
    </row>
    <row r="2291" spans="1:10" x14ac:dyDescent="0.3">
      <c r="A2291" s="65" t="str">
        <f>LANCES[[#This Row],[GRUPO]]&amp;LANCES[[#This Row],[MES_ANO]]</f>
        <v>620março-25</v>
      </c>
      <c r="B2291" s="1">
        <v>620</v>
      </c>
      <c r="C2291" s="32">
        <v>202503</v>
      </c>
      <c r="D2291" s="31" t="str">
        <f>TEXT(LANCES[[#This Row],[DT_CONTMP]],"MMMM-AA")</f>
        <v>março-25</v>
      </c>
      <c r="E2291" s="31">
        <v>45726</v>
      </c>
      <c r="F2291" s="30">
        <v>0.48</v>
      </c>
      <c r="G2291" s="30">
        <v>0.48</v>
      </c>
      <c r="H2291" s="30">
        <v>0.48</v>
      </c>
      <c r="I2291" s="32">
        <v>2</v>
      </c>
      <c r="J2291"/>
    </row>
    <row r="2292" spans="1:10" x14ac:dyDescent="0.3">
      <c r="A2292" s="65" t="str">
        <f>LANCES[[#This Row],[GRUPO]]&amp;LANCES[[#This Row],[MES_ANO]]</f>
        <v>638março-25</v>
      </c>
      <c r="B2292" s="1">
        <v>638</v>
      </c>
      <c r="C2292" s="32">
        <v>202503</v>
      </c>
      <c r="D2292" s="31" t="str">
        <f>TEXT(LANCES[[#This Row],[DT_CONTMP]],"MMMM-AA")</f>
        <v>março-25</v>
      </c>
      <c r="E2292" s="31">
        <v>45726</v>
      </c>
      <c r="F2292" s="30">
        <v>0.28000000000000003</v>
      </c>
      <c r="G2292" s="30">
        <v>0.18991</v>
      </c>
      <c r="H2292" s="30">
        <v>0.1</v>
      </c>
      <c r="I2292" s="32">
        <v>4</v>
      </c>
      <c r="J2292"/>
    </row>
    <row r="2293" spans="1:10" x14ac:dyDescent="0.3">
      <c r="A2293" s="65" t="str">
        <f>LANCES[[#This Row],[GRUPO]]&amp;LANCES[[#This Row],[MES_ANO]]</f>
        <v>670janeiro-25</v>
      </c>
      <c r="B2293" s="1">
        <v>670</v>
      </c>
      <c r="C2293" s="32">
        <v>202501</v>
      </c>
      <c r="D2293" s="31" t="str">
        <f>TEXT(LANCES[[#This Row],[DT_CONTMP]],"MMMM-AA")</f>
        <v>janeiro-25</v>
      </c>
      <c r="E2293" s="31">
        <v>45664</v>
      </c>
      <c r="F2293" s="30">
        <v>0.48737799999999998</v>
      </c>
      <c r="G2293" s="30">
        <v>0.28523333333333334</v>
      </c>
      <c r="H2293" s="30">
        <v>0.1</v>
      </c>
      <c r="I2293" s="32">
        <v>3</v>
      </c>
      <c r="J2293"/>
    </row>
    <row r="2294" spans="1:10" x14ac:dyDescent="0.3">
      <c r="A2294" s="65" t="str">
        <f>LANCES[[#This Row],[GRUPO]]&amp;LANCES[[#This Row],[MES_ANO]]</f>
        <v>701julho-25</v>
      </c>
      <c r="B2294" s="1">
        <v>701</v>
      </c>
      <c r="C2294" s="32">
        <v>202507</v>
      </c>
      <c r="D2294" s="31" t="str">
        <f>TEXT(LANCES[[#This Row],[DT_CONTMP]],"MMMM-AA")</f>
        <v>julho-25</v>
      </c>
      <c r="E2294" s="31">
        <v>45842</v>
      </c>
      <c r="F2294" s="30">
        <v>0.49159999999999998</v>
      </c>
      <c r="G2294" s="30">
        <v>0.22672538095238096</v>
      </c>
      <c r="H2294" s="30">
        <v>0.1</v>
      </c>
      <c r="I2294" s="32">
        <v>21</v>
      </c>
      <c r="J2294"/>
    </row>
    <row r="2295" spans="1:10" x14ac:dyDescent="0.3">
      <c r="A2295" s="65" t="str">
        <f>LANCES[[#This Row],[GRUPO]]&amp;LANCES[[#This Row],[MES_ANO]]</f>
        <v>3088fevereiro-25</v>
      </c>
      <c r="B2295" s="1">
        <v>3088</v>
      </c>
      <c r="C2295" s="32">
        <v>202502</v>
      </c>
      <c r="D2295" s="31" t="str">
        <f>TEXT(LANCES[[#This Row],[DT_CONTMP]],"MMMM-AA")</f>
        <v>fevereiro-25</v>
      </c>
      <c r="E2295" s="31">
        <v>45705</v>
      </c>
      <c r="F2295" s="30">
        <v>0.55549999999999999</v>
      </c>
      <c r="G2295" s="30">
        <v>0.55008333333333337</v>
      </c>
      <c r="H2295" s="30">
        <v>0.54500000000000004</v>
      </c>
      <c r="I2295" s="32">
        <v>6</v>
      </c>
      <c r="J2295"/>
    </row>
    <row r="2296" spans="1:10" x14ac:dyDescent="0.3">
      <c r="A2296" s="65" t="str">
        <f>LANCES[[#This Row],[GRUPO]]&amp;LANCES[[#This Row],[MES_ANO]]</f>
        <v>697junho-25</v>
      </c>
      <c r="B2296" s="1">
        <v>697</v>
      </c>
      <c r="C2296" s="32">
        <v>202506</v>
      </c>
      <c r="D2296" s="31" t="str">
        <f>TEXT(LANCES[[#This Row],[DT_CONTMP]],"MMMM-AA")</f>
        <v>junho-25</v>
      </c>
      <c r="E2296" s="31">
        <v>45813</v>
      </c>
      <c r="F2296" s="30">
        <v>0.33850000000000002</v>
      </c>
      <c r="G2296" s="30">
        <v>0.26095000000000002</v>
      </c>
      <c r="H2296" s="30">
        <v>0.22719999999999999</v>
      </c>
      <c r="I2296" s="32">
        <v>6</v>
      </c>
      <c r="J2296"/>
    </row>
    <row r="2297" spans="1:10" x14ac:dyDescent="0.3">
      <c r="A2297" s="65" t="str">
        <f>LANCES[[#This Row],[GRUPO]]&amp;LANCES[[#This Row],[MES_ANO]]</f>
        <v>3113fevereiro-25</v>
      </c>
      <c r="B2297" s="1">
        <v>3113</v>
      </c>
      <c r="C2297" s="32">
        <v>202502</v>
      </c>
      <c r="D2297" s="31" t="str">
        <f>TEXT(LANCES[[#This Row],[DT_CONTMP]],"MMMM-AA")</f>
        <v>fevereiro-25</v>
      </c>
      <c r="E2297" s="31">
        <v>45705</v>
      </c>
      <c r="F2297" s="30">
        <v>0.73</v>
      </c>
      <c r="G2297" s="30">
        <v>0.69</v>
      </c>
      <c r="H2297" s="30">
        <v>0.65</v>
      </c>
      <c r="I2297" s="32">
        <v>2</v>
      </c>
      <c r="J2297"/>
    </row>
    <row r="2298" spans="1:10" x14ac:dyDescent="0.3">
      <c r="A2298" s="65" t="str">
        <f>LANCES[[#This Row],[GRUPO]]&amp;LANCES[[#This Row],[MES_ANO]]</f>
        <v>3102maio-25</v>
      </c>
      <c r="B2298" s="1">
        <v>3102</v>
      </c>
      <c r="C2298" s="32">
        <v>202505</v>
      </c>
      <c r="D2298" s="31" t="str">
        <f>TEXT(LANCES[[#This Row],[DT_CONTMP]],"MMMM-AA")</f>
        <v>maio-25</v>
      </c>
      <c r="E2298" s="31">
        <v>45792</v>
      </c>
      <c r="F2298" s="30">
        <v>0.8</v>
      </c>
      <c r="G2298" s="30">
        <v>0.71606673333333337</v>
      </c>
      <c r="H2298" s="30">
        <v>0.66</v>
      </c>
      <c r="I2298" s="32">
        <v>15</v>
      </c>
      <c r="J2298"/>
    </row>
    <row r="2299" spans="1:10" x14ac:dyDescent="0.3">
      <c r="A2299" s="65" t="str">
        <f>LANCES[[#This Row],[GRUPO]]&amp;LANCES[[#This Row],[MES_ANO]]</f>
        <v>3110maio-25</v>
      </c>
      <c r="B2299" s="1">
        <v>3110</v>
      </c>
      <c r="C2299" s="32">
        <v>202505</v>
      </c>
      <c r="D2299" s="31" t="str">
        <f>TEXT(LANCES[[#This Row],[DT_CONTMP]],"MMMM-AA")</f>
        <v>maio-25</v>
      </c>
      <c r="E2299" s="31">
        <v>45792</v>
      </c>
      <c r="F2299" s="30">
        <v>0.99721500000000007</v>
      </c>
      <c r="G2299" s="30">
        <v>0.82567166666666669</v>
      </c>
      <c r="H2299" s="30">
        <v>0.7399</v>
      </c>
      <c r="I2299" s="32">
        <v>3</v>
      </c>
      <c r="J2299"/>
    </row>
    <row r="2300" spans="1:10" x14ac:dyDescent="0.3">
      <c r="A2300" s="65" t="str">
        <f>LANCES[[#This Row],[GRUPO]]&amp;LANCES[[#This Row],[MES_ANO]]</f>
        <v>3105fevereiro-25</v>
      </c>
      <c r="B2300" s="1">
        <v>3105</v>
      </c>
      <c r="C2300" s="32">
        <v>202502</v>
      </c>
      <c r="D2300" s="31" t="str">
        <f>TEXT(LANCES[[#This Row],[DT_CONTMP]],"MMMM-AA")</f>
        <v>fevereiro-25</v>
      </c>
      <c r="E2300" s="31">
        <v>45705</v>
      </c>
      <c r="F2300" s="30">
        <v>0.6604000000000001</v>
      </c>
      <c r="G2300" s="30">
        <v>0.6604000000000001</v>
      </c>
      <c r="H2300" s="30">
        <v>0.6604000000000001</v>
      </c>
      <c r="I2300" s="32">
        <v>2</v>
      </c>
      <c r="J2300"/>
    </row>
    <row r="2301" spans="1:10" x14ac:dyDescent="0.3">
      <c r="A2301" s="65" t="str">
        <f>LANCES[[#This Row],[GRUPO]]&amp;LANCES[[#This Row],[MES_ANO]]</f>
        <v>3163janeiro-25</v>
      </c>
      <c r="B2301" s="1">
        <v>3163</v>
      </c>
      <c r="C2301" s="32">
        <v>202501</v>
      </c>
      <c r="D2301" s="31" t="str">
        <f>TEXT(LANCES[[#This Row],[DT_CONTMP]],"MMMM-AA")</f>
        <v>janeiro-25</v>
      </c>
      <c r="E2301" s="31">
        <v>45672</v>
      </c>
      <c r="F2301" s="30">
        <v>0.8</v>
      </c>
      <c r="G2301" s="30">
        <v>0.72755150000000002</v>
      </c>
      <c r="H2301" s="30">
        <v>0.61333300000000002</v>
      </c>
      <c r="I2301" s="32">
        <v>4</v>
      </c>
      <c r="J2301"/>
    </row>
    <row r="2302" spans="1:10" x14ac:dyDescent="0.3">
      <c r="A2302" s="65" t="str">
        <f>LANCES[[#This Row],[GRUPO]]&amp;LANCES[[#This Row],[MES_ANO]]</f>
        <v>3128fevereiro-25</v>
      </c>
      <c r="B2302" s="1">
        <v>3128</v>
      </c>
      <c r="C2302" s="32">
        <v>202502</v>
      </c>
      <c r="D2302" s="31" t="str">
        <f>TEXT(LANCES[[#This Row],[DT_CONTMP]],"MMMM-AA")</f>
        <v>fevereiro-25</v>
      </c>
      <c r="E2302" s="31">
        <v>45705</v>
      </c>
      <c r="F2302" s="30">
        <v>0.7</v>
      </c>
      <c r="G2302" s="30">
        <v>0.68803333333333327</v>
      </c>
      <c r="H2302" s="30">
        <v>0.68200000000000005</v>
      </c>
      <c r="I2302" s="32">
        <v>3</v>
      </c>
      <c r="J2302"/>
    </row>
    <row r="2303" spans="1:10" x14ac:dyDescent="0.3">
      <c r="A2303" s="65" t="str">
        <f>LANCES[[#This Row],[GRUPO]]&amp;LANCES[[#This Row],[MES_ANO]]</f>
        <v>3125maio-25</v>
      </c>
      <c r="B2303" s="1">
        <v>3125</v>
      </c>
      <c r="C2303" s="32">
        <v>202505</v>
      </c>
      <c r="D2303" s="31" t="str">
        <f>TEXT(LANCES[[#This Row],[DT_CONTMP]],"MMMM-AA")</f>
        <v>maio-25</v>
      </c>
      <c r="E2303" s="31">
        <v>45792</v>
      </c>
      <c r="F2303" s="30">
        <v>0.72821399999999992</v>
      </c>
      <c r="G2303" s="30">
        <v>0.72355933333333333</v>
      </c>
      <c r="H2303" s="30">
        <v>0.72</v>
      </c>
      <c r="I2303" s="32">
        <v>6</v>
      </c>
      <c r="J2303"/>
    </row>
    <row r="2304" spans="1:10" x14ac:dyDescent="0.3">
      <c r="A2304" s="65" t="str">
        <f>LANCES[[#This Row],[GRUPO]]&amp;LANCES[[#This Row],[MES_ANO]]</f>
        <v>712janeiro-25</v>
      </c>
      <c r="B2304" s="1">
        <v>712</v>
      </c>
      <c r="C2304" s="32">
        <v>202501</v>
      </c>
      <c r="D2304" s="31" t="str">
        <f>TEXT(LANCES[[#This Row],[DT_CONTMP]],"MMMM-AA")</f>
        <v>janeiro-25</v>
      </c>
      <c r="E2304" s="31">
        <v>45672</v>
      </c>
      <c r="F2304" s="30">
        <v>0.53957599999999994</v>
      </c>
      <c r="G2304" s="30">
        <v>0.30659893333333332</v>
      </c>
      <c r="H2304" s="30">
        <v>0.18600000000000003</v>
      </c>
      <c r="I2304" s="32">
        <v>15</v>
      </c>
      <c r="J2304"/>
    </row>
    <row r="2305" spans="1:10" x14ac:dyDescent="0.3">
      <c r="A2305" s="65" t="str">
        <f>LANCES[[#This Row],[GRUPO]]&amp;LANCES[[#This Row],[MES_ANO]]</f>
        <v>3059março-25</v>
      </c>
      <c r="B2305" s="1">
        <v>3059</v>
      </c>
      <c r="C2305" s="32">
        <v>202503</v>
      </c>
      <c r="D2305" s="31" t="str">
        <f>TEXT(LANCES[[#This Row],[DT_CONTMP]],"MMMM-AA")</f>
        <v>março-25</v>
      </c>
      <c r="E2305" s="31">
        <v>45733</v>
      </c>
      <c r="F2305" s="30">
        <v>0.68150000000000011</v>
      </c>
      <c r="G2305" s="30">
        <v>0.59497073333333328</v>
      </c>
      <c r="H2305" s="30">
        <v>0.53039999999999998</v>
      </c>
      <c r="I2305" s="32">
        <v>15</v>
      </c>
      <c r="J2305"/>
    </row>
    <row r="2306" spans="1:10" x14ac:dyDescent="0.3">
      <c r="A2306" s="65" t="str">
        <f>LANCES[[#This Row],[GRUPO]]&amp;LANCES[[#This Row],[MES_ANO]]</f>
        <v>802julho-25</v>
      </c>
      <c r="B2306" s="1">
        <v>802</v>
      </c>
      <c r="C2306" s="32">
        <v>202507</v>
      </c>
      <c r="D2306" s="31" t="str">
        <f>TEXT(LANCES[[#This Row],[DT_CONTMP]],"MMMM-AA")</f>
        <v>julho-25</v>
      </c>
      <c r="E2306" s="31">
        <v>45853</v>
      </c>
      <c r="F2306" s="30">
        <v>0.71010000000000006</v>
      </c>
      <c r="G2306" s="30">
        <v>0.68833999999999995</v>
      </c>
      <c r="H2306" s="30">
        <v>0.66049999999999998</v>
      </c>
      <c r="I2306" s="32">
        <v>5</v>
      </c>
      <c r="J2306"/>
    </row>
    <row r="2307" spans="1:10" x14ac:dyDescent="0.3">
      <c r="A2307" s="65" t="str">
        <f>LANCES[[#This Row],[GRUPO]]&amp;LANCES[[#This Row],[MES_ANO]]</f>
        <v>3173abril-25</v>
      </c>
      <c r="B2307" s="1">
        <v>3173</v>
      </c>
      <c r="C2307" s="32">
        <v>202504</v>
      </c>
      <c r="D2307" s="31" t="str">
        <f>TEXT(LANCES[[#This Row],[DT_CONTMP]],"MMMM-AA")</f>
        <v>abril-25</v>
      </c>
      <c r="E2307" s="31">
        <v>45762</v>
      </c>
      <c r="F2307" s="30">
        <v>0.7229000000000001</v>
      </c>
      <c r="G2307" s="30">
        <v>0.71672500000000006</v>
      </c>
      <c r="H2307" s="30">
        <v>0.71200000000000008</v>
      </c>
      <c r="I2307" s="32">
        <v>4</v>
      </c>
      <c r="J2307"/>
    </row>
    <row r="2308" spans="1:10" x14ac:dyDescent="0.3">
      <c r="A2308" s="65" t="str">
        <f>LANCES[[#This Row],[GRUPO]]&amp;LANCES[[#This Row],[MES_ANO]]</f>
        <v>3051abril-25</v>
      </c>
      <c r="B2308" s="1">
        <v>3051</v>
      </c>
      <c r="C2308" s="32">
        <v>202504</v>
      </c>
      <c r="D2308" s="31" t="str">
        <f>TEXT(LANCES[[#This Row],[DT_CONTMP]],"MMMM-AA")</f>
        <v>abril-25</v>
      </c>
      <c r="E2308" s="31">
        <v>45762</v>
      </c>
      <c r="F2308" s="30">
        <v>0.5544</v>
      </c>
      <c r="G2308" s="30">
        <v>0.5544</v>
      </c>
      <c r="H2308" s="30">
        <v>0.5544</v>
      </c>
      <c r="I2308" s="32">
        <v>5</v>
      </c>
      <c r="J2308"/>
    </row>
    <row r="2309" spans="1:10" x14ac:dyDescent="0.3">
      <c r="A2309" s="65" t="str">
        <f>LANCES[[#This Row],[GRUPO]]&amp;LANCES[[#This Row],[MES_ANO]]</f>
        <v>3156agosto-25</v>
      </c>
      <c r="B2309" s="1">
        <v>3156</v>
      </c>
      <c r="C2309" s="32">
        <v>202508</v>
      </c>
      <c r="D2309" s="31" t="str">
        <f>TEXT(LANCES[[#This Row],[DT_CONTMP]],"MMMM-AA")</f>
        <v>agosto-25</v>
      </c>
      <c r="E2309" s="31">
        <v>45884</v>
      </c>
      <c r="F2309" s="30">
        <v>0.75</v>
      </c>
      <c r="G2309" s="30">
        <v>0.68599999999999994</v>
      </c>
      <c r="H2309" s="30">
        <v>0.6</v>
      </c>
      <c r="I2309" s="32">
        <v>5</v>
      </c>
      <c r="J2309"/>
    </row>
    <row r="2310" spans="1:10" x14ac:dyDescent="0.3">
      <c r="A2310" s="65" t="str">
        <f>LANCES[[#This Row],[GRUPO]]&amp;LANCES[[#This Row],[MES_ANO]]</f>
        <v>5018julho-25</v>
      </c>
      <c r="B2310" s="1">
        <v>5018</v>
      </c>
      <c r="C2310" s="32">
        <v>202507</v>
      </c>
      <c r="D2310" s="31" t="str">
        <f>TEXT(LANCES[[#This Row],[DT_CONTMP]],"MMMM-AA")</f>
        <v>julho-25</v>
      </c>
      <c r="E2310" s="31">
        <v>45853</v>
      </c>
      <c r="F2310" s="30">
        <v>0.43</v>
      </c>
      <c r="G2310" s="30">
        <v>0.41543333333333332</v>
      </c>
      <c r="H2310" s="30">
        <v>0.40259999999999996</v>
      </c>
      <c r="I2310" s="32">
        <v>6</v>
      </c>
      <c r="J2310"/>
    </row>
    <row r="2311" spans="1:10" x14ac:dyDescent="0.3">
      <c r="A2311" s="65" t="str">
        <f>LANCES[[#This Row],[GRUPO]]&amp;LANCES[[#This Row],[MES_ANO]]</f>
        <v>3180julho-25</v>
      </c>
      <c r="B2311" s="1">
        <v>3180</v>
      </c>
      <c r="C2311" s="32">
        <v>202507</v>
      </c>
      <c r="D2311" s="31" t="str">
        <f>TEXT(LANCES[[#This Row],[DT_CONTMP]],"MMMM-AA")</f>
        <v>julho-25</v>
      </c>
      <c r="E2311" s="31">
        <v>45853</v>
      </c>
      <c r="F2311" s="30">
        <v>0.79</v>
      </c>
      <c r="G2311" s="30">
        <v>0.68450412500000002</v>
      </c>
      <c r="H2311" s="30">
        <v>0.65989999999999993</v>
      </c>
      <c r="I2311" s="32">
        <v>8</v>
      </c>
      <c r="J2311"/>
    </row>
    <row r="2312" spans="1:10" x14ac:dyDescent="0.3">
      <c r="A2312" s="65" t="str">
        <f>LANCES[[#This Row],[GRUPO]]&amp;LANCES[[#This Row],[MES_ANO]]</f>
        <v>3179agosto-25</v>
      </c>
      <c r="B2312" s="1">
        <v>3179</v>
      </c>
      <c r="C2312" s="32">
        <v>202508</v>
      </c>
      <c r="D2312" s="31" t="str">
        <f>TEXT(LANCES[[#This Row],[DT_CONTMP]],"MMMM-AA")</f>
        <v>agosto-25</v>
      </c>
      <c r="E2312" s="31">
        <v>45884</v>
      </c>
      <c r="F2312" s="30">
        <v>0.82</v>
      </c>
      <c r="G2312" s="30">
        <v>0.80012499999999998</v>
      </c>
      <c r="H2312" s="30">
        <v>0.78900000000000003</v>
      </c>
      <c r="I2312" s="32">
        <v>8</v>
      </c>
      <c r="J2312"/>
    </row>
    <row r="2313" spans="1:10" x14ac:dyDescent="0.3">
      <c r="A2313" s="65" t="str">
        <f>LANCES[[#This Row],[GRUPO]]&amp;LANCES[[#This Row],[MES_ANO]]</f>
        <v>3113outubro-25</v>
      </c>
      <c r="B2313" s="1">
        <v>3113</v>
      </c>
      <c r="C2313" s="32">
        <v>202510</v>
      </c>
      <c r="D2313" s="31" t="str">
        <f>TEXT(LANCES[[#This Row],[DT_CONTMP]],"MMMM-AA")</f>
        <v>outubro-25</v>
      </c>
      <c r="E2313" s="31">
        <v>45945</v>
      </c>
      <c r="F2313" s="30">
        <v>0.68</v>
      </c>
      <c r="G2313" s="30">
        <v>0.66133333333333333</v>
      </c>
      <c r="H2313" s="30">
        <v>0.65579999999999994</v>
      </c>
      <c r="I2313" s="32">
        <v>6</v>
      </c>
      <c r="J2313"/>
    </row>
    <row r="2314" spans="1:10" x14ac:dyDescent="0.3">
      <c r="A2314" s="65" t="str">
        <f>LANCES[[#This Row],[GRUPO]]&amp;LANCES[[#This Row],[MES_ANO]]</f>
        <v>3065abril-25</v>
      </c>
      <c r="B2314" s="1">
        <v>3065</v>
      </c>
      <c r="C2314" s="32">
        <v>202504</v>
      </c>
      <c r="D2314" s="31" t="str">
        <f>TEXT(LANCES[[#This Row],[DT_CONTMP]],"MMMM-AA")</f>
        <v>abril-25</v>
      </c>
      <c r="E2314" s="31">
        <v>45762</v>
      </c>
      <c r="F2314" s="30">
        <v>0.69893100000000008</v>
      </c>
      <c r="G2314" s="30">
        <v>0.66523399999999999</v>
      </c>
      <c r="H2314" s="30">
        <v>0.63800000000000001</v>
      </c>
      <c r="I2314" s="32">
        <v>7</v>
      </c>
      <c r="J2314"/>
    </row>
    <row r="2315" spans="1:10" x14ac:dyDescent="0.3">
      <c r="A2315" s="65" t="str">
        <f>LANCES[[#This Row],[GRUPO]]&amp;LANCES[[#This Row],[MES_ANO]]</f>
        <v>675janeiro-25</v>
      </c>
      <c r="B2315" s="1">
        <v>675</v>
      </c>
      <c r="C2315" s="32">
        <v>202501</v>
      </c>
      <c r="D2315" s="31" t="str">
        <f>TEXT(LANCES[[#This Row],[DT_CONTMP]],"MMMM-AA")</f>
        <v>janeiro-25</v>
      </c>
      <c r="E2315" s="31">
        <v>45664</v>
      </c>
      <c r="F2315" s="30">
        <v>0.33659999999999995</v>
      </c>
      <c r="G2315" s="30">
        <v>0.23329999999999998</v>
      </c>
      <c r="H2315" s="30">
        <v>0.13</v>
      </c>
      <c r="I2315" s="32">
        <v>2</v>
      </c>
      <c r="J2315"/>
    </row>
    <row r="2316" spans="1:10" x14ac:dyDescent="0.3">
      <c r="A2316" s="65" t="str">
        <f>LANCES[[#This Row],[GRUPO]]&amp;LANCES[[#This Row],[MES_ANO]]</f>
        <v>638junho-25</v>
      </c>
      <c r="B2316" s="1">
        <v>638</v>
      </c>
      <c r="C2316" s="32">
        <v>202506</v>
      </c>
      <c r="D2316" s="31" t="str">
        <f>TEXT(LANCES[[#This Row],[DT_CONTMP]],"MMMM-AA")</f>
        <v>junho-25</v>
      </c>
      <c r="E2316" s="31">
        <v>45813</v>
      </c>
      <c r="F2316" s="30">
        <v>0.11796699999999999</v>
      </c>
      <c r="G2316" s="30">
        <v>0.10449174999999999</v>
      </c>
      <c r="H2316" s="30">
        <v>0.1</v>
      </c>
      <c r="I2316" s="32">
        <v>4</v>
      </c>
      <c r="J2316"/>
    </row>
    <row r="2317" spans="1:10" x14ac:dyDescent="0.3">
      <c r="A2317" s="65" t="str">
        <f>LANCES[[#This Row],[GRUPO]]&amp;LANCES[[#This Row],[MES_ANO]]</f>
        <v>3090setembro-25</v>
      </c>
      <c r="B2317" s="1">
        <v>3090</v>
      </c>
      <c r="C2317" s="32">
        <v>202509</v>
      </c>
      <c r="D2317" s="31" t="str">
        <f>TEXT(LANCES[[#This Row],[DT_CONTMP]],"MMMM-AA")</f>
        <v>setembro-25</v>
      </c>
      <c r="E2317" s="31">
        <v>45915</v>
      </c>
      <c r="F2317" s="30">
        <v>0.74</v>
      </c>
      <c r="G2317" s="30">
        <v>0.74</v>
      </c>
      <c r="H2317" s="30">
        <v>0.74</v>
      </c>
      <c r="I2317" s="32">
        <v>1</v>
      </c>
      <c r="J2317"/>
    </row>
    <row r="2318" spans="1:10" x14ac:dyDescent="0.3">
      <c r="A2318" s="65" t="str">
        <f>LANCES[[#This Row],[GRUPO]]&amp;LANCES[[#This Row],[MES_ANO]]</f>
        <v>3090julho-25</v>
      </c>
      <c r="B2318" s="1">
        <v>3090</v>
      </c>
      <c r="C2318" s="32">
        <v>202507</v>
      </c>
      <c r="D2318" s="31" t="str">
        <f>TEXT(LANCES[[#This Row],[DT_CONTMP]],"MMMM-AA")</f>
        <v>julho-25</v>
      </c>
      <c r="E2318" s="31">
        <v>45853</v>
      </c>
      <c r="F2318" s="30">
        <v>0.75</v>
      </c>
      <c r="G2318" s="30">
        <v>0.74150000000000005</v>
      </c>
      <c r="H2318" s="30">
        <v>0.73299999999999998</v>
      </c>
      <c r="I2318" s="32">
        <v>2</v>
      </c>
      <c r="J2318"/>
    </row>
    <row r="2319" spans="1:10" x14ac:dyDescent="0.3">
      <c r="A2319" s="65" t="str">
        <f>LANCES[[#This Row],[GRUPO]]&amp;LANCES[[#This Row],[MES_ANO]]</f>
        <v>3079abril-25</v>
      </c>
      <c r="B2319" s="1">
        <v>3079</v>
      </c>
      <c r="C2319" s="32">
        <v>202504</v>
      </c>
      <c r="D2319" s="31" t="str">
        <f>TEXT(LANCES[[#This Row],[DT_CONTMP]],"MMMM-AA")</f>
        <v>abril-25</v>
      </c>
      <c r="E2319" s="31">
        <v>45762</v>
      </c>
      <c r="F2319" s="30">
        <v>0.72</v>
      </c>
      <c r="G2319" s="30">
        <v>0.67235714285714276</v>
      </c>
      <c r="H2319" s="30">
        <v>0.66200000000000003</v>
      </c>
      <c r="I2319" s="32">
        <v>7</v>
      </c>
      <c r="J2319"/>
    </row>
    <row r="2320" spans="1:10" x14ac:dyDescent="0.3">
      <c r="A2320" s="65" t="str">
        <f>LANCES[[#This Row],[GRUPO]]&amp;LANCES[[#This Row],[MES_ANO]]</f>
        <v>3118janeiro-25</v>
      </c>
      <c r="B2320" s="1">
        <v>3118</v>
      </c>
      <c r="C2320" s="32">
        <v>202501</v>
      </c>
      <c r="D2320" s="31" t="str">
        <f>TEXT(LANCES[[#This Row],[DT_CONTMP]],"MMMM-AA")</f>
        <v>janeiro-25</v>
      </c>
      <c r="E2320" s="31">
        <v>45672</v>
      </c>
      <c r="F2320" s="30">
        <v>0.65629999999999999</v>
      </c>
      <c r="G2320" s="30">
        <v>0.63226000000000004</v>
      </c>
      <c r="H2320" s="30">
        <v>0.6</v>
      </c>
      <c r="I2320" s="32">
        <v>5</v>
      </c>
      <c r="J2320"/>
    </row>
    <row r="2321" spans="1:10" x14ac:dyDescent="0.3">
      <c r="A2321" s="65" t="str">
        <f>LANCES[[#This Row],[GRUPO]]&amp;LANCES[[#This Row],[MES_ANO]]</f>
        <v>3044agosto-25</v>
      </c>
      <c r="B2321" s="1">
        <v>3044</v>
      </c>
      <c r="C2321" s="32">
        <v>202508</v>
      </c>
      <c r="D2321" s="31" t="str">
        <f>TEXT(LANCES[[#This Row],[DT_CONTMP]],"MMMM-AA")</f>
        <v>agosto-25</v>
      </c>
      <c r="E2321" s="31">
        <v>45884</v>
      </c>
      <c r="F2321" s="30">
        <v>0.51555499999999999</v>
      </c>
      <c r="G2321" s="30">
        <v>0.5127775</v>
      </c>
      <c r="H2321" s="30">
        <v>0.51</v>
      </c>
      <c r="I2321" s="32">
        <v>2</v>
      </c>
      <c r="J2321"/>
    </row>
    <row r="2322" spans="1:10" x14ac:dyDescent="0.3">
      <c r="A2322" s="65" t="str">
        <f>LANCES[[#This Row],[GRUPO]]&amp;LANCES[[#This Row],[MES_ANO]]</f>
        <v>3092julho-25</v>
      </c>
      <c r="B2322" s="1">
        <v>3092</v>
      </c>
      <c r="C2322" s="32">
        <v>202507</v>
      </c>
      <c r="D2322" s="31" t="str">
        <f>TEXT(LANCES[[#This Row],[DT_CONTMP]],"MMMM-AA")</f>
        <v>julho-25</v>
      </c>
      <c r="E2322" s="31">
        <v>45853</v>
      </c>
      <c r="F2322" s="30">
        <v>0.73</v>
      </c>
      <c r="G2322" s="30">
        <v>0.56130279999999999</v>
      </c>
      <c r="H2322" s="30">
        <v>0.2</v>
      </c>
      <c r="I2322" s="32">
        <v>10</v>
      </c>
      <c r="J2322"/>
    </row>
    <row r="2323" spans="1:10" x14ac:dyDescent="0.3">
      <c r="A2323" s="65" t="str">
        <f>LANCES[[#This Row],[GRUPO]]&amp;LANCES[[#This Row],[MES_ANO]]</f>
        <v>3164janeiro-25</v>
      </c>
      <c r="B2323" s="1">
        <v>3164</v>
      </c>
      <c r="C2323" s="32">
        <v>202501</v>
      </c>
      <c r="D2323" s="31" t="str">
        <f>TEXT(LANCES[[#This Row],[DT_CONTMP]],"MMMM-AA")</f>
        <v>janeiro-25</v>
      </c>
      <c r="E2323" s="31">
        <v>45672</v>
      </c>
      <c r="F2323" s="30">
        <v>0.77</v>
      </c>
      <c r="G2323" s="30">
        <v>0.60096271428571424</v>
      </c>
      <c r="H2323" s="30">
        <v>0.49333899999999997</v>
      </c>
      <c r="I2323" s="32">
        <v>7</v>
      </c>
      <c r="J2323"/>
    </row>
    <row r="2324" spans="1:10" x14ac:dyDescent="0.3">
      <c r="A2324" s="65" t="str">
        <f>LANCES[[#This Row],[GRUPO]]&amp;LANCES[[#This Row],[MES_ANO]]</f>
        <v>799fevereiro-25</v>
      </c>
      <c r="B2324" s="1">
        <v>799</v>
      </c>
      <c r="C2324" s="32">
        <v>202502</v>
      </c>
      <c r="D2324" s="31" t="str">
        <f>TEXT(LANCES[[#This Row],[DT_CONTMP]],"MMMM-AA")</f>
        <v>fevereiro-25</v>
      </c>
      <c r="E2324" s="31">
        <v>45705</v>
      </c>
      <c r="F2324" s="30">
        <v>0.62</v>
      </c>
      <c r="G2324" s="30">
        <v>0.57051428571428575</v>
      </c>
      <c r="H2324" s="30">
        <v>0.52</v>
      </c>
      <c r="I2324" s="32">
        <v>7</v>
      </c>
      <c r="J2324"/>
    </row>
    <row r="2325" spans="1:10" x14ac:dyDescent="0.3">
      <c r="A2325" s="65" t="str">
        <f>LANCES[[#This Row],[GRUPO]]&amp;LANCES[[#This Row],[MES_ANO]]</f>
        <v>802agosto-25</v>
      </c>
      <c r="B2325" s="1">
        <v>802</v>
      </c>
      <c r="C2325" s="32">
        <v>202508</v>
      </c>
      <c r="D2325" s="31" t="str">
        <f>TEXT(LANCES[[#This Row],[DT_CONTMP]],"MMMM-AA")</f>
        <v>agosto-25</v>
      </c>
      <c r="E2325" s="31">
        <v>45884</v>
      </c>
      <c r="F2325" s="30">
        <v>0.7</v>
      </c>
      <c r="G2325" s="30">
        <v>0.65405063636363636</v>
      </c>
      <c r="H2325" s="30">
        <v>0.6</v>
      </c>
      <c r="I2325" s="32">
        <v>11</v>
      </c>
      <c r="J2325"/>
    </row>
    <row r="2326" spans="1:10" x14ac:dyDescent="0.3">
      <c r="A2326" s="65" t="str">
        <f>LANCES[[#This Row],[GRUPO]]&amp;LANCES[[#This Row],[MES_ANO]]</f>
        <v>3184setembro-25</v>
      </c>
      <c r="B2326" s="1">
        <v>3184</v>
      </c>
      <c r="C2326" s="32">
        <v>202509</v>
      </c>
      <c r="D2326" s="31" t="str">
        <f>TEXT(LANCES[[#This Row],[DT_CONTMP]],"MMMM-AA")</f>
        <v>setembro-25</v>
      </c>
      <c r="E2326" s="31">
        <v>45915</v>
      </c>
      <c r="F2326" s="30">
        <v>0.65</v>
      </c>
      <c r="G2326" s="30">
        <v>0.63259333333333334</v>
      </c>
      <c r="H2326" s="30">
        <v>0.61770000000000003</v>
      </c>
      <c r="I2326" s="32">
        <v>15</v>
      </c>
      <c r="J2326"/>
    </row>
    <row r="2327" spans="1:10" x14ac:dyDescent="0.3">
      <c r="A2327" s="65" t="str">
        <f>LANCES[[#This Row],[GRUPO]]&amp;LANCES[[#This Row],[MES_ANO]]</f>
        <v>711julho-25</v>
      </c>
      <c r="B2327" s="1">
        <v>711</v>
      </c>
      <c r="C2327" s="32">
        <v>202507</v>
      </c>
      <c r="D2327" s="31" t="str">
        <f>TEXT(LANCES[[#This Row],[DT_CONTMP]],"MMMM-AA")</f>
        <v>julho-25</v>
      </c>
      <c r="E2327" s="31">
        <v>45853</v>
      </c>
      <c r="F2327" s="30">
        <v>0.3</v>
      </c>
      <c r="G2327" s="30">
        <v>0.26636199999999999</v>
      </c>
      <c r="H2327" s="30">
        <v>0.25</v>
      </c>
      <c r="I2327" s="32">
        <v>7</v>
      </c>
      <c r="J2327"/>
    </row>
    <row r="2328" spans="1:10" x14ac:dyDescent="0.3">
      <c r="A2328" s="65" t="str">
        <f>LANCES[[#This Row],[GRUPO]]&amp;LANCES[[#This Row],[MES_ANO]]</f>
        <v>5018agosto-25</v>
      </c>
      <c r="B2328" s="1">
        <v>5018</v>
      </c>
      <c r="C2328" s="32">
        <v>202508</v>
      </c>
      <c r="D2328" s="31" t="str">
        <f>TEXT(LANCES[[#This Row],[DT_CONTMP]],"MMMM-AA")</f>
        <v>agosto-25</v>
      </c>
      <c r="E2328" s="31">
        <v>45884</v>
      </c>
      <c r="F2328" s="30">
        <v>0.41555500000000001</v>
      </c>
      <c r="G2328" s="30">
        <v>0.38179542857142856</v>
      </c>
      <c r="H2328" s="30">
        <v>0.3</v>
      </c>
      <c r="I2328" s="32">
        <v>7</v>
      </c>
      <c r="J2328"/>
    </row>
    <row r="2329" spans="1:10" x14ac:dyDescent="0.3">
      <c r="A2329" s="65" t="str">
        <f>LANCES[[#This Row],[GRUPO]]&amp;LANCES[[#This Row],[MES_ANO]]</f>
        <v>3071setembro-25</v>
      </c>
      <c r="B2329" s="1">
        <v>3071</v>
      </c>
      <c r="C2329" s="32">
        <v>202509</v>
      </c>
      <c r="D2329" s="31" t="str">
        <f>TEXT(LANCES[[#This Row],[DT_CONTMP]],"MMMM-AA")</f>
        <v>setembro-25</v>
      </c>
      <c r="E2329" s="31">
        <v>45915</v>
      </c>
      <c r="F2329" s="30">
        <v>0.65</v>
      </c>
      <c r="G2329" s="30">
        <v>0.59978025000000001</v>
      </c>
      <c r="H2329" s="30">
        <v>0.55000000000000004</v>
      </c>
      <c r="I2329" s="32">
        <v>8</v>
      </c>
      <c r="J2329"/>
    </row>
    <row r="2330" spans="1:10" x14ac:dyDescent="0.3">
      <c r="A2330" s="65" t="str">
        <f>LANCES[[#This Row],[GRUPO]]&amp;LANCES[[#This Row],[MES_ANO]]</f>
        <v>3043março-25</v>
      </c>
      <c r="B2330" s="1">
        <v>3043</v>
      </c>
      <c r="C2330" s="32">
        <v>202503</v>
      </c>
      <c r="D2330" s="31" t="str">
        <f>TEXT(LANCES[[#This Row],[DT_CONTMP]],"MMMM-AA")</f>
        <v>março-25</v>
      </c>
      <c r="E2330" s="31">
        <v>45733</v>
      </c>
      <c r="F2330" s="30">
        <v>0.54</v>
      </c>
      <c r="G2330" s="30">
        <v>0.51528200000000002</v>
      </c>
      <c r="H2330" s="30">
        <v>0.49056399999999994</v>
      </c>
      <c r="I2330" s="32">
        <v>2</v>
      </c>
      <c r="J2330"/>
    </row>
    <row r="2331" spans="1:10" x14ac:dyDescent="0.3">
      <c r="A2331" s="65" t="str">
        <f>LANCES[[#This Row],[GRUPO]]&amp;LANCES[[#This Row],[MES_ANO]]</f>
        <v>703maio-25</v>
      </c>
      <c r="B2331" s="1">
        <v>703</v>
      </c>
      <c r="C2331" s="32">
        <v>202505</v>
      </c>
      <c r="D2331" s="31" t="str">
        <f>TEXT(LANCES[[#This Row],[DT_CONTMP]],"MMMM-AA")</f>
        <v>maio-25</v>
      </c>
      <c r="E2331" s="31">
        <v>45784</v>
      </c>
      <c r="F2331" s="30">
        <v>0.41570000000000001</v>
      </c>
      <c r="G2331" s="30">
        <v>0.25177645454545455</v>
      </c>
      <c r="H2331" s="30">
        <v>0.1</v>
      </c>
      <c r="I2331" s="32">
        <v>11</v>
      </c>
      <c r="J2331"/>
    </row>
    <row r="2332" spans="1:10" x14ac:dyDescent="0.3">
      <c r="A2332" s="65" t="str">
        <f>LANCES[[#This Row],[GRUPO]]&amp;LANCES[[#This Row],[MES_ANO]]</f>
        <v>3076abril-25</v>
      </c>
      <c r="B2332" s="1">
        <v>3076</v>
      </c>
      <c r="C2332" s="32">
        <v>202504</v>
      </c>
      <c r="D2332" s="31" t="str">
        <f>TEXT(LANCES[[#This Row],[DT_CONTMP]],"MMMM-AA")</f>
        <v>abril-25</v>
      </c>
      <c r="E2332" s="31">
        <v>45762</v>
      </c>
      <c r="F2332" s="30">
        <v>0.74619400000000002</v>
      </c>
      <c r="G2332" s="30">
        <v>0.70857057142857149</v>
      </c>
      <c r="H2332" s="30">
        <v>0.69980000000000009</v>
      </c>
      <c r="I2332" s="32">
        <v>7</v>
      </c>
      <c r="J2332"/>
    </row>
    <row r="2333" spans="1:10" x14ac:dyDescent="0.3">
      <c r="A2333" s="65" t="str">
        <f>LANCES[[#This Row],[GRUPO]]&amp;LANCES[[#This Row],[MES_ANO]]</f>
        <v>725junho-25</v>
      </c>
      <c r="B2333" s="1">
        <v>725</v>
      </c>
      <c r="C2333" s="32">
        <v>202506</v>
      </c>
      <c r="D2333" s="31" t="str">
        <f>TEXT(LANCES[[#This Row],[DT_CONTMP]],"MMMM-AA")</f>
        <v>junho-25</v>
      </c>
      <c r="E2333" s="31">
        <v>45824</v>
      </c>
      <c r="F2333" s="30">
        <v>0.98882000000000003</v>
      </c>
      <c r="G2333" s="30">
        <v>0.40545142857142857</v>
      </c>
      <c r="H2333" s="30">
        <v>0.28999999999999998</v>
      </c>
      <c r="I2333" s="32">
        <v>14</v>
      </c>
      <c r="J2333"/>
    </row>
    <row r="2334" spans="1:10" x14ac:dyDescent="0.3">
      <c r="A2334" s="65" t="str">
        <f>LANCES[[#This Row],[GRUPO]]&amp;LANCES[[#This Row],[MES_ANO]]</f>
        <v>661fevereiro-25</v>
      </c>
      <c r="B2334" s="1">
        <v>661</v>
      </c>
      <c r="C2334" s="32">
        <v>202502</v>
      </c>
      <c r="D2334" s="31" t="str">
        <f>TEXT(LANCES[[#This Row],[DT_CONTMP]],"MMMM-AA")</f>
        <v>fevereiro-25</v>
      </c>
      <c r="E2334" s="31">
        <v>45694</v>
      </c>
      <c r="F2334" s="30">
        <v>0.35899999999999999</v>
      </c>
      <c r="G2334" s="30">
        <v>0.18674466666666667</v>
      </c>
      <c r="H2334" s="30">
        <v>0.1</v>
      </c>
      <c r="I2334" s="32">
        <v>3</v>
      </c>
      <c r="J2334"/>
    </row>
    <row r="2335" spans="1:10" x14ac:dyDescent="0.3">
      <c r="A2335" s="65" t="str">
        <f>LANCES[[#This Row],[GRUPO]]&amp;LANCES[[#This Row],[MES_ANO]]</f>
        <v>3117junho-25</v>
      </c>
      <c r="B2335" s="1">
        <v>3117</v>
      </c>
      <c r="C2335" s="32">
        <v>202506</v>
      </c>
      <c r="D2335" s="31" t="str">
        <f>TEXT(LANCES[[#This Row],[DT_CONTMP]],"MMMM-AA")</f>
        <v>junho-25</v>
      </c>
      <c r="E2335" s="31">
        <v>45824</v>
      </c>
      <c r="F2335" s="30">
        <v>0.67333299999999996</v>
      </c>
      <c r="G2335" s="30">
        <v>0.66888883333333338</v>
      </c>
      <c r="H2335" s="30">
        <v>0.66599999999999993</v>
      </c>
      <c r="I2335" s="32">
        <v>6</v>
      </c>
      <c r="J2335"/>
    </row>
    <row r="2336" spans="1:10" x14ac:dyDescent="0.3">
      <c r="A2336" s="65" t="str">
        <f>LANCES[[#This Row],[GRUPO]]&amp;LANCES[[#This Row],[MES_ANO]]</f>
        <v>3059junho-25</v>
      </c>
      <c r="B2336" s="1">
        <v>3059</v>
      </c>
      <c r="C2336" s="32">
        <v>202506</v>
      </c>
      <c r="D2336" s="31" t="str">
        <f>TEXT(LANCES[[#This Row],[DT_CONTMP]],"MMMM-AA")</f>
        <v>junho-25</v>
      </c>
      <c r="E2336" s="31">
        <v>45824</v>
      </c>
      <c r="F2336" s="30">
        <v>0.62</v>
      </c>
      <c r="G2336" s="30">
        <v>0.5463886</v>
      </c>
      <c r="H2336" s="30">
        <v>0.45270000000000005</v>
      </c>
      <c r="I2336" s="32">
        <v>10</v>
      </c>
      <c r="J2336"/>
    </row>
    <row r="2337" spans="1:10" x14ac:dyDescent="0.3">
      <c r="A2337" s="65" t="str">
        <f>LANCES[[#This Row],[GRUPO]]&amp;LANCES[[#This Row],[MES_ANO]]</f>
        <v>3144janeiro-25</v>
      </c>
      <c r="B2337" s="1">
        <v>3144</v>
      </c>
      <c r="C2337" s="32">
        <v>202501</v>
      </c>
      <c r="D2337" s="31" t="str">
        <f>TEXT(LANCES[[#This Row],[DT_CONTMP]],"MMMM-AA")</f>
        <v>janeiro-25</v>
      </c>
      <c r="E2337" s="31">
        <v>45672</v>
      </c>
      <c r="F2337" s="30">
        <v>0.8</v>
      </c>
      <c r="G2337" s="30">
        <v>0.70717324999999998</v>
      </c>
      <c r="H2337" s="30">
        <v>0.67623099999999992</v>
      </c>
      <c r="I2337" s="32">
        <v>4</v>
      </c>
      <c r="J2337"/>
    </row>
    <row r="2338" spans="1:10" x14ac:dyDescent="0.3">
      <c r="A2338" s="65" t="str">
        <f>LANCES[[#This Row],[GRUPO]]&amp;LANCES[[#This Row],[MES_ANO]]</f>
        <v>3099março-25</v>
      </c>
      <c r="B2338" s="1">
        <v>3099</v>
      </c>
      <c r="C2338" s="32">
        <v>202503</v>
      </c>
      <c r="D2338" s="31" t="str">
        <f>TEXT(LANCES[[#This Row],[DT_CONTMP]],"MMMM-AA")</f>
        <v>março-25</v>
      </c>
      <c r="E2338" s="31">
        <v>45733</v>
      </c>
      <c r="F2338" s="30">
        <v>0.7</v>
      </c>
      <c r="G2338" s="30">
        <v>0.67704974999999989</v>
      </c>
      <c r="H2338" s="30">
        <v>0.66909999999999992</v>
      </c>
      <c r="I2338" s="32">
        <v>4</v>
      </c>
      <c r="J2338"/>
    </row>
    <row r="2339" spans="1:10" x14ac:dyDescent="0.3">
      <c r="A2339" s="65" t="str">
        <f>LANCES[[#This Row],[GRUPO]]&amp;LANCES[[#This Row],[MES_ANO]]</f>
        <v>3097abril-25</v>
      </c>
      <c r="B2339" s="1">
        <v>3097</v>
      </c>
      <c r="C2339" s="32">
        <v>202504</v>
      </c>
      <c r="D2339" s="31" t="str">
        <f>TEXT(LANCES[[#This Row],[DT_CONTMP]],"MMMM-AA")</f>
        <v>abril-25</v>
      </c>
      <c r="E2339" s="31">
        <v>45762</v>
      </c>
      <c r="F2339" s="30">
        <v>0.71</v>
      </c>
      <c r="G2339" s="30">
        <v>0.71</v>
      </c>
      <c r="H2339" s="30">
        <v>0.71</v>
      </c>
      <c r="I2339" s="32">
        <v>1</v>
      </c>
      <c r="J2339"/>
    </row>
    <row r="2340" spans="1:10" x14ac:dyDescent="0.3">
      <c r="A2340" s="65" t="str">
        <f>LANCES[[#This Row],[GRUPO]]&amp;LANCES[[#This Row],[MES_ANO]]</f>
        <v>3161março-25</v>
      </c>
      <c r="B2340" s="1">
        <v>3161</v>
      </c>
      <c r="C2340" s="32">
        <v>202503</v>
      </c>
      <c r="D2340" s="31" t="str">
        <f>TEXT(LANCES[[#This Row],[DT_CONTMP]],"MMMM-AA")</f>
        <v>março-25</v>
      </c>
      <c r="E2340" s="31">
        <v>45733</v>
      </c>
      <c r="F2340" s="30">
        <v>0.7681</v>
      </c>
      <c r="G2340" s="30">
        <v>0.69925714285714291</v>
      </c>
      <c r="H2340" s="30">
        <v>0.63990000000000002</v>
      </c>
      <c r="I2340" s="32">
        <v>7</v>
      </c>
      <c r="J2340"/>
    </row>
    <row r="2341" spans="1:10" x14ac:dyDescent="0.3">
      <c r="A2341" s="65" t="str">
        <f>LANCES[[#This Row],[GRUPO]]&amp;LANCES[[#This Row],[MES_ANO]]</f>
        <v>803julho-25</v>
      </c>
      <c r="B2341" s="1">
        <v>803</v>
      </c>
      <c r="C2341" s="32">
        <v>202507</v>
      </c>
      <c r="D2341" s="31" t="str">
        <f>TEXT(LANCES[[#This Row],[DT_CONTMP]],"MMMM-AA")</f>
        <v>julho-25</v>
      </c>
      <c r="E2341" s="31">
        <v>45853</v>
      </c>
      <c r="F2341" s="30">
        <v>0.68</v>
      </c>
      <c r="G2341" s="30">
        <v>0.65731585714285712</v>
      </c>
      <c r="H2341" s="30">
        <v>0.65</v>
      </c>
      <c r="I2341" s="32">
        <v>14</v>
      </c>
      <c r="J2341"/>
    </row>
    <row r="2342" spans="1:10" x14ac:dyDescent="0.3">
      <c r="A2342" s="65" t="str">
        <f>LANCES[[#This Row],[GRUPO]]&amp;LANCES[[#This Row],[MES_ANO]]</f>
        <v>3052julho-25</v>
      </c>
      <c r="B2342" s="1">
        <v>3052</v>
      </c>
      <c r="C2342" s="32">
        <v>202507</v>
      </c>
      <c r="D2342" s="31" t="str">
        <f>TEXT(LANCES[[#This Row],[DT_CONTMP]],"MMMM-AA")</f>
        <v>julho-25</v>
      </c>
      <c r="E2342" s="31">
        <v>45853</v>
      </c>
      <c r="F2342" s="30">
        <v>0.67</v>
      </c>
      <c r="G2342" s="30">
        <v>0.66915714285714289</v>
      </c>
      <c r="H2342" s="30">
        <v>0.66890000000000005</v>
      </c>
      <c r="I2342" s="32">
        <v>7</v>
      </c>
      <c r="J2342"/>
    </row>
    <row r="2343" spans="1:10" x14ac:dyDescent="0.3">
      <c r="A2343" s="65" t="str">
        <f>LANCES[[#This Row],[GRUPO]]&amp;LANCES[[#This Row],[MES_ANO]]</f>
        <v>3040agosto-25</v>
      </c>
      <c r="B2343" s="1">
        <v>3040</v>
      </c>
      <c r="C2343" s="32">
        <v>202508</v>
      </c>
      <c r="D2343" s="31" t="str">
        <f>TEXT(LANCES[[#This Row],[DT_CONTMP]],"MMMM-AA")</f>
        <v>agosto-25</v>
      </c>
      <c r="E2343" s="31">
        <v>45884</v>
      </c>
      <c r="F2343" s="30">
        <v>0.71499999999999997</v>
      </c>
      <c r="G2343" s="30">
        <v>0.71399999999999997</v>
      </c>
      <c r="H2343" s="30">
        <v>0.71299999999999997</v>
      </c>
      <c r="I2343" s="32">
        <v>3</v>
      </c>
      <c r="J2343"/>
    </row>
    <row r="2344" spans="1:10" x14ac:dyDescent="0.3">
      <c r="A2344" s="65" t="str">
        <f>LANCES[[#This Row],[GRUPO]]&amp;LANCES[[#This Row],[MES_ANO]]</f>
        <v>3159setembro-25</v>
      </c>
      <c r="B2344" s="1">
        <v>3159</v>
      </c>
      <c r="C2344" s="32">
        <v>202509</v>
      </c>
      <c r="D2344" s="31" t="str">
        <f>TEXT(LANCES[[#This Row],[DT_CONTMP]],"MMMM-AA")</f>
        <v>setembro-25</v>
      </c>
      <c r="E2344" s="31">
        <v>45915</v>
      </c>
      <c r="F2344" s="30">
        <v>0.73499999999999999</v>
      </c>
      <c r="G2344" s="30">
        <v>0.70953333333333335</v>
      </c>
      <c r="H2344" s="30">
        <v>0.7</v>
      </c>
      <c r="I2344" s="32">
        <v>6</v>
      </c>
      <c r="J2344"/>
    </row>
    <row r="2345" spans="1:10" x14ac:dyDescent="0.3">
      <c r="A2345" s="65" t="str">
        <f>LANCES[[#This Row],[GRUPO]]&amp;LANCES[[#This Row],[MES_ANO]]</f>
        <v>3044julho-25</v>
      </c>
      <c r="B2345" s="1">
        <v>3044</v>
      </c>
      <c r="C2345" s="32">
        <v>202507</v>
      </c>
      <c r="D2345" s="31" t="str">
        <f>TEXT(LANCES[[#This Row],[DT_CONTMP]],"MMMM-AA")</f>
        <v>julho-25</v>
      </c>
      <c r="E2345" s="31">
        <v>45853</v>
      </c>
      <c r="F2345" s="30">
        <v>0.49689999999999995</v>
      </c>
      <c r="G2345" s="30">
        <v>0.49689999999999995</v>
      </c>
      <c r="H2345" s="30">
        <v>0.49689999999999995</v>
      </c>
      <c r="I2345" s="32">
        <v>1</v>
      </c>
      <c r="J2345"/>
    </row>
    <row r="2346" spans="1:10" x14ac:dyDescent="0.3">
      <c r="A2346" s="65" t="str">
        <f>LANCES[[#This Row],[GRUPO]]&amp;LANCES[[#This Row],[MES_ANO]]</f>
        <v>3059fevereiro-25</v>
      </c>
      <c r="B2346" s="1">
        <v>3059</v>
      </c>
      <c r="C2346" s="32">
        <v>202502</v>
      </c>
      <c r="D2346" s="31" t="str">
        <f>TEXT(LANCES[[#This Row],[DT_CONTMP]],"MMMM-AA")</f>
        <v>fevereiro-25</v>
      </c>
      <c r="E2346" s="31">
        <v>45705</v>
      </c>
      <c r="F2346" s="30">
        <v>0.6</v>
      </c>
      <c r="G2346" s="30">
        <v>0.47048409090909094</v>
      </c>
      <c r="H2346" s="30">
        <v>0.11999900000000001</v>
      </c>
      <c r="I2346" s="32">
        <v>11</v>
      </c>
      <c r="J2346"/>
    </row>
    <row r="2347" spans="1:10" x14ac:dyDescent="0.3">
      <c r="A2347" s="65" t="str">
        <f>LANCES[[#This Row],[GRUPO]]&amp;LANCES[[#This Row],[MES_ANO]]</f>
        <v>3053agosto-25</v>
      </c>
      <c r="B2347" s="1">
        <v>3053</v>
      </c>
      <c r="C2347" s="32">
        <v>202508</v>
      </c>
      <c r="D2347" s="31" t="str">
        <f>TEXT(LANCES[[#This Row],[DT_CONTMP]],"MMMM-AA")</f>
        <v>agosto-25</v>
      </c>
      <c r="E2347" s="31">
        <v>45884</v>
      </c>
      <c r="F2347" s="30">
        <v>0.685724</v>
      </c>
      <c r="G2347" s="30">
        <v>0.51466500000000004</v>
      </c>
      <c r="H2347" s="30">
        <v>0.401111</v>
      </c>
      <c r="I2347" s="32">
        <v>7</v>
      </c>
      <c r="J2347"/>
    </row>
    <row r="2348" spans="1:10" x14ac:dyDescent="0.3">
      <c r="A2348" s="65" t="str">
        <f>LANCES[[#This Row],[GRUPO]]&amp;LANCES[[#This Row],[MES_ANO]]</f>
        <v>680julho-25</v>
      </c>
      <c r="B2348" s="1">
        <v>680</v>
      </c>
      <c r="C2348" s="32">
        <v>202507</v>
      </c>
      <c r="D2348" s="31" t="str">
        <f>TEXT(LANCES[[#This Row],[DT_CONTMP]],"MMMM-AA")</f>
        <v>julho-25</v>
      </c>
      <c r="E2348" s="31">
        <v>45842</v>
      </c>
      <c r="F2348" s="30">
        <v>0.27743499999999999</v>
      </c>
      <c r="G2348" s="30">
        <v>0.27743499999999999</v>
      </c>
      <c r="H2348" s="30">
        <v>0.27743499999999999</v>
      </c>
      <c r="I2348" s="32">
        <v>1</v>
      </c>
      <c r="J2348"/>
    </row>
    <row r="2349" spans="1:10" x14ac:dyDescent="0.3">
      <c r="A2349" s="65" t="str">
        <f>LANCES[[#This Row],[GRUPO]]&amp;LANCES[[#This Row],[MES_ANO]]</f>
        <v>3049janeiro-25</v>
      </c>
      <c r="B2349" s="1">
        <v>3049</v>
      </c>
      <c r="C2349" s="32">
        <v>202501</v>
      </c>
      <c r="D2349" s="31" t="str">
        <f>TEXT(LANCES[[#This Row],[DT_CONTMP]],"MMMM-AA")</f>
        <v>janeiro-25</v>
      </c>
      <c r="E2349" s="31">
        <v>45672</v>
      </c>
      <c r="F2349" s="30">
        <v>0.51100000000000001</v>
      </c>
      <c r="G2349" s="30">
        <v>0.51100000000000001</v>
      </c>
      <c r="H2349" s="30">
        <v>0.51100000000000001</v>
      </c>
      <c r="I2349" s="32">
        <v>1</v>
      </c>
      <c r="J2349"/>
    </row>
    <row r="2350" spans="1:10" x14ac:dyDescent="0.3">
      <c r="A2350" s="65" t="str">
        <f>LANCES[[#This Row],[GRUPO]]&amp;LANCES[[#This Row],[MES_ANO]]</f>
        <v>3080maio-25</v>
      </c>
      <c r="B2350" s="1">
        <v>3080</v>
      </c>
      <c r="C2350" s="32">
        <v>202505</v>
      </c>
      <c r="D2350" s="31" t="str">
        <f>TEXT(LANCES[[#This Row],[DT_CONTMP]],"MMMM-AA")</f>
        <v>maio-25</v>
      </c>
      <c r="E2350" s="31">
        <v>45792</v>
      </c>
      <c r="F2350" s="30">
        <v>0.74400000000000011</v>
      </c>
      <c r="G2350" s="30">
        <v>0.72541875</v>
      </c>
      <c r="H2350" s="30">
        <v>0.71889999999999998</v>
      </c>
      <c r="I2350" s="32">
        <v>16</v>
      </c>
      <c r="J2350"/>
    </row>
    <row r="2351" spans="1:10" x14ac:dyDescent="0.3">
      <c r="A2351" s="65" t="str">
        <f>LANCES[[#This Row],[GRUPO]]&amp;LANCES[[#This Row],[MES_ANO]]</f>
        <v>3152julho-25</v>
      </c>
      <c r="B2351" s="1">
        <v>3152</v>
      </c>
      <c r="C2351" s="32">
        <v>202507</v>
      </c>
      <c r="D2351" s="31" t="str">
        <f>TEXT(LANCES[[#This Row],[DT_CONTMP]],"MMMM-AA")</f>
        <v>julho-25</v>
      </c>
      <c r="E2351" s="31">
        <v>45853</v>
      </c>
      <c r="F2351" s="30">
        <v>0.72555499999999995</v>
      </c>
      <c r="G2351" s="30">
        <v>0.70161237499999995</v>
      </c>
      <c r="H2351" s="30">
        <v>0.68500000000000005</v>
      </c>
      <c r="I2351" s="32">
        <v>8</v>
      </c>
      <c r="J2351"/>
    </row>
    <row r="2352" spans="1:10" x14ac:dyDescent="0.3">
      <c r="A2352" s="65" t="str">
        <f>LANCES[[#This Row],[GRUPO]]&amp;LANCES[[#This Row],[MES_ANO]]</f>
        <v>716julho-25</v>
      </c>
      <c r="B2352" s="1">
        <v>716</v>
      </c>
      <c r="C2352" s="32">
        <v>202507</v>
      </c>
      <c r="D2352" s="31" t="str">
        <f>TEXT(LANCES[[#This Row],[DT_CONTMP]],"MMMM-AA")</f>
        <v>julho-25</v>
      </c>
      <c r="E2352" s="31">
        <v>45853</v>
      </c>
      <c r="F2352" s="30">
        <v>0.31</v>
      </c>
      <c r="G2352" s="30">
        <v>0.22666666666666666</v>
      </c>
      <c r="H2352" s="30">
        <v>0.18</v>
      </c>
      <c r="I2352" s="32">
        <v>6</v>
      </c>
      <c r="J2352"/>
    </row>
    <row r="2353" spans="1:10" x14ac:dyDescent="0.3">
      <c r="A2353" s="65" t="str">
        <f>LANCES[[#This Row],[GRUPO]]&amp;LANCES[[#This Row],[MES_ANO]]</f>
        <v>3109julho-25</v>
      </c>
      <c r="B2353" s="1">
        <v>3109</v>
      </c>
      <c r="C2353" s="32">
        <v>202507</v>
      </c>
      <c r="D2353" s="31" t="str">
        <f>TEXT(LANCES[[#This Row],[DT_CONTMP]],"MMMM-AA")</f>
        <v>julho-25</v>
      </c>
      <c r="E2353" s="31">
        <v>45853</v>
      </c>
      <c r="F2353" s="30">
        <v>0.72</v>
      </c>
      <c r="G2353" s="30">
        <v>0.69588625000000004</v>
      </c>
      <c r="H2353" s="30">
        <v>0.67980000000000007</v>
      </c>
      <c r="I2353" s="32">
        <v>4</v>
      </c>
      <c r="J2353"/>
    </row>
    <row r="2354" spans="1:10" x14ac:dyDescent="0.3">
      <c r="A2354" s="65" t="str">
        <f>LANCES[[#This Row],[GRUPO]]&amp;LANCES[[#This Row],[MES_ANO]]</f>
        <v>3169setembro-25</v>
      </c>
      <c r="B2354" s="1">
        <v>3169</v>
      </c>
      <c r="C2354" s="32">
        <v>202509</v>
      </c>
      <c r="D2354" s="31" t="str">
        <f>TEXT(LANCES[[#This Row],[DT_CONTMP]],"MMMM-AA")</f>
        <v>setembro-25</v>
      </c>
      <c r="E2354" s="31">
        <v>45915</v>
      </c>
      <c r="F2354" s="30">
        <v>0.71499999999999997</v>
      </c>
      <c r="G2354" s="30">
        <v>0.70100019999999996</v>
      </c>
      <c r="H2354" s="30">
        <v>0.69000100000000009</v>
      </c>
      <c r="I2354" s="32">
        <v>5</v>
      </c>
      <c r="J2354"/>
    </row>
    <row r="2355" spans="1:10" x14ac:dyDescent="0.3">
      <c r="A2355" s="65" t="str">
        <f>LANCES[[#This Row],[GRUPO]]&amp;LANCES[[#This Row],[MES_ANO]]</f>
        <v>3044janeiro-25</v>
      </c>
      <c r="B2355" s="1">
        <v>3044</v>
      </c>
      <c r="C2355" s="32">
        <v>202501</v>
      </c>
      <c r="D2355" s="31" t="str">
        <f>TEXT(LANCES[[#This Row],[DT_CONTMP]],"MMMM-AA")</f>
        <v>janeiro-25</v>
      </c>
      <c r="E2355" s="31">
        <v>45672</v>
      </c>
      <c r="F2355" s="30">
        <v>0.51129999999999998</v>
      </c>
      <c r="G2355" s="30">
        <v>0.51065000000000005</v>
      </c>
      <c r="H2355" s="30">
        <v>0.51</v>
      </c>
      <c r="I2355" s="32">
        <v>2</v>
      </c>
      <c r="J2355"/>
    </row>
    <row r="2356" spans="1:10" x14ac:dyDescent="0.3">
      <c r="A2356" s="65" t="str">
        <f>LANCES[[#This Row],[GRUPO]]&amp;LANCES[[#This Row],[MES_ANO]]</f>
        <v>3068fevereiro-25</v>
      </c>
      <c r="B2356" s="1">
        <v>3068</v>
      </c>
      <c r="C2356" s="32">
        <v>202502</v>
      </c>
      <c r="D2356" s="31" t="str">
        <f>TEXT(LANCES[[#This Row],[DT_CONTMP]],"MMMM-AA")</f>
        <v>fevereiro-25</v>
      </c>
      <c r="E2356" s="31">
        <v>45705</v>
      </c>
      <c r="F2356" s="30">
        <v>0.74722599999999995</v>
      </c>
      <c r="G2356" s="30">
        <v>0.69954424999999998</v>
      </c>
      <c r="H2356" s="30">
        <v>0.65689999999999993</v>
      </c>
      <c r="I2356" s="32">
        <v>4</v>
      </c>
      <c r="J2356"/>
    </row>
    <row r="2357" spans="1:10" x14ac:dyDescent="0.3">
      <c r="A2357" s="65" t="str">
        <f>LANCES[[#This Row],[GRUPO]]&amp;LANCES[[#This Row],[MES_ANO]]</f>
        <v>5018março-25</v>
      </c>
      <c r="B2357" s="1">
        <v>5018</v>
      </c>
      <c r="C2357" s="32">
        <v>202503</v>
      </c>
      <c r="D2357" s="31" t="str">
        <f>TEXT(LANCES[[#This Row],[DT_CONTMP]],"MMMM-AA")</f>
        <v>março-25</v>
      </c>
      <c r="E2357" s="31">
        <v>45733</v>
      </c>
      <c r="F2357" s="30">
        <v>0.49782100000000001</v>
      </c>
      <c r="G2357" s="30">
        <v>0.35692077777777775</v>
      </c>
      <c r="H2357" s="30">
        <v>0.29045199999999999</v>
      </c>
      <c r="I2357" s="32">
        <v>9</v>
      </c>
      <c r="J2357"/>
    </row>
    <row r="2358" spans="1:10" x14ac:dyDescent="0.3">
      <c r="A2358" s="65" t="str">
        <f>LANCES[[#This Row],[GRUPO]]&amp;LANCES[[#This Row],[MES_ANO]]</f>
        <v>707fevereiro-25</v>
      </c>
      <c r="B2358" s="1">
        <v>707</v>
      </c>
      <c r="C2358" s="32">
        <v>202502</v>
      </c>
      <c r="D2358" s="31" t="str">
        <f>TEXT(LANCES[[#This Row],[DT_CONTMP]],"MMMM-AA")</f>
        <v>fevereiro-25</v>
      </c>
      <c r="E2358" s="31">
        <v>45705</v>
      </c>
      <c r="F2358" s="30">
        <v>0.5</v>
      </c>
      <c r="G2358" s="30">
        <v>0.2837766153846154</v>
      </c>
      <c r="H2358" s="30">
        <v>0.13</v>
      </c>
      <c r="I2358" s="32">
        <v>13</v>
      </c>
      <c r="J2358"/>
    </row>
    <row r="2359" spans="1:10" x14ac:dyDescent="0.3">
      <c r="A2359" s="65" t="str">
        <f>LANCES[[#This Row],[GRUPO]]&amp;LANCES[[#This Row],[MES_ANO]]</f>
        <v>671julho-25</v>
      </c>
      <c r="B2359" s="1">
        <v>671</v>
      </c>
      <c r="C2359" s="32">
        <v>202507</v>
      </c>
      <c r="D2359" s="31" t="str">
        <f>TEXT(LANCES[[#This Row],[DT_CONTMP]],"MMMM-AA")</f>
        <v>julho-25</v>
      </c>
      <c r="E2359" s="31">
        <v>45842</v>
      </c>
      <c r="F2359" s="30">
        <v>0.3831</v>
      </c>
      <c r="G2359" s="30">
        <v>0.29154999999999998</v>
      </c>
      <c r="H2359" s="30">
        <v>0.2</v>
      </c>
      <c r="I2359" s="32">
        <v>2</v>
      </c>
      <c r="J2359"/>
    </row>
    <row r="2360" spans="1:10" x14ac:dyDescent="0.3">
      <c r="A2360" s="65" t="str">
        <f>LANCES[[#This Row],[GRUPO]]&amp;LANCES[[#This Row],[MES_ANO]]</f>
        <v>3055maio-25</v>
      </c>
      <c r="B2360" s="1">
        <v>3055</v>
      </c>
      <c r="C2360" s="32">
        <v>202505</v>
      </c>
      <c r="D2360" s="31" t="str">
        <f>TEXT(LANCES[[#This Row],[DT_CONTMP]],"MMMM-AA")</f>
        <v>maio-25</v>
      </c>
      <c r="E2360" s="31">
        <v>45792</v>
      </c>
      <c r="F2360" s="30">
        <v>0.68988799999999995</v>
      </c>
      <c r="G2360" s="30">
        <v>0.66128033333333336</v>
      </c>
      <c r="H2360" s="30">
        <v>0.65300000000000002</v>
      </c>
      <c r="I2360" s="32">
        <v>9</v>
      </c>
      <c r="J2360"/>
    </row>
    <row r="2361" spans="1:10" x14ac:dyDescent="0.3">
      <c r="A2361" s="65" t="str">
        <f>LANCES[[#This Row],[GRUPO]]&amp;LANCES[[#This Row],[MES_ANO]]</f>
        <v>3071janeiro-25</v>
      </c>
      <c r="B2361" s="1">
        <v>3071</v>
      </c>
      <c r="C2361" s="32">
        <v>202501</v>
      </c>
      <c r="D2361" s="31" t="str">
        <f>TEXT(LANCES[[#This Row],[DT_CONTMP]],"MMMM-AA")</f>
        <v>janeiro-25</v>
      </c>
      <c r="E2361" s="31">
        <v>45672</v>
      </c>
      <c r="F2361" s="30">
        <v>0.67</v>
      </c>
      <c r="G2361" s="30">
        <v>0.64996008333333333</v>
      </c>
      <c r="H2361" s="30">
        <v>0.64</v>
      </c>
      <c r="I2361" s="32">
        <v>12</v>
      </c>
      <c r="J2361"/>
    </row>
    <row r="2362" spans="1:10" x14ac:dyDescent="0.3">
      <c r="A2362" s="65" t="str">
        <f>LANCES[[#This Row],[GRUPO]]&amp;LANCES[[#This Row],[MES_ANO]]</f>
        <v>3085fevereiro-25</v>
      </c>
      <c r="B2362" s="1">
        <v>3085</v>
      </c>
      <c r="C2362" s="32">
        <v>202502</v>
      </c>
      <c r="D2362" s="31" t="str">
        <f>TEXT(LANCES[[#This Row],[DT_CONTMP]],"MMMM-AA")</f>
        <v>fevereiro-25</v>
      </c>
      <c r="E2362" s="31">
        <v>45705</v>
      </c>
      <c r="F2362" s="30">
        <v>0.63</v>
      </c>
      <c r="G2362" s="30">
        <v>0.62712222222222225</v>
      </c>
      <c r="H2362" s="30">
        <v>0.621</v>
      </c>
      <c r="I2362" s="32">
        <v>9</v>
      </c>
      <c r="J2362"/>
    </row>
    <row r="2363" spans="1:10" x14ac:dyDescent="0.3">
      <c r="A2363" s="65" t="str">
        <f>LANCES[[#This Row],[GRUPO]]&amp;LANCES[[#This Row],[MES_ANO]]</f>
        <v>3046fevereiro-25</v>
      </c>
      <c r="B2363" s="1">
        <v>3046</v>
      </c>
      <c r="C2363" s="32">
        <v>202502</v>
      </c>
      <c r="D2363" s="31" t="str">
        <f>TEXT(LANCES[[#This Row],[DT_CONTMP]],"MMMM-AA")</f>
        <v>fevereiro-25</v>
      </c>
      <c r="E2363" s="31">
        <v>45705</v>
      </c>
      <c r="F2363" s="30">
        <v>0.48560000000000003</v>
      </c>
      <c r="G2363" s="30">
        <v>0.45375949999999998</v>
      </c>
      <c r="H2363" s="30">
        <v>0.42191899999999999</v>
      </c>
      <c r="I2363" s="32">
        <v>2</v>
      </c>
      <c r="J2363"/>
    </row>
    <row r="2364" spans="1:10" x14ac:dyDescent="0.3">
      <c r="A2364" s="65" t="str">
        <f>LANCES[[#This Row],[GRUPO]]&amp;LANCES[[#This Row],[MES_ANO]]</f>
        <v>3177setembro-25</v>
      </c>
      <c r="B2364" s="1">
        <v>3177</v>
      </c>
      <c r="C2364" s="32">
        <v>202509</v>
      </c>
      <c r="D2364" s="31" t="str">
        <f>TEXT(LANCES[[#This Row],[DT_CONTMP]],"MMMM-AA")</f>
        <v>setembro-25</v>
      </c>
      <c r="E2364" s="31">
        <v>45915</v>
      </c>
      <c r="F2364" s="30">
        <v>0.80299999999999994</v>
      </c>
      <c r="G2364" s="30">
        <v>0.68731249999999999</v>
      </c>
      <c r="H2364" s="30">
        <v>0.65200000000000002</v>
      </c>
      <c r="I2364" s="32">
        <v>8</v>
      </c>
      <c r="J2364"/>
    </row>
    <row r="2365" spans="1:10" x14ac:dyDescent="0.3">
      <c r="A2365" s="65" t="str">
        <f>LANCES[[#This Row],[GRUPO]]&amp;LANCES[[#This Row],[MES_ANO]]</f>
        <v>635maio-25</v>
      </c>
      <c r="B2365" s="1">
        <v>635</v>
      </c>
      <c r="C2365" s="32">
        <v>202505</v>
      </c>
      <c r="D2365" s="31" t="str">
        <f>TEXT(LANCES[[#This Row],[DT_CONTMP]],"MMMM-AA")</f>
        <v>maio-25</v>
      </c>
      <c r="E2365" s="31">
        <v>45784</v>
      </c>
      <c r="F2365" s="30">
        <v>0.15</v>
      </c>
      <c r="G2365" s="30">
        <v>0.15</v>
      </c>
      <c r="H2365" s="30">
        <v>0.15</v>
      </c>
      <c r="I2365" s="32">
        <v>1</v>
      </c>
      <c r="J2365"/>
    </row>
    <row r="2366" spans="1:10" x14ac:dyDescent="0.3">
      <c r="A2366" s="65" t="str">
        <f>LANCES[[#This Row],[GRUPO]]&amp;LANCES[[#This Row],[MES_ANO]]</f>
        <v>3132agosto-25</v>
      </c>
      <c r="B2366" s="1">
        <v>3132</v>
      </c>
      <c r="C2366" s="32">
        <v>202508</v>
      </c>
      <c r="D2366" s="31" t="str">
        <f>TEXT(LANCES[[#This Row],[DT_CONTMP]],"MMMM-AA")</f>
        <v>agosto-25</v>
      </c>
      <c r="E2366" s="31">
        <v>45884</v>
      </c>
      <c r="F2366" s="30">
        <v>0.72</v>
      </c>
      <c r="G2366" s="30">
        <v>0.72</v>
      </c>
      <c r="H2366" s="30">
        <v>0.72</v>
      </c>
      <c r="I2366" s="32">
        <v>1</v>
      </c>
      <c r="J2366"/>
    </row>
    <row r="2367" spans="1:10" x14ac:dyDescent="0.3">
      <c r="A2367" s="65" t="str">
        <f>LANCES[[#This Row],[GRUPO]]&amp;LANCES[[#This Row],[MES_ANO]]</f>
        <v>3169outubro-25</v>
      </c>
      <c r="B2367" s="1">
        <v>3169</v>
      </c>
      <c r="C2367" s="32">
        <v>202510</v>
      </c>
      <c r="D2367" s="31" t="str">
        <f>TEXT(LANCES[[#This Row],[DT_CONTMP]],"MMMM-AA")</f>
        <v>outubro-25</v>
      </c>
      <c r="E2367" s="31">
        <v>45945</v>
      </c>
      <c r="F2367" s="30">
        <v>0.75</v>
      </c>
      <c r="G2367" s="30">
        <v>0.73662857142857141</v>
      </c>
      <c r="H2367" s="30">
        <v>0.73439999999999994</v>
      </c>
      <c r="I2367" s="32">
        <v>7</v>
      </c>
      <c r="J2367"/>
    </row>
    <row r="2368" spans="1:10" x14ac:dyDescent="0.3">
      <c r="A2368" s="65" t="str">
        <f>LANCES[[#This Row],[GRUPO]]&amp;LANCES[[#This Row],[MES_ANO]]</f>
        <v>669maio-25</v>
      </c>
      <c r="B2368" s="1">
        <v>669</v>
      </c>
      <c r="C2368" s="32">
        <v>202505</v>
      </c>
      <c r="D2368" s="31" t="str">
        <f>TEXT(LANCES[[#This Row],[DT_CONTMP]],"MMMM-AA")</f>
        <v>maio-25</v>
      </c>
      <c r="E2368" s="31">
        <v>45784</v>
      </c>
      <c r="F2368" s="30">
        <v>0.4032</v>
      </c>
      <c r="G2368" s="30">
        <v>0.21195710000000001</v>
      </c>
      <c r="H2368" s="30">
        <v>0.14000000000000001</v>
      </c>
      <c r="I2368" s="32">
        <v>10</v>
      </c>
      <c r="J2368"/>
    </row>
    <row r="2369" spans="1:10" x14ac:dyDescent="0.3">
      <c r="A2369" s="65" t="str">
        <f>LANCES[[#This Row],[GRUPO]]&amp;LANCES[[#This Row],[MES_ANO]]</f>
        <v>708março-25</v>
      </c>
      <c r="B2369" s="1">
        <v>708</v>
      </c>
      <c r="C2369" s="32">
        <v>202503</v>
      </c>
      <c r="D2369" s="31" t="str">
        <f>TEXT(LANCES[[#This Row],[DT_CONTMP]],"MMMM-AA")</f>
        <v>março-25</v>
      </c>
      <c r="E2369" s="31">
        <v>45733</v>
      </c>
      <c r="F2369" s="30">
        <v>0.44450000000000001</v>
      </c>
      <c r="G2369" s="30">
        <v>0.25077499999999997</v>
      </c>
      <c r="H2369" s="30">
        <v>0.12</v>
      </c>
      <c r="I2369" s="32">
        <v>8</v>
      </c>
      <c r="J2369"/>
    </row>
    <row r="2370" spans="1:10" x14ac:dyDescent="0.3">
      <c r="A2370" s="65" t="str">
        <f>LANCES[[#This Row],[GRUPO]]&amp;LANCES[[#This Row],[MES_ANO]]</f>
        <v>691agosto-25</v>
      </c>
      <c r="B2370" s="1">
        <v>691</v>
      </c>
      <c r="C2370" s="32">
        <v>202508</v>
      </c>
      <c r="D2370" s="31" t="str">
        <f>TEXT(LANCES[[#This Row],[DT_CONTMP]],"MMMM-AA")</f>
        <v>agosto-25</v>
      </c>
      <c r="E2370" s="31">
        <v>45875</v>
      </c>
      <c r="F2370" s="30">
        <v>0.40650900000000001</v>
      </c>
      <c r="G2370" s="30">
        <v>0.23721310000000001</v>
      </c>
      <c r="H2370" s="30">
        <v>0.1</v>
      </c>
      <c r="I2370" s="32">
        <v>10</v>
      </c>
      <c r="J2370"/>
    </row>
    <row r="2371" spans="1:10" x14ac:dyDescent="0.3">
      <c r="A2371" s="65" t="str">
        <f>LANCES[[#This Row],[GRUPO]]&amp;LANCES[[#This Row],[MES_ANO]]</f>
        <v>707abril-25</v>
      </c>
      <c r="B2371" s="1">
        <v>707</v>
      </c>
      <c r="C2371" s="32">
        <v>202504</v>
      </c>
      <c r="D2371" s="31" t="str">
        <f>TEXT(LANCES[[#This Row],[DT_CONTMP]],"MMMM-AA")</f>
        <v>abril-25</v>
      </c>
      <c r="E2371" s="31">
        <v>45762</v>
      </c>
      <c r="F2371" s="30">
        <v>0.45</v>
      </c>
      <c r="G2371" s="30">
        <v>0.30611707692307688</v>
      </c>
      <c r="H2371" s="30">
        <v>0.15</v>
      </c>
      <c r="I2371" s="32">
        <v>13</v>
      </c>
      <c r="J2371"/>
    </row>
    <row r="2372" spans="1:10" x14ac:dyDescent="0.3">
      <c r="A2372" s="65" t="str">
        <f>LANCES[[#This Row],[GRUPO]]&amp;LANCES[[#This Row],[MES_ANO]]</f>
        <v>712outubro-25</v>
      </c>
      <c r="B2372" s="1">
        <v>712</v>
      </c>
      <c r="C2372" s="32">
        <v>202510</v>
      </c>
      <c r="D2372" s="31" t="str">
        <f>TEXT(LANCES[[#This Row],[DT_CONTMP]],"MMMM-AA")</f>
        <v>outubro-25</v>
      </c>
      <c r="E2372" s="31">
        <v>45945</v>
      </c>
      <c r="F2372" s="30">
        <v>0.34456999999999999</v>
      </c>
      <c r="G2372" s="30">
        <v>0.22909499999999999</v>
      </c>
      <c r="H2372" s="30">
        <v>0.11</v>
      </c>
      <c r="I2372" s="32">
        <v>6</v>
      </c>
      <c r="J2372"/>
    </row>
    <row r="2373" spans="1:10" x14ac:dyDescent="0.3">
      <c r="A2373" s="65" t="str">
        <f>LANCES[[#This Row],[GRUPO]]&amp;LANCES[[#This Row],[MES_ANO]]</f>
        <v>639junho-25</v>
      </c>
      <c r="B2373" s="1">
        <v>639</v>
      </c>
      <c r="C2373" s="32">
        <v>202506</v>
      </c>
      <c r="D2373" s="31" t="str">
        <f>TEXT(LANCES[[#This Row],[DT_CONTMP]],"MMMM-AA")</f>
        <v>junho-25</v>
      </c>
      <c r="E2373" s="31">
        <v>45813</v>
      </c>
      <c r="F2373" s="30">
        <v>0.57510600000000001</v>
      </c>
      <c r="G2373" s="30">
        <v>0.57510600000000001</v>
      </c>
      <c r="H2373" s="30">
        <v>0.57510600000000001</v>
      </c>
      <c r="I2373" s="32">
        <v>1</v>
      </c>
      <c r="J2373"/>
    </row>
    <row r="2374" spans="1:10" x14ac:dyDescent="0.3">
      <c r="A2374" s="65" t="str">
        <f>LANCES[[#This Row],[GRUPO]]&amp;LANCES[[#This Row],[MES_ANO]]</f>
        <v>3083janeiro-25</v>
      </c>
      <c r="B2374" s="1">
        <v>3083</v>
      </c>
      <c r="C2374" s="32">
        <v>202501</v>
      </c>
      <c r="D2374" s="31" t="str">
        <f>TEXT(LANCES[[#This Row],[DT_CONTMP]],"MMMM-AA")</f>
        <v>janeiro-25</v>
      </c>
      <c r="E2374" s="31">
        <v>45672</v>
      </c>
      <c r="F2374" s="30">
        <v>0.69</v>
      </c>
      <c r="G2374" s="30">
        <v>0.61583333333333334</v>
      </c>
      <c r="H2374" s="30">
        <v>0.57899999999999996</v>
      </c>
      <c r="I2374" s="32">
        <v>6</v>
      </c>
      <c r="J2374"/>
    </row>
    <row r="2375" spans="1:10" x14ac:dyDescent="0.3">
      <c r="A2375" s="65" t="str">
        <f>LANCES[[#This Row],[GRUPO]]&amp;LANCES[[#This Row],[MES_ANO]]</f>
        <v>748março-25</v>
      </c>
      <c r="B2375" s="1">
        <v>748</v>
      </c>
      <c r="C2375" s="32">
        <v>202503</v>
      </c>
      <c r="D2375" s="31" t="str">
        <f>TEXT(LANCES[[#This Row],[DT_CONTMP]],"MMMM-AA")</f>
        <v>março-25</v>
      </c>
      <c r="E2375" s="31">
        <v>45733</v>
      </c>
      <c r="F2375" s="30">
        <v>0.65599999999999992</v>
      </c>
      <c r="G2375" s="30">
        <v>0.65568333333333328</v>
      </c>
      <c r="H2375" s="30">
        <v>0.65410000000000001</v>
      </c>
      <c r="I2375" s="32">
        <v>6</v>
      </c>
      <c r="J2375"/>
    </row>
    <row r="2376" spans="1:10" x14ac:dyDescent="0.3">
      <c r="A2376" s="65" t="str">
        <f>LANCES[[#This Row],[GRUPO]]&amp;LANCES[[#This Row],[MES_ANO]]</f>
        <v>3141setembro-25</v>
      </c>
      <c r="B2376" s="1">
        <v>3141</v>
      </c>
      <c r="C2376" s="32">
        <v>202509</v>
      </c>
      <c r="D2376" s="31" t="str">
        <f>TEXT(LANCES[[#This Row],[DT_CONTMP]],"MMMM-AA")</f>
        <v>setembro-25</v>
      </c>
      <c r="E2376" s="31">
        <v>45915</v>
      </c>
      <c r="F2376" s="30">
        <v>0.71209999999999996</v>
      </c>
      <c r="G2376" s="30">
        <v>0.64102385714285715</v>
      </c>
      <c r="H2376" s="30">
        <v>0.55000000000000004</v>
      </c>
      <c r="I2376" s="32">
        <v>7</v>
      </c>
      <c r="J2376"/>
    </row>
    <row r="2377" spans="1:10" x14ac:dyDescent="0.3">
      <c r="A2377" s="65" t="str">
        <f>LANCES[[#This Row],[GRUPO]]&amp;LANCES[[#This Row],[MES_ANO]]</f>
        <v>757março-25</v>
      </c>
      <c r="B2377" s="1">
        <v>757</v>
      </c>
      <c r="C2377" s="32">
        <v>202503</v>
      </c>
      <c r="D2377" s="31" t="str">
        <f>TEXT(LANCES[[#This Row],[DT_CONTMP]],"MMMM-AA")</f>
        <v>março-25</v>
      </c>
      <c r="E2377" s="31">
        <v>45733</v>
      </c>
      <c r="F2377" s="30">
        <v>0.66</v>
      </c>
      <c r="G2377" s="30">
        <v>0.65229999999999999</v>
      </c>
      <c r="H2377" s="30">
        <v>0.6472</v>
      </c>
      <c r="I2377" s="32">
        <v>10</v>
      </c>
      <c r="J2377"/>
    </row>
    <row r="2378" spans="1:10" x14ac:dyDescent="0.3">
      <c r="A2378" s="65" t="str">
        <f>LANCES[[#This Row],[GRUPO]]&amp;LANCES[[#This Row],[MES_ANO]]</f>
        <v>3072março-25</v>
      </c>
      <c r="B2378" s="1">
        <v>3072</v>
      </c>
      <c r="C2378" s="32">
        <v>202503</v>
      </c>
      <c r="D2378" s="31" t="str">
        <f>TEXT(LANCES[[#This Row],[DT_CONTMP]],"MMMM-AA")</f>
        <v>março-25</v>
      </c>
      <c r="E2378" s="31">
        <v>45733</v>
      </c>
      <c r="F2378" s="30">
        <v>0.68</v>
      </c>
      <c r="G2378" s="30">
        <v>0.66826666666666668</v>
      </c>
      <c r="H2378" s="30">
        <v>0.66239999999999999</v>
      </c>
      <c r="I2378" s="32">
        <v>3</v>
      </c>
      <c r="J2378"/>
    </row>
    <row r="2379" spans="1:10" x14ac:dyDescent="0.3">
      <c r="A2379" s="65" t="str">
        <f>LANCES[[#This Row],[GRUPO]]&amp;LANCES[[#This Row],[MES_ANO]]</f>
        <v>3040janeiro-25</v>
      </c>
      <c r="B2379" s="1">
        <v>3040</v>
      </c>
      <c r="C2379" s="32">
        <v>202501</v>
      </c>
      <c r="D2379" s="31" t="str">
        <f>TEXT(LANCES[[#This Row],[DT_CONTMP]],"MMMM-AA")</f>
        <v>janeiro-25</v>
      </c>
      <c r="E2379" s="31">
        <v>45672</v>
      </c>
      <c r="F2379" s="30">
        <v>0.59901199999999999</v>
      </c>
      <c r="G2379" s="30">
        <v>0.59901199999999999</v>
      </c>
      <c r="H2379" s="30">
        <v>0.59901199999999999</v>
      </c>
      <c r="I2379" s="32">
        <v>1</v>
      </c>
      <c r="J2379"/>
    </row>
    <row r="2380" spans="1:10" x14ac:dyDescent="0.3">
      <c r="A2380" s="65" t="str">
        <f>LANCES[[#This Row],[GRUPO]]&amp;LANCES[[#This Row],[MES_ANO]]</f>
        <v>3138março-25</v>
      </c>
      <c r="B2380" s="1">
        <v>3138</v>
      </c>
      <c r="C2380" s="32">
        <v>202503</v>
      </c>
      <c r="D2380" s="31" t="str">
        <f>TEXT(LANCES[[#This Row],[DT_CONTMP]],"MMMM-AA")</f>
        <v>março-25</v>
      </c>
      <c r="E2380" s="31">
        <v>45733</v>
      </c>
      <c r="F2380" s="30">
        <v>0.66510000000000002</v>
      </c>
      <c r="G2380" s="30">
        <v>0.65307500000000007</v>
      </c>
      <c r="H2380" s="30">
        <v>0.64760000000000006</v>
      </c>
      <c r="I2380" s="32">
        <v>4</v>
      </c>
      <c r="J2380"/>
    </row>
    <row r="2381" spans="1:10" x14ac:dyDescent="0.3">
      <c r="A2381" s="65" t="str">
        <f>LANCES[[#This Row],[GRUPO]]&amp;LANCES[[#This Row],[MES_ANO]]</f>
        <v>3140janeiro-25</v>
      </c>
      <c r="B2381" s="1">
        <v>3140</v>
      </c>
      <c r="C2381" s="32">
        <v>202501</v>
      </c>
      <c r="D2381" s="31" t="str">
        <f>TEXT(LANCES[[#This Row],[DT_CONTMP]],"MMMM-AA")</f>
        <v>janeiro-25</v>
      </c>
      <c r="E2381" s="31">
        <v>45672</v>
      </c>
      <c r="F2381" s="30">
        <v>0.67</v>
      </c>
      <c r="G2381" s="30">
        <v>0.65410000000000001</v>
      </c>
      <c r="H2381" s="30">
        <v>0.63950000000000007</v>
      </c>
      <c r="I2381" s="32">
        <v>5</v>
      </c>
      <c r="J2381"/>
    </row>
    <row r="2382" spans="1:10" x14ac:dyDescent="0.3">
      <c r="A2382" s="65" t="str">
        <f>LANCES[[#This Row],[GRUPO]]&amp;LANCES[[#This Row],[MES_ANO]]</f>
        <v>3173março-25</v>
      </c>
      <c r="B2382" s="1">
        <v>3173</v>
      </c>
      <c r="C2382" s="32">
        <v>202503</v>
      </c>
      <c r="D2382" s="31" t="str">
        <f>TEXT(LANCES[[#This Row],[DT_CONTMP]],"MMMM-AA")</f>
        <v>março-25</v>
      </c>
      <c r="E2382" s="31">
        <v>45733</v>
      </c>
      <c r="F2382" s="30">
        <v>0.70499999999999996</v>
      </c>
      <c r="G2382" s="30">
        <v>0.68149999999999999</v>
      </c>
      <c r="H2382" s="30">
        <v>0.67</v>
      </c>
      <c r="I2382" s="32">
        <v>6</v>
      </c>
      <c r="J2382"/>
    </row>
    <row r="2383" spans="1:10" x14ac:dyDescent="0.3">
      <c r="A2383" s="65" t="str">
        <f>LANCES[[#This Row],[GRUPO]]&amp;LANCES[[#This Row],[MES_ANO]]</f>
        <v>3177julho-25</v>
      </c>
      <c r="B2383" s="1">
        <v>3177</v>
      </c>
      <c r="C2383" s="32">
        <v>202507</v>
      </c>
      <c r="D2383" s="31" t="str">
        <f>TEXT(LANCES[[#This Row],[DT_CONTMP]],"MMMM-AA")</f>
        <v>julho-25</v>
      </c>
      <c r="E2383" s="31">
        <v>45853</v>
      </c>
      <c r="F2383" s="30">
        <v>0.83</v>
      </c>
      <c r="G2383" s="30">
        <v>0.77582499999999999</v>
      </c>
      <c r="H2383" s="30">
        <v>0.75</v>
      </c>
      <c r="I2383" s="32">
        <v>4</v>
      </c>
      <c r="J2383"/>
    </row>
    <row r="2384" spans="1:10" x14ac:dyDescent="0.3">
      <c r="A2384" s="65" t="str">
        <f>LANCES[[#This Row],[GRUPO]]&amp;LANCES[[#This Row],[MES_ANO]]</f>
        <v>5011junho-25</v>
      </c>
      <c r="B2384" s="1">
        <v>5011</v>
      </c>
      <c r="C2384" s="32">
        <v>202506</v>
      </c>
      <c r="D2384" s="31" t="str">
        <f>TEXT(LANCES[[#This Row],[DT_CONTMP]],"MMMM-AA")</f>
        <v>junho-25</v>
      </c>
      <c r="E2384" s="31">
        <v>45824</v>
      </c>
      <c r="F2384" s="30">
        <v>0.21100000000000002</v>
      </c>
      <c r="G2384" s="30">
        <v>0.16745000000000002</v>
      </c>
      <c r="H2384" s="30">
        <v>0.12390000000000001</v>
      </c>
      <c r="I2384" s="32">
        <v>2</v>
      </c>
      <c r="J2384"/>
    </row>
    <row r="2385" spans="1:10" x14ac:dyDescent="0.3">
      <c r="A2385" s="65" t="str">
        <f>LANCES[[#This Row],[GRUPO]]&amp;LANCES[[#This Row],[MES_ANO]]</f>
        <v>5014outubro-25</v>
      </c>
      <c r="B2385" s="1">
        <v>5014</v>
      </c>
      <c r="C2385" s="32">
        <v>202510</v>
      </c>
      <c r="D2385" s="31" t="str">
        <f>TEXT(LANCES[[#This Row],[DT_CONTMP]],"MMMM-AA")</f>
        <v>outubro-25</v>
      </c>
      <c r="E2385" s="31">
        <v>45945</v>
      </c>
      <c r="F2385" s="30">
        <v>0.26100000000000001</v>
      </c>
      <c r="G2385" s="30">
        <v>0.26100000000000001</v>
      </c>
      <c r="H2385" s="30">
        <v>0.26100000000000001</v>
      </c>
      <c r="I2385" s="32">
        <v>1</v>
      </c>
      <c r="J2385"/>
    </row>
    <row r="2386" spans="1:10" x14ac:dyDescent="0.3">
      <c r="A2386" s="65" t="str">
        <f>LANCES[[#This Row],[GRUPO]]&amp;LANCES[[#This Row],[MES_ANO]]</f>
        <v>806agosto-25</v>
      </c>
      <c r="B2386" s="1">
        <v>806</v>
      </c>
      <c r="C2386" s="32">
        <v>202508</v>
      </c>
      <c r="D2386" s="31" t="str">
        <f>TEXT(LANCES[[#This Row],[DT_CONTMP]],"MMMM-AA")</f>
        <v>agosto-25</v>
      </c>
      <c r="E2386" s="31">
        <v>45884</v>
      </c>
      <c r="F2386" s="30">
        <v>0.7</v>
      </c>
      <c r="G2386" s="30">
        <v>0.5928230769230769</v>
      </c>
      <c r="H2386" s="30">
        <v>0.57279999999999998</v>
      </c>
      <c r="I2386" s="32">
        <v>13</v>
      </c>
      <c r="J2386"/>
    </row>
    <row r="2387" spans="1:10" x14ac:dyDescent="0.3">
      <c r="A2387" s="65" t="str">
        <f>LANCES[[#This Row],[GRUPO]]&amp;LANCES[[#This Row],[MES_ANO]]</f>
        <v>5016outubro-25</v>
      </c>
      <c r="B2387" s="1">
        <v>5016</v>
      </c>
      <c r="C2387" s="32">
        <v>202510</v>
      </c>
      <c r="D2387" s="31" t="str">
        <f>TEXT(LANCES[[#This Row],[DT_CONTMP]],"MMMM-AA")</f>
        <v>outubro-25</v>
      </c>
      <c r="E2387" s="31">
        <v>45945</v>
      </c>
      <c r="F2387" s="30">
        <v>0.39667499999999994</v>
      </c>
      <c r="G2387" s="30">
        <v>0.34318516666666665</v>
      </c>
      <c r="H2387" s="30">
        <v>0.24532599999999999</v>
      </c>
      <c r="I2387" s="32">
        <v>6</v>
      </c>
      <c r="J2387"/>
    </row>
    <row r="2388" spans="1:10" x14ac:dyDescent="0.3">
      <c r="A2388" s="65" t="str">
        <f>LANCES[[#This Row],[GRUPO]]&amp;LANCES[[#This Row],[MES_ANO]]</f>
        <v>636fevereiro-25</v>
      </c>
      <c r="B2388" s="1">
        <v>636</v>
      </c>
      <c r="C2388" s="32">
        <v>202502</v>
      </c>
      <c r="D2388" s="31" t="str">
        <f>TEXT(LANCES[[#This Row],[DT_CONTMP]],"MMMM-AA")</f>
        <v>fevereiro-25</v>
      </c>
      <c r="E2388" s="31">
        <v>45694</v>
      </c>
      <c r="F2388" s="30">
        <v>0.28797800000000001</v>
      </c>
      <c r="G2388" s="30">
        <v>0.20135666666666668</v>
      </c>
      <c r="H2388" s="30">
        <v>0.155</v>
      </c>
      <c r="I2388" s="32">
        <v>3</v>
      </c>
      <c r="J2388"/>
    </row>
    <row r="2389" spans="1:10" x14ac:dyDescent="0.3">
      <c r="A2389" s="65" t="str">
        <f>LANCES[[#This Row],[GRUPO]]&amp;LANCES[[#This Row],[MES_ANO]]</f>
        <v>647julho-25</v>
      </c>
      <c r="B2389" s="1">
        <v>647</v>
      </c>
      <c r="C2389" s="32">
        <v>202507</v>
      </c>
      <c r="D2389" s="31" t="str">
        <f>TEXT(LANCES[[#This Row],[DT_CONTMP]],"MMMM-AA")</f>
        <v>julho-25</v>
      </c>
      <c r="E2389" s="31">
        <v>45842</v>
      </c>
      <c r="F2389" s="30">
        <v>0.236403</v>
      </c>
      <c r="G2389" s="30">
        <v>0.236403</v>
      </c>
      <c r="H2389" s="30">
        <v>0.236403</v>
      </c>
      <c r="I2389" s="32">
        <v>1</v>
      </c>
      <c r="J2389"/>
    </row>
    <row r="2390" spans="1:10" x14ac:dyDescent="0.3">
      <c r="A2390" s="65" t="str">
        <f>LANCES[[#This Row],[GRUPO]]&amp;LANCES[[#This Row],[MES_ANO]]</f>
        <v>3061setembro-25</v>
      </c>
      <c r="B2390" s="1">
        <v>3061</v>
      </c>
      <c r="C2390" s="32">
        <v>202509</v>
      </c>
      <c r="D2390" s="31" t="str">
        <f>TEXT(LANCES[[#This Row],[DT_CONTMP]],"MMMM-AA")</f>
        <v>setembro-25</v>
      </c>
      <c r="E2390" s="31">
        <v>45915</v>
      </c>
      <c r="F2390" s="30">
        <v>0.71474500000000007</v>
      </c>
      <c r="G2390" s="30">
        <v>0.63280327272727277</v>
      </c>
      <c r="H2390" s="30">
        <v>0.56999999999999995</v>
      </c>
      <c r="I2390" s="32">
        <v>11</v>
      </c>
      <c r="J2390"/>
    </row>
    <row r="2391" spans="1:10" x14ac:dyDescent="0.3">
      <c r="A2391" s="65" t="str">
        <f>LANCES[[#This Row],[GRUPO]]&amp;LANCES[[#This Row],[MES_ANO]]</f>
        <v>636maio-25</v>
      </c>
      <c r="B2391" s="1">
        <v>636</v>
      </c>
      <c r="C2391" s="32">
        <v>202505</v>
      </c>
      <c r="D2391" s="31" t="str">
        <f>TEXT(LANCES[[#This Row],[DT_CONTMP]],"MMMM-AA")</f>
        <v>maio-25</v>
      </c>
      <c r="E2391" s="31">
        <v>45784</v>
      </c>
      <c r="F2391" s="30">
        <v>0.133744</v>
      </c>
      <c r="G2391" s="30">
        <v>0.125472</v>
      </c>
      <c r="H2391" s="30">
        <v>0.11720000000000001</v>
      </c>
      <c r="I2391" s="32">
        <v>2</v>
      </c>
      <c r="J2391"/>
    </row>
    <row r="2392" spans="1:10" x14ac:dyDescent="0.3">
      <c r="A2392" s="65" t="str">
        <f>LANCES[[#This Row],[GRUPO]]&amp;LANCES[[#This Row],[MES_ANO]]</f>
        <v>687outubro-25</v>
      </c>
      <c r="B2392" s="1">
        <v>687</v>
      </c>
      <c r="C2392" s="32">
        <v>202510</v>
      </c>
      <c r="D2392" s="31" t="str">
        <f>TEXT(LANCES[[#This Row],[DT_CONTMP]],"MMMM-AA")</f>
        <v>outubro-25</v>
      </c>
      <c r="E2392" s="31">
        <v>45936</v>
      </c>
      <c r="F2392" s="30">
        <v>0.321214</v>
      </c>
      <c r="G2392" s="30">
        <v>0.20688388888888887</v>
      </c>
      <c r="H2392" s="30">
        <v>0.1</v>
      </c>
      <c r="I2392" s="32">
        <v>9</v>
      </c>
      <c r="J2392"/>
    </row>
    <row r="2393" spans="1:10" x14ac:dyDescent="0.3">
      <c r="A2393" s="65" t="str">
        <f>LANCES[[#This Row],[GRUPO]]&amp;LANCES[[#This Row],[MES_ANO]]</f>
        <v>3088maio-25</v>
      </c>
      <c r="B2393" s="1">
        <v>3088</v>
      </c>
      <c r="C2393" s="32">
        <v>202505</v>
      </c>
      <c r="D2393" s="31" t="str">
        <f>TEXT(LANCES[[#This Row],[DT_CONTMP]],"MMMM-AA")</f>
        <v>maio-25</v>
      </c>
      <c r="E2393" s="31">
        <v>45792</v>
      </c>
      <c r="F2393" s="30">
        <v>0.73</v>
      </c>
      <c r="G2393" s="30">
        <v>0.72249999999999992</v>
      </c>
      <c r="H2393" s="30">
        <v>0.72</v>
      </c>
      <c r="I2393" s="32">
        <v>4</v>
      </c>
      <c r="J2393"/>
    </row>
    <row r="2394" spans="1:10" x14ac:dyDescent="0.3">
      <c r="A2394" s="65" t="str">
        <f>LANCES[[#This Row],[GRUPO]]&amp;LANCES[[#This Row],[MES_ANO]]</f>
        <v>3065março-25</v>
      </c>
      <c r="B2394" s="1">
        <v>3065</v>
      </c>
      <c r="C2394" s="32">
        <v>202503</v>
      </c>
      <c r="D2394" s="31" t="str">
        <f>TEXT(LANCES[[#This Row],[DT_CONTMP]],"MMMM-AA")</f>
        <v>março-25</v>
      </c>
      <c r="E2394" s="31">
        <v>45733</v>
      </c>
      <c r="F2394" s="30">
        <v>0.66310000000000002</v>
      </c>
      <c r="G2394" s="30">
        <v>0.65691436363636369</v>
      </c>
      <c r="H2394" s="30">
        <v>0.63675800000000005</v>
      </c>
      <c r="I2394" s="32">
        <v>11</v>
      </c>
      <c r="J2394"/>
    </row>
    <row r="2395" spans="1:10" x14ac:dyDescent="0.3">
      <c r="A2395" s="65" t="str">
        <f>LANCES[[#This Row],[GRUPO]]&amp;LANCES[[#This Row],[MES_ANO]]</f>
        <v>3154agosto-25</v>
      </c>
      <c r="B2395" s="1">
        <v>3154</v>
      </c>
      <c r="C2395" s="32">
        <v>202508</v>
      </c>
      <c r="D2395" s="31" t="str">
        <f>TEXT(LANCES[[#This Row],[DT_CONTMP]],"MMMM-AA")</f>
        <v>agosto-25</v>
      </c>
      <c r="E2395" s="31">
        <v>45884</v>
      </c>
      <c r="F2395" s="30">
        <v>0.73980000000000001</v>
      </c>
      <c r="G2395" s="30">
        <v>0.72981799999999997</v>
      </c>
      <c r="H2395" s="30">
        <v>0.7</v>
      </c>
      <c r="I2395" s="32">
        <v>8</v>
      </c>
      <c r="J2395"/>
    </row>
    <row r="2396" spans="1:10" x14ac:dyDescent="0.3">
      <c r="A2396" s="65" t="str">
        <f>LANCES[[#This Row],[GRUPO]]&amp;LANCES[[#This Row],[MES_ANO]]</f>
        <v>625fevereiro-25</v>
      </c>
      <c r="B2396" s="1">
        <v>625</v>
      </c>
      <c r="C2396" s="32">
        <v>202502</v>
      </c>
      <c r="D2396" s="31" t="str">
        <f>TEXT(LANCES[[#This Row],[DT_CONTMP]],"MMMM-AA")</f>
        <v>fevereiro-25</v>
      </c>
      <c r="E2396" s="31">
        <v>45694</v>
      </c>
      <c r="F2396" s="30">
        <v>0.158</v>
      </c>
      <c r="G2396" s="30">
        <v>0.1116</v>
      </c>
      <c r="H2396" s="30">
        <v>0.1</v>
      </c>
      <c r="I2396" s="32">
        <v>5</v>
      </c>
      <c r="J2396"/>
    </row>
    <row r="2397" spans="1:10" x14ac:dyDescent="0.3">
      <c r="A2397" s="65" t="str">
        <f>LANCES[[#This Row],[GRUPO]]&amp;LANCES[[#This Row],[MES_ANO]]</f>
        <v>3174abril-25</v>
      </c>
      <c r="B2397" s="1">
        <v>3174</v>
      </c>
      <c r="C2397" s="32">
        <v>202504</v>
      </c>
      <c r="D2397" s="31" t="str">
        <f>TEXT(LANCES[[#This Row],[DT_CONTMP]],"MMMM-AA")</f>
        <v>abril-25</v>
      </c>
      <c r="E2397" s="31">
        <v>45762</v>
      </c>
      <c r="F2397" s="30">
        <v>0.62109999999999999</v>
      </c>
      <c r="G2397" s="30">
        <v>0.60453333333333337</v>
      </c>
      <c r="H2397" s="30">
        <v>0.6</v>
      </c>
      <c r="I2397" s="32">
        <v>6</v>
      </c>
      <c r="J2397"/>
    </row>
    <row r="2398" spans="1:10" x14ac:dyDescent="0.3">
      <c r="A2398" s="65" t="str">
        <f>LANCES[[#This Row],[GRUPO]]&amp;LANCES[[#This Row],[MES_ANO]]</f>
        <v>3111setembro-25</v>
      </c>
      <c r="B2398" s="1">
        <v>3111</v>
      </c>
      <c r="C2398" s="32">
        <v>202509</v>
      </c>
      <c r="D2398" s="31" t="str">
        <f>TEXT(LANCES[[#This Row],[DT_CONTMP]],"MMMM-AA")</f>
        <v>setembro-25</v>
      </c>
      <c r="E2398" s="31">
        <v>45915</v>
      </c>
      <c r="F2398" s="30">
        <v>0.62</v>
      </c>
      <c r="G2398" s="30">
        <v>0.61899999999999999</v>
      </c>
      <c r="H2398" s="30">
        <v>0.61799999999999999</v>
      </c>
      <c r="I2398" s="32">
        <v>3</v>
      </c>
      <c r="J2398"/>
    </row>
    <row r="2399" spans="1:10" x14ac:dyDescent="0.3">
      <c r="A2399" s="65" t="str">
        <f>LANCES[[#This Row],[GRUPO]]&amp;LANCES[[#This Row],[MES_ANO]]</f>
        <v>3122julho-25</v>
      </c>
      <c r="B2399" s="1">
        <v>3122</v>
      </c>
      <c r="C2399" s="32">
        <v>202507</v>
      </c>
      <c r="D2399" s="31" t="str">
        <f>TEXT(LANCES[[#This Row],[DT_CONTMP]],"MMMM-AA")</f>
        <v>julho-25</v>
      </c>
      <c r="E2399" s="31">
        <v>45853</v>
      </c>
      <c r="F2399" s="30">
        <v>0.75</v>
      </c>
      <c r="G2399" s="30">
        <v>0.6751644</v>
      </c>
      <c r="H2399" s="30">
        <v>0.58362199999999997</v>
      </c>
      <c r="I2399" s="32">
        <v>5</v>
      </c>
      <c r="J2399"/>
    </row>
    <row r="2400" spans="1:10" x14ac:dyDescent="0.3">
      <c r="A2400" s="65" t="str">
        <f>LANCES[[#This Row],[GRUPO]]&amp;LANCES[[#This Row],[MES_ANO]]</f>
        <v>646junho-25</v>
      </c>
      <c r="B2400" s="1">
        <v>646</v>
      </c>
      <c r="C2400" s="32">
        <v>202506</v>
      </c>
      <c r="D2400" s="31" t="str">
        <f>TEXT(LANCES[[#This Row],[DT_CONTMP]],"MMMM-AA")</f>
        <v>junho-25</v>
      </c>
      <c r="E2400" s="31">
        <v>45813</v>
      </c>
      <c r="F2400" s="30">
        <v>0.1</v>
      </c>
      <c r="G2400" s="30">
        <v>0.1</v>
      </c>
      <c r="H2400" s="30">
        <v>0.1</v>
      </c>
      <c r="I2400" s="32">
        <v>2</v>
      </c>
      <c r="J2400"/>
    </row>
    <row r="2401" spans="1:10" x14ac:dyDescent="0.3">
      <c r="A2401" s="65" t="str">
        <f>LANCES[[#This Row],[GRUPO]]&amp;LANCES[[#This Row],[MES_ANO]]</f>
        <v>694agosto-25</v>
      </c>
      <c r="B2401" s="1">
        <v>694</v>
      </c>
      <c r="C2401" s="32">
        <v>202508</v>
      </c>
      <c r="D2401" s="31" t="str">
        <f>TEXT(LANCES[[#This Row],[DT_CONTMP]],"MMMM-AA")</f>
        <v>agosto-25</v>
      </c>
      <c r="E2401" s="31">
        <v>45875</v>
      </c>
      <c r="F2401" s="30">
        <v>0.4</v>
      </c>
      <c r="G2401" s="30">
        <v>0.3</v>
      </c>
      <c r="H2401" s="30">
        <v>0.2</v>
      </c>
      <c r="I2401" s="32">
        <v>6</v>
      </c>
      <c r="J2401"/>
    </row>
    <row r="2402" spans="1:10" x14ac:dyDescent="0.3">
      <c r="A2402" s="65" t="str">
        <f>LANCES[[#This Row],[GRUPO]]&amp;LANCES[[#This Row],[MES_ANO]]</f>
        <v>658janeiro-25</v>
      </c>
      <c r="B2402" s="1">
        <v>658</v>
      </c>
      <c r="C2402" s="32">
        <v>202501</v>
      </c>
      <c r="D2402" s="31" t="str">
        <f>TEXT(LANCES[[#This Row],[DT_CONTMP]],"MMMM-AA")</f>
        <v>janeiro-25</v>
      </c>
      <c r="E2402" s="31">
        <v>45664</v>
      </c>
      <c r="F2402" s="30">
        <v>0.1</v>
      </c>
      <c r="G2402" s="30">
        <v>0.1</v>
      </c>
      <c r="H2402" s="30">
        <v>0.1</v>
      </c>
      <c r="I2402" s="32">
        <v>3</v>
      </c>
      <c r="J2402"/>
    </row>
    <row r="2403" spans="1:10" x14ac:dyDescent="0.3">
      <c r="A2403" s="65" t="str">
        <f>LANCES[[#This Row],[GRUPO]]&amp;LANCES[[#This Row],[MES_ANO]]</f>
        <v>3084abril-25</v>
      </c>
      <c r="B2403" s="1">
        <v>3084</v>
      </c>
      <c r="C2403" s="32">
        <v>202504</v>
      </c>
      <c r="D2403" s="31" t="str">
        <f>TEXT(LANCES[[#This Row],[DT_CONTMP]],"MMMM-AA")</f>
        <v>abril-25</v>
      </c>
      <c r="E2403" s="31">
        <v>45762</v>
      </c>
      <c r="F2403" s="30">
        <v>0.73123400000000005</v>
      </c>
      <c r="G2403" s="30">
        <v>0.73123400000000005</v>
      </c>
      <c r="H2403" s="30">
        <v>0.73123400000000005</v>
      </c>
      <c r="I2403" s="32">
        <v>2</v>
      </c>
      <c r="J2403"/>
    </row>
    <row r="2404" spans="1:10" x14ac:dyDescent="0.3">
      <c r="A2404" s="65" t="str">
        <f>LANCES[[#This Row],[GRUPO]]&amp;LANCES[[#This Row],[MES_ANO]]</f>
        <v>632fevereiro-25</v>
      </c>
      <c r="B2404" s="1">
        <v>632</v>
      </c>
      <c r="C2404" s="32">
        <v>202502</v>
      </c>
      <c r="D2404" s="31" t="str">
        <f>TEXT(LANCES[[#This Row],[DT_CONTMP]],"MMMM-AA")</f>
        <v>fevereiro-25</v>
      </c>
      <c r="E2404" s="31">
        <v>45694</v>
      </c>
      <c r="F2404" s="30">
        <v>0.33</v>
      </c>
      <c r="G2404" s="30">
        <v>0.15766766666666668</v>
      </c>
      <c r="H2404" s="30">
        <v>0.1</v>
      </c>
      <c r="I2404" s="32">
        <v>6</v>
      </c>
      <c r="J2404"/>
    </row>
    <row r="2405" spans="1:10" x14ac:dyDescent="0.3">
      <c r="A2405" s="65" t="str">
        <f>LANCES[[#This Row],[GRUPO]]&amp;LANCES[[#This Row],[MES_ANO]]</f>
        <v>3070abril-25</v>
      </c>
      <c r="B2405" s="1">
        <v>3070</v>
      </c>
      <c r="C2405" s="32">
        <v>202504</v>
      </c>
      <c r="D2405" s="31" t="str">
        <f>TEXT(LANCES[[#This Row],[DT_CONTMP]],"MMMM-AA")</f>
        <v>abril-25</v>
      </c>
      <c r="E2405" s="31">
        <v>45762</v>
      </c>
      <c r="F2405" s="30">
        <v>0.69</v>
      </c>
      <c r="G2405" s="30">
        <v>0.67220000000000002</v>
      </c>
      <c r="H2405" s="30">
        <v>0.66</v>
      </c>
      <c r="I2405" s="32">
        <v>3</v>
      </c>
      <c r="J2405"/>
    </row>
    <row r="2406" spans="1:10" x14ac:dyDescent="0.3">
      <c r="A2406" s="65" t="str">
        <f>LANCES[[#This Row],[GRUPO]]&amp;LANCES[[#This Row],[MES_ANO]]</f>
        <v>757setembro-25</v>
      </c>
      <c r="B2406" s="1">
        <v>757</v>
      </c>
      <c r="C2406" s="32">
        <v>202509</v>
      </c>
      <c r="D2406" s="31" t="str">
        <f>TEXT(LANCES[[#This Row],[DT_CONTMP]],"MMMM-AA")</f>
        <v>setembro-25</v>
      </c>
      <c r="E2406" s="31">
        <v>45915</v>
      </c>
      <c r="F2406" s="30">
        <v>0.77437500000000004</v>
      </c>
      <c r="G2406" s="30">
        <v>0.60749541666666673</v>
      </c>
      <c r="H2406" s="30">
        <v>0.58656700000000006</v>
      </c>
      <c r="I2406" s="32">
        <v>12</v>
      </c>
      <c r="J2406"/>
    </row>
    <row r="2407" spans="1:10" x14ac:dyDescent="0.3">
      <c r="A2407" s="65" t="str">
        <f>LANCES[[#This Row],[GRUPO]]&amp;LANCES[[#This Row],[MES_ANO]]</f>
        <v>3107janeiro-25</v>
      </c>
      <c r="B2407" s="1">
        <v>3107</v>
      </c>
      <c r="C2407" s="32">
        <v>202501</v>
      </c>
      <c r="D2407" s="31" t="str">
        <f>TEXT(LANCES[[#This Row],[DT_CONTMP]],"MMMM-AA")</f>
        <v>janeiro-25</v>
      </c>
      <c r="E2407" s="31">
        <v>45672</v>
      </c>
      <c r="F2407" s="30">
        <v>0.63</v>
      </c>
      <c r="G2407" s="30">
        <v>0.62951000000000001</v>
      </c>
      <c r="H2407" s="30">
        <v>0.629</v>
      </c>
      <c r="I2407" s="32">
        <v>5</v>
      </c>
      <c r="J2407"/>
    </row>
    <row r="2408" spans="1:10" x14ac:dyDescent="0.3">
      <c r="A2408" s="65" t="str">
        <f>LANCES[[#This Row],[GRUPO]]&amp;LANCES[[#This Row],[MES_ANO]]</f>
        <v>3083fevereiro-25</v>
      </c>
      <c r="B2408" s="1">
        <v>3083</v>
      </c>
      <c r="C2408" s="32">
        <v>202502</v>
      </c>
      <c r="D2408" s="31" t="str">
        <f>TEXT(LANCES[[#This Row],[DT_CONTMP]],"MMMM-AA")</f>
        <v>fevereiro-25</v>
      </c>
      <c r="E2408" s="31">
        <v>45705</v>
      </c>
      <c r="F2408" s="30">
        <v>0.60523099999999996</v>
      </c>
      <c r="G2408" s="30">
        <v>0.50208025000000001</v>
      </c>
      <c r="H2408" s="30">
        <v>0.3</v>
      </c>
      <c r="I2408" s="32">
        <v>4</v>
      </c>
      <c r="J2408"/>
    </row>
    <row r="2409" spans="1:10" x14ac:dyDescent="0.3">
      <c r="A2409" s="65" t="str">
        <f>LANCES[[#This Row],[GRUPO]]&amp;LANCES[[#This Row],[MES_ANO]]</f>
        <v>3053março-25</v>
      </c>
      <c r="B2409" s="1">
        <v>3053</v>
      </c>
      <c r="C2409" s="32">
        <v>202503</v>
      </c>
      <c r="D2409" s="31" t="str">
        <f>TEXT(LANCES[[#This Row],[DT_CONTMP]],"MMMM-AA")</f>
        <v>março-25</v>
      </c>
      <c r="E2409" s="31">
        <v>45733</v>
      </c>
      <c r="F2409" s="30">
        <v>0.63800000000000001</v>
      </c>
      <c r="G2409" s="30">
        <v>0.55272457142857145</v>
      </c>
      <c r="H2409" s="30">
        <v>0.47690399999999999</v>
      </c>
      <c r="I2409" s="32">
        <v>7</v>
      </c>
      <c r="J2409"/>
    </row>
    <row r="2410" spans="1:10" x14ac:dyDescent="0.3">
      <c r="A2410" s="65" t="str">
        <f>LANCES[[#This Row],[GRUPO]]&amp;LANCES[[#This Row],[MES_ANO]]</f>
        <v>3104maio-25</v>
      </c>
      <c r="B2410" s="1">
        <v>3104</v>
      </c>
      <c r="C2410" s="32">
        <v>202505</v>
      </c>
      <c r="D2410" s="31" t="str">
        <f>TEXT(LANCES[[#This Row],[DT_CONTMP]],"MMMM-AA")</f>
        <v>maio-25</v>
      </c>
      <c r="E2410" s="31">
        <v>45792</v>
      </c>
      <c r="F2410" s="30">
        <v>0.65099999999999991</v>
      </c>
      <c r="G2410" s="30">
        <v>0.65099999999999991</v>
      </c>
      <c r="H2410" s="30">
        <v>0.65099999999999991</v>
      </c>
      <c r="I2410" s="32">
        <v>1</v>
      </c>
      <c r="J2410"/>
    </row>
    <row r="2411" spans="1:10" x14ac:dyDescent="0.3">
      <c r="A2411" s="65" t="str">
        <f>LANCES[[#This Row],[GRUPO]]&amp;LANCES[[#This Row],[MES_ANO]]</f>
        <v>3086setembro-25</v>
      </c>
      <c r="B2411" s="1">
        <v>3086</v>
      </c>
      <c r="C2411" s="32">
        <v>202509</v>
      </c>
      <c r="D2411" s="31" t="str">
        <f>TEXT(LANCES[[#This Row],[DT_CONTMP]],"MMMM-AA")</f>
        <v>setembro-25</v>
      </c>
      <c r="E2411" s="31">
        <v>45915</v>
      </c>
      <c r="F2411" s="30">
        <v>0.71032700000000004</v>
      </c>
      <c r="G2411" s="30">
        <v>0.69577614285714284</v>
      </c>
      <c r="H2411" s="30">
        <v>0.69335099999999994</v>
      </c>
      <c r="I2411" s="32">
        <v>7</v>
      </c>
      <c r="J2411"/>
    </row>
    <row r="2412" spans="1:10" x14ac:dyDescent="0.3">
      <c r="A2412" s="65" t="str">
        <f>LANCES[[#This Row],[GRUPO]]&amp;LANCES[[#This Row],[MES_ANO]]</f>
        <v>715outubro-25</v>
      </c>
      <c r="B2412" s="1">
        <v>715</v>
      </c>
      <c r="C2412" s="32">
        <v>202510</v>
      </c>
      <c r="D2412" s="31" t="str">
        <f>TEXT(LANCES[[#This Row],[DT_CONTMP]],"MMMM-AA")</f>
        <v>outubro-25</v>
      </c>
      <c r="E2412" s="31">
        <v>45945</v>
      </c>
      <c r="F2412" s="30">
        <v>0.4</v>
      </c>
      <c r="G2412" s="30">
        <v>0.22604000000000002</v>
      </c>
      <c r="H2412" s="30">
        <v>0.1202</v>
      </c>
      <c r="I2412" s="32">
        <v>5</v>
      </c>
      <c r="J2412"/>
    </row>
    <row r="2413" spans="1:10" x14ac:dyDescent="0.3">
      <c r="A2413" s="65" t="str">
        <f>LANCES[[#This Row],[GRUPO]]&amp;LANCES[[#This Row],[MES_ANO]]</f>
        <v>633julho-25</v>
      </c>
      <c r="B2413" s="1">
        <v>633</v>
      </c>
      <c r="C2413" s="32">
        <v>202507</v>
      </c>
      <c r="D2413" s="31" t="str">
        <f>TEXT(LANCES[[#This Row],[DT_CONTMP]],"MMMM-AA")</f>
        <v>julho-25</v>
      </c>
      <c r="E2413" s="31">
        <v>45842</v>
      </c>
      <c r="F2413" s="30">
        <v>0.16399999999999998</v>
      </c>
      <c r="G2413" s="30">
        <v>0.12739999999999999</v>
      </c>
      <c r="H2413" s="30">
        <v>9.0800000000000006E-2</v>
      </c>
      <c r="I2413" s="32">
        <v>2</v>
      </c>
      <c r="J2413"/>
    </row>
    <row r="2414" spans="1:10" x14ac:dyDescent="0.3">
      <c r="A2414" s="65" t="str">
        <f>LANCES[[#This Row],[GRUPO]]&amp;LANCES[[#This Row],[MES_ANO]]</f>
        <v>647outubro-25</v>
      </c>
      <c r="B2414" s="1">
        <v>647</v>
      </c>
      <c r="C2414" s="32">
        <v>202510</v>
      </c>
      <c r="D2414" s="31" t="str">
        <f>TEXT(LANCES[[#This Row],[DT_CONTMP]],"MMMM-AA")</f>
        <v>outubro-25</v>
      </c>
      <c r="E2414" s="31">
        <v>45936</v>
      </c>
      <c r="F2414" s="30">
        <v>0.63201200000000002</v>
      </c>
      <c r="G2414" s="30">
        <v>0.63201200000000002</v>
      </c>
      <c r="H2414" s="30">
        <v>0.63201200000000002</v>
      </c>
      <c r="I2414" s="32">
        <v>1</v>
      </c>
      <c r="J2414"/>
    </row>
    <row r="2415" spans="1:10" x14ac:dyDescent="0.3">
      <c r="A2415" s="65" t="str">
        <f>LANCES[[#This Row],[GRUPO]]&amp;LANCES[[#This Row],[MES_ANO]]</f>
        <v>643janeiro-25</v>
      </c>
      <c r="B2415" s="1">
        <v>643</v>
      </c>
      <c r="C2415" s="32">
        <v>202501</v>
      </c>
      <c r="D2415" s="31" t="str">
        <f>TEXT(LANCES[[#This Row],[DT_CONTMP]],"MMMM-AA")</f>
        <v>janeiro-25</v>
      </c>
      <c r="E2415" s="31">
        <v>45664</v>
      </c>
      <c r="F2415" s="30">
        <v>0.25</v>
      </c>
      <c r="G2415" s="30">
        <v>0.17680000000000001</v>
      </c>
      <c r="H2415" s="30">
        <v>0.1</v>
      </c>
      <c r="I2415" s="32">
        <v>4</v>
      </c>
      <c r="J2415"/>
    </row>
    <row r="2416" spans="1:10" x14ac:dyDescent="0.3">
      <c r="A2416" s="65" t="str">
        <f>LANCES[[#This Row],[GRUPO]]&amp;LANCES[[#This Row],[MES_ANO]]</f>
        <v>663julho-25</v>
      </c>
      <c r="B2416" s="1">
        <v>663</v>
      </c>
      <c r="C2416" s="32">
        <v>202507</v>
      </c>
      <c r="D2416" s="31" t="str">
        <f>TEXT(LANCES[[#This Row],[DT_CONTMP]],"MMMM-AA")</f>
        <v>julho-25</v>
      </c>
      <c r="E2416" s="31">
        <v>45842</v>
      </c>
      <c r="F2416" s="30">
        <v>0.18</v>
      </c>
      <c r="G2416" s="30">
        <v>0.16924966666666666</v>
      </c>
      <c r="H2416" s="30">
        <v>0.1636</v>
      </c>
      <c r="I2416" s="32">
        <v>3</v>
      </c>
      <c r="J2416"/>
    </row>
    <row r="2417" spans="1:10" x14ac:dyDescent="0.3">
      <c r="A2417" s="65" t="str">
        <f>LANCES[[#This Row],[GRUPO]]&amp;LANCES[[#This Row],[MES_ANO]]</f>
        <v>3128julho-25</v>
      </c>
      <c r="B2417" s="1">
        <v>3128</v>
      </c>
      <c r="C2417" s="32">
        <v>202507</v>
      </c>
      <c r="D2417" s="31" t="str">
        <f>TEXT(LANCES[[#This Row],[DT_CONTMP]],"MMMM-AA")</f>
        <v>julho-25</v>
      </c>
      <c r="E2417" s="31">
        <v>45853</v>
      </c>
      <c r="F2417" s="30">
        <v>0.75</v>
      </c>
      <c r="G2417" s="30">
        <v>0.74</v>
      </c>
      <c r="H2417" s="30">
        <v>0.73</v>
      </c>
      <c r="I2417" s="32">
        <v>2</v>
      </c>
      <c r="J2417"/>
    </row>
    <row r="2418" spans="1:10" x14ac:dyDescent="0.3">
      <c r="A2418" s="65" t="str">
        <f>LANCES[[#This Row],[GRUPO]]&amp;LANCES[[#This Row],[MES_ANO]]</f>
        <v>3042março-25</v>
      </c>
      <c r="B2418" s="1">
        <v>3042</v>
      </c>
      <c r="C2418" s="32">
        <v>202503</v>
      </c>
      <c r="D2418" s="31" t="str">
        <f>TEXT(LANCES[[#This Row],[DT_CONTMP]],"MMMM-AA")</f>
        <v>março-25</v>
      </c>
      <c r="E2418" s="31">
        <v>45733</v>
      </c>
      <c r="F2418" s="30">
        <v>0.67500000000000004</v>
      </c>
      <c r="G2418" s="30">
        <v>0.67500000000000004</v>
      </c>
      <c r="H2418" s="30">
        <v>0.67500000000000004</v>
      </c>
      <c r="I2418" s="32">
        <v>1</v>
      </c>
      <c r="J2418"/>
    </row>
    <row r="2419" spans="1:10" x14ac:dyDescent="0.3">
      <c r="A2419" s="65" t="str">
        <f>LANCES[[#This Row],[GRUPO]]&amp;LANCES[[#This Row],[MES_ANO]]</f>
        <v>3090março-25</v>
      </c>
      <c r="B2419" s="1">
        <v>3090</v>
      </c>
      <c r="C2419" s="32">
        <v>202503</v>
      </c>
      <c r="D2419" s="31" t="str">
        <f>TEXT(LANCES[[#This Row],[DT_CONTMP]],"MMMM-AA")</f>
        <v>março-25</v>
      </c>
      <c r="E2419" s="31">
        <v>45733</v>
      </c>
      <c r="F2419" s="30">
        <v>0.70099999999999996</v>
      </c>
      <c r="G2419" s="30">
        <v>0.69374466666666668</v>
      </c>
      <c r="H2419" s="30">
        <v>0.68900000000000006</v>
      </c>
      <c r="I2419" s="32">
        <v>3</v>
      </c>
      <c r="J2419"/>
    </row>
    <row r="2420" spans="1:10" x14ac:dyDescent="0.3">
      <c r="A2420" s="65" t="str">
        <f>LANCES[[#This Row],[GRUPO]]&amp;LANCES[[#This Row],[MES_ANO]]</f>
        <v>3117agosto-25</v>
      </c>
      <c r="B2420" s="1">
        <v>3117</v>
      </c>
      <c r="C2420" s="32">
        <v>202508</v>
      </c>
      <c r="D2420" s="31" t="str">
        <f>TEXT(LANCES[[#This Row],[DT_CONTMP]],"MMMM-AA")</f>
        <v>agosto-25</v>
      </c>
      <c r="E2420" s="31">
        <v>45884</v>
      </c>
      <c r="F2420" s="30">
        <v>0.68</v>
      </c>
      <c r="G2420" s="30">
        <v>0.6758333333333334</v>
      </c>
      <c r="H2420" s="30">
        <v>0.67500000000000004</v>
      </c>
      <c r="I2420" s="32">
        <v>6</v>
      </c>
      <c r="J2420"/>
    </row>
    <row r="2421" spans="1:10" x14ac:dyDescent="0.3">
      <c r="A2421" s="65" t="str">
        <f>LANCES[[#This Row],[GRUPO]]&amp;LANCES[[#This Row],[MES_ANO]]</f>
        <v>3139maio-25</v>
      </c>
      <c r="B2421" s="1">
        <v>3139</v>
      </c>
      <c r="C2421" s="32">
        <v>202505</v>
      </c>
      <c r="D2421" s="31" t="str">
        <f>TEXT(LANCES[[#This Row],[DT_CONTMP]],"MMMM-AA")</f>
        <v>maio-25</v>
      </c>
      <c r="E2421" s="31">
        <v>45792</v>
      </c>
      <c r="F2421" s="30">
        <v>0.67320099999999994</v>
      </c>
      <c r="G2421" s="30">
        <v>0.67320099999999994</v>
      </c>
      <c r="H2421" s="30">
        <v>0.67320099999999994</v>
      </c>
      <c r="I2421" s="32">
        <v>1</v>
      </c>
      <c r="J2421"/>
    </row>
    <row r="2422" spans="1:10" x14ac:dyDescent="0.3">
      <c r="A2422" s="65" t="str">
        <f>LANCES[[#This Row],[GRUPO]]&amp;LANCES[[#This Row],[MES_ANO]]</f>
        <v>3113março-25</v>
      </c>
      <c r="B2422" s="1">
        <v>3113</v>
      </c>
      <c r="C2422" s="32">
        <v>202503</v>
      </c>
      <c r="D2422" s="31" t="str">
        <f>TEXT(LANCES[[#This Row],[DT_CONTMP]],"MMMM-AA")</f>
        <v>março-25</v>
      </c>
      <c r="E2422" s="31">
        <v>45733</v>
      </c>
      <c r="F2422" s="30">
        <v>0.7</v>
      </c>
      <c r="G2422" s="30">
        <v>0.66210000000000002</v>
      </c>
      <c r="H2422" s="30">
        <v>0.64119999999999999</v>
      </c>
      <c r="I2422" s="32">
        <v>3</v>
      </c>
      <c r="J2422"/>
    </row>
    <row r="2423" spans="1:10" x14ac:dyDescent="0.3">
      <c r="A2423" s="65" t="str">
        <f>LANCES[[#This Row],[GRUPO]]&amp;LANCES[[#This Row],[MES_ANO]]</f>
        <v>769janeiro-25</v>
      </c>
      <c r="B2423" s="1">
        <v>769</v>
      </c>
      <c r="C2423" s="32">
        <v>202501</v>
      </c>
      <c r="D2423" s="31" t="str">
        <f>TEXT(LANCES[[#This Row],[DT_CONTMP]],"MMMM-AA")</f>
        <v>janeiro-25</v>
      </c>
      <c r="E2423" s="31">
        <v>45672</v>
      </c>
      <c r="F2423" s="30">
        <v>0.68</v>
      </c>
      <c r="G2423" s="30">
        <v>0.63722727272727275</v>
      </c>
      <c r="H2423" s="30">
        <v>0.57999999999999996</v>
      </c>
      <c r="I2423" s="32">
        <v>11</v>
      </c>
      <c r="J2423"/>
    </row>
    <row r="2424" spans="1:10" x14ac:dyDescent="0.3">
      <c r="A2424" s="65" t="str">
        <f>LANCES[[#This Row],[GRUPO]]&amp;LANCES[[#This Row],[MES_ANO]]</f>
        <v>3173agosto-25</v>
      </c>
      <c r="B2424" s="1">
        <v>3173</v>
      </c>
      <c r="C2424" s="32">
        <v>202508</v>
      </c>
      <c r="D2424" s="31" t="str">
        <f>TEXT(LANCES[[#This Row],[DT_CONTMP]],"MMMM-AA")</f>
        <v>agosto-25</v>
      </c>
      <c r="E2424" s="31">
        <v>45884</v>
      </c>
      <c r="F2424" s="30">
        <v>0.8</v>
      </c>
      <c r="G2424" s="30">
        <v>0.8</v>
      </c>
      <c r="H2424" s="30">
        <v>0.8</v>
      </c>
      <c r="I2424" s="32">
        <v>1</v>
      </c>
      <c r="J2424"/>
    </row>
    <row r="2425" spans="1:10" x14ac:dyDescent="0.3">
      <c r="A2425" s="65" t="str">
        <f>LANCES[[#This Row],[GRUPO]]&amp;LANCES[[#This Row],[MES_ANO]]</f>
        <v>3157maio-25</v>
      </c>
      <c r="B2425" s="1">
        <v>3157</v>
      </c>
      <c r="C2425" s="32">
        <v>202505</v>
      </c>
      <c r="D2425" s="31" t="str">
        <f>TEXT(LANCES[[#This Row],[DT_CONTMP]],"MMMM-AA")</f>
        <v>maio-25</v>
      </c>
      <c r="E2425" s="31">
        <v>45792</v>
      </c>
      <c r="F2425" s="30">
        <v>0.71299999999999997</v>
      </c>
      <c r="G2425" s="30">
        <v>0.71099999999999997</v>
      </c>
      <c r="H2425" s="30">
        <v>0.71</v>
      </c>
      <c r="I2425" s="32">
        <v>3</v>
      </c>
      <c r="J2425"/>
    </row>
    <row r="2426" spans="1:10" x14ac:dyDescent="0.3">
      <c r="A2426" s="65" t="str">
        <f>LANCES[[#This Row],[GRUPO]]&amp;LANCES[[#This Row],[MES_ANO]]</f>
        <v>3059agosto-25</v>
      </c>
      <c r="B2426" s="1">
        <v>3059</v>
      </c>
      <c r="C2426" s="32">
        <v>202508</v>
      </c>
      <c r="D2426" s="31" t="str">
        <f>TEXT(LANCES[[#This Row],[DT_CONTMP]],"MMMM-AA")</f>
        <v>agosto-25</v>
      </c>
      <c r="E2426" s="31">
        <v>45884</v>
      </c>
      <c r="F2426" s="30">
        <v>0.6404510000000001</v>
      </c>
      <c r="G2426" s="30">
        <v>0.52481828571428568</v>
      </c>
      <c r="H2426" s="30">
        <v>0.35</v>
      </c>
      <c r="I2426" s="32">
        <v>7</v>
      </c>
      <c r="J2426"/>
    </row>
    <row r="2427" spans="1:10" x14ac:dyDescent="0.3">
      <c r="A2427" s="65" t="str">
        <f>LANCES[[#This Row],[GRUPO]]&amp;LANCES[[#This Row],[MES_ANO]]</f>
        <v>627janeiro-25</v>
      </c>
      <c r="B2427" s="1">
        <v>627</v>
      </c>
      <c r="C2427" s="32">
        <v>202501</v>
      </c>
      <c r="D2427" s="31" t="str">
        <f>TEXT(LANCES[[#This Row],[DT_CONTMP]],"MMMM-AA")</f>
        <v>janeiro-25</v>
      </c>
      <c r="E2427" s="31">
        <v>45664</v>
      </c>
      <c r="F2427" s="30">
        <v>0.26857300000000001</v>
      </c>
      <c r="G2427" s="30">
        <v>0.1923705</v>
      </c>
      <c r="H2427" s="30">
        <v>0.11616799999999999</v>
      </c>
      <c r="I2427" s="32">
        <v>2</v>
      </c>
      <c r="J2427"/>
    </row>
    <row r="2428" spans="1:10" x14ac:dyDescent="0.3">
      <c r="A2428" s="65" t="str">
        <f>LANCES[[#This Row],[GRUPO]]&amp;LANCES[[#This Row],[MES_ANO]]</f>
        <v>3089janeiro-25</v>
      </c>
      <c r="B2428" s="1">
        <v>3089</v>
      </c>
      <c r="C2428" s="32">
        <v>202501</v>
      </c>
      <c r="D2428" s="31" t="str">
        <f>TEXT(LANCES[[#This Row],[DT_CONTMP]],"MMMM-AA")</f>
        <v>janeiro-25</v>
      </c>
      <c r="E2428" s="31">
        <v>45672</v>
      </c>
      <c r="F2428" s="30">
        <v>0.72</v>
      </c>
      <c r="G2428" s="30">
        <v>0.66312499999999996</v>
      </c>
      <c r="H2428" s="30">
        <v>0.64119999999999999</v>
      </c>
      <c r="I2428" s="32">
        <v>4</v>
      </c>
      <c r="J2428"/>
    </row>
    <row r="2429" spans="1:10" x14ac:dyDescent="0.3">
      <c r="A2429" s="65" t="str">
        <f>LANCES[[#This Row],[GRUPO]]&amp;LANCES[[#This Row],[MES_ANO]]</f>
        <v>3124julho-25</v>
      </c>
      <c r="B2429" s="1">
        <v>3124</v>
      </c>
      <c r="C2429" s="32">
        <v>202507</v>
      </c>
      <c r="D2429" s="31" t="str">
        <f>TEXT(LANCES[[#This Row],[DT_CONTMP]],"MMMM-AA")</f>
        <v>julho-25</v>
      </c>
      <c r="E2429" s="31">
        <v>45853</v>
      </c>
      <c r="F2429" s="30">
        <v>0.66</v>
      </c>
      <c r="G2429" s="30">
        <v>0.66</v>
      </c>
      <c r="H2429" s="30">
        <v>0.66</v>
      </c>
      <c r="I2429" s="32">
        <v>3</v>
      </c>
      <c r="J2429"/>
    </row>
    <row r="2430" spans="1:10" x14ac:dyDescent="0.3">
      <c r="A2430" s="65" t="str">
        <f>LANCES[[#This Row],[GRUPO]]&amp;LANCES[[#This Row],[MES_ANO]]</f>
        <v>3136março-25</v>
      </c>
      <c r="B2430" s="1">
        <v>3136</v>
      </c>
      <c r="C2430" s="32">
        <v>202503</v>
      </c>
      <c r="D2430" s="31" t="str">
        <f>TEXT(LANCES[[#This Row],[DT_CONTMP]],"MMMM-AA")</f>
        <v>março-25</v>
      </c>
      <c r="E2430" s="31">
        <v>45733</v>
      </c>
      <c r="F2430" s="30">
        <v>0.65290000000000004</v>
      </c>
      <c r="G2430" s="30">
        <v>0.65290000000000004</v>
      </c>
      <c r="H2430" s="30">
        <v>0.65290000000000004</v>
      </c>
      <c r="I2430" s="32">
        <v>3</v>
      </c>
      <c r="J2430"/>
    </row>
    <row r="2431" spans="1:10" x14ac:dyDescent="0.3">
      <c r="A2431" s="65" t="str">
        <f>LANCES[[#This Row],[GRUPO]]&amp;LANCES[[#This Row],[MES_ANO]]</f>
        <v>3121maio-25</v>
      </c>
      <c r="B2431" s="1">
        <v>3121</v>
      </c>
      <c r="C2431" s="32">
        <v>202505</v>
      </c>
      <c r="D2431" s="31" t="str">
        <f>TEXT(LANCES[[#This Row],[DT_CONTMP]],"MMMM-AA")</f>
        <v>maio-25</v>
      </c>
      <c r="E2431" s="31">
        <v>45792</v>
      </c>
      <c r="F2431" s="30">
        <v>0.72</v>
      </c>
      <c r="G2431" s="30">
        <v>0.72</v>
      </c>
      <c r="H2431" s="30">
        <v>0.72</v>
      </c>
      <c r="I2431" s="32">
        <v>7</v>
      </c>
      <c r="J2431"/>
    </row>
    <row r="2432" spans="1:10" x14ac:dyDescent="0.3">
      <c r="A2432" s="65" t="str">
        <f>LANCES[[#This Row],[GRUPO]]&amp;LANCES[[#This Row],[MES_ANO]]</f>
        <v>3171fevereiro-25</v>
      </c>
      <c r="B2432" s="1">
        <v>3171</v>
      </c>
      <c r="C2432" s="32">
        <v>202502</v>
      </c>
      <c r="D2432" s="31" t="str">
        <f>TEXT(LANCES[[#This Row],[DT_CONTMP]],"MMMM-AA")</f>
        <v>fevereiro-25</v>
      </c>
      <c r="E2432" s="31">
        <v>45705</v>
      </c>
      <c r="F2432" s="30">
        <v>0.75</v>
      </c>
      <c r="G2432" s="30">
        <v>0.64666000000000001</v>
      </c>
      <c r="H2432" s="30">
        <v>0.60099999999999998</v>
      </c>
      <c r="I2432" s="32">
        <v>5</v>
      </c>
      <c r="J2432"/>
    </row>
    <row r="2433" spans="1:10" x14ac:dyDescent="0.3">
      <c r="A2433" s="65" t="str">
        <f>LANCES[[#This Row],[GRUPO]]&amp;LANCES[[#This Row],[MES_ANO]]</f>
        <v>5017abril-25</v>
      </c>
      <c r="B2433" s="1">
        <v>5017</v>
      </c>
      <c r="C2433" s="32">
        <v>202504</v>
      </c>
      <c r="D2433" s="31" t="str">
        <f>TEXT(LANCES[[#This Row],[DT_CONTMP]],"MMMM-AA")</f>
        <v>abril-25</v>
      </c>
      <c r="E2433" s="31">
        <v>45762</v>
      </c>
      <c r="F2433" s="30">
        <v>0.49</v>
      </c>
      <c r="G2433" s="30">
        <v>0.3579022</v>
      </c>
      <c r="H2433" s="30">
        <v>0.26539999999999997</v>
      </c>
      <c r="I2433" s="32">
        <v>10</v>
      </c>
      <c r="J2433"/>
    </row>
    <row r="2434" spans="1:10" x14ac:dyDescent="0.3">
      <c r="A2434" s="65" t="str">
        <f>LANCES[[#This Row],[GRUPO]]&amp;LANCES[[#This Row],[MES_ANO]]</f>
        <v>646maio-25</v>
      </c>
      <c r="B2434" s="1">
        <v>646</v>
      </c>
      <c r="C2434" s="32">
        <v>202505</v>
      </c>
      <c r="D2434" s="31" t="str">
        <f>TEXT(LANCES[[#This Row],[DT_CONTMP]],"MMMM-AA")</f>
        <v>maio-25</v>
      </c>
      <c r="E2434" s="31">
        <v>45784</v>
      </c>
      <c r="F2434" s="30">
        <v>0.3</v>
      </c>
      <c r="G2434" s="30">
        <v>0.3</v>
      </c>
      <c r="H2434" s="30">
        <v>0.3</v>
      </c>
      <c r="I2434" s="32">
        <v>2</v>
      </c>
      <c r="J2434"/>
    </row>
    <row r="2435" spans="1:10" x14ac:dyDescent="0.3">
      <c r="A2435" s="65" t="str">
        <f>LANCES[[#This Row],[GRUPO]]&amp;LANCES[[#This Row],[MES_ANO]]</f>
        <v>620maio-25</v>
      </c>
      <c r="B2435" s="1">
        <v>620</v>
      </c>
      <c r="C2435" s="32">
        <v>202505</v>
      </c>
      <c r="D2435" s="31" t="str">
        <f>TEXT(LANCES[[#This Row],[DT_CONTMP]],"MMMM-AA")</f>
        <v>maio-25</v>
      </c>
      <c r="E2435" s="31">
        <v>45784</v>
      </c>
      <c r="F2435" s="30">
        <v>0.15</v>
      </c>
      <c r="G2435" s="30">
        <v>0.15</v>
      </c>
      <c r="H2435" s="30">
        <v>0.15</v>
      </c>
      <c r="I2435" s="32">
        <v>5</v>
      </c>
      <c r="J2435"/>
    </row>
    <row r="2436" spans="1:10" x14ac:dyDescent="0.3">
      <c r="A2436" s="65" t="str">
        <f>LANCES[[#This Row],[GRUPO]]&amp;LANCES[[#This Row],[MES_ANO]]</f>
        <v>661março-25</v>
      </c>
      <c r="B2436" s="1">
        <v>661</v>
      </c>
      <c r="C2436" s="32">
        <v>202503</v>
      </c>
      <c r="D2436" s="31" t="str">
        <f>TEXT(LANCES[[#This Row],[DT_CONTMP]],"MMMM-AA")</f>
        <v>março-25</v>
      </c>
      <c r="E2436" s="31">
        <v>45726</v>
      </c>
      <c r="F2436" s="30">
        <v>0.26722000000000001</v>
      </c>
      <c r="G2436" s="30">
        <v>0.1918426</v>
      </c>
      <c r="H2436" s="30">
        <v>0.15</v>
      </c>
      <c r="I2436" s="32">
        <v>5</v>
      </c>
      <c r="J2436"/>
    </row>
    <row r="2437" spans="1:10" x14ac:dyDescent="0.3">
      <c r="A2437" s="65" t="str">
        <f>LANCES[[#This Row],[GRUPO]]&amp;LANCES[[#This Row],[MES_ANO]]</f>
        <v>693março-25</v>
      </c>
      <c r="B2437" s="1">
        <v>693</v>
      </c>
      <c r="C2437" s="32">
        <v>202503</v>
      </c>
      <c r="D2437" s="31" t="str">
        <f>TEXT(LANCES[[#This Row],[DT_CONTMP]],"MMMM-AA")</f>
        <v>março-25</v>
      </c>
      <c r="E2437" s="31">
        <v>45726</v>
      </c>
      <c r="F2437" s="30">
        <v>0.35</v>
      </c>
      <c r="G2437" s="30">
        <v>0.23250000000000001</v>
      </c>
      <c r="H2437" s="30">
        <v>0.1</v>
      </c>
      <c r="I2437" s="32">
        <v>4</v>
      </c>
      <c r="J2437"/>
    </row>
    <row r="2438" spans="1:10" x14ac:dyDescent="0.3">
      <c r="A2438" s="65" t="str">
        <f>LANCES[[#This Row],[GRUPO]]&amp;LANCES[[#This Row],[MES_ANO]]</f>
        <v>716setembro-25</v>
      </c>
      <c r="B2438" s="1">
        <v>716</v>
      </c>
      <c r="C2438" s="32">
        <v>202509</v>
      </c>
      <c r="D2438" s="31" t="str">
        <f>TEXT(LANCES[[#This Row],[DT_CONTMP]],"MMMM-AA")</f>
        <v>setembro-25</v>
      </c>
      <c r="E2438" s="31">
        <v>45915</v>
      </c>
      <c r="F2438" s="30">
        <v>0.35</v>
      </c>
      <c r="G2438" s="30">
        <v>0.20092685714285716</v>
      </c>
      <c r="H2438" s="30">
        <v>0.106188</v>
      </c>
      <c r="I2438" s="32">
        <v>7</v>
      </c>
      <c r="J2438"/>
    </row>
    <row r="2439" spans="1:10" x14ac:dyDescent="0.3">
      <c r="A2439" s="65" t="str">
        <f>LANCES[[#This Row],[GRUPO]]&amp;LANCES[[#This Row],[MES_ANO]]</f>
        <v>753março-25</v>
      </c>
      <c r="B2439" s="1">
        <v>753</v>
      </c>
      <c r="C2439" s="32">
        <v>202503</v>
      </c>
      <c r="D2439" s="31" t="str">
        <f>TEXT(LANCES[[#This Row],[DT_CONTMP]],"MMMM-AA")</f>
        <v>março-25</v>
      </c>
      <c r="E2439" s="31">
        <v>45733</v>
      </c>
      <c r="F2439" s="30">
        <v>0.81251999999999991</v>
      </c>
      <c r="G2439" s="30">
        <v>0.70817333333333321</v>
      </c>
      <c r="H2439" s="30">
        <v>0.65599999999999992</v>
      </c>
      <c r="I2439" s="32">
        <v>3</v>
      </c>
      <c r="J2439"/>
    </row>
    <row r="2440" spans="1:10" x14ac:dyDescent="0.3">
      <c r="A2440" s="65" t="str">
        <f>LANCES[[#This Row],[GRUPO]]&amp;LANCES[[#This Row],[MES_ANO]]</f>
        <v>3052março-25</v>
      </c>
      <c r="B2440" s="1">
        <v>3052</v>
      </c>
      <c r="C2440" s="32">
        <v>202503</v>
      </c>
      <c r="D2440" s="31" t="str">
        <f>TEXT(LANCES[[#This Row],[DT_CONTMP]],"MMMM-AA")</f>
        <v>março-25</v>
      </c>
      <c r="E2440" s="31">
        <v>45733</v>
      </c>
      <c r="F2440" s="30">
        <v>0.64500000000000002</v>
      </c>
      <c r="G2440" s="30">
        <v>0.63673999999999997</v>
      </c>
      <c r="H2440" s="30">
        <v>0.63290000000000002</v>
      </c>
      <c r="I2440" s="32">
        <v>5</v>
      </c>
      <c r="J2440"/>
    </row>
    <row r="2441" spans="1:10" x14ac:dyDescent="0.3">
      <c r="A2441" s="65" t="str">
        <f>LANCES[[#This Row],[GRUPO]]&amp;LANCES[[#This Row],[MES_ANO]]</f>
        <v>3089abril-25</v>
      </c>
      <c r="B2441" s="1">
        <v>3089</v>
      </c>
      <c r="C2441" s="32">
        <v>202504</v>
      </c>
      <c r="D2441" s="31" t="str">
        <f>TEXT(LANCES[[#This Row],[DT_CONTMP]],"MMMM-AA")</f>
        <v>abril-25</v>
      </c>
      <c r="E2441" s="31">
        <v>45762</v>
      </c>
      <c r="F2441" s="30">
        <v>0.72</v>
      </c>
      <c r="G2441" s="30">
        <v>0.67893900000000007</v>
      </c>
      <c r="H2441" s="30">
        <v>0.67</v>
      </c>
      <c r="I2441" s="32">
        <v>6</v>
      </c>
      <c r="J2441"/>
    </row>
    <row r="2442" spans="1:10" x14ac:dyDescent="0.3">
      <c r="A2442" s="65" t="str">
        <f>LANCES[[#This Row],[GRUPO]]&amp;LANCES[[#This Row],[MES_ANO]]</f>
        <v>3099janeiro-25</v>
      </c>
      <c r="B2442" s="1">
        <v>3099</v>
      </c>
      <c r="C2442" s="32">
        <v>202501</v>
      </c>
      <c r="D2442" s="31" t="str">
        <f>TEXT(LANCES[[#This Row],[DT_CONTMP]],"MMMM-AA")</f>
        <v>janeiro-25</v>
      </c>
      <c r="E2442" s="31">
        <v>45672</v>
      </c>
      <c r="F2442" s="30">
        <v>0.64989999999999992</v>
      </c>
      <c r="G2442" s="30">
        <v>0.64989999999999992</v>
      </c>
      <c r="H2442" s="30">
        <v>0.64989999999999992</v>
      </c>
      <c r="I2442" s="32">
        <v>5</v>
      </c>
      <c r="J2442"/>
    </row>
    <row r="2443" spans="1:10" x14ac:dyDescent="0.3">
      <c r="A2443" s="65" t="str">
        <f>LANCES[[#This Row],[GRUPO]]&amp;LANCES[[#This Row],[MES_ANO]]</f>
        <v>3037maio-25</v>
      </c>
      <c r="B2443" s="1">
        <v>3037</v>
      </c>
      <c r="C2443" s="32">
        <v>202505</v>
      </c>
      <c r="D2443" s="31" t="str">
        <f>TEXT(LANCES[[#This Row],[DT_CONTMP]],"MMMM-AA")</f>
        <v>maio-25</v>
      </c>
      <c r="E2443" s="31">
        <v>45792</v>
      </c>
      <c r="F2443" s="30">
        <v>0.54222199999999998</v>
      </c>
      <c r="G2443" s="30">
        <v>0.54222199999999998</v>
      </c>
      <c r="H2443" s="30">
        <v>0.54222199999999998</v>
      </c>
      <c r="I2443" s="32">
        <v>1</v>
      </c>
      <c r="J2443"/>
    </row>
    <row r="2444" spans="1:10" x14ac:dyDescent="0.3">
      <c r="A2444" s="65" t="str">
        <f>LANCES[[#This Row],[GRUPO]]&amp;LANCES[[#This Row],[MES_ANO]]</f>
        <v>3138maio-25</v>
      </c>
      <c r="B2444" s="1">
        <v>3138</v>
      </c>
      <c r="C2444" s="32">
        <v>202505</v>
      </c>
      <c r="D2444" s="31" t="str">
        <f>TEXT(LANCES[[#This Row],[DT_CONTMP]],"MMMM-AA")</f>
        <v>maio-25</v>
      </c>
      <c r="E2444" s="31">
        <v>45792</v>
      </c>
      <c r="F2444" s="30">
        <v>0.66020000000000001</v>
      </c>
      <c r="G2444" s="30">
        <v>0.66020000000000001</v>
      </c>
      <c r="H2444" s="30">
        <v>0.66020000000000001</v>
      </c>
      <c r="I2444" s="32">
        <v>3</v>
      </c>
      <c r="J2444"/>
    </row>
    <row r="2445" spans="1:10" x14ac:dyDescent="0.3">
      <c r="A2445" s="65" t="str">
        <f>LANCES[[#This Row],[GRUPO]]&amp;LANCES[[#This Row],[MES_ANO]]</f>
        <v>3098julho-25</v>
      </c>
      <c r="B2445" s="1">
        <v>3098</v>
      </c>
      <c r="C2445" s="32">
        <v>202507</v>
      </c>
      <c r="D2445" s="31" t="str">
        <f>TEXT(LANCES[[#This Row],[DT_CONTMP]],"MMMM-AA")</f>
        <v>julho-25</v>
      </c>
      <c r="E2445" s="31">
        <v>45853</v>
      </c>
      <c r="F2445" s="30">
        <v>0.66500000000000004</v>
      </c>
      <c r="G2445" s="30">
        <v>0.66500000000000004</v>
      </c>
      <c r="H2445" s="30">
        <v>0.66500000000000004</v>
      </c>
      <c r="I2445" s="32">
        <v>3</v>
      </c>
      <c r="J2445"/>
    </row>
    <row r="2446" spans="1:10" x14ac:dyDescent="0.3">
      <c r="A2446" s="65" t="str">
        <f>LANCES[[#This Row],[GRUPO]]&amp;LANCES[[#This Row],[MES_ANO]]</f>
        <v>3128setembro-25</v>
      </c>
      <c r="B2446" s="1">
        <v>3128</v>
      </c>
      <c r="C2446" s="32">
        <v>202509</v>
      </c>
      <c r="D2446" s="31" t="str">
        <f>TEXT(LANCES[[#This Row],[DT_CONTMP]],"MMMM-AA")</f>
        <v>setembro-25</v>
      </c>
      <c r="E2446" s="31">
        <v>45915</v>
      </c>
      <c r="F2446" s="30">
        <v>0.74173100000000003</v>
      </c>
      <c r="G2446" s="30">
        <v>0.74173100000000003</v>
      </c>
      <c r="H2446" s="30">
        <v>0.74173100000000003</v>
      </c>
      <c r="I2446" s="32">
        <v>2</v>
      </c>
      <c r="J2446"/>
    </row>
    <row r="2447" spans="1:10" x14ac:dyDescent="0.3">
      <c r="A2447" s="65" t="str">
        <f>LANCES[[#This Row],[GRUPO]]&amp;LANCES[[#This Row],[MES_ANO]]</f>
        <v>3137maio-25</v>
      </c>
      <c r="B2447" s="1">
        <v>3137</v>
      </c>
      <c r="C2447" s="32">
        <v>202505</v>
      </c>
      <c r="D2447" s="31" t="str">
        <f>TEXT(LANCES[[#This Row],[DT_CONTMP]],"MMMM-AA")</f>
        <v>maio-25</v>
      </c>
      <c r="E2447" s="31">
        <v>45792</v>
      </c>
      <c r="F2447" s="30">
        <v>0.67</v>
      </c>
      <c r="G2447" s="30">
        <v>0.66450000000000009</v>
      </c>
      <c r="H2447" s="30">
        <v>0.65900000000000003</v>
      </c>
      <c r="I2447" s="32">
        <v>2</v>
      </c>
      <c r="J2447"/>
    </row>
    <row r="2448" spans="1:10" x14ac:dyDescent="0.3">
      <c r="A2448" s="65" t="str">
        <f>LANCES[[#This Row],[GRUPO]]&amp;LANCES[[#This Row],[MES_ANO]]</f>
        <v>3130setembro-25</v>
      </c>
      <c r="B2448" s="1">
        <v>3130</v>
      </c>
      <c r="C2448" s="32">
        <v>202509</v>
      </c>
      <c r="D2448" s="31" t="str">
        <f>TEXT(LANCES[[#This Row],[DT_CONTMP]],"MMMM-AA")</f>
        <v>setembro-25</v>
      </c>
      <c r="E2448" s="31">
        <v>45915</v>
      </c>
      <c r="F2448" s="30">
        <v>0.66099999999999992</v>
      </c>
      <c r="G2448" s="30">
        <v>0.65244444444444449</v>
      </c>
      <c r="H2448" s="30">
        <v>0.65</v>
      </c>
      <c r="I2448" s="32">
        <v>9</v>
      </c>
      <c r="J2448"/>
    </row>
    <row r="2449" spans="1:10" x14ac:dyDescent="0.3">
      <c r="A2449" s="65" t="str">
        <f>LANCES[[#This Row],[GRUPO]]&amp;LANCES[[#This Row],[MES_ANO]]</f>
        <v>3068setembro-25</v>
      </c>
      <c r="B2449" s="1">
        <v>3068</v>
      </c>
      <c r="C2449" s="32">
        <v>202509</v>
      </c>
      <c r="D2449" s="31" t="str">
        <f>TEXT(LANCES[[#This Row],[DT_CONTMP]],"MMMM-AA")</f>
        <v>setembro-25</v>
      </c>
      <c r="E2449" s="31">
        <v>45915</v>
      </c>
      <c r="F2449" s="30">
        <v>0.63266800000000001</v>
      </c>
      <c r="G2449" s="30">
        <v>0.62058333333333326</v>
      </c>
      <c r="H2449" s="30">
        <v>0.61083199999999993</v>
      </c>
      <c r="I2449" s="32">
        <v>6</v>
      </c>
      <c r="J2449"/>
    </row>
    <row r="2450" spans="1:10" x14ac:dyDescent="0.3">
      <c r="A2450" s="65" t="str">
        <f>LANCES[[#This Row],[GRUPO]]&amp;LANCES[[#This Row],[MES_ANO]]</f>
        <v>643fevereiro-25</v>
      </c>
      <c r="B2450" s="1">
        <v>643</v>
      </c>
      <c r="C2450" s="32">
        <v>202502</v>
      </c>
      <c r="D2450" s="31" t="str">
        <f>TEXT(LANCES[[#This Row],[DT_CONTMP]],"MMMM-AA")</f>
        <v>fevereiro-25</v>
      </c>
      <c r="E2450" s="31">
        <v>45694</v>
      </c>
      <c r="F2450" s="30">
        <v>0.19329999999999997</v>
      </c>
      <c r="G2450" s="30">
        <v>0.14528774999999999</v>
      </c>
      <c r="H2450" s="30">
        <v>0.1</v>
      </c>
      <c r="I2450" s="32">
        <v>4</v>
      </c>
      <c r="J2450"/>
    </row>
    <row r="2451" spans="1:10" x14ac:dyDescent="0.3">
      <c r="A2451" s="65" t="str">
        <f>LANCES[[#This Row],[GRUPO]]&amp;LANCES[[#This Row],[MES_ANO]]</f>
        <v>5017junho-25</v>
      </c>
      <c r="B2451" s="1">
        <v>5017</v>
      </c>
      <c r="C2451" s="32">
        <v>202506</v>
      </c>
      <c r="D2451" s="31" t="str">
        <f>TEXT(LANCES[[#This Row],[DT_CONTMP]],"MMMM-AA")</f>
        <v>junho-25</v>
      </c>
      <c r="E2451" s="31">
        <v>45824</v>
      </c>
      <c r="F2451" s="30">
        <v>0.42579999999999996</v>
      </c>
      <c r="G2451" s="30">
        <v>0.359817</v>
      </c>
      <c r="H2451" s="30">
        <v>0.28734599999999999</v>
      </c>
      <c r="I2451" s="32">
        <v>6</v>
      </c>
      <c r="J2451"/>
    </row>
    <row r="2452" spans="1:10" x14ac:dyDescent="0.3">
      <c r="A2452" s="65" t="str">
        <f>LANCES[[#This Row],[GRUPO]]&amp;LANCES[[#This Row],[MES_ANO]]</f>
        <v>711maio-25</v>
      </c>
      <c r="B2452" s="1">
        <v>711</v>
      </c>
      <c r="C2452" s="32">
        <v>202505</v>
      </c>
      <c r="D2452" s="31" t="str">
        <f>TEXT(LANCES[[#This Row],[DT_CONTMP]],"MMMM-AA")</f>
        <v>maio-25</v>
      </c>
      <c r="E2452" s="31">
        <v>45792</v>
      </c>
      <c r="F2452" s="30">
        <v>0.3</v>
      </c>
      <c r="G2452" s="30">
        <v>0.20604314285714287</v>
      </c>
      <c r="H2452" s="30">
        <v>0.1</v>
      </c>
      <c r="I2452" s="32">
        <v>7</v>
      </c>
      <c r="J2452"/>
    </row>
    <row r="2453" spans="1:10" x14ac:dyDescent="0.3">
      <c r="A2453" s="65" t="str">
        <f>LANCES[[#This Row],[GRUPO]]&amp;LANCES[[#This Row],[MES_ANO]]</f>
        <v>712julho-25</v>
      </c>
      <c r="B2453" s="1">
        <v>712</v>
      </c>
      <c r="C2453" s="32">
        <v>202507</v>
      </c>
      <c r="D2453" s="31" t="str">
        <f>TEXT(LANCES[[#This Row],[DT_CONTMP]],"MMMM-AA")</f>
        <v>julho-25</v>
      </c>
      <c r="E2453" s="31">
        <v>45853</v>
      </c>
      <c r="F2453" s="30">
        <v>0.34700400000000003</v>
      </c>
      <c r="G2453" s="30">
        <v>0.22425100000000001</v>
      </c>
      <c r="H2453" s="30">
        <v>0.11</v>
      </c>
      <c r="I2453" s="32">
        <v>4</v>
      </c>
      <c r="J2453"/>
    </row>
    <row r="2454" spans="1:10" x14ac:dyDescent="0.3">
      <c r="A2454" s="65" t="str">
        <f>LANCES[[#This Row],[GRUPO]]&amp;LANCES[[#This Row],[MES_ANO]]</f>
        <v>708maio-25</v>
      </c>
      <c r="B2454" s="1">
        <v>708</v>
      </c>
      <c r="C2454" s="32">
        <v>202505</v>
      </c>
      <c r="D2454" s="31" t="str">
        <f>TEXT(LANCES[[#This Row],[DT_CONTMP]],"MMMM-AA")</f>
        <v>maio-25</v>
      </c>
      <c r="E2454" s="31">
        <v>45792</v>
      </c>
      <c r="F2454" s="30">
        <v>0.74198200000000003</v>
      </c>
      <c r="G2454" s="30">
        <v>0.33008866666666664</v>
      </c>
      <c r="H2454" s="30">
        <v>0.15</v>
      </c>
      <c r="I2454" s="32">
        <v>6</v>
      </c>
      <c r="J2454"/>
    </row>
    <row r="2455" spans="1:10" x14ac:dyDescent="0.3">
      <c r="A2455" s="65" t="str">
        <f>LANCES[[#This Row],[GRUPO]]&amp;LANCES[[#This Row],[MES_ANO]]</f>
        <v>3130agosto-25</v>
      </c>
      <c r="B2455" s="1">
        <v>3130</v>
      </c>
      <c r="C2455" s="32">
        <v>202508</v>
      </c>
      <c r="D2455" s="31" t="str">
        <f>TEXT(LANCES[[#This Row],[DT_CONTMP]],"MMMM-AA")</f>
        <v>agosto-25</v>
      </c>
      <c r="E2455" s="31">
        <v>45884</v>
      </c>
      <c r="F2455" s="30">
        <v>0.66220000000000001</v>
      </c>
      <c r="G2455" s="30">
        <v>0.54945966666666668</v>
      </c>
      <c r="H2455" s="30">
        <v>0.45012500000000005</v>
      </c>
      <c r="I2455" s="32">
        <v>6</v>
      </c>
      <c r="J2455"/>
    </row>
    <row r="2456" spans="1:10" x14ac:dyDescent="0.3">
      <c r="A2456" s="65" t="str">
        <f>LANCES[[#This Row],[GRUPO]]&amp;LANCES[[#This Row],[MES_ANO]]</f>
        <v>3133janeiro-25</v>
      </c>
      <c r="B2456" s="1">
        <v>3133</v>
      </c>
      <c r="C2456" s="32">
        <v>202501</v>
      </c>
      <c r="D2456" s="31" t="str">
        <f>TEXT(LANCES[[#This Row],[DT_CONTMP]],"MMMM-AA")</f>
        <v>janeiro-25</v>
      </c>
      <c r="E2456" s="31">
        <v>45672</v>
      </c>
      <c r="F2456" s="30">
        <v>0.60223300000000002</v>
      </c>
      <c r="G2456" s="30">
        <v>0.60223300000000002</v>
      </c>
      <c r="H2456" s="30">
        <v>0.60223300000000002</v>
      </c>
      <c r="I2456" s="32">
        <v>1</v>
      </c>
      <c r="J2456"/>
    </row>
    <row r="2457" spans="1:10" x14ac:dyDescent="0.3">
      <c r="A2457" s="65" t="str">
        <f>LANCES[[#This Row],[GRUPO]]&amp;LANCES[[#This Row],[MES_ANO]]</f>
        <v>3098janeiro-25</v>
      </c>
      <c r="B2457" s="1">
        <v>3098</v>
      </c>
      <c r="C2457" s="32">
        <v>202501</v>
      </c>
      <c r="D2457" s="31" t="str">
        <f>TEXT(LANCES[[#This Row],[DT_CONTMP]],"MMMM-AA")</f>
        <v>janeiro-25</v>
      </c>
      <c r="E2457" s="31">
        <v>45672</v>
      </c>
      <c r="F2457" s="30">
        <v>0.63123399999999996</v>
      </c>
      <c r="G2457" s="30">
        <v>0.63123399999999996</v>
      </c>
      <c r="H2457" s="30">
        <v>0.63123399999999996</v>
      </c>
      <c r="I2457" s="32">
        <v>2</v>
      </c>
      <c r="J2457"/>
    </row>
    <row r="2458" spans="1:10" x14ac:dyDescent="0.3">
      <c r="A2458" s="65" t="str">
        <f>LANCES[[#This Row],[GRUPO]]&amp;LANCES[[#This Row],[MES_ANO]]</f>
        <v>748abril-25</v>
      </c>
      <c r="B2458" s="1">
        <v>748</v>
      </c>
      <c r="C2458" s="32">
        <v>202504</v>
      </c>
      <c r="D2458" s="31" t="str">
        <f>TEXT(LANCES[[#This Row],[DT_CONTMP]],"MMMM-AA")</f>
        <v>abril-25</v>
      </c>
      <c r="E2458" s="31">
        <v>45762</v>
      </c>
      <c r="F2458" s="30">
        <v>0.67</v>
      </c>
      <c r="G2458" s="30">
        <v>0.65383333333333338</v>
      </c>
      <c r="H2458" s="30">
        <v>0.65060000000000007</v>
      </c>
      <c r="I2458" s="32">
        <v>6</v>
      </c>
      <c r="J2458"/>
    </row>
    <row r="2459" spans="1:10" x14ac:dyDescent="0.3">
      <c r="A2459" s="65" t="str">
        <f>LANCES[[#This Row],[GRUPO]]&amp;LANCES[[#This Row],[MES_ANO]]</f>
        <v>3108janeiro-25</v>
      </c>
      <c r="B2459" s="1">
        <v>3108</v>
      </c>
      <c r="C2459" s="32">
        <v>202501</v>
      </c>
      <c r="D2459" s="31" t="str">
        <f>TEXT(LANCES[[#This Row],[DT_CONTMP]],"MMMM-AA")</f>
        <v>janeiro-25</v>
      </c>
      <c r="E2459" s="31">
        <v>45672</v>
      </c>
      <c r="F2459" s="30">
        <v>0.63990099999999994</v>
      </c>
      <c r="G2459" s="30">
        <v>0.63004499999999997</v>
      </c>
      <c r="H2459" s="30">
        <v>0.62123399999999995</v>
      </c>
      <c r="I2459" s="32">
        <v>3</v>
      </c>
      <c r="J2459"/>
    </row>
    <row r="2460" spans="1:10" x14ac:dyDescent="0.3">
      <c r="A2460" s="65" t="str">
        <f>LANCES[[#This Row],[GRUPO]]&amp;LANCES[[#This Row],[MES_ANO]]</f>
        <v>693fevereiro-25</v>
      </c>
      <c r="B2460" s="1">
        <v>693</v>
      </c>
      <c r="C2460" s="32">
        <v>202502</v>
      </c>
      <c r="D2460" s="31" t="str">
        <f>TEXT(LANCES[[#This Row],[DT_CONTMP]],"MMMM-AA")</f>
        <v>fevereiro-25</v>
      </c>
      <c r="E2460" s="31">
        <v>45694</v>
      </c>
      <c r="F2460" s="30">
        <v>0.27</v>
      </c>
      <c r="G2460" s="30">
        <v>0.17166666666666669</v>
      </c>
      <c r="H2460" s="30">
        <v>0.1</v>
      </c>
      <c r="I2460" s="32">
        <v>6</v>
      </c>
      <c r="J2460"/>
    </row>
    <row r="2461" spans="1:10" x14ac:dyDescent="0.3">
      <c r="A2461" s="65" t="str">
        <f>LANCES[[#This Row],[GRUPO]]&amp;LANCES[[#This Row],[MES_ANO]]</f>
        <v>699março-25</v>
      </c>
      <c r="B2461" s="1">
        <v>699</v>
      </c>
      <c r="C2461" s="32">
        <v>202503</v>
      </c>
      <c r="D2461" s="31" t="str">
        <f>TEXT(LANCES[[#This Row],[DT_CONTMP]],"MMMM-AA")</f>
        <v>março-25</v>
      </c>
      <c r="E2461" s="31">
        <v>45726</v>
      </c>
      <c r="F2461" s="30">
        <v>0.395951</v>
      </c>
      <c r="G2461" s="30">
        <v>0.26597516666666665</v>
      </c>
      <c r="H2461" s="30">
        <v>0.1</v>
      </c>
      <c r="I2461" s="32">
        <v>6</v>
      </c>
      <c r="J2461"/>
    </row>
    <row r="2462" spans="1:10" x14ac:dyDescent="0.3">
      <c r="A2462" s="65" t="str">
        <f>LANCES[[#This Row],[GRUPO]]&amp;LANCES[[#This Row],[MES_ANO]]</f>
        <v>3118julho-25</v>
      </c>
      <c r="B2462" s="1">
        <v>3118</v>
      </c>
      <c r="C2462" s="32">
        <v>202507</v>
      </c>
      <c r="D2462" s="31" t="str">
        <f>TEXT(LANCES[[#This Row],[DT_CONTMP]],"MMMM-AA")</f>
        <v>julho-25</v>
      </c>
      <c r="E2462" s="31">
        <v>45853</v>
      </c>
      <c r="F2462" s="30">
        <v>0.7</v>
      </c>
      <c r="G2462" s="30">
        <v>0.67337777777777774</v>
      </c>
      <c r="H2462" s="30">
        <v>0.66590000000000005</v>
      </c>
      <c r="I2462" s="32">
        <v>9</v>
      </c>
      <c r="J2462"/>
    </row>
    <row r="2463" spans="1:10" x14ac:dyDescent="0.3">
      <c r="A2463" s="65" t="str">
        <f>LANCES[[#This Row],[GRUPO]]&amp;LANCES[[#This Row],[MES_ANO]]</f>
        <v>3054abril-25</v>
      </c>
      <c r="B2463" s="1">
        <v>3054</v>
      </c>
      <c r="C2463" s="32">
        <v>202504</v>
      </c>
      <c r="D2463" s="31" t="str">
        <f>TEXT(LANCES[[#This Row],[DT_CONTMP]],"MMMM-AA")</f>
        <v>abril-25</v>
      </c>
      <c r="E2463" s="31">
        <v>45762</v>
      </c>
      <c r="F2463" s="30">
        <v>0.64090000000000003</v>
      </c>
      <c r="G2463" s="30">
        <v>0.64090000000000003</v>
      </c>
      <c r="H2463" s="30">
        <v>0.64090000000000003</v>
      </c>
      <c r="I2463" s="32">
        <v>1</v>
      </c>
      <c r="J2463"/>
    </row>
    <row r="2464" spans="1:10" x14ac:dyDescent="0.3">
      <c r="A2464" s="65" t="str">
        <f>LANCES[[#This Row],[GRUPO]]&amp;LANCES[[#This Row],[MES_ANO]]</f>
        <v>3084julho-25</v>
      </c>
      <c r="B2464" s="1">
        <v>3084</v>
      </c>
      <c r="C2464" s="32">
        <v>202507</v>
      </c>
      <c r="D2464" s="31" t="str">
        <f>TEXT(LANCES[[#This Row],[DT_CONTMP]],"MMMM-AA")</f>
        <v>julho-25</v>
      </c>
      <c r="E2464" s="31">
        <v>45853</v>
      </c>
      <c r="F2464" s="30">
        <v>0.62219999999999998</v>
      </c>
      <c r="G2464" s="30">
        <v>0.60609999999999997</v>
      </c>
      <c r="H2464" s="30">
        <v>0.59</v>
      </c>
      <c r="I2464" s="32">
        <v>2</v>
      </c>
      <c r="J2464"/>
    </row>
    <row r="2465" spans="1:10" x14ac:dyDescent="0.3">
      <c r="A2465" s="65" t="str">
        <f>LANCES[[#This Row],[GRUPO]]&amp;LANCES[[#This Row],[MES_ANO]]</f>
        <v>3071outubro-25</v>
      </c>
      <c r="B2465" s="1">
        <v>3071</v>
      </c>
      <c r="C2465" s="32">
        <v>202510</v>
      </c>
      <c r="D2465" s="31" t="str">
        <f>TEXT(LANCES[[#This Row],[DT_CONTMP]],"MMMM-AA")</f>
        <v>outubro-25</v>
      </c>
      <c r="E2465" s="31">
        <v>45945</v>
      </c>
      <c r="F2465" s="30">
        <v>0.7</v>
      </c>
      <c r="G2465" s="30">
        <v>0.64114444444444441</v>
      </c>
      <c r="H2465" s="30">
        <v>0.59430000000000005</v>
      </c>
      <c r="I2465" s="32">
        <v>9</v>
      </c>
      <c r="J2465"/>
    </row>
    <row r="2466" spans="1:10" x14ac:dyDescent="0.3">
      <c r="A2466" s="65" t="str">
        <f>LANCES[[#This Row],[GRUPO]]&amp;LANCES[[#This Row],[MES_ANO]]</f>
        <v>3124agosto-25</v>
      </c>
      <c r="B2466" s="1">
        <v>3124</v>
      </c>
      <c r="C2466" s="32">
        <v>202508</v>
      </c>
      <c r="D2466" s="31" t="str">
        <f>TEXT(LANCES[[#This Row],[DT_CONTMP]],"MMMM-AA")</f>
        <v>agosto-25</v>
      </c>
      <c r="E2466" s="31">
        <v>45884</v>
      </c>
      <c r="F2466" s="30">
        <v>0.68409999999999993</v>
      </c>
      <c r="G2466" s="30">
        <v>0.68409999999999993</v>
      </c>
      <c r="H2466" s="30">
        <v>0.68409999999999993</v>
      </c>
      <c r="I2466" s="32">
        <v>3</v>
      </c>
      <c r="J2466"/>
    </row>
    <row r="2467" spans="1:10" x14ac:dyDescent="0.3">
      <c r="A2467" s="65" t="str">
        <f>LANCES[[#This Row],[GRUPO]]&amp;LANCES[[#This Row],[MES_ANO]]</f>
        <v>3036setembro-25</v>
      </c>
      <c r="B2467" s="1">
        <v>3036</v>
      </c>
      <c r="C2467" s="32">
        <v>202509</v>
      </c>
      <c r="D2467" s="31" t="str">
        <f>TEXT(LANCES[[#This Row],[DT_CONTMP]],"MMMM-AA")</f>
        <v>setembro-25</v>
      </c>
      <c r="E2467" s="31">
        <v>45915</v>
      </c>
      <c r="F2467" s="30">
        <v>0.43978700000000004</v>
      </c>
      <c r="G2467" s="30">
        <v>0.38074133333333338</v>
      </c>
      <c r="H2467" s="30">
        <v>0.30465999999999999</v>
      </c>
      <c r="I2467" s="32">
        <v>3</v>
      </c>
      <c r="J2467"/>
    </row>
    <row r="2468" spans="1:10" x14ac:dyDescent="0.3">
      <c r="A2468" s="65" t="str">
        <f>LANCES[[#This Row],[GRUPO]]&amp;LANCES[[#This Row],[MES_ANO]]</f>
        <v>675março-25</v>
      </c>
      <c r="B2468" s="1">
        <v>675</v>
      </c>
      <c r="C2468" s="32">
        <v>202503</v>
      </c>
      <c r="D2468" s="31" t="str">
        <f>TEXT(LANCES[[#This Row],[DT_CONTMP]],"MMMM-AA")</f>
        <v>março-25</v>
      </c>
      <c r="E2468" s="31">
        <v>45726</v>
      </c>
      <c r="F2468" s="30">
        <v>0.3</v>
      </c>
      <c r="G2468" s="30">
        <v>0.24662249999999999</v>
      </c>
      <c r="H2468" s="30">
        <v>0.22</v>
      </c>
      <c r="I2468" s="32">
        <v>4</v>
      </c>
      <c r="J2468"/>
    </row>
    <row r="2469" spans="1:10" x14ac:dyDescent="0.3">
      <c r="A2469" s="65" t="str">
        <f>LANCES[[#This Row],[GRUPO]]&amp;LANCES[[#This Row],[MES_ANO]]</f>
        <v>663janeiro-25</v>
      </c>
      <c r="B2469" s="1">
        <v>663</v>
      </c>
      <c r="C2469" s="32">
        <v>202501</v>
      </c>
      <c r="D2469" s="31" t="str">
        <f>TEXT(LANCES[[#This Row],[DT_CONTMP]],"MMMM-AA")</f>
        <v>janeiro-25</v>
      </c>
      <c r="E2469" s="31">
        <v>45664</v>
      </c>
      <c r="F2469" s="30">
        <v>0.21</v>
      </c>
      <c r="G2469" s="30">
        <v>0.17499999999999999</v>
      </c>
      <c r="H2469" s="30">
        <v>0.14000000000000001</v>
      </c>
      <c r="I2469" s="32">
        <v>2</v>
      </c>
      <c r="J2469"/>
    </row>
    <row r="2470" spans="1:10" x14ac:dyDescent="0.3">
      <c r="A2470" s="65" t="str">
        <f>LANCES[[#This Row],[GRUPO]]&amp;LANCES[[#This Row],[MES_ANO]]</f>
        <v>3097setembro-25</v>
      </c>
      <c r="B2470" s="1">
        <v>3097</v>
      </c>
      <c r="C2470" s="32">
        <v>202509</v>
      </c>
      <c r="D2470" s="31" t="str">
        <f>TEXT(LANCES[[#This Row],[DT_CONTMP]],"MMMM-AA")</f>
        <v>setembro-25</v>
      </c>
      <c r="E2470" s="31">
        <v>45915</v>
      </c>
      <c r="F2470" s="30">
        <v>0.59640000000000004</v>
      </c>
      <c r="G2470" s="30">
        <v>0.59084999999999999</v>
      </c>
      <c r="H2470" s="30">
        <v>0.58799999999999997</v>
      </c>
      <c r="I2470" s="32">
        <v>4</v>
      </c>
      <c r="J2470"/>
    </row>
    <row r="2471" spans="1:10" x14ac:dyDescent="0.3">
      <c r="A2471" s="65" t="str">
        <f>LANCES[[#This Row],[GRUPO]]&amp;LANCES[[#This Row],[MES_ANO]]</f>
        <v>3122maio-25</v>
      </c>
      <c r="B2471" s="1">
        <v>3122</v>
      </c>
      <c r="C2471" s="32">
        <v>202505</v>
      </c>
      <c r="D2471" s="31" t="str">
        <f>TEXT(LANCES[[#This Row],[DT_CONTMP]],"MMMM-AA")</f>
        <v>maio-25</v>
      </c>
      <c r="E2471" s="31">
        <v>45792</v>
      </c>
      <c r="F2471" s="30">
        <v>0.69900000000000007</v>
      </c>
      <c r="G2471" s="30">
        <v>0.69900000000000007</v>
      </c>
      <c r="H2471" s="30">
        <v>0.69900000000000007</v>
      </c>
      <c r="I2471" s="32">
        <v>1</v>
      </c>
      <c r="J2471"/>
    </row>
    <row r="2472" spans="1:10" x14ac:dyDescent="0.3">
      <c r="A2472" s="65" t="str">
        <f>LANCES[[#This Row],[GRUPO]]&amp;LANCES[[#This Row],[MES_ANO]]</f>
        <v>3129abril-25</v>
      </c>
      <c r="B2472" s="1">
        <v>3129</v>
      </c>
      <c r="C2472" s="32">
        <v>202504</v>
      </c>
      <c r="D2472" s="31" t="str">
        <f>TEXT(LANCES[[#This Row],[DT_CONTMP]],"MMMM-AA")</f>
        <v>abril-25</v>
      </c>
      <c r="E2472" s="31">
        <v>45762</v>
      </c>
      <c r="F2472" s="30">
        <v>0.74</v>
      </c>
      <c r="G2472" s="30">
        <v>0.68481466666666668</v>
      </c>
      <c r="H2472" s="30">
        <v>0.64444400000000002</v>
      </c>
      <c r="I2472" s="32">
        <v>3</v>
      </c>
      <c r="J2472"/>
    </row>
    <row r="2473" spans="1:10" x14ac:dyDescent="0.3">
      <c r="A2473" s="65" t="str">
        <f>LANCES[[#This Row],[GRUPO]]&amp;LANCES[[#This Row],[MES_ANO]]</f>
        <v>3076março-25</v>
      </c>
      <c r="B2473" s="1">
        <v>3076</v>
      </c>
      <c r="C2473" s="32">
        <v>202503</v>
      </c>
      <c r="D2473" s="31" t="str">
        <f>TEXT(LANCES[[#This Row],[DT_CONTMP]],"MMMM-AA")</f>
        <v>março-25</v>
      </c>
      <c r="E2473" s="31">
        <v>45733</v>
      </c>
      <c r="F2473" s="30">
        <v>0.68610000000000004</v>
      </c>
      <c r="G2473" s="30">
        <v>0.68610000000000004</v>
      </c>
      <c r="H2473" s="30">
        <v>0.68610000000000004</v>
      </c>
      <c r="I2473" s="32">
        <v>4</v>
      </c>
      <c r="J2473"/>
    </row>
    <row r="2474" spans="1:10" x14ac:dyDescent="0.3">
      <c r="A2474" s="65" t="str">
        <f>LANCES[[#This Row],[GRUPO]]&amp;LANCES[[#This Row],[MES_ANO]]</f>
        <v>3089junho-25</v>
      </c>
      <c r="B2474" s="1">
        <v>3089</v>
      </c>
      <c r="C2474" s="32">
        <v>202506</v>
      </c>
      <c r="D2474" s="31" t="str">
        <f>TEXT(LANCES[[#This Row],[DT_CONTMP]],"MMMM-AA")</f>
        <v>junho-25</v>
      </c>
      <c r="E2474" s="31">
        <v>45824</v>
      </c>
      <c r="F2474" s="30">
        <v>0.7</v>
      </c>
      <c r="G2474" s="30">
        <v>0.69950000000000001</v>
      </c>
      <c r="H2474" s="30">
        <v>0.69900000000000007</v>
      </c>
      <c r="I2474" s="32">
        <v>2</v>
      </c>
      <c r="J2474"/>
    </row>
    <row r="2475" spans="1:10" x14ac:dyDescent="0.3">
      <c r="A2475" s="65" t="str">
        <f>LANCES[[#This Row],[GRUPO]]&amp;LANCES[[#This Row],[MES_ANO]]</f>
        <v>3096fevereiro-25</v>
      </c>
      <c r="B2475" s="1">
        <v>3096</v>
      </c>
      <c r="C2475" s="32">
        <v>202502</v>
      </c>
      <c r="D2475" s="31" t="str">
        <f>TEXT(LANCES[[#This Row],[DT_CONTMP]],"MMMM-AA")</f>
        <v>fevereiro-25</v>
      </c>
      <c r="E2475" s="31">
        <v>45705</v>
      </c>
      <c r="F2475" s="30">
        <v>0.7</v>
      </c>
      <c r="G2475" s="30">
        <v>0.66728571428571426</v>
      </c>
      <c r="H2475" s="30">
        <v>0.65700000000000003</v>
      </c>
      <c r="I2475" s="32">
        <v>14</v>
      </c>
      <c r="J2475"/>
    </row>
    <row r="2476" spans="1:10" x14ac:dyDescent="0.3">
      <c r="A2476" s="65" t="str">
        <f>LANCES[[#This Row],[GRUPO]]&amp;LANCES[[#This Row],[MES_ANO]]</f>
        <v>3126junho-25</v>
      </c>
      <c r="B2476" s="1">
        <v>3126</v>
      </c>
      <c r="C2476" s="32">
        <v>202506</v>
      </c>
      <c r="D2476" s="31" t="str">
        <f>TEXT(LANCES[[#This Row],[DT_CONTMP]],"MMMM-AA")</f>
        <v>junho-25</v>
      </c>
      <c r="E2476" s="31">
        <v>45824</v>
      </c>
      <c r="F2476" s="30">
        <v>0.81099999999999994</v>
      </c>
      <c r="G2476" s="30">
        <v>0.74819999999999998</v>
      </c>
      <c r="H2476" s="30">
        <v>0.72499999999999998</v>
      </c>
      <c r="I2476" s="32">
        <v>5</v>
      </c>
      <c r="J2476"/>
    </row>
    <row r="2477" spans="1:10" x14ac:dyDescent="0.3">
      <c r="A2477" s="65" t="str">
        <f>LANCES[[#This Row],[GRUPO]]&amp;LANCES[[#This Row],[MES_ANO]]</f>
        <v>3162junho-25</v>
      </c>
      <c r="B2477" s="1">
        <v>3162</v>
      </c>
      <c r="C2477" s="32">
        <v>202506</v>
      </c>
      <c r="D2477" s="31" t="str">
        <f>TEXT(LANCES[[#This Row],[DT_CONTMP]],"MMMM-AA")</f>
        <v>junho-25</v>
      </c>
      <c r="E2477" s="31">
        <v>45824</v>
      </c>
      <c r="F2477" s="30">
        <v>0.76</v>
      </c>
      <c r="G2477" s="30">
        <v>0.74939999999999996</v>
      </c>
      <c r="H2477" s="30">
        <v>0.7387999999999999</v>
      </c>
      <c r="I2477" s="32">
        <v>2</v>
      </c>
      <c r="J2477"/>
    </row>
    <row r="2478" spans="1:10" x14ac:dyDescent="0.3">
      <c r="A2478" s="65" t="str">
        <f>LANCES[[#This Row],[GRUPO]]&amp;LANCES[[#This Row],[MES_ANO]]</f>
        <v>3077maio-25</v>
      </c>
      <c r="B2478" s="1">
        <v>3077</v>
      </c>
      <c r="C2478" s="32">
        <v>202505</v>
      </c>
      <c r="D2478" s="31" t="str">
        <f>TEXT(LANCES[[#This Row],[DT_CONTMP]],"MMMM-AA")</f>
        <v>maio-25</v>
      </c>
      <c r="E2478" s="31">
        <v>45792</v>
      </c>
      <c r="F2478" s="30">
        <v>0.67781400000000003</v>
      </c>
      <c r="G2478" s="30">
        <v>0.67781400000000003</v>
      </c>
      <c r="H2478" s="30">
        <v>0.67781400000000003</v>
      </c>
      <c r="I2478" s="32">
        <v>2</v>
      </c>
      <c r="J2478"/>
    </row>
    <row r="2479" spans="1:10" x14ac:dyDescent="0.3">
      <c r="A2479" s="65" t="str">
        <f>LANCES[[#This Row],[GRUPO]]&amp;LANCES[[#This Row],[MES_ANO]]</f>
        <v>3039setembro-25</v>
      </c>
      <c r="B2479" s="1">
        <v>3039</v>
      </c>
      <c r="C2479" s="32">
        <v>202509</v>
      </c>
      <c r="D2479" s="31" t="str">
        <f>TEXT(LANCES[[#This Row],[DT_CONTMP]],"MMMM-AA")</f>
        <v>setembro-25</v>
      </c>
      <c r="E2479" s="31">
        <v>45915</v>
      </c>
      <c r="F2479" s="30">
        <v>0.32</v>
      </c>
      <c r="G2479" s="30">
        <v>0.32</v>
      </c>
      <c r="H2479" s="30">
        <v>0.32</v>
      </c>
      <c r="I2479" s="32">
        <v>1</v>
      </c>
      <c r="J2479"/>
    </row>
    <row r="2480" spans="1:10" x14ac:dyDescent="0.3">
      <c r="A2480" s="65" t="str">
        <f>LANCES[[#This Row],[GRUPO]]&amp;LANCES[[#This Row],[MES_ANO]]</f>
        <v>636março-25</v>
      </c>
      <c r="B2480" s="1">
        <v>636</v>
      </c>
      <c r="C2480" s="32">
        <v>202503</v>
      </c>
      <c r="D2480" s="31" t="str">
        <f>TEXT(LANCES[[#This Row],[DT_CONTMP]],"MMMM-AA")</f>
        <v>março-25</v>
      </c>
      <c r="E2480" s="31">
        <v>45726</v>
      </c>
      <c r="F2480" s="30">
        <v>0.20010000000000003</v>
      </c>
      <c r="G2480" s="30">
        <v>0.17305000000000001</v>
      </c>
      <c r="H2480" s="30">
        <v>0.14599999999999999</v>
      </c>
      <c r="I2480" s="32">
        <v>2</v>
      </c>
      <c r="J2480"/>
    </row>
    <row r="2481" spans="1:10" x14ac:dyDescent="0.3">
      <c r="A2481" s="65" t="str">
        <f>LANCES[[#This Row],[GRUPO]]&amp;LANCES[[#This Row],[MES_ANO]]</f>
        <v>5015agosto-25</v>
      </c>
      <c r="B2481" s="1">
        <v>5015</v>
      </c>
      <c r="C2481" s="32">
        <v>202508</v>
      </c>
      <c r="D2481" s="31" t="str">
        <f>TEXT(LANCES[[#This Row],[DT_CONTMP]],"MMMM-AA")</f>
        <v>agosto-25</v>
      </c>
      <c r="E2481" s="31">
        <v>45884</v>
      </c>
      <c r="F2481" s="30">
        <v>0.220111</v>
      </c>
      <c r="G2481" s="30">
        <v>0.189111</v>
      </c>
      <c r="H2481" s="30">
        <v>0.16</v>
      </c>
      <c r="I2481" s="32">
        <v>4</v>
      </c>
      <c r="J2481"/>
    </row>
    <row r="2482" spans="1:10" x14ac:dyDescent="0.3">
      <c r="A2482" s="65" t="str">
        <f>LANCES[[#This Row],[GRUPO]]&amp;LANCES[[#This Row],[MES_ANO]]</f>
        <v>656janeiro-25</v>
      </c>
      <c r="B2482" s="1">
        <v>656</v>
      </c>
      <c r="C2482" s="32">
        <v>202501</v>
      </c>
      <c r="D2482" s="31" t="str">
        <f>TEXT(LANCES[[#This Row],[DT_CONTMP]],"MMMM-AA")</f>
        <v>janeiro-25</v>
      </c>
      <c r="E2482" s="31">
        <v>45664</v>
      </c>
      <c r="F2482" s="30">
        <v>0.28000000000000003</v>
      </c>
      <c r="G2482" s="30">
        <v>0.27</v>
      </c>
      <c r="H2482" s="30">
        <v>0.26</v>
      </c>
      <c r="I2482" s="32">
        <v>2</v>
      </c>
      <c r="J2482"/>
    </row>
    <row r="2483" spans="1:10" x14ac:dyDescent="0.3">
      <c r="A2483" s="65" t="str">
        <f>LANCES[[#This Row],[GRUPO]]&amp;LANCES[[#This Row],[MES_ANO]]</f>
        <v>5021setembro-25</v>
      </c>
      <c r="B2483" s="1">
        <v>5021</v>
      </c>
      <c r="C2483" s="32">
        <v>202509</v>
      </c>
      <c r="D2483" s="31" t="str">
        <f>TEXT(LANCES[[#This Row],[DT_CONTMP]],"MMMM-AA")</f>
        <v>setembro-25</v>
      </c>
      <c r="E2483" s="31">
        <v>45915</v>
      </c>
      <c r="F2483" s="30">
        <v>0.56999999999999995</v>
      </c>
      <c r="G2483" s="30">
        <v>0.49724449999999998</v>
      </c>
      <c r="H2483" s="30">
        <v>0.46354200000000001</v>
      </c>
      <c r="I2483" s="32">
        <v>8</v>
      </c>
      <c r="J2483"/>
    </row>
    <row r="2484" spans="1:10" x14ac:dyDescent="0.3">
      <c r="A2484" s="65" t="str">
        <f>LANCES[[#This Row],[GRUPO]]&amp;LANCES[[#This Row],[MES_ANO]]</f>
        <v>3130março-25</v>
      </c>
      <c r="B2484" s="1">
        <v>3130</v>
      </c>
      <c r="C2484" s="32">
        <v>202503</v>
      </c>
      <c r="D2484" s="31" t="str">
        <f>TEXT(LANCES[[#This Row],[DT_CONTMP]],"MMMM-AA")</f>
        <v>março-25</v>
      </c>
      <c r="E2484" s="31">
        <v>45733</v>
      </c>
      <c r="F2484" s="30">
        <v>0.66079999999999994</v>
      </c>
      <c r="G2484" s="30">
        <v>0.65895999999999999</v>
      </c>
      <c r="H2484" s="30">
        <v>0.65839999999999999</v>
      </c>
      <c r="I2484" s="32">
        <v>5</v>
      </c>
      <c r="J2484"/>
    </row>
    <row r="2485" spans="1:10" x14ac:dyDescent="0.3">
      <c r="A2485" s="65" t="str">
        <f>LANCES[[#This Row],[GRUPO]]&amp;LANCES[[#This Row],[MES_ANO]]</f>
        <v>3093janeiro-25</v>
      </c>
      <c r="B2485" s="1">
        <v>3093</v>
      </c>
      <c r="C2485" s="32">
        <v>202501</v>
      </c>
      <c r="D2485" s="31" t="str">
        <f>TEXT(LANCES[[#This Row],[DT_CONTMP]],"MMMM-AA")</f>
        <v>janeiro-25</v>
      </c>
      <c r="E2485" s="31">
        <v>45672</v>
      </c>
      <c r="F2485" s="30">
        <v>0.73</v>
      </c>
      <c r="G2485" s="30">
        <v>0.65473000000000003</v>
      </c>
      <c r="H2485" s="30">
        <v>0.60892000000000002</v>
      </c>
      <c r="I2485" s="32">
        <v>4</v>
      </c>
      <c r="J2485"/>
    </row>
    <row r="2486" spans="1:10" x14ac:dyDescent="0.3">
      <c r="A2486" s="65" t="str">
        <f>LANCES[[#This Row],[GRUPO]]&amp;LANCES[[#This Row],[MES_ANO]]</f>
        <v>3129março-25</v>
      </c>
      <c r="B2486" s="1">
        <v>3129</v>
      </c>
      <c r="C2486" s="32">
        <v>202503</v>
      </c>
      <c r="D2486" s="31" t="str">
        <f>TEXT(LANCES[[#This Row],[DT_CONTMP]],"MMMM-AA")</f>
        <v>março-25</v>
      </c>
      <c r="E2486" s="31">
        <v>45733</v>
      </c>
      <c r="F2486" s="30">
        <v>0.98186300000000004</v>
      </c>
      <c r="G2486" s="30">
        <v>0.73981260000000004</v>
      </c>
      <c r="H2486" s="30">
        <v>0.65300000000000002</v>
      </c>
      <c r="I2486" s="32">
        <v>5</v>
      </c>
      <c r="J2486"/>
    </row>
    <row r="2487" spans="1:10" x14ac:dyDescent="0.3">
      <c r="A2487" s="65" t="str">
        <f>LANCES[[#This Row],[GRUPO]]&amp;LANCES[[#This Row],[MES_ANO]]</f>
        <v>3125janeiro-25</v>
      </c>
      <c r="B2487" s="1">
        <v>3125</v>
      </c>
      <c r="C2487" s="32">
        <v>202501</v>
      </c>
      <c r="D2487" s="31" t="str">
        <f>TEXT(LANCES[[#This Row],[DT_CONTMP]],"MMMM-AA")</f>
        <v>janeiro-25</v>
      </c>
      <c r="E2487" s="31">
        <v>45672</v>
      </c>
      <c r="F2487" s="30">
        <v>0.635432</v>
      </c>
      <c r="G2487" s="30">
        <v>0.6328085</v>
      </c>
      <c r="H2487" s="30">
        <v>0.63</v>
      </c>
      <c r="I2487" s="32">
        <v>4</v>
      </c>
      <c r="J2487"/>
    </row>
    <row r="2488" spans="1:10" x14ac:dyDescent="0.3">
      <c r="A2488" s="65" t="str">
        <f>LANCES[[#This Row],[GRUPO]]&amp;LANCES[[#This Row],[MES_ANO]]</f>
        <v>3158março-25</v>
      </c>
      <c r="B2488" s="1">
        <v>3158</v>
      </c>
      <c r="C2488" s="32">
        <v>202503</v>
      </c>
      <c r="D2488" s="31" t="str">
        <f>TEXT(LANCES[[#This Row],[DT_CONTMP]],"MMMM-AA")</f>
        <v>março-25</v>
      </c>
      <c r="E2488" s="31">
        <v>45733</v>
      </c>
      <c r="F2488" s="30">
        <v>0.65200000000000002</v>
      </c>
      <c r="G2488" s="30">
        <v>0.65200000000000002</v>
      </c>
      <c r="H2488" s="30">
        <v>0.65200000000000002</v>
      </c>
      <c r="I2488" s="32">
        <v>1</v>
      </c>
      <c r="J2488"/>
    </row>
    <row r="2489" spans="1:10" x14ac:dyDescent="0.3">
      <c r="A2489" s="65" t="str">
        <f>LANCES[[#This Row],[GRUPO]]&amp;LANCES[[#This Row],[MES_ANO]]</f>
        <v>3162abril-25</v>
      </c>
      <c r="B2489" s="1">
        <v>3162</v>
      </c>
      <c r="C2489" s="32">
        <v>202504</v>
      </c>
      <c r="D2489" s="31" t="str">
        <f>TEXT(LANCES[[#This Row],[DT_CONTMP]],"MMMM-AA")</f>
        <v>abril-25</v>
      </c>
      <c r="E2489" s="31">
        <v>45762</v>
      </c>
      <c r="F2489" s="30">
        <v>0.65</v>
      </c>
      <c r="G2489" s="30">
        <v>0.62740180000000001</v>
      </c>
      <c r="H2489" s="30">
        <v>0.61499899999999996</v>
      </c>
      <c r="I2489" s="32">
        <v>5</v>
      </c>
      <c r="J2489"/>
    </row>
    <row r="2490" spans="1:10" x14ac:dyDescent="0.3">
      <c r="A2490" s="65" t="str">
        <f>LANCES[[#This Row],[GRUPO]]&amp;LANCES[[#This Row],[MES_ANO]]</f>
        <v>680maio-25</v>
      </c>
      <c r="B2490" s="1">
        <v>680</v>
      </c>
      <c r="C2490" s="32">
        <v>202505</v>
      </c>
      <c r="D2490" s="31" t="str">
        <f>TEXT(LANCES[[#This Row],[DT_CONTMP]],"MMMM-AA")</f>
        <v>maio-25</v>
      </c>
      <c r="E2490" s="31">
        <v>45784</v>
      </c>
      <c r="F2490" s="30">
        <v>0.50338299999999991</v>
      </c>
      <c r="G2490" s="30">
        <v>0.24247099999999999</v>
      </c>
      <c r="H2490" s="30">
        <v>0.15</v>
      </c>
      <c r="I2490" s="32">
        <v>6</v>
      </c>
      <c r="J2490"/>
    </row>
    <row r="2491" spans="1:10" x14ac:dyDescent="0.3">
      <c r="A2491" s="65" t="str">
        <f>LANCES[[#This Row],[GRUPO]]&amp;LANCES[[#This Row],[MES_ANO]]</f>
        <v>3159agosto-25</v>
      </c>
      <c r="B2491" s="1">
        <v>3159</v>
      </c>
      <c r="C2491" s="32">
        <v>202508</v>
      </c>
      <c r="D2491" s="31" t="str">
        <f>TEXT(LANCES[[#This Row],[DT_CONTMP]],"MMMM-AA")</f>
        <v>agosto-25</v>
      </c>
      <c r="E2491" s="31">
        <v>45884</v>
      </c>
      <c r="F2491" s="30">
        <v>0.85</v>
      </c>
      <c r="G2491" s="30">
        <v>0.76306799999999997</v>
      </c>
      <c r="H2491" s="30">
        <v>0.72</v>
      </c>
      <c r="I2491" s="32">
        <v>7</v>
      </c>
      <c r="J2491"/>
    </row>
    <row r="2492" spans="1:10" x14ac:dyDescent="0.3">
      <c r="A2492" s="65" t="str">
        <f>LANCES[[#This Row],[GRUPO]]&amp;LANCES[[#This Row],[MES_ANO]]</f>
        <v>3108outubro-25</v>
      </c>
      <c r="B2492" s="1">
        <v>3108</v>
      </c>
      <c r="C2492" s="32">
        <v>202510</v>
      </c>
      <c r="D2492" s="31" t="str">
        <f>TEXT(LANCES[[#This Row],[DT_CONTMP]],"MMMM-AA")</f>
        <v>outubro-25</v>
      </c>
      <c r="E2492" s="31">
        <v>45945</v>
      </c>
      <c r="F2492" s="30">
        <v>0.67500000000000004</v>
      </c>
      <c r="G2492" s="30">
        <v>0.67336000000000007</v>
      </c>
      <c r="H2492" s="30">
        <v>0.67180000000000006</v>
      </c>
      <c r="I2492" s="32">
        <v>5</v>
      </c>
      <c r="J2492"/>
    </row>
    <row r="2493" spans="1:10" x14ac:dyDescent="0.3">
      <c r="A2493" s="65" t="str">
        <f>LANCES[[#This Row],[GRUPO]]&amp;LANCES[[#This Row],[MES_ANO]]</f>
        <v>3042agosto-25</v>
      </c>
      <c r="B2493" s="1">
        <v>3042</v>
      </c>
      <c r="C2493" s="32">
        <v>202508</v>
      </c>
      <c r="D2493" s="31" t="str">
        <f>TEXT(LANCES[[#This Row],[DT_CONTMP]],"MMMM-AA")</f>
        <v>agosto-25</v>
      </c>
      <c r="E2493" s="31">
        <v>45884</v>
      </c>
      <c r="F2493" s="30">
        <v>0.64426000000000005</v>
      </c>
      <c r="G2493" s="30">
        <v>0.64426000000000005</v>
      </c>
      <c r="H2493" s="30">
        <v>0.64426000000000005</v>
      </c>
      <c r="I2493" s="32">
        <v>1</v>
      </c>
      <c r="J2493"/>
    </row>
    <row r="2494" spans="1:10" x14ac:dyDescent="0.3">
      <c r="A2494" s="65" t="str">
        <f>LANCES[[#This Row],[GRUPO]]&amp;LANCES[[#This Row],[MES_ANO]]</f>
        <v>5014maio-25</v>
      </c>
      <c r="B2494" s="1">
        <v>5014</v>
      </c>
      <c r="C2494" s="32">
        <v>202505</v>
      </c>
      <c r="D2494" s="31" t="str">
        <f>TEXT(LANCES[[#This Row],[DT_CONTMP]],"MMMM-AA")</f>
        <v>maio-25</v>
      </c>
      <c r="E2494" s="31">
        <v>45792</v>
      </c>
      <c r="F2494" s="30">
        <v>0.37123399999999995</v>
      </c>
      <c r="G2494" s="30">
        <v>0.34489666666666663</v>
      </c>
      <c r="H2494" s="30">
        <v>0.3</v>
      </c>
      <c r="I2494" s="32">
        <v>3</v>
      </c>
      <c r="J2494"/>
    </row>
    <row r="2495" spans="1:10" x14ac:dyDescent="0.3">
      <c r="A2495" s="65" t="str">
        <f>LANCES[[#This Row],[GRUPO]]&amp;LANCES[[#This Row],[MES_ANO]]</f>
        <v>658março-25</v>
      </c>
      <c r="B2495" s="1">
        <v>658</v>
      </c>
      <c r="C2495" s="32">
        <v>202503</v>
      </c>
      <c r="D2495" s="31" t="str">
        <f>TEXT(LANCES[[#This Row],[DT_CONTMP]],"MMMM-AA")</f>
        <v>março-25</v>
      </c>
      <c r="E2495" s="31">
        <v>45726</v>
      </c>
      <c r="F2495" s="30">
        <v>0.21</v>
      </c>
      <c r="G2495" s="30">
        <v>0.20463099999999998</v>
      </c>
      <c r="H2495" s="30">
        <v>0.20138999999999999</v>
      </c>
      <c r="I2495" s="32">
        <v>3</v>
      </c>
      <c r="J2495"/>
    </row>
    <row r="2496" spans="1:10" x14ac:dyDescent="0.3">
      <c r="A2496" s="65" t="str">
        <f>LANCES[[#This Row],[GRUPO]]&amp;LANCES[[#This Row],[MES_ANO]]</f>
        <v>690março-25</v>
      </c>
      <c r="B2496" s="1">
        <v>690</v>
      </c>
      <c r="C2496" s="32">
        <v>202503</v>
      </c>
      <c r="D2496" s="31" t="str">
        <f>TEXT(LANCES[[#This Row],[DT_CONTMP]],"MMMM-AA")</f>
        <v>março-25</v>
      </c>
      <c r="E2496" s="31">
        <v>45726</v>
      </c>
      <c r="F2496" s="30">
        <v>0.28137699999999999</v>
      </c>
      <c r="G2496" s="30">
        <v>0.21451924999999999</v>
      </c>
      <c r="H2496" s="30">
        <v>0.1</v>
      </c>
      <c r="I2496" s="32">
        <v>4</v>
      </c>
      <c r="J2496"/>
    </row>
    <row r="2497" spans="1:10" x14ac:dyDescent="0.3">
      <c r="A2497" s="65" t="str">
        <f>LANCES[[#This Row],[GRUPO]]&amp;LANCES[[#This Row],[MES_ANO]]</f>
        <v>660janeiro-25</v>
      </c>
      <c r="B2497" s="1">
        <v>660</v>
      </c>
      <c r="C2497" s="32">
        <v>202501</v>
      </c>
      <c r="D2497" s="31" t="str">
        <f>TEXT(LANCES[[#This Row],[DT_CONTMP]],"MMMM-AA")</f>
        <v>janeiro-25</v>
      </c>
      <c r="E2497" s="31">
        <v>45664</v>
      </c>
      <c r="F2497" s="30">
        <v>0.46738399999999997</v>
      </c>
      <c r="G2497" s="30">
        <v>0.27039674999999996</v>
      </c>
      <c r="H2497" s="30">
        <v>0.15</v>
      </c>
      <c r="I2497" s="32">
        <v>4</v>
      </c>
      <c r="J2497"/>
    </row>
    <row r="2498" spans="1:10" x14ac:dyDescent="0.3">
      <c r="A2498" s="65" t="str">
        <f>LANCES[[#This Row],[GRUPO]]&amp;LANCES[[#This Row],[MES_ANO]]</f>
        <v>737agosto-25</v>
      </c>
      <c r="B2498" s="1">
        <v>737</v>
      </c>
      <c r="C2498" s="32">
        <v>202508</v>
      </c>
      <c r="D2498" s="31" t="str">
        <f>TEXT(LANCES[[#This Row],[DT_CONTMP]],"MMMM-AA")</f>
        <v>agosto-25</v>
      </c>
      <c r="E2498" s="31">
        <v>45884</v>
      </c>
      <c r="F2498" s="30">
        <v>0.5</v>
      </c>
      <c r="G2498" s="30">
        <v>0.43083333333333335</v>
      </c>
      <c r="H2498" s="30">
        <v>0.4</v>
      </c>
      <c r="I2498" s="32">
        <v>9</v>
      </c>
      <c r="J2498"/>
    </row>
    <row r="2499" spans="1:10" x14ac:dyDescent="0.3">
      <c r="A2499" s="65" t="str">
        <f>LANCES[[#This Row],[GRUPO]]&amp;LANCES[[#This Row],[MES_ANO]]</f>
        <v>3110fevereiro-25</v>
      </c>
      <c r="B2499" s="1">
        <v>3110</v>
      </c>
      <c r="C2499" s="32">
        <v>202502</v>
      </c>
      <c r="D2499" s="31" t="str">
        <f>TEXT(LANCES[[#This Row],[DT_CONTMP]],"MMMM-AA")</f>
        <v>fevereiro-25</v>
      </c>
      <c r="E2499" s="31">
        <v>45705</v>
      </c>
      <c r="F2499" s="30">
        <v>0.73699999999999999</v>
      </c>
      <c r="G2499" s="30">
        <v>0.72650000000000003</v>
      </c>
      <c r="H2499" s="30">
        <v>0.7</v>
      </c>
      <c r="I2499" s="32">
        <v>6</v>
      </c>
      <c r="J2499"/>
    </row>
    <row r="2500" spans="1:10" x14ac:dyDescent="0.3">
      <c r="A2500" s="65" t="str">
        <f>LANCES[[#This Row],[GRUPO]]&amp;LANCES[[#This Row],[MES_ANO]]</f>
        <v>3096março-25</v>
      </c>
      <c r="B2500" s="1">
        <v>3096</v>
      </c>
      <c r="C2500" s="32">
        <v>202503</v>
      </c>
      <c r="D2500" s="31" t="str">
        <f>TEXT(LANCES[[#This Row],[DT_CONTMP]],"MMMM-AA")</f>
        <v>março-25</v>
      </c>
      <c r="E2500" s="31">
        <v>45733</v>
      </c>
      <c r="F2500" s="30">
        <v>0.67500000000000004</v>
      </c>
      <c r="G2500" s="30">
        <v>0.66735999999999995</v>
      </c>
      <c r="H2500" s="30">
        <v>0.6604000000000001</v>
      </c>
      <c r="I2500" s="32">
        <v>10</v>
      </c>
      <c r="J2500"/>
    </row>
    <row r="2501" spans="1:10" x14ac:dyDescent="0.3">
      <c r="A2501" s="65" t="str">
        <f>LANCES[[#This Row],[GRUPO]]&amp;LANCES[[#This Row],[MES_ANO]]</f>
        <v>3124janeiro-25</v>
      </c>
      <c r="B2501" s="1">
        <v>3124</v>
      </c>
      <c r="C2501" s="32">
        <v>202501</v>
      </c>
      <c r="D2501" s="31" t="str">
        <f>TEXT(LANCES[[#This Row],[DT_CONTMP]],"MMMM-AA")</f>
        <v>janeiro-25</v>
      </c>
      <c r="E2501" s="31">
        <v>45672</v>
      </c>
      <c r="F2501" s="30">
        <v>0.67</v>
      </c>
      <c r="G2501" s="30">
        <v>0.63095999999999997</v>
      </c>
      <c r="H2501" s="30">
        <v>0.55000000000000004</v>
      </c>
      <c r="I2501" s="32">
        <v>5</v>
      </c>
      <c r="J2501"/>
    </row>
    <row r="2502" spans="1:10" x14ac:dyDescent="0.3">
      <c r="A2502" s="65" t="str">
        <f>LANCES[[#This Row],[GRUPO]]&amp;LANCES[[#This Row],[MES_ANO]]</f>
        <v>3157abril-25</v>
      </c>
      <c r="B2502" s="1">
        <v>3157</v>
      </c>
      <c r="C2502" s="32">
        <v>202504</v>
      </c>
      <c r="D2502" s="31" t="str">
        <f>TEXT(LANCES[[#This Row],[DT_CONTMP]],"MMMM-AA")</f>
        <v>abril-25</v>
      </c>
      <c r="E2502" s="31">
        <v>45762</v>
      </c>
      <c r="F2502" s="30">
        <v>0.70200000000000007</v>
      </c>
      <c r="G2502" s="30">
        <v>0.68022500000000008</v>
      </c>
      <c r="H2502" s="30">
        <v>0.66890000000000005</v>
      </c>
      <c r="I2502" s="32">
        <v>4</v>
      </c>
      <c r="J2502"/>
    </row>
    <row r="2503" spans="1:10" x14ac:dyDescent="0.3">
      <c r="A2503" s="65" t="str">
        <f>LANCES[[#This Row],[GRUPO]]&amp;LANCES[[#This Row],[MES_ANO]]</f>
        <v>3163julho-25</v>
      </c>
      <c r="B2503" s="1">
        <v>3163</v>
      </c>
      <c r="C2503" s="32">
        <v>202507</v>
      </c>
      <c r="D2503" s="31" t="str">
        <f>TEXT(LANCES[[#This Row],[DT_CONTMP]],"MMMM-AA")</f>
        <v>julho-25</v>
      </c>
      <c r="E2503" s="31">
        <v>45853</v>
      </c>
      <c r="F2503" s="30">
        <v>0.80700000000000005</v>
      </c>
      <c r="G2503" s="30">
        <v>0.77341666666666664</v>
      </c>
      <c r="H2503" s="30">
        <v>0.75344999999999995</v>
      </c>
      <c r="I2503" s="32">
        <v>3</v>
      </c>
      <c r="J2503"/>
    </row>
    <row r="2504" spans="1:10" x14ac:dyDescent="0.3">
      <c r="A2504" s="65" t="str">
        <f>LANCES[[#This Row],[GRUPO]]&amp;LANCES[[#This Row],[MES_ANO]]</f>
        <v>3101setembro-25</v>
      </c>
      <c r="B2504" s="1">
        <v>3101</v>
      </c>
      <c r="C2504" s="32">
        <v>202509</v>
      </c>
      <c r="D2504" s="31" t="str">
        <f>TEXT(LANCES[[#This Row],[DT_CONTMP]],"MMMM-AA")</f>
        <v>setembro-25</v>
      </c>
      <c r="E2504" s="31">
        <v>45915</v>
      </c>
      <c r="F2504" s="30">
        <v>0.71761200000000003</v>
      </c>
      <c r="G2504" s="30">
        <v>0.70880600000000005</v>
      </c>
      <c r="H2504" s="30">
        <v>0.7</v>
      </c>
      <c r="I2504" s="32">
        <v>2</v>
      </c>
      <c r="J2504"/>
    </row>
    <row r="2505" spans="1:10" x14ac:dyDescent="0.3">
      <c r="A2505" s="65" t="str">
        <f>LANCES[[#This Row],[GRUPO]]&amp;LANCES[[#This Row],[MES_ANO]]</f>
        <v>792janeiro-25</v>
      </c>
      <c r="B2505" s="1">
        <v>792</v>
      </c>
      <c r="C2505" s="32">
        <v>202501</v>
      </c>
      <c r="D2505" s="31" t="str">
        <f>TEXT(LANCES[[#This Row],[DT_CONTMP]],"MMMM-AA")</f>
        <v>janeiro-25</v>
      </c>
      <c r="E2505" s="31">
        <v>45672</v>
      </c>
      <c r="F2505" s="30">
        <v>0.565666</v>
      </c>
      <c r="G2505" s="30">
        <v>0.55059514285714284</v>
      </c>
      <c r="H2505" s="30">
        <v>0.54</v>
      </c>
      <c r="I2505" s="32">
        <v>7</v>
      </c>
      <c r="J2505"/>
    </row>
    <row r="2506" spans="1:10" x14ac:dyDescent="0.3">
      <c r="A2506" s="65" t="str">
        <f>LANCES[[#This Row],[GRUPO]]&amp;LANCES[[#This Row],[MES_ANO]]</f>
        <v>3086julho-25</v>
      </c>
      <c r="B2506" s="1">
        <v>3086</v>
      </c>
      <c r="C2506" s="32">
        <v>202507</v>
      </c>
      <c r="D2506" s="31" t="str">
        <f>TEXT(LANCES[[#This Row],[DT_CONTMP]],"MMMM-AA")</f>
        <v>julho-25</v>
      </c>
      <c r="E2506" s="31">
        <v>45853</v>
      </c>
      <c r="F2506" s="30">
        <v>0.69</v>
      </c>
      <c r="G2506" s="30">
        <v>0.67623333333333335</v>
      </c>
      <c r="H2506" s="30">
        <v>0.64980000000000004</v>
      </c>
      <c r="I2506" s="32">
        <v>9</v>
      </c>
      <c r="J2506"/>
    </row>
    <row r="2507" spans="1:10" x14ac:dyDescent="0.3">
      <c r="A2507" s="65" t="str">
        <f>LANCES[[#This Row],[GRUPO]]&amp;LANCES[[#This Row],[MES_ANO]]</f>
        <v>3172julho-25</v>
      </c>
      <c r="B2507" s="1">
        <v>3172</v>
      </c>
      <c r="C2507" s="32">
        <v>202507</v>
      </c>
      <c r="D2507" s="31" t="str">
        <f>TEXT(LANCES[[#This Row],[DT_CONTMP]],"MMMM-AA")</f>
        <v>julho-25</v>
      </c>
      <c r="E2507" s="31">
        <v>45853</v>
      </c>
      <c r="F2507" s="30">
        <v>0.81299999999999994</v>
      </c>
      <c r="G2507" s="30">
        <v>0.8115</v>
      </c>
      <c r="H2507" s="30">
        <v>0.81</v>
      </c>
      <c r="I2507" s="32">
        <v>2</v>
      </c>
      <c r="J2507"/>
    </row>
    <row r="2508" spans="1:10" x14ac:dyDescent="0.3">
      <c r="A2508" s="65" t="str">
        <f>LANCES[[#This Row],[GRUPO]]&amp;LANCES[[#This Row],[MES_ANO]]</f>
        <v>5013agosto-25</v>
      </c>
      <c r="B2508" s="1">
        <v>5013</v>
      </c>
      <c r="C2508" s="32">
        <v>202508</v>
      </c>
      <c r="D2508" s="31" t="str">
        <f>TEXT(LANCES[[#This Row],[DT_CONTMP]],"MMMM-AA")</f>
        <v>agosto-25</v>
      </c>
      <c r="E2508" s="31">
        <v>45884</v>
      </c>
      <c r="F2508" s="30">
        <v>0.277613</v>
      </c>
      <c r="G2508" s="30">
        <v>0.25145040000000002</v>
      </c>
      <c r="H2508" s="30">
        <v>0.16001100000000001</v>
      </c>
      <c r="I2508" s="32">
        <v>5</v>
      </c>
      <c r="J2508"/>
    </row>
    <row r="2509" spans="1:10" x14ac:dyDescent="0.3">
      <c r="A2509" s="65" t="str">
        <f>LANCES[[#This Row],[GRUPO]]&amp;LANCES[[#This Row],[MES_ANO]]</f>
        <v>684setembro-25</v>
      </c>
      <c r="B2509" s="1">
        <v>684</v>
      </c>
      <c r="C2509" s="32">
        <v>202509</v>
      </c>
      <c r="D2509" s="31" t="str">
        <f>TEXT(LANCES[[#This Row],[DT_CONTMP]],"MMMM-AA")</f>
        <v>setembro-25</v>
      </c>
      <c r="E2509" s="31">
        <v>45904</v>
      </c>
      <c r="F2509" s="30">
        <v>0.25</v>
      </c>
      <c r="G2509" s="30">
        <v>0.2051085</v>
      </c>
      <c r="H2509" s="30">
        <v>0.14499999999999999</v>
      </c>
      <c r="I2509" s="32">
        <v>4</v>
      </c>
      <c r="J2509"/>
    </row>
    <row r="2510" spans="1:10" x14ac:dyDescent="0.3">
      <c r="A2510" s="65" t="str">
        <f>LANCES[[#This Row],[GRUPO]]&amp;LANCES[[#This Row],[MES_ANO]]</f>
        <v>708outubro-25</v>
      </c>
      <c r="B2510" s="1">
        <v>708</v>
      </c>
      <c r="C2510" s="32">
        <v>202510</v>
      </c>
      <c r="D2510" s="31" t="str">
        <f>TEXT(LANCES[[#This Row],[DT_CONTMP]],"MMMM-AA")</f>
        <v>outubro-25</v>
      </c>
      <c r="E2510" s="31">
        <v>45945</v>
      </c>
      <c r="F2510" s="30">
        <v>0.68620000000000003</v>
      </c>
      <c r="G2510" s="30">
        <v>0.33188342857142861</v>
      </c>
      <c r="H2510" s="30">
        <v>0.1</v>
      </c>
      <c r="I2510" s="32">
        <v>7</v>
      </c>
      <c r="J2510"/>
    </row>
    <row r="2511" spans="1:10" x14ac:dyDescent="0.3">
      <c r="A2511" s="65" t="str">
        <f>LANCES[[#This Row],[GRUPO]]&amp;LANCES[[#This Row],[MES_ANO]]</f>
        <v>3094agosto-25</v>
      </c>
      <c r="B2511" s="1">
        <v>3094</v>
      </c>
      <c r="C2511" s="32">
        <v>202508</v>
      </c>
      <c r="D2511" s="31" t="str">
        <f>TEXT(LANCES[[#This Row],[DT_CONTMP]],"MMMM-AA")</f>
        <v>agosto-25</v>
      </c>
      <c r="E2511" s="31">
        <v>45884</v>
      </c>
      <c r="F2511" s="30">
        <v>0.719781</v>
      </c>
      <c r="G2511" s="30">
        <v>0.70160716666666667</v>
      </c>
      <c r="H2511" s="30">
        <v>0.69543099999999991</v>
      </c>
      <c r="I2511" s="32">
        <v>6</v>
      </c>
      <c r="J2511"/>
    </row>
    <row r="2512" spans="1:10" x14ac:dyDescent="0.3">
      <c r="A2512" s="65" t="str">
        <f>LANCES[[#This Row],[GRUPO]]&amp;LANCES[[#This Row],[MES_ANO]]</f>
        <v>3136maio-25</v>
      </c>
      <c r="B2512" s="1">
        <v>3136</v>
      </c>
      <c r="C2512" s="32">
        <v>202505</v>
      </c>
      <c r="D2512" s="31" t="str">
        <f>TEXT(LANCES[[#This Row],[DT_CONTMP]],"MMMM-AA")</f>
        <v>maio-25</v>
      </c>
      <c r="E2512" s="31">
        <v>45792</v>
      </c>
      <c r="F2512" s="30">
        <v>0.7</v>
      </c>
      <c r="G2512" s="30">
        <v>0.67963549999999995</v>
      </c>
      <c r="H2512" s="30">
        <v>0.67284499999999992</v>
      </c>
      <c r="I2512" s="32">
        <v>4</v>
      </c>
      <c r="J2512"/>
    </row>
    <row r="2513" spans="1:10" x14ac:dyDescent="0.3">
      <c r="A2513" s="65" t="str">
        <f>LANCES[[#This Row],[GRUPO]]&amp;LANCES[[#This Row],[MES_ANO]]</f>
        <v>3109abril-25</v>
      </c>
      <c r="B2513" s="1">
        <v>3109</v>
      </c>
      <c r="C2513" s="32">
        <v>202504</v>
      </c>
      <c r="D2513" s="31" t="str">
        <f>TEXT(LANCES[[#This Row],[DT_CONTMP]],"MMMM-AA")</f>
        <v>abril-25</v>
      </c>
      <c r="E2513" s="31">
        <v>45762</v>
      </c>
      <c r="F2513" s="30">
        <v>0.65050600000000003</v>
      </c>
      <c r="G2513" s="30">
        <v>0.63758119999999996</v>
      </c>
      <c r="H2513" s="30">
        <v>0.62869999999999993</v>
      </c>
      <c r="I2513" s="32">
        <v>5</v>
      </c>
      <c r="J2513"/>
    </row>
    <row r="2514" spans="1:10" x14ac:dyDescent="0.3">
      <c r="A2514" s="65" t="str">
        <f>LANCES[[#This Row],[GRUPO]]&amp;LANCES[[#This Row],[MES_ANO]]</f>
        <v>3062agosto-25</v>
      </c>
      <c r="B2514" s="1">
        <v>3062</v>
      </c>
      <c r="C2514" s="32">
        <v>202508</v>
      </c>
      <c r="D2514" s="31" t="str">
        <f>TEXT(LANCES[[#This Row],[DT_CONTMP]],"MMMM-AA")</f>
        <v>agosto-25</v>
      </c>
      <c r="E2514" s="31">
        <v>45884</v>
      </c>
      <c r="F2514" s="30">
        <v>0.73892499999999994</v>
      </c>
      <c r="G2514" s="30">
        <v>0.603166125</v>
      </c>
      <c r="H2514" s="30">
        <v>0.42</v>
      </c>
      <c r="I2514" s="32">
        <v>8</v>
      </c>
      <c r="J2514"/>
    </row>
    <row r="2515" spans="1:10" x14ac:dyDescent="0.3">
      <c r="A2515" s="65" t="str">
        <f>LANCES[[#This Row],[GRUPO]]&amp;LANCES[[#This Row],[MES_ANO]]</f>
        <v>3123janeiro-25</v>
      </c>
      <c r="B2515" s="1">
        <v>3123</v>
      </c>
      <c r="C2515" s="32">
        <v>202501</v>
      </c>
      <c r="D2515" s="31" t="str">
        <f>TEXT(LANCES[[#This Row],[DT_CONTMP]],"MMMM-AA")</f>
        <v>janeiro-25</v>
      </c>
      <c r="E2515" s="31">
        <v>45672</v>
      </c>
      <c r="F2515" s="30">
        <v>0.68</v>
      </c>
      <c r="G2515" s="30">
        <v>0.68</v>
      </c>
      <c r="H2515" s="30">
        <v>0.68</v>
      </c>
      <c r="I2515" s="32">
        <v>1</v>
      </c>
      <c r="J2515"/>
    </row>
    <row r="2516" spans="1:10" x14ac:dyDescent="0.3">
      <c r="A2516" s="65" t="str">
        <f>LANCES[[#This Row],[GRUPO]]&amp;LANCES[[#This Row],[MES_ANO]]</f>
        <v>680janeiro-25</v>
      </c>
      <c r="B2516" s="1">
        <v>680</v>
      </c>
      <c r="C2516" s="32">
        <v>202501</v>
      </c>
      <c r="D2516" s="31" t="str">
        <f>TEXT(LANCES[[#This Row],[DT_CONTMP]],"MMMM-AA")</f>
        <v>janeiro-25</v>
      </c>
      <c r="E2516" s="31">
        <v>45664</v>
      </c>
      <c r="F2516" s="30">
        <v>0.27</v>
      </c>
      <c r="G2516" s="30">
        <v>0.18200000000000002</v>
      </c>
      <c r="H2516" s="30">
        <v>0.1</v>
      </c>
      <c r="I2516" s="32">
        <v>5</v>
      </c>
      <c r="J2516"/>
    </row>
    <row r="2517" spans="1:10" x14ac:dyDescent="0.3">
      <c r="A2517" s="65" t="str">
        <f>LANCES[[#This Row],[GRUPO]]&amp;LANCES[[#This Row],[MES_ANO]]</f>
        <v>3136setembro-25</v>
      </c>
      <c r="B2517" s="1">
        <v>3136</v>
      </c>
      <c r="C2517" s="32">
        <v>202509</v>
      </c>
      <c r="D2517" s="31" t="str">
        <f>TEXT(LANCES[[#This Row],[DT_CONTMP]],"MMMM-AA")</f>
        <v>setembro-25</v>
      </c>
      <c r="E2517" s="31">
        <v>45915</v>
      </c>
      <c r="F2517" s="30">
        <v>0.7</v>
      </c>
      <c r="G2517" s="30">
        <v>0.66033333333333333</v>
      </c>
      <c r="H2517" s="30">
        <v>0.625</v>
      </c>
      <c r="I2517" s="32">
        <v>3</v>
      </c>
      <c r="J2517"/>
    </row>
    <row r="2518" spans="1:10" x14ac:dyDescent="0.3">
      <c r="A2518" s="65" t="str">
        <f>LANCES[[#This Row],[GRUPO]]&amp;LANCES[[#This Row],[MES_ANO]]</f>
        <v>3135abril-25</v>
      </c>
      <c r="B2518" s="1">
        <v>3135</v>
      </c>
      <c r="C2518" s="32">
        <v>202504</v>
      </c>
      <c r="D2518" s="31" t="str">
        <f>TEXT(LANCES[[#This Row],[DT_CONTMP]],"MMMM-AA")</f>
        <v>abril-25</v>
      </c>
      <c r="E2518" s="31">
        <v>45762</v>
      </c>
      <c r="F2518" s="30">
        <v>0.65</v>
      </c>
      <c r="G2518" s="30">
        <v>0.65</v>
      </c>
      <c r="H2518" s="30">
        <v>0.65</v>
      </c>
      <c r="I2518" s="32">
        <v>4</v>
      </c>
      <c r="J2518"/>
    </row>
    <row r="2519" spans="1:10" x14ac:dyDescent="0.3">
      <c r="A2519" s="65" t="str">
        <f>LANCES[[#This Row],[GRUPO]]&amp;LANCES[[#This Row],[MES_ANO]]</f>
        <v>3042maio-25</v>
      </c>
      <c r="B2519" s="1">
        <v>3042</v>
      </c>
      <c r="C2519" s="32">
        <v>202505</v>
      </c>
      <c r="D2519" s="31" t="str">
        <f>TEXT(LANCES[[#This Row],[DT_CONTMP]],"MMMM-AA")</f>
        <v>maio-25</v>
      </c>
      <c r="E2519" s="31">
        <v>45792</v>
      </c>
      <c r="F2519" s="30">
        <v>0.7</v>
      </c>
      <c r="G2519" s="30">
        <v>0.7</v>
      </c>
      <c r="H2519" s="30">
        <v>0.7</v>
      </c>
      <c r="I2519" s="32">
        <v>2</v>
      </c>
      <c r="J2519"/>
    </row>
    <row r="2520" spans="1:10" x14ac:dyDescent="0.3">
      <c r="A2520" s="65" t="str">
        <f>LANCES[[#This Row],[GRUPO]]&amp;LANCES[[#This Row],[MES_ANO]]</f>
        <v>639março-25</v>
      </c>
      <c r="B2520" s="1">
        <v>639</v>
      </c>
      <c r="C2520" s="32">
        <v>202503</v>
      </c>
      <c r="D2520" s="31" t="str">
        <f>TEXT(LANCES[[#This Row],[DT_CONTMP]],"MMMM-AA")</f>
        <v>março-25</v>
      </c>
      <c r="E2520" s="31">
        <v>45726</v>
      </c>
      <c r="F2520" s="30">
        <v>0.16344</v>
      </c>
      <c r="G2520" s="30">
        <v>0.10127</v>
      </c>
      <c r="H2520" s="30">
        <v>3.9100000000000003E-2</v>
      </c>
      <c r="I2520" s="32">
        <v>2</v>
      </c>
      <c r="J2520"/>
    </row>
    <row r="2521" spans="1:10" x14ac:dyDescent="0.3">
      <c r="A2521" s="65" t="str">
        <f>LANCES[[#This Row],[GRUPO]]&amp;LANCES[[#This Row],[MES_ANO]]</f>
        <v>657abril-25</v>
      </c>
      <c r="B2521" s="1">
        <v>657</v>
      </c>
      <c r="C2521" s="32">
        <v>202504</v>
      </c>
      <c r="D2521" s="31" t="str">
        <f>TEXT(LANCES[[#This Row],[DT_CONTMP]],"MMMM-AA")</f>
        <v>abril-25</v>
      </c>
      <c r="E2521" s="31">
        <v>45751</v>
      </c>
      <c r="F2521" s="30">
        <v>0.35</v>
      </c>
      <c r="G2521" s="30">
        <v>0.22</v>
      </c>
      <c r="H2521" s="30">
        <v>0.11</v>
      </c>
      <c r="I2521" s="32">
        <v>3</v>
      </c>
      <c r="J2521"/>
    </row>
    <row r="2522" spans="1:10" x14ac:dyDescent="0.3">
      <c r="A2522" s="65" t="str">
        <f>LANCES[[#This Row],[GRUPO]]&amp;LANCES[[#This Row],[MES_ANO]]</f>
        <v>3078abril-25</v>
      </c>
      <c r="B2522" s="1">
        <v>3078</v>
      </c>
      <c r="C2522" s="32">
        <v>202504</v>
      </c>
      <c r="D2522" s="31" t="str">
        <f>TEXT(LANCES[[#This Row],[DT_CONTMP]],"MMMM-AA")</f>
        <v>abril-25</v>
      </c>
      <c r="E2522" s="31">
        <v>45762</v>
      </c>
      <c r="F2522" s="30">
        <v>0.70697299999999996</v>
      </c>
      <c r="G2522" s="30">
        <v>0.69416200000000006</v>
      </c>
      <c r="H2522" s="30">
        <v>0.68700000000000006</v>
      </c>
      <c r="I2522" s="32">
        <v>5</v>
      </c>
      <c r="J2522"/>
    </row>
    <row r="2523" spans="1:10" x14ac:dyDescent="0.3">
      <c r="A2523" s="65" t="str">
        <f>LANCES[[#This Row],[GRUPO]]&amp;LANCES[[#This Row],[MES_ANO]]</f>
        <v>663março-25</v>
      </c>
      <c r="B2523" s="1">
        <v>663</v>
      </c>
      <c r="C2523" s="32">
        <v>202503</v>
      </c>
      <c r="D2523" s="31" t="str">
        <f>TEXT(LANCES[[#This Row],[DT_CONTMP]],"MMMM-AA")</f>
        <v>março-25</v>
      </c>
      <c r="E2523" s="31">
        <v>45726</v>
      </c>
      <c r="F2523" s="30">
        <v>0.41950000000000004</v>
      </c>
      <c r="G2523" s="30">
        <v>0.28983333333333339</v>
      </c>
      <c r="H2523" s="30">
        <v>0.15</v>
      </c>
      <c r="I2523" s="32">
        <v>3</v>
      </c>
      <c r="J2523"/>
    </row>
    <row r="2524" spans="1:10" x14ac:dyDescent="0.3">
      <c r="A2524" s="65" t="str">
        <f>LANCES[[#This Row],[GRUPO]]&amp;LANCES[[#This Row],[MES_ANO]]</f>
        <v>706junho-25</v>
      </c>
      <c r="B2524" s="1">
        <v>706</v>
      </c>
      <c r="C2524" s="32">
        <v>202506</v>
      </c>
      <c r="D2524" s="31" t="str">
        <f>TEXT(LANCES[[#This Row],[DT_CONTMP]],"MMMM-AA")</f>
        <v>junho-25</v>
      </c>
      <c r="E2524" s="31">
        <v>45824</v>
      </c>
      <c r="F2524" s="30">
        <v>0.3</v>
      </c>
      <c r="G2524" s="30">
        <v>0.2</v>
      </c>
      <c r="H2524" s="30">
        <v>0.1</v>
      </c>
      <c r="I2524" s="32">
        <v>3</v>
      </c>
      <c r="J2524"/>
    </row>
    <row r="2525" spans="1:10" x14ac:dyDescent="0.3">
      <c r="A2525" s="65" t="str">
        <f>LANCES[[#This Row],[GRUPO]]&amp;LANCES[[#This Row],[MES_ANO]]</f>
        <v>3096maio-25</v>
      </c>
      <c r="B2525" s="1">
        <v>3096</v>
      </c>
      <c r="C2525" s="32">
        <v>202505</v>
      </c>
      <c r="D2525" s="31" t="str">
        <f>TEXT(LANCES[[#This Row],[DT_CONTMP]],"MMMM-AA")</f>
        <v>maio-25</v>
      </c>
      <c r="E2525" s="31">
        <v>45792</v>
      </c>
      <c r="F2525" s="30">
        <v>0.70010000000000006</v>
      </c>
      <c r="G2525" s="30">
        <v>0.68283714285714281</v>
      </c>
      <c r="H2525" s="30">
        <v>0.67010000000000003</v>
      </c>
      <c r="I2525" s="32">
        <v>7</v>
      </c>
      <c r="J2525"/>
    </row>
    <row r="2526" spans="1:10" x14ac:dyDescent="0.3">
      <c r="A2526" s="65" t="str">
        <f>LANCES[[#This Row],[GRUPO]]&amp;LANCES[[#This Row],[MES_ANO]]</f>
        <v>3075maio-25</v>
      </c>
      <c r="B2526" s="1">
        <v>3075</v>
      </c>
      <c r="C2526" s="32">
        <v>202505</v>
      </c>
      <c r="D2526" s="31" t="str">
        <f>TEXT(LANCES[[#This Row],[DT_CONTMP]],"MMMM-AA")</f>
        <v>maio-25</v>
      </c>
      <c r="E2526" s="31">
        <v>45792</v>
      </c>
      <c r="F2526" s="30">
        <v>0.71069999999999989</v>
      </c>
      <c r="G2526" s="30">
        <v>0.69916650000000002</v>
      </c>
      <c r="H2526" s="30">
        <v>0.65</v>
      </c>
      <c r="I2526" s="32">
        <v>6</v>
      </c>
      <c r="J2526"/>
    </row>
    <row r="2527" spans="1:10" x14ac:dyDescent="0.3">
      <c r="A2527" s="65" t="str">
        <f>LANCES[[#This Row],[GRUPO]]&amp;LANCES[[#This Row],[MES_ANO]]</f>
        <v>3171junho-25</v>
      </c>
      <c r="B2527" s="1">
        <v>3171</v>
      </c>
      <c r="C2527" s="32">
        <v>202506</v>
      </c>
      <c r="D2527" s="31" t="str">
        <f>TEXT(LANCES[[#This Row],[DT_CONTMP]],"MMMM-AA")</f>
        <v>junho-25</v>
      </c>
      <c r="E2527" s="31">
        <v>45824</v>
      </c>
      <c r="F2527" s="30">
        <v>0.78</v>
      </c>
      <c r="G2527" s="30">
        <v>0.75249999999999995</v>
      </c>
      <c r="H2527" s="30">
        <v>0.74</v>
      </c>
      <c r="I2527" s="32">
        <v>4</v>
      </c>
      <c r="J2527"/>
    </row>
    <row r="2528" spans="1:10" x14ac:dyDescent="0.3">
      <c r="A2528" s="65" t="str">
        <f>LANCES[[#This Row],[GRUPO]]&amp;LANCES[[#This Row],[MES_ANO]]</f>
        <v>3039agosto-25</v>
      </c>
      <c r="B2528" s="1">
        <v>3039</v>
      </c>
      <c r="C2528" s="32">
        <v>202508</v>
      </c>
      <c r="D2528" s="31" t="str">
        <f>TEXT(LANCES[[#This Row],[DT_CONTMP]],"MMMM-AA")</f>
        <v>agosto-25</v>
      </c>
      <c r="E2528" s="31">
        <v>45884</v>
      </c>
      <c r="F2528" s="30">
        <v>0.33222200000000002</v>
      </c>
      <c r="G2528" s="30">
        <v>0.27232299999999998</v>
      </c>
      <c r="H2528" s="30">
        <v>0.212424</v>
      </c>
      <c r="I2528" s="32">
        <v>2</v>
      </c>
      <c r="J2528"/>
    </row>
    <row r="2529" spans="1:10" x14ac:dyDescent="0.3">
      <c r="A2529" s="65" t="str">
        <f>LANCES[[#This Row],[GRUPO]]&amp;LANCES[[#This Row],[MES_ANO]]</f>
        <v>3118setembro-25</v>
      </c>
      <c r="B2529" s="1">
        <v>3118</v>
      </c>
      <c r="C2529" s="32">
        <v>202509</v>
      </c>
      <c r="D2529" s="31" t="str">
        <f>TEXT(LANCES[[#This Row],[DT_CONTMP]],"MMMM-AA")</f>
        <v>setembro-25</v>
      </c>
      <c r="E2529" s="31">
        <v>45915</v>
      </c>
      <c r="F2529" s="30">
        <v>0.65</v>
      </c>
      <c r="G2529" s="30">
        <v>0.61370366666666665</v>
      </c>
      <c r="H2529" s="30">
        <v>0.56999999999999995</v>
      </c>
      <c r="I2529" s="32">
        <v>3</v>
      </c>
      <c r="J2529"/>
    </row>
    <row r="2530" spans="1:10" x14ac:dyDescent="0.3">
      <c r="A2530" s="65" t="str">
        <f>LANCES[[#This Row],[GRUPO]]&amp;LANCES[[#This Row],[MES_ANO]]</f>
        <v>808julho-25</v>
      </c>
      <c r="B2530" s="1">
        <v>808</v>
      </c>
      <c r="C2530" s="32">
        <v>202507</v>
      </c>
      <c r="D2530" s="31" t="str">
        <f>TEXT(LANCES[[#This Row],[DT_CONTMP]],"MMMM-AA")</f>
        <v>julho-25</v>
      </c>
      <c r="E2530" s="31">
        <v>45853</v>
      </c>
      <c r="F2530" s="30">
        <v>0.62</v>
      </c>
      <c r="G2530" s="30">
        <v>0.54430000000000001</v>
      </c>
      <c r="H2530" s="30">
        <v>0.5</v>
      </c>
      <c r="I2530" s="32">
        <v>10</v>
      </c>
      <c r="J2530"/>
    </row>
    <row r="2531" spans="1:10" x14ac:dyDescent="0.3">
      <c r="A2531" s="65" t="str">
        <f>LANCES[[#This Row],[GRUPO]]&amp;LANCES[[#This Row],[MES_ANO]]</f>
        <v>3066outubro-25</v>
      </c>
      <c r="B2531" s="1">
        <v>3066</v>
      </c>
      <c r="C2531" s="32">
        <v>202510</v>
      </c>
      <c r="D2531" s="31" t="str">
        <f>TEXT(LANCES[[#This Row],[DT_CONTMP]],"MMMM-AA")</f>
        <v>outubro-25</v>
      </c>
      <c r="E2531" s="31">
        <v>45945</v>
      </c>
      <c r="F2531" s="30">
        <v>0.66</v>
      </c>
      <c r="G2531" s="30">
        <v>0.65800000000000003</v>
      </c>
      <c r="H2531" s="30">
        <v>0.65599999999999992</v>
      </c>
      <c r="I2531" s="32">
        <v>5</v>
      </c>
      <c r="J2531"/>
    </row>
    <row r="2532" spans="1:10" x14ac:dyDescent="0.3">
      <c r="A2532" s="65" t="str">
        <f>LANCES[[#This Row],[GRUPO]]&amp;LANCES[[#This Row],[MES_ANO]]</f>
        <v>3153outubro-25</v>
      </c>
      <c r="B2532" s="1">
        <v>3153</v>
      </c>
      <c r="C2532" s="32">
        <v>202510</v>
      </c>
      <c r="D2532" s="31" t="str">
        <f>TEXT(LANCES[[#This Row],[DT_CONTMP]],"MMMM-AA")</f>
        <v>outubro-25</v>
      </c>
      <c r="E2532" s="31">
        <v>45945</v>
      </c>
      <c r="F2532" s="30">
        <v>0.64143000000000006</v>
      </c>
      <c r="G2532" s="30">
        <v>0.64143000000000006</v>
      </c>
      <c r="H2532" s="30">
        <v>0.64143000000000006</v>
      </c>
      <c r="I2532" s="32">
        <v>6</v>
      </c>
      <c r="J2532"/>
    </row>
    <row r="2533" spans="1:10" x14ac:dyDescent="0.3">
      <c r="A2533" s="65" t="str">
        <f>LANCES[[#This Row],[GRUPO]]&amp;LANCES[[#This Row],[MES_ANO]]</f>
        <v>662julho-25</v>
      </c>
      <c r="B2533" s="1">
        <v>662</v>
      </c>
      <c r="C2533" s="32">
        <v>202507</v>
      </c>
      <c r="D2533" s="31" t="str">
        <f>TEXT(LANCES[[#This Row],[DT_CONTMP]],"MMMM-AA")</f>
        <v>julho-25</v>
      </c>
      <c r="E2533" s="31">
        <v>45842</v>
      </c>
      <c r="F2533" s="30">
        <v>0.31</v>
      </c>
      <c r="G2533" s="30">
        <v>0.1803148</v>
      </c>
      <c r="H2533" s="30">
        <v>0.1</v>
      </c>
      <c r="I2533" s="32">
        <v>5</v>
      </c>
      <c r="J2533"/>
    </row>
    <row r="2534" spans="1:10" x14ac:dyDescent="0.3">
      <c r="A2534" s="65" t="str">
        <f>LANCES[[#This Row],[GRUPO]]&amp;LANCES[[#This Row],[MES_ANO]]</f>
        <v>3175março-25</v>
      </c>
      <c r="B2534" s="1">
        <v>3175</v>
      </c>
      <c r="C2534" s="32">
        <v>202503</v>
      </c>
      <c r="D2534" s="31" t="str">
        <f>TEXT(LANCES[[#This Row],[DT_CONTMP]],"MMMM-AA")</f>
        <v>março-25</v>
      </c>
      <c r="E2534" s="31">
        <v>45733</v>
      </c>
      <c r="F2534" s="30">
        <v>0.60331000000000001</v>
      </c>
      <c r="G2534" s="30">
        <v>0.59530779999999994</v>
      </c>
      <c r="H2534" s="30">
        <v>0.581009</v>
      </c>
      <c r="I2534" s="32">
        <v>5</v>
      </c>
      <c r="J2534"/>
    </row>
    <row r="2535" spans="1:10" x14ac:dyDescent="0.3">
      <c r="A2535" s="65" t="str">
        <f>LANCES[[#This Row],[GRUPO]]&amp;LANCES[[#This Row],[MES_ANO]]</f>
        <v>3116setembro-25</v>
      </c>
      <c r="B2535" s="1">
        <v>3116</v>
      </c>
      <c r="C2535" s="32">
        <v>202509</v>
      </c>
      <c r="D2535" s="31" t="str">
        <f>TEXT(LANCES[[#This Row],[DT_CONTMP]],"MMMM-AA")</f>
        <v>setembro-25</v>
      </c>
      <c r="E2535" s="31">
        <v>45915</v>
      </c>
      <c r="F2535" s="30">
        <v>0.65</v>
      </c>
      <c r="G2535" s="30">
        <v>0.65</v>
      </c>
      <c r="H2535" s="30">
        <v>0.65</v>
      </c>
      <c r="I2535" s="32">
        <v>2</v>
      </c>
      <c r="J2535"/>
    </row>
    <row r="2536" spans="1:10" x14ac:dyDescent="0.3">
      <c r="A2536" s="65" t="str">
        <f>LANCES[[#This Row],[GRUPO]]&amp;LANCES[[#This Row],[MES_ANO]]</f>
        <v>626janeiro-25</v>
      </c>
      <c r="B2536" s="1">
        <v>626</v>
      </c>
      <c r="C2536" s="32">
        <v>202501</v>
      </c>
      <c r="D2536" s="31" t="str">
        <f>TEXT(LANCES[[#This Row],[DT_CONTMP]],"MMMM-AA")</f>
        <v>janeiro-25</v>
      </c>
      <c r="E2536" s="31">
        <v>45664</v>
      </c>
      <c r="F2536" s="30">
        <v>0.32</v>
      </c>
      <c r="G2536" s="30">
        <v>0.32</v>
      </c>
      <c r="H2536" s="30">
        <v>0.32</v>
      </c>
      <c r="I2536" s="32">
        <v>1</v>
      </c>
      <c r="J2536"/>
    </row>
    <row r="2537" spans="1:10" x14ac:dyDescent="0.3">
      <c r="A2537" s="65" t="str">
        <f>LANCES[[#This Row],[GRUPO]]&amp;LANCES[[#This Row],[MES_ANO]]</f>
        <v>638fevereiro-25</v>
      </c>
      <c r="B2537" s="1">
        <v>638</v>
      </c>
      <c r="C2537" s="32">
        <v>202502</v>
      </c>
      <c r="D2537" s="31" t="str">
        <f>TEXT(LANCES[[#This Row],[DT_CONTMP]],"MMMM-AA")</f>
        <v>fevereiro-25</v>
      </c>
      <c r="E2537" s="31">
        <v>45694</v>
      </c>
      <c r="F2537" s="30">
        <v>0.28000000000000003</v>
      </c>
      <c r="G2537" s="30">
        <v>0.15605714285714284</v>
      </c>
      <c r="H2537" s="30">
        <v>0.1</v>
      </c>
      <c r="I2537" s="32">
        <v>7</v>
      </c>
      <c r="J2537"/>
    </row>
    <row r="2538" spans="1:10" x14ac:dyDescent="0.3">
      <c r="A2538" s="65" t="str">
        <f>LANCES[[#This Row],[GRUPO]]&amp;LANCES[[#This Row],[MES_ANO]]</f>
        <v>655outubro-25</v>
      </c>
      <c r="B2538" s="1">
        <v>655</v>
      </c>
      <c r="C2538" s="32">
        <v>202510</v>
      </c>
      <c r="D2538" s="31" t="str">
        <f>TEXT(LANCES[[#This Row],[DT_CONTMP]],"MMMM-AA")</f>
        <v>outubro-25</v>
      </c>
      <c r="E2538" s="31">
        <v>45936</v>
      </c>
      <c r="F2538" s="30">
        <v>0.26403199999999999</v>
      </c>
      <c r="G2538" s="30">
        <v>0.17267199999999999</v>
      </c>
      <c r="H2538" s="30">
        <v>8.6655999999999997E-2</v>
      </c>
      <c r="I2538" s="32">
        <v>4</v>
      </c>
      <c r="J2538"/>
    </row>
    <row r="2539" spans="1:10" x14ac:dyDescent="0.3">
      <c r="A2539" s="65" t="str">
        <f>LANCES[[#This Row],[GRUPO]]&amp;LANCES[[#This Row],[MES_ANO]]</f>
        <v>3087junho-25</v>
      </c>
      <c r="B2539" s="1">
        <v>3087</v>
      </c>
      <c r="C2539" s="32">
        <v>202506</v>
      </c>
      <c r="D2539" s="31" t="str">
        <f>TEXT(LANCES[[#This Row],[DT_CONTMP]],"MMMM-AA")</f>
        <v>junho-25</v>
      </c>
      <c r="E2539" s="31">
        <v>45824</v>
      </c>
      <c r="F2539" s="30">
        <v>0.71</v>
      </c>
      <c r="G2539" s="30">
        <v>0.69274999999999998</v>
      </c>
      <c r="H2539" s="30">
        <v>0.68599999999999994</v>
      </c>
      <c r="I2539" s="32">
        <v>4</v>
      </c>
      <c r="J2539"/>
    </row>
    <row r="2540" spans="1:10" x14ac:dyDescent="0.3">
      <c r="A2540" s="65" t="str">
        <f>LANCES[[#This Row],[GRUPO]]&amp;LANCES[[#This Row],[MES_ANO]]</f>
        <v>3049setembro-25</v>
      </c>
      <c r="B2540" s="1">
        <v>3049</v>
      </c>
      <c r="C2540" s="32">
        <v>202509</v>
      </c>
      <c r="D2540" s="31" t="str">
        <f>TEXT(LANCES[[#This Row],[DT_CONTMP]],"MMMM-AA")</f>
        <v>setembro-25</v>
      </c>
      <c r="E2540" s="31">
        <v>45915</v>
      </c>
      <c r="F2540" s="30">
        <v>0.6</v>
      </c>
      <c r="G2540" s="30">
        <v>0.57042599999999999</v>
      </c>
      <c r="H2540" s="30">
        <v>0.540852</v>
      </c>
      <c r="I2540" s="32">
        <v>2</v>
      </c>
      <c r="J2540"/>
    </row>
    <row r="2541" spans="1:10" x14ac:dyDescent="0.3">
      <c r="A2541" s="65" t="str">
        <f>LANCES[[#This Row],[GRUPO]]&amp;LANCES[[#This Row],[MES_ANO]]</f>
        <v>680setembro-25</v>
      </c>
      <c r="B2541" s="1">
        <v>680</v>
      </c>
      <c r="C2541" s="32">
        <v>202509</v>
      </c>
      <c r="D2541" s="31" t="str">
        <f>TEXT(LANCES[[#This Row],[DT_CONTMP]],"MMMM-AA")</f>
        <v>setembro-25</v>
      </c>
      <c r="E2541" s="31">
        <v>45904</v>
      </c>
      <c r="F2541" s="30">
        <v>0.3</v>
      </c>
      <c r="G2541" s="30">
        <v>0.23053950000000001</v>
      </c>
      <c r="H2541" s="30">
        <v>0.161079</v>
      </c>
      <c r="I2541" s="32">
        <v>2</v>
      </c>
      <c r="J2541"/>
    </row>
    <row r="2542" spans="1:10" x14ac:dyDescent="0.3">
      <c r="A2542" s="65" t="str">
        <f>LANCES[[#This Row],[GRUPO]]&amp;LANCES[[#This Row],[MES_ANO]]</f>
        <v>3085agosto-25</v>
      </c>
      <c r="B2542" s="1">
        <v>3085</v>
      </c>
      <c r="C2542" s="32">
        <v>202508</v>
      </c>
      <c r="D2542" s="31" t="str">
        <f>TEXT(LANCES[[#This Row],[DT_CONTMP]],"MMMM-AA")</f>
        <v>agosto-25</v>
      </c>
      <c r="E2542" s="31">
        <v>45884</v>
      </c>
      <c r="F2542" s="30">
        <v>0.7743000000000001</v>
      </c>
      <c r="G2542" s="30">
        <v>0.61185166666666668</v>
      </c>
      <c r="H2542" s="30">
        <v>0.39990000000000003</v>
      </c>
      <c r="I2542" s="32">
        <v>6</v>
      </c>
      <c r="J2542"/>
    </row>
    <row r="2543" spans="1:10" x14ac:dyDescent="0.3">
      <c r="A2543" s="65" t="str">
        <f>LANCES[[#This Row],[GRUPO]]&amp;LANCES[[#This Row],[MES_ANO]]</f>
        <v>3119janeiro-25</v>
      </c>
      <c r="B2543" s="1">
        <v>3119</v>
      </c>
      <c r="C2543" s="32">
        <v>202501</v>
      </c>
      <c r="D2543" s="31" t="str">
        <f>TEXT(LANCES[[#This Row],[DT_CONTMP]],"MMMM-AA")</f>
        <v>janeiro-25</v>
      </c>
      <c r="E2543" s="31">
        <v>45672</v>
      </c>
      <c r="F2543" s="30">
        <v>0.78</v>
      </c>
      <c r="G2543" s="30">
        <v>0.72500000000000009</v>
      </c>
      <c r="H2543" s="30">
        <v>0.67</v>
      </c>
      <c r="I2543" s="32">
        <v>2</v>
      </c>
      <c r="J2543"/>
    </row>
    <row r="2544" spans="1:10" x14ac:dyDescent="0.3">
      <c r="A2544" s="65" t="str">
        <f>LANCES[[#This Row],[GRUPO]]&amp;LANCES[[#This Row],[MES_ANO]]</f>
        <v>748setembro-25</v>
      </c>
      <c r="B2544" s="1">
        <v>748</v>
      </c>
      <c r="C2544" s="32">
        <v>202509</v>
      </c>
      <c r="D2544" s="31" t="str">
        <f>TEXT(LANCES[[#This Row],[DT_CONTMP]],"MMMM-AA")</f>
        <v>setembro-25</v>
      </c>
      <c r="E2544" s="31">
        <v>45915</v>
      </c>
      <c r="F2544" s="30">
        <v>0.57999999999999996</v>
      </c>
      <c r="G2544" s="30">
        <v>0.38</v>
      </c>
      <c r="H2544" s="30">
        <v>0.3</v>
      </c>
      <c r="I2544" s="32">
        <v>6</v>
      </c>
      <c r="J2544"/>
    </row>
    <row r="2545" spans="1:10" x14ac:dyDescent="0.3">
      <c r="A2545" s="65" t="str">
        <f>LANCES[[#This Row],[GRUPO]]&amp;LANCES[[#This Row],[MES_ANO]]</f>
        <v>3132abril-25</v>
      </c>
      <c r="B2545" s="1">
        <v>3132</v>
      </c>
      <c r="C2545" s="32">
        <v>202504</v>
      </c>
      <c r="D2545" s="31" t="str">
        <f>TEXT(LANCES[[#This Row],[DT_CONTMP]],"MMMM-AA")</f>
        <v>abril-25</v>
      </c>
      <c r="E2545" s="31">
        <v>45762</v>
      </c>
      <c r="F2545" s="30">
        <v>0.63</v>
      </c>
      <c r="G2545" s="30">
        <v>0.63</v>
      </c>
      <c r="H2545" s="30">
        <v>0.63</v>
      </c>
      <c r="I2545" s="32">
        <v>1</v>
      </c>
      <c r="J2545"/>
    </row>
    <row r="2546" spans="1:10" x14ac:dyDescent="0.3">
      <c r="A2546" s="65" t="str">
        <f>LANCES[[#This Row],[GRUPO]]&amp;LANCES[[#This Row],[MES_ANO]]</f>
        <v>3067abril-25</v>
      </c>
      <c r="B2546" s="1">
        <v>3067</v>
      </c>
      <c r="C2546" s="32">
        <v>202504</v>
      </c>
      <c r="D2546" s="31" t="str">
        <f>TEXT(LANCES[[#This Row],[DT_CONTMP]],"MMMM-AA")</f>
        <v>abril-25</v>
      </c>
      <c r="E2546" s="31">
        <v>45762</v>
      </c>
      <c r="F2546" s="30">
        <v>0.75159999999999993</v>
      </c>
      <c r="G2546" s="30">
        <v>0.71914</v>
      </c>
      <c r="H2546" s="30">
        <v>0.70099999999999996</v>
      </c>
      <c r="I2546" s="32">
        <v>5</v>
      </c>
      <c r="J2546"/>
    </row>
    <row r="2547" spans="1:10" x14ac:dyDescent="0.3">
      <c r="A2547" s="65" t="str">
        <f>LANCES[[#This Row],[GRUPO]]&amp;LANCES[[#This Row],[MES_ANO]]</f>
        <v>802março-25</v>
      </c>
      <c r="B2547" s="1">
        <v>802</v>
      </c>
      <c r="C2547" s="32">
        <v>202503</v>
      </c>
      <c r="D2547" s="31" t="str">
        <f>TEXT(LANCES[[#This Row],[DT_CONTMP]],"MMMM-AA")</f>
        <v>março-25</v>
      </c>
      <c r="E2547" s="31">
        <v>45733</v>
      </c>
      <c r="F2547" s="30">
        <v>0.62</v>
      </c>
      <c r="G2547" s="30">
        <v>0.62</v>
      </c>
      <c r="H2547" s="30">
        <v>0.62</v>
      </c>
      <c r="I2547" s="32">
        <v>1</v>
      </c>
      <c r="J2547"/>
    </row>
    <row r="2548" spans="1:10" x14ac:dyDescent="0.3">
      <c r="A2548" s="65" t="str">
        <f>LANCES[[#This Row],[GRUPO]]&amp;LANCES[[#This Row],[MES_ANO]]</f>
        <v>801março-25</v>
      </c>
      <c r="B2548" s="1">
        <v>801</v>
      </c>
      <c r="C2548" s="32">
        <v>202503</v>
      </c>
      <c r="D2548" s="31" t="str">
        <f>TEXT(LANCES[[#This Row],[DT_CONTMP]],"MMMM-AA")</f>
        <v>março-25</v>
      </c>
      <c r="E2548" s="31">
        <v>45733</v>
      </c>
      <c r="F2548" s="30">
        <v>0.50151100000000004</v>
      </c>
      <c r="G2548" s="30">
        <v>0.38560220000000001</v>
      </c>
      <c r="H2548" s="30">
        <v>0.32</v>
      </c>
      <c r="I2548" s="32">
        <v>5</v>
      </c>
      <c r="J2548"/>
    </row>
    <row r="2549" spans="1:10" x14ac:dyDescent="0.3">
      <c r="A2549" s="65" t="str">
        <f>LANCES[[#This Row],[GRUPO]]&amp;LANCES[[#This Row],[MES_ANO]]</f>
        <v>804abril-25</v>
      </c>
      <c r="B2549" s="1">
        <v>804</v>
      </c>
      <c r="C2549" s="32">
        <v>202504</v>
      </c>
      <c r="D2549" s="31" t="str">
        <f>TEXT(LANCES[[#This Row],[DT_CONTMP]],"MMMM-AA")</f>
        <v>abril-25</v>
      </c>
      <c r="E2549" s="31">
        <v>45762</v>
      </c>
      <c r="F2549" s="30">
        <v>0.55000000000000004</v>
      </c>
      <c r="G2549" s="30">
        <v>0.52275000000000005</v>
      </c>
      <c r="H2549" s="30">
        <v>0.501</v>
      </c>
      <c r="I2549" s="32">
        <v>4</v>
      </c>
      <c r="J2549"/>
    </row>
    <row r="2550" spans="1:10" x14ac:dyDescent="0.3">
      <c r="A2550" s="65" t="str">
        <f>LANCES[[#This Row],[GRUPO]]&amp;LANCES[[#This Row],[MES_ANO]]</f>
        <v>3127julho-25</v>
      </c>
      <c r="B2550" s="1">
        <v>3127</v>
      </c>
      <c r="C2550" s="32">
        <v>202507</v>
      </c>
      <c r="D2550" s="31" t="str">
        <f>TEXT(LANCES[[#This Row],[DT_CONTMP]],"MMMM-AA")</f>
        <v>julho-25</v>
      </c>
      <c r="E2550" s="31">
        <v>45853</v>
      </c>
      <c r="F2550" s="30">
        <v>0.73</v>
      </c>
      <c r="G2550" s="30">
        <v>0.73</v>
      </c>
      <c r="H2550" s="30">
        <v>0.73</v>
      </c>
      <c r="I2550" s="32">
        <v>1</v>
      </c>
      <c r="J2550"/>
    </row>
    <row r="2551" spans="1:10" x14ac:dyDescent="0.3">
      <c r="A2551" s="65" t="str">
        <f>LANCES[[#This Row],[GRUPO]]&amp;LANCES[[#This Row],[MES_ANO]]</f>
        <v>3039junho-25</v>
      </c>
      <c r="B2551" s="1">
        <v>3039</v>
      </c>
      <c r="C2551" s="32">
        <v>202506</v>
      </c>
      <c r="D2551" s="31" t="str">
        <f>TEXT(LANCES[[#This Row],[DT_CONTMP]],"MMMM-AA")</f>
        <v>junho-25</v>
      </c>
      <c r="E2551" s="31">
        <v>45824</v>
      </c>
      <c r="F2551" s="30">
        <v>0.52133299999999994</v>
      </c>
      <c r="G2551" s="30">
        <v>0.52133299999999994</v>
      </c>
      <c r="H2551" s="30">
        <v>0.52133299999999994</v>
      </c>
      <c r="I2551" s="32">
        <v>1</v>
      </c>
      <c r="J2551"/>
    </row>
    <row r="2552" spans="1:10" x14ac:dyDescent="0.3">
      <c r="A2552" s="65" t="str">
        <f>LANCES[[#This Row],[GRUPO]]&amp;LANCES[[#This Row],[MES_ANO]]</f>
        <v>3132junho-25</v>
      </c>
      <c r="B2552" s="1">
        <v>3132</v>
      </c>
      <c r="C2552" s="32">
        <v>202506</v>
      </c>
      <c r="D2552" s="31" t="str">
        <f>TEXT(LANCES[[#This Row],[DT_CONTMP]],"MMMM-AA")</f>
        <v>junho-25</v>
      </c>
      <c r="E2552" s="31">
        <v>45824</v>
      </c>
      <c r="F2552" s="30">
        <v>0.91022599999999998</v>
      </c>
      <c r="G2552" s="30">
        <v>0.79511299999999996</v>
      </c>
      <c r="H2552" s="30">
        <v>0.68</v>
      </c>
      <c r="I2552" s="32">
        <v>2</v>
      </c>
      <c r="J2552"/>
    </row>
    <row r="2553" spans="1:10" x14ac:dyDescent="0.3">
      <c r="A2553" s="65" t="str">
        <f>LANCES[[#This Row],[GRUPO]]&amp;LANCES[[#This Row],[MES_ANO]]</f>
        <v>635janeiro-25</v>
      </c>
      <c r="B2553" s="1">
        <v>635</v>
      </c>
      <c r="C2553" s="32">
        <v>202501</v>
      </c>
      <c r="D2553" s="31" t="str">
        <f>TEXT(LANCES[[#This Row],[DT_CONTMP]],"MMMM-AA")</f>
        <v>janeiro-25</v>
      </c>
      <c r="E2553" s="31">
        <v>45664</v>
      </c>
      <c r="F2553" s="30">
        <v>0.31280000000000002</v>
      </c>
      <c r="G2553" s="30">
        <v>0.24370000000000003</v>
      </c>
      <c r="H2553" s="30">
        <v>0.17460000000000001</v>
      </c>
      <c r="I2553" s="32">
        <v>2</v>
      </c>
      <c r="J2553"/>
    </row>
    <row r="2554" spans="1:10" x14ac:dyDescent="0.3">
      <c r="A2554" s="65" t="str">
        <f>LANCES[[#This Row],[GRUPO]]&amp;LANCES[[#This Row],[MES_ANO]]</f>
        <v>671outubro-25</v>
      </c>
      <c r="B2554" s="1">
        <v>671</v>
      </c>
      <c r="C2554" s="32">
        <v>202510</v>
      </c>
      <c r="D2554" s="31" t="str">
        <f>TEXT(LANCES[[#This Row],[DT_CONTMP]],"MMMM-AA")</f>
        <v>outubro-25</v>
      </c>
      <c r="E2554" s="31">
        <v>45936</v>
      </c>
      <c r="F2554" s="30">
        <v>0.22444299999999998</v>
      </c>
      <c r="G2554" s="30">
        <v>0.1717215</v>
      </c>
      <c r="H2554" s="30">
        <v>0.11900000000000001</v>
      </c>
      <c r="I2554" s="32">
        <v>2</v>
      </c>
      <c r="J2554"/>
    </row>
    <row r="2555" spans="1:10" x14ac:dyDescent="0.3">
      <c r="A2555" s="65" t="str">
        <f>LANCES[[#This Row],[GRUPO]]&amp;LANCES[[#This Row],[MES_ANO]]</f>
        <v>679abril-25</v>
      </c>
      <c r="B2555" s="1">
        <v>679</v>
      </c>
      <c r="C2555" s="32">
        <v>202504</v>
      </c>
      <c r="D2555" s="31" t="str">
        <f>TEXT(LANCES[[#This Row],[DT_CONTMP]],"MMMM-AA")</f>
        <v>abril-25</v>
      </c>
      <c r="E2555" s="31">
        <v>45751</v>
      </c>
      <c r="F2555" s="30">
        <v>0.44869999999999999</v>
      </c>
      <c r="G2555" s="30">
        <v>0.27914</v>
      </c>
      <c r="H2555" s="30">
        <v>0.187</v>
      </c>
      <c r="I2555" s="32">
        <v>5</v>
      </c>
      <c r="J2555"/>
    </row>
    <row r="2556" spans="1:10" x14ac:dyDescent="0.3">
      <c r="A2556" s="65" t="str">
        <f>LANCES[[#This Row],[GRUPO]]&amp;LANCES[[#This Row],[MES_ANO]]</f>
        <v>3131junho-25</v>
      </c>
      <c r="B2556" s="1">
        <v>3131</v>
      </c>
      <c r="C2556" s="32">
        <v>202506</v>
      </c>
      <c r="D2556" s="31" t="str">
        <f>TEXT(LANCES[[#This Row],[DT_CONTMP]],"MMMM-AA")</f>
        <v>junho-25</v>
      </c>
      <c r="E2556" s="31">
        <v>45824</v>
      </c>
      <c r="F2556" s="30">
        <v>0.69</v>
      </c>
      <c r="G2556" s="30">
        <v>0.68085714285714283</v>
      </c>
      <c r="H2556" s="30">
        <v>0.67599999999999993</v>
      </c>
      <c r="I2556" s="32">
        <v>7</v>
      </c>
      <c r="J2556"/>
    </row>
    <row r="2557" spans="1:10" x14ac:dyDescent="0.3">
      <c r="A2557" s="65" t="str">
        <f>LANCES[[#This Row],[GRUPO]]&amp;LANCES[[#This Row],[MES_ANO]]</f>
        <v>3127setembro-25</v>
      </c>
      <c r="B2557" s="1">
        <v>3127</v>
      </c>
      <c r="C2557" s="32">
        <v>202509</v>
      </c>
      <c r="D2557" s="31" t="str">
        <f>TEXT(LANCES[[#This Row],[DT_CONTMP]],"MMMM-AA")</f>
        <v>setembro-25</v>
      </c>
      <c r="E2557" s="31">
        <v>45915</v>
      </c>
      <c r="F2557" s="30">
        <v>0.70499999999999996</v>
      </c>
      <c r="G2557" s="30">
        <v>0.70499999999999996</v>
      </c>
      <c r="H2557" s="30">
        <v>0.70499999999999996</v>
      </c>
      <c r="I2557" s="32">
        <v>1</v>
      </c>
      <c r="J2557"/>
    </row>
    <row r="2558" spans="1:10" x14ac:dyDescent="0.3">
      <c r="A2558" s="65" t="str">
        <f>LANCES[[#This Row],[GRUPO]]&amp;LANCES[[#This Row],[MES_ANO]]</f>
        <v>3098agosto-25</v>
      </c>
      <c r="B2558" s="1">
        <v>3098</v>
      </c>
      <c r="C2558" s="32">
        <v>202508</v>
      </c>
      <c r="D2558" s="31" t="str">
        <f>TEXT(LANCES[[#This Row],[DT_CONTMP]],"MMMM-AA")</f>
        <v>agosto-25</v>
      </c>
      <c r="E2558" s="31">
        <v>45884</v>
      </c>
      <c r="F2558" s="30">
        <v>0.55678899999999998</v>
      </c>
      <c r="G2558" s="30">
        <v>0.53256966666666661</v>
      </c>
      <c r="H2558" s="30">
        <v>0.48652000000000001</v>
      </c>
      <c r="I2558" s="32">
        <v>3</v>
      </c>
      <c r="J2558"/>
    </row>
    <row r="2559" spans="1:10" x14ac:dyDescent="0.3">
      <c r="A2559" s="65" t="str">
        <f>LANCES[[#This Row],[GRUPO]]&amp;LANCES[[#This Row],[MES_ANO]]</f>
        <v>3061abril-25</v>
      </c>
      <c r="B2559" s="1">
        <v>3061</v>
      </c>
      <c r="C2559" s="32">
        <v>202504</v>
      </c>
      <c r="D2559" s="31" t="str">
        <f>TEXT(LANCES[[#This Row],[DT_CONTMP]],"MMMM-AA")</f>
        <v>abril-25</v>
      </c>
      <c r="E2559" s="31">
        <v>45762</v>
      </c>
      <c r="F2559" s="30">
        <v>0.68311400000000011</v>
      </c>
      <c r="G2559" s="30">
        <v>0.6608788333333333</v>
      </c>
      <c r="H2559" s="30">
        <v>0.63500000000000001</v>
      </c>
      <c r="I2559" s="32">
        <v>6</v>
      </c>
      <c r="J2559"/>
    </row>
    <row r="2560" spans="1:10" x14ac:dyDescent="0.3">
      <c r="A2560" s="65" t="str">
        <f>LANCES[[#This Row],[GRUPO]]&amp;LANCES[[#This Row],[MES_ANO]]</f>
        <v>3123abril-25</v>
      </c>
      <c r="B2560" s="1">
        <v>3123</v>
      </c>
      <c r="C2560" s="32">
        <v>202504</v>
      </c>
      <c r="D2560" s="31" t="str">
        <f>TEXT(LANCES[[#This Row],[DT_CONTMP]],"MMMM-AA")</f>
        <v>abril-25</v>
      </c>
      <c r="E2560" s="31">
        <v>45762</v>
      </c>
      <c r="F2560" s="30">
        <v>0.71640000000000004</v>
      </c>
      <c r="G2560" s="30">
        <v>0.71593333333333331</v>
      </c>
      <c r="H2560" s="30">
        <v>0.71499999999999997</v>
      </c>
      <c r="I2560" s="32">
        <v>3</v>
      </c>
      <c r="J2560"/>
    </row>
    <row r="2561" spans="1:10" x14ac:dyDescent="0.3">
      <c r="A2561" s="65" t="str">
        <f>LANCES[[#This Row],[GRUPO]]&amp;LANCES[[#This Row],[MES_ANO]]</f>
        <v>3163abril-25</v>
      </c>
      <c r="B2561" s="1">
        <v>3163</v>
      </c>
      <c r="C2561" s="32">
        <v>202504</v>
      </c>
      <c r="D2561" s="31" t="str">
        <f>TEXT(LANCES[[#This Row],[DT_CONTMP]],"MMMM-AA")</f>
        <v>abril-25</v>
      </c>
      <c r="E2561" s="31">
        <v>45762</v>
      </c>
      <c r="F2561" s="30">
        <v>0.72799999999999998</v>
      </c>
      <c r="G2561" s="30">
        <v>0.71371799999999996</v>
      </c>
      <c r="H2561" s="30">
        <v>0.7</v>
      </c>
      <c r="I2561" s="32">
        <v>6</v>
      </c>
      <c r="J2561"/>
    </row>
    <row r="2562" spans="1:10" x14ac:dyDescent="0.3">
      <c r="A2562" s="65" t="str">
        <f>LANCES[[#This Row],[GRUPO]]&amp;LANCES[[#This Row],[MES_ANO]]</f>
        <v>789maio-25</v>
      </c>
      <c r="B2562" s="1">
        <v>789</v>
      </c>
      <c r="C2562" s="32">
        <v>202505</v>
      </c>
      <c r="D2562" s="31" t="str">
        <f>TEXT(LANCES[[#This Row],[DT_CONTMP]],"MMMM-AA")</f>
        <v>maio-25</v>
      </c>
      <c r="E2562" s="31">
        <v>45792</v>
      </c>
      <c r="F2562" s="30">
        <v>0.69</v>
      </c>
      <c r="G2562" s="30">
        <v>0.65249999999999997</v>
      </c>
      <c r="H2562" s="30">
        <v>0.63</v>
      </c>
      <c r="I2562" s="32">
        <v>4</v>
      </c>
      <c r="J2562"/>
    </row>
    <row r="2563" spans="1:10" x14ac:dyDescent="0.3">
      <c r="A2563" s="65" t="str">
        <f>LANCES[[#This Row],[GRUPO]]&amp;LANCES[[#This Row],[MES_ANO]]</f>
        <v>748maio-25</v>
      </c>
      <c r="B2563" s="1">
        <v>748</v>
      </c>
      <c r="C2563" s="32">
        <v>202505</v>
      </c>
      <c r="D2563" s="31" t="str">
        <f>TEXT(LANCES[[#This Row],[DT_CONTMP]],"MMMM-AA")</f>
        <v>maio-25</v>
      </c>
      <c r="E2563" s="31">
        <v>45792</v>
      </c>
      <c r="F2563" s="30">
        <v>0.65459999999999996</v>
      </c>
      <c r="G2563" s="30">
        <v>0.65059999999999996</v>
      </c>
      <c r="H2563" s="30">
        <v>0.64659999999999995</v>
      </c>
      <c r="I2563" s="32">
        <v>9</v>
      </c>
      <c r="J2563"/>
    </row>
    <row r="2564" spans="1:10" x14ac:dyDescent="0.3">
      <c r="A2564" s="65" t="str">
        <f>LANCES[[#This Row],[GRUPO]]&amp;LANCES[[#This Row],[MES_ANO]]</f>
        <v>3119junho-25</v>
      </c>
      <c r="B2564" s="1">
        <v>3119</v>
      </c>
      <c r="C2564" s="32">
        <v>202506</v>
      </c>
      <c r="D2564" s="31" t="str">
        <f>TEXT(LANCES[[#This Row],[DT_CONTMP]],"MMMM-AA")</f>
        <v>junho-25</v>
      </c>
      <c r="E2564" s="31">
        <v>45824</v>
      </c>
      <c r="F2564" s="30">
        <v>0.72</v>
      </c>
      <c r="G2564" s="30">
        <v>0.65067142857142857</v>
      </c>
      <c r="H2564" s="30">
        <v>0.53979999999999995</v>
      </c>
      <c r="I2564" s="32">
        <v>7</v>
      </c>
      <c r="J2564"/>
    </row>
    <row r="2565" spans="1:10" x14ac:dyDescent="0.3">
      <c r="A2565" s="65" t="str">
        <f>LANCES[[#This Row],[GRUPO]]&amp;LANCES[[#This Row],[MES_ANO]]</f>
        <v>3119setembro-25</v>
      </c>
      <c r="B2565" s="1">
        <v>3119</v>
      </c>
      <c r="C2565" s="32">
        <v>202509</v>
      </c>
      <c r="D2565" s="31" t="str">
        <f>TEXT(LANCES[[#This Row],[DT_CONTMP]],"MMMM-AA")</f>
        <v>setembro-25</v>
      </c>
      <c r="E2565" s="31">
        <v>45915</v>
      </c>
      <c r="F2565" s="30">
        <v>0.7</v>
      </c>
      <c r="G2565" s="30">
        <v>0.68625025000000006</v>
      </c>
      <c r="H2565" s="30">
        <v>0.68</v>
      </c>
      <c r="I2565" s="32">
        <v>4</v>
      </c>
      <c r="J2565"/>
    </row>
    <row r="2566" spans="1:10" x14ac:dyDescent="0.3">
      <c r="A2566" s="65" t="str">
        <f>LANCES[[#This Row],[GRUPO]]&amp;LANCES[[#This Row],[MES_ANO]]</f>
        <v>657setembro-25</v>
      </c>
      <c r="B2566" s="1">
        <v>657</v>
      </c>
      <c r="C2566" s="32">
        <v>202509</v>
      </c>
      <c r="D2566" s="31" t="str">
        <f>TEXT(LANCES[[#This Row],[DT_CONTMP]],"MMMM-AA")</f>
        <v>setembro-25</v>
      </c>
      <c r="E2566" s="31">
        <v>45904</v>
      </c>
      <c r="F2566" s="30">
        <v>0.497888</v>
      </c>
      <c r="G2566" s="30">
        <v>0.35809049999999998</v>
      </c>
      <c r="H2566" s="30">
        <v>0.21829299999999999</v>
      </c>
      <c r="I2566" s="32">
        <v>2</v>
      </c>
      <c r="J2566"/>
    </row>
    <row r="2567" spans="1:10" x14ac:dyDescent="0.3">
      <c r="A2567" s="65" t="str">
        <f>LANCES[[#This Row],[GRUPO]]&amp;LANCES[[#This Row],[MES_ANO]]</f>
        <v>694janeiro-25</v>
      </c>
      <c r="B2567" s="1">
        <v>694</v>
      </c>
      <c r="C2567" s="32">
        <v>202501</v>
      </c>
      <c r="D2567" s="31" t="str">
        <f>TEXT(LANCES[[#This Row],[DT_CONTMP]],"MMMM-AA")</f>
        <v>janeiro-25</v>
      </c>
      <c r="E2567" s="31">
        <v>45664</v>
      </c>
      <c r="F2567" s="30">
        <v>0.3</v>
      </c>
      <c r="G2567" s="30">
        <v>0.23749999999999999</v>
      </c>
      <c r="H2567" s="30">
        <v>0.2</v>
      </c>
      <c r="I2567" s="32">
        <v>4</v>
      </c>
      <c r="J2567"/>
    </row>
    <row r="2568" spans="1:10" x14ac:dyDescent="0.3">
      <c r="A2568" s="65" t="str">
        <f>LANCES[[#This Row],[GRUPO]]&amp;LANCES[[#This Row],[MES_ANO]]</f>
        <v>662fevereiro-25</v>
      </c>
      <c r="B2568" s="1">
        <v>662</v>
      </c>
      <c r="C2568" s="32">
        <v>202502</v>
      </c>
      <c r="D2568" s="31" t="str">
        <f>TEXT(LANCES[[#This Row],[DT_CONTMP]],"MMMM-AA")</f>
        <v>fevereiro-25</v>
      </c>
      <c r="E2568" s="31">
        <v>45694</v>
      </c>
      <c r="F2568" s="30">
        <v>0.28404800000000002</v>
      </c>
      <c r="G2568" s="30">
        <v>0.172012</v>
      </c>
      <c r="H2568" s="30">
        <v>0.1</v>
      </c>
      <c r="I2568" s="32">
        <v>4</v>
      </c>
      <c r="J2568"/>
    </row>
    <row r="2569" spans="1:10" x14ac:dyDescent="0.3">
      <c r="A2569" s="65" t="str">
        <f>LANCES[[#This Row],[GRUPO]]&amp;LANCES[[#This Row],[MES_ANO]]</f>
        <v>3105junho-25</v>
      </c>
      <c r="B2569" s="1">
        <v>3105</v>
      </c>
      <c r="C2569" s="32">
        <v>202506</v>
      </c>
      <c r="D2569" s="31" t="str">
        <f>TEXT(LANCES[[#This Row],[DT_CONTMP]],"MMMM-AA")</f>
        <v>junho-25</v>
      </c>
      <c r="E2569" s="31">
        <v>45824</v>
      </c>
      <c r="F2569" s="30">
        <v>0.73809600000000009</v>
      </c>
      <c r="G2569" s="30">
        <v>0.72154800000000008</v>
      </c>
      <c r="H2569" s="30">
        <v>0.70499999999999996</v>
      </c>
      <c r="I2569" s="32">
        <v>2</v>
      </c>
      <c r="J2569"/>
    </row>
    <row r="2570" spans="1:10" x14ac:dyDescent="0.3">
      <c r="A2570" s="65" t="str">
        <f>LANCES[[#This Row],[GRUPO]]&amp;LANCES[[#This Row],[MES_ANO]]</f>
        <v>3045março-25</v>
      </c>
      <c r="B2570" s="1">
        <v>3045</v>
      </c>
      <c r="C2570" s="32">
        <v>202503</v>
      </c>
      <c r="D2570" s="31" t="str">
        <f>TEXT(LANCES[[#This Row],[DT_CONTMP]],"MMMM-AA")</f>
        <v>março-25</v>
      </c>
      <c r="E2570" s="31">
        <v>45733</v>
      </c>
      <c r="F2570" s="30">
        <v>0.65</v>
      </c>
      <c r="G2570" s="30">
        <v>0.61946460000000003</v>
      </c>
      <c r="H2570" s="30">
        <v>0.60599999999999998</v>
      </c>
      <c r="I2570" s="32">
        <v>5</v>
      </c>
      <c r="J2570"/>
    </row>
    <row r="2571" spans="1:10" x14ac:dyDescent="0.3">
      <c r="A2571" s="65" t="str">
        <f>LANCES[[#This Row],[GRUPO]]&amp;LANCES[[#This Row],[MES_ANO]]</f>
        <v>3046março-25</v>
      </c>
      <c r="B2571" s="1">
        <v>3046</v>
      </c>
      <c r="C2571" s="32">
        <v>202503</v>
      </c>
      <c r="D2571" s="31" t="str">
        <f>TEXT(LANCES[[#This Row],[DT_CONTMP]],"MMMM-AA")</f>
        <v>março-25</v>
      </c>
      <c r="E2571" s="31">
        <v>45733</v>
      </c>
      <c r="F2571" s="30">
        <v>0.51914700000000003</v>
      </c>
      <c r="G2571" s="30">
        <v>0.48621799999999998</v>
      </c>
      <c r="H2571" s="30">
        <v>0.46</v>
      </c>
      <c r="I2571" s="32">
        <v>3</v>
      </c>
      <c r="J2571"/>
    </row>
    <row r="2572" spans="1:10" x14ac:dyDescent="0.3">
      <c r="A2572" s="65" t="str">
        <f>LANCES[[#This Row],[GRUPO]]&amp;LANCES[[#This Row],[MES_ANO]]</f>
        <v>3041maio-25</v>
      </c>
      <c r="B2572" s="1">
        <v>3041</v>
      </c>
      <c r="C2572" s="32">
        <v>202505</v>
      </c>
      <c r="D2572" s="31" t="str">
        <f>TEXT(LANCES[[#This Row],[DT_CONTMP]],"MMMM-AA")</f>
        <v>maio-25</v>
      </c>
      <c r="E2572" s="31">
        <v>45792</v>
      </c>
      <c r="F2572" s="30">
        <v>0.55000000000000004</v>
      </c>
      <c r="G2572" s="30">
        <v>0.55000000000000004</v>
      </c>
      <c r="H2572" s="30">
        <v>0.55000000000000004</v>
      </c>
      <c r="I2572" s="32">
        <v>1</v>
      </c>
      <c r="J2572"/>
    </row>
    <row r="2573" spans="1:10" x14ac:dyDescent="0.3">
      <c r="A2573" s="65" t="str">
        <f>LANCES[[#This Row],[GRUPO]]&amp;LANCES[[#This Row],[MES_ANO]]</f>
        <v>3175maio-25</v>
      </c>
      <c r="B2573" s="1">
        <v>3175</v>
      </c>
      <c r="C2573" s="32">
        <v>202505</v>
      </c>
      <c r="D2573" s="31" t="str">
        <f>TEXT(LANCES[[#This Row],[DT_CONTMP]],"MMMM-AA")</f>
        <v>maio-25</v>
      </c>
      <c r="E2573" s="31">
        <v>45792</v>
      </c>
      <c r="F2573" s="30">
        <v>0.75</v>
      </c>
      <c r="G2573" s="30">
        <v>0.70750000000000002</v>
      </c>
      <c r="H2573" s="30">
        <v>0.69</v>
      </c>
      <c r="I2573" s="32">
        <v>4</v>
      </c>
      <c r="J2573"/>
    </row>
    <row r="2574" spans="1:10" x14ac:dyDescent="0.3">
      <c r="A2574" s="65" t="str">
        <f>LANCES[[#This Row],[GRUPO]]&amp;LANCES[[#This Row],[MES_ANO]]</f>
        <v>3054junho-25</v>
      </c>
      <c r="B2574" s="1">
        <v>3054</v>
      </c>
      <c r="C2574" s="32">
        <v>202506</v>
      </c>
      <c r="D2574" s="31" t="str">
        <f>TEXT(LANCES[[#This Row],[DT_CONTMP]],"MMMM-AA")</f>
        <v>junho-25</v>
      </c>
      <c r="E2574" s="31">
        <v>45824</v>
      </c>
      <c r="F2574" s="30">
        <v>0.67700000000000005</v>
      </c>
      <c r="G2574" s="30">
        <v>0.67099999999999993</v>
      </c>
      <c r="H2574" s="30">
        <v>0.66799999999999993</v>
      </c>
      <c r="I2574" s="32">
        <v>6</v>
      </c>
      <c r="J2574"/>
    </row>
    <row r="2575" spans="1:10" x14ac:dyDescent="0.3">
      <c r="A2575" s="65" t="str">
        <f>LANCES[[#This Row],[GRUPO]]&amp;LANCES[[#This Row],[MES_ANO]]</f>
        <v>3110setembro-25</v>
      </c>
      <c r="B2575" s="1">
        <v>3110</v>
      </c>
      <c r="C2575" s="32">
        <v>202509</v>
      </c>
      <c r="D2575" s="31" t="str">
        <f>TEXT(LANCES[[#This Row],[DT_CONTMP]],"MMMM-AA")</f>
        <v>setembro-25</v>
      </c>
      <c r="E2575" s="31">
        <v>45915</v>
      </c>
      <c r="F2575" s="30">
        <v>0.65</v>
      </c>
      <c r="G2575" s="30">
        <v>0.65</v>
      </c>
      <c r="H2575" s="30">
        <v>0.65</v>
      </c>
      <c r="I2575" s="32">
        <v>1</v>
      </c>
      <c r="J2575"/>
    </row>
    <row r="2576" spans="1:10" x14ac:dyDescent="0.3">
      <c r="A2576" s="65" t="str">
        <f>LANCES[[#This Row],[GRUPO]]&amp;LANCES[[#This Row],[MES_ANO]]</f>
        <v>3101fevereiro-25</v>
      </c>
      <c r="B2576" s="1">
        <v>3101</v>
      </c>
      <c r="C2576" s="32">
        <v>202502</v>
      </c>
      <c r="D2576" s="31" t="str">
        <f>TEXT(LANCES[[#This Row],[DT_CONTMP]],"MMMM-AA")</f>
        <v>fevereiro-25</v>
      </c>
      <c r="E2576" s="31">
        <v>45705</v>
      </c>
      <c r="F2576" s="30">
        <v>0.64800000000000002</v>
      </c>
      <c r="G2576" s="30">
        <v>0.64016050000000002</v>
      </c>
      <c r="H2576" s="30">
        <v>0.63232100000000002</v>
      </c>
      <c r="I2576" s="32">
        <v>2</v>
      </c>
      <c r="J2576"/>
    </row>
    <row r="2577" spans="1:10" x14ac:dyDescent="0.3">
      <c r="A2577" s="65" t="str">
        <f>LANCES[[#This Row],[GRUPO]]&amp;LANCES[[#This Row],[MES_ANO]]</f>
        <v>3037abril-25</v>
      </c>
      <c r="B2577" s="1">
        <v>3037</v>
      </c>
      <c r="C2577" s="32">
        <v>202504</v>
      </c>
      <c r="D2577" s="31" t="str">
        <f>TEXT(LANCES[[#This Row],[DT_CONTMP]],"MMMM-AA")</f>
        <v>abril-25</v>
      </c>
      <c r="E2577" s="31">
        <v>45762</v>
      </c>
      <c r="F2577" s="30">
        <v>0.53222199999999997</v>
      </c>
      <c r="G2577" s="30">
        <v>0.53222199999999997</v>
      </c>
      <c r="H2577" s="30">
        <v>0.53222199999999997</v>
      </c>
      <c r="I2577" s="32">
        <v>1</v>
      </c>
      <c r="J2577"/>
    </row>
    <row r="2578" spans="1:10" x14ac:dyDescent="0.3">
      <c r="A2578" s="65" t="str">
        <f>LANCES[[#This Row],[GRUPO]]&amp;LANCES[[#This Row],[MES_ANO]]</f>
        <v>3078fevereiro-25</v>
      </c>
      <c r="B2578" s="1">
        <v>3078</v>
      </c>
      <c r="C2578" s="32">
        <v>202502</v>
      </c>
      <c r="D2578" s="31" t="str">
        <f>TEXT(LANCES[[#This Row],[DT_CONTMP]],"MMMM-AA")</f>
        <v>fevereiro-25</v>
      </c>
      <c r="E2578" s="31">
        <v>45705</v>
      </c>
      <c r="F2578" s="30">
        <v>0.67</v>
      </c>
      <c r="G2578" s="30">
        <v>0.63705599999999996</v>
      </c>
      <c r="H2578" s="30">
        <v>0.61819999999999997</v>
      </c>
      <c r="I2578" s="32">
        <v>5</v>
      </c>
      <c r="J2578"/>
    </row>
    <row r="2579" spans="1:10" x14ac:dyDescent="0.3">
      <c r="A2579" s="65" t="str">
        <f>LANCES[[#This Row],[GRUPO]]&amp;LANCES[[#This Row],[MES_ANO]]</f>
        <v>3155janeiro-25</v>
      </c>
      <c r="B2579" s="1">
        <v>3155</v>
      </c>
      <c r="C2579" s="32">
        <v>202501</v>
      </c>
      <c r="D2579" s="31" t="str">
        <f>TEXT(LANCES[[#This Row],[DT_CONTMP]],"MMMM-AA")</f>
        <v>janeiro-25</v>
      </c>
      <c r="E2579" s="31">
        <v>45672</v>
      </c>
      <c r="F2579" s="30">
        <v>0.6</v>
      </c>
      <c r="G2579" s="30">
        <v>0.59849999999999992</v>
      </c>
      <c r="H2579" s="30">
        <v>0.59549999999999992</v>
      </c>
      <c r="I2579" s="32">
        <v>3</v>
      </c>
      <c r="J2579"/>
    </row>
    <row r="2580" spans="1:10" x14ac:dyDescent="0.3">
      <c r="A2580" s="65" t="str">
        <f>LANCES[[#This Row],[GRUPO]]&amp;LANCES[[#This Row],[MES_ANO]]</f>
        <v>3176março-25</v>
      </c>
      <c r="B2580" s="1">
        <v>3176</v>
      </c>
      <c r="C2580" s="32">
        <v>202503</v>
      </c>
      <c r="D2580" s="31" t="str">
        <f>TEXT(LANCES[[#This Row],[DT_CONTMP]],"MMMM-AA")</f>
        <v>março-25</v>
      </c>
      <c r="E2580" s="31">
        <v>45733</v>
      </c>
      <c r="F2580" s="30">
        <v>0.55000000000000004</v>
      </c>
      <c r="G2580" s="30">
        <v>0.54388883333333338</v>
      </c>
      <c r="H2580" s="30">
        <v>0.51333300000000004</v>
      </c>
      <c r="I2580" s="32">
        <v>6</v>
      </c>
      <c r="J2580"/>
    </row>
    <row r="2581" spans="1:10" x14ac:dyDescent="0.3">
      <c r="A2581" s="65" t="str">
        <f>LANCES[[#This Row],[GRUPO]]&amp;LANCES[[#This Row],[MES_ANO]]</f>
        <v>3133março-25</v>
      </c>
      <c r="B2581" s="1">
        <v>3133</v>
      </c>
      <c r="C2581" s="32">
        <v>202503</v>
      </c>
      <c r="D2581" s="31" t="str">
        <f>TEXT(LANCES[[#This Row],[DT_CONTMP]],"MMMM-AA")</f>
        <v>março-25</v>
      </c>
      <c r="E2581" s="31">
        <v>45733</v>
      </c>
      <c r="F2581" s="30">
        <v>0.65400099999999994</v>
      </c>
      <c r="G2581" s="30">
        <v>0.64750049999999992</v>
      </c>
      <c r="H2581" s="30">
        <v>0.6409999999999999</v>
      </c>
      <c r="I2581" s="32">
        <v>2</v>
      </c>
      <c r="J2581"/>
    </row>
    <row r="2582" spans="1:10" x14ac:dyDescent="0.3">
      <c r="A2582" s="65" t="str">
        <f>LANCES[[#This Row],[GRUPO]]&amp;LANCES[[#This Row],[MES_ANO]]</f>
        <v>3043junho-25</v>
      </c>
      <c r="B2582" s="1">
        <v>3043</v>
      </c>
      <c r="C2582" s="32">
        <v>202506</v>
      </c>
      <c r="D2582" s="31" t="str">
        <f>TEXT(LANCES[[#This Row],[DT_CONTMP]],"MMMM-AA")</f>
        <v>junho-25</v>
      </c>
      <c r="E2582" s="31">
        <v>45824</v>
      </c>
      <c r="F2582" s="30">
        <v>0.4</v>
      </c>
      <c r="G2582" s="30">
        <v>0.375</v>
      </c>
      <c r="H2582" s="30">
        <v>0.35</v>
      </c>
      <c r="I2582" s="32">
        <v>2</v>
      </c>
      <c r="J2582"/>
    </row>
    <row r="2583" spans="1:10" x14ac:dyDescent="0.3">
      <c r="A2583" s="65" t="str">
        <f>LANCES[[#This Row],[GRUPO]]&amp;LANCES[[#This Row],[MES_ANO]]</f>
        <v>5011abril-25</v>
      </c>
      <c r="B2583" s="1">
        <v>5011</v>
      </c>
      <c r="C2583" s="32">
        <v>202504</v>
      </c>
      <c r="D2583" s="31" t="str">
        <f>TEXT(LANCES[[#This Row],[DT_CONTMP]],"MMMM-AA")</f>
        <v>abril-25</v>
      </c>
      <c r="E2583" s="31">
        <v>45762</v>
      </c>
      <c r="F2583" s="30">
        <v>0.15</v>
      </c>
      <c r="G2583" s="30">
        <v>0.15</v>
      </c>
      <c r="H2583" s="30">
        <v>0.15</v>
      </c>
      <c r="I2583" s="32">
        <v>1</v>
      </c>
      <c r="J2583"/>
    </row>
    <row r="2584" spans="1:10" x14ac:dyDescent="0.3">
      <c r="A2584" s="65" t="str">
        <f>LANCES[[#This Row],[GRUPO]]&amp;LANCES[[#This Row],[MES_ANO]]</f>
        <v>675junho-25</v>
      </c>
      <c r="B2584" s="1">
        <v>675</v>
      </c>
      <c r="C2584" s="32">
        <v>202506</v>
      </c>
      <c r="D2584" s="31" t="str">
        <f>TEXT(LANCES[[#This Row],[DT_CONTMP]],"MMMM-AA")</f>
        <v>junho-25</v>
      </c>
      <c r="E2584" s="31">
        <v>45813</v>
      </c>
      <c r="F2584" s="30">
        <v>0.3513</v>
      </c>
      <c r="G2584" s="30">
        <v>0.17250000000000001</v>
      </c>
      <c r="H2584" s="30">
        <v>0.1</v>
      </c>
      <c r="I2584" s="32">
        <v>7</v>
      </c>
      <c r="J2584"/>
    </row>
    <row r="2585" spans="1:10" x14ac:dyDescent="0.3">
      <c r="A2585" s="65" t="str">
        <f>LANCES[[#This Row],[GRUPO]]&amp;LANCES[[#This Row],[MES_ANO]]</f>
        <v>3122setembro-25</v>
      </c>
      <c r="B2585" s="1">
        <v>3122</v>
      </c>
      <c r="C2585" s="32">
        <v>202509</v>
      </c>
      <c r="D2585" s="31" t="str">
        <f>TEXT(LANCES[[#This Row],[DT_CONTMP]],"MMMM-AA")</f>
        <v>setembro-25</v>
      </c>
      <c r="E2585" s="31">
        <v>45915</v>
      </c>
      <c r="F2585" s="30">
        <v>0.65</v>
      </c>
      <c r="G2585" s="30">
        <v>0.61777750000000009</v>
      </c>
      <c r="H2585" s="30">
        <v>0.58555500000000005</v>
      </c>
      <c r="I2585" s="32">
        <v>2</v>
      </c>
      <c r="J2585"/>
    </row>
    <row r="2586" spans="1:10" x14ac:dyDescent="0.3">
      <c r="A2586" s="65" t="str">
        <f>LANCES[[#This Row],[GRUPO]]&amp;LANCES[[#This Row],[MES_ANO]]</f>
        <v>3131maio-25</v>
      </c>
      <c r="B2586" s="1">
        <v>3131</v>
      </c>
      <c r="C2586" s="32">
        <v>202505</v>
      </c>
      <c r="D2586" s="31" t="str">
        <f>TEXT(LANCES[[#This Row],[DT_CONTMP]],"MMMM-AA")</f>
        <v>maio-25</v>
      </c>
      <c r="E2586" s="31">
        <v>45792</v>
      </c>
      <c r="F2586" s="30">
        <v>0.68319999999999992</v>
      </c>
      <c r="G2586" s="30">
        <v>0.67245714285714286</v>
      </c>
      <c r="H2586" s="30">
        <v>0.66780000000000006</v>
      </c>
      <c r="I2586" s="32">
        <v>7</v>
      </c>
      <c r="J2586"/>
    </row>
    <row r="2587" spans="1:10" x14ac:dyDescent="0.3">
      <c r="A2587" s="65" t="str">
        <f>LANCES[[#This Row],[GRUPO]]&amp;LANCES[[#This Row],[MES_ANO]]</f>
        <v>3095março-25</v>
      </c>
      <c r="B2587" s="1">
        <v>3095</v>
      </c>
      <c r="C2587" s="32">
        <v>202503</v>
      </c>
      <c r="D2587" s="31" t="str">
        <f>TEXT(LANCES[[#This Row],[DT_CONTMP]],"MMMM-AA")</f>
        <v>março-25</v>
      </c>
      <c r="E2587" s="31">
        <v>45733</v>
      </c>
      <c r="F2587" s="30">
        <v>0.66034599999999999</v>
      </c>
      <c r="G2587" s="30">
        <v>0.65133649999999998</v>
      </c>
      <c r="H2587" s="30">
        <v>0.64749999999999996</v>
      </c>
      <c r="I2587" s="32">
        <v>4</v>
      </c>
      <c r="J2587"/>
    </row>
    <row r="2588" spans="1:10" x14ac:dyDescent="0.3">
      <c r="A2588" s="65" t="str">
        <f>LANCES[[#This Row],[GRUPO]]&amp;LANCES[[#This Row],[MES_ANO]]</f>
        <v>3104janeiro-25</v>
      </c>
      <c r="B2588" s="1">
        <v>3104</v>
      </c>
      <c r="C2588" s="32">
        <v>202501</v>
      </c>
      <c r="D2588" s="31" t="str">
        <f>TEXT(LANCES[[#This Row],[DT_CONTMP]],"MMMM-AA")</f>
        <v>janeiro-25</v>
      </c>
      <c r="E2588" s="31">
        <v>45672</v>
      </c>
      <c r="F2588" s="30">
        <v>0.63600000000000001</v>
      </c>
      <c r="G2588" s="30">
        <v>0.63450000000000006</v>
      </c>
      <c r="H2588" s="30">
        <v>0.63300000000000001</v>
      </c>
      <c r="I2588" s="32">
        <v>4</v>
      </c>
      <c r="J2588"/>
    </row>
    <row r="2589" spans="1:10" x14ac:dyDescent="0.3">
      <c r="A2589" s="65" t="str">
        <f>LANCES[[#This Row],[GRUPO]]&amp;LANCES[[#This Row],[MES_ANO]]</f>
        <v>671janeiro-25</v>
      </c>
      <c r="B2589" s="1">
        <v>671</v>
      </c>
      <c r="C2589" s="32">
        <v>202501</v>
      </c>
      <c r="D2589" s="31" t="str">
        <f>TEXT(LANCES[[#This Row],[DT_CONTMP]],"MMMM-AA")</f>
        <v>janeiro-25</v>
      </c>
      <c r="E2589" s="31">
        <v>45664</v>
      </c>
      <c r="F2589" s="30">
        <v>0.312</v>
      </c>
      <c r="G2589" s="30">
        <v>0.24416455555555555</v>
      </c>
      <c r="H2589" s="30">
        <v>0.1</v>
      </c>
      <c r="I2589" s="32">
        <v>9</v>
      </c>
      <c r="J2589"/>
    </row>
    <row r="2590" spans="1:10" x14ac:dyDescent="0.3">
      <c r="A2590" s="65" t="str">
        <f>LANCES[[#This Row],[GRUPO]]&amp;LANCES[[#This Row],[MES_ANO]]</f>
        <v>3175junho-25</v>
      </c>
      <c r="B2590" s="1">
        <v>3175</v>
      </c>
      <c r="C2590" s="32">
        <v>202506</v>
      </c>
      <c r="D2590" s="31" t="str">
        <f>TEXT(LANCES[[#This Row],[DT_CONTMP]],"MMMM-AA")</f>
        <v>junho-25</v>
      </c>
      <c r="E2590" s="31">
        <v>45824</v>
      </c>
      <c r="F2590" s="30">
        <v>0.73499999999999999</v>
      </c>
      <c r="G2590" s="30">
        <v>0.71909999999999996</v>
      </c>
      <c r="H2590" s="30">
        <v>0.71</v>
      </c>
      <c r="I2590" s="32">
        <v>3</v>
      </c>
      <c r="J2590"/>
    </row>
    <row r="2591" spans="1:10" x14ac:dyDescent="0.3">
      <c r="A2591" s="65" t="str">
        <f>LANCES[[#This Row],[GRUPO]]&amp;LANCES[[#This Row],[MES_ANO]]</f>
        <v>769agosto-25</v>
      </c>
      <c r="B2591" s="1">
        <v>769</v>
      </c>
      <c r="C2591" s="32">
        <v>202508</v>
      </c>
      <c r="D2591" s="31" t="str">
        <f>TEXT(LANCES[[#This Row],[DT_CONTMP]],"MMMM-AA")</f>
        <v>agosto-25</v>
      </c>
      <c r="E2591" s="31">
        <v>45884</v>
      </c>
      <c r="F2591" s="30">
        <v>0.79247699999999999</v>
      </c>
      <c r="G2591" s="30">
        <v>0.65873783333333336</v>
      </c>
      <c r="H2591" s="30">
        <v>0.61094999999999999</v>
      </c>
      <c r="I2591" s="32">
        <v>6</v>
      </c>
      <c r="J2591"/>
    </row>
    <row r="2592" spans="1:10" x14ac:dyDescent="0.3">
      <c r="A2592" s="65" t="str">
        <f>LANCES[[#This Row],[GRUPO]]&amp;LANCES[[#This Row],[MES_ANO]]</f>
        <v>3096outubro-25</v>
      </c>
      <c r="B2592" s="1">
        <v>3096</v>
      </c>
      <c r="C2592" s="32">
        <v>202510</v>
      </c>
      <c r="D2592" s="31" t="str">
        <f>TEXT(LANCES[[#This Row],[DT_CONTMP]],"MMMM-AA")</f>
        <v>outubro-25</v>
      </c>
      <c r="E2592" s="31">
        <v>45945</v>
      </c>
      <c r="F2592" s="30">
        <v>0.679311</v>
      </c>
      <c r="G2592" s="30">
        <v>0.65222775</v>
      </c>
      <c r="H2592" s="30">
        <v>0.63880000000000003</v>
      </c>
      <c r="I2592" s="32">
        <v>4</v>
      </c>
      <c r="J2592"/>
    </row>
    <row r="2593" spans="1:10" x14ac:dyDescent="0.3">
      <c r="A2593" s="65" t="str">
        <f>LANCES[[#This Row],[GRUPO]]&amp;LANCES[[#This Row],[MES_ANO]]</f>
        <v>3120setembro-25</v>
      </c>
      <c r="B2593" s="1">
        <v>3120</v>
      </c>
      <c r="C2593" s="32">
        <v>202509</v>
      </c>
      <c r="D2593" s="31" t="str">
        <f>TEXT(LANCES[[#This Row],[DT_CONTMP]],"MMMM-AA")</f>
        <v>setembro-25</v>
      </c>
      <c r="E2593" s="31">
        <v>45915</v>
      </c>
      <c r="F2593" s="30">
        <v>0.7</v>
      </c>
      <c r="G2593" s="30">
        <v>0.62661250000000002</v>
      </c>
      <c r="H2593" s="30">
        <v>0.58200000000000007</v>
      </c>
      <c r="I2593" s="32">
        <v>8</v>
      </c>
      <c r="J2593"/>
    </row>
    <row r="2594" spans="1:10" x14ac:dyDescent="0.3">
      <c r="A2594" s="65" t="str">
        <f>LANCES[[#This Row],[GRUPO]]&amp;LANCES[[#This Row],[MES_ANO]]</f>
        <v>3059janeiro-25</v>
      </c>
      <c r="B2594" s="1">
        <v>3059</v>
      </c>
      <c r="C2594" s="32">
        <v>202501</v>
      </c>
      <c r="D2594" s="31" t="str">
        <f>TEXT(LANCES[[#This Row],[DT_CONTMP]],"MMMM-AA")</f>
        <v>janeiro-25</v>
      </c>
      <c r="E2594" s="31">
        <v>45672</v>
      </c>
      <c r="F2594" s="30">
        <v>0.615784</v>
      </c>
      <c r="G2594" s="30">
        <v>0.56123566666666669</v>
      </c>
      <c r="H2594" s="30">
        <v>0.47</v>
      </c>
      <c r="I2594" s="32">
        <v>3</v>
      </c>
      <c r="J2594"/>
    </row>
    <row r="2595" spans="1:10" x14ac:dyDescent="0.3">
      <c r="A2595" s="65" t="str">
        <f>LANCES[[#This Row],[GRUPO]]&amp;LANCES[[#This Row],[MES_ANO]]</f>
        <v>5014março-25</v>
      </c>
      <c r="B2595" s="1">
        <v>5014</v>
      </c>
      <c r="C2595" s="32">
        <v>202503</v>
      </c>
      <c r="D2595" s="31" t="str">
        <f>TEXT(LANCES[[#This Row],[DT_CONTMP]],"MMMM-AA")</f>
        <v>março-25</v>
      </c>
      <c r="E2595" s="31">
        <v>45733</v>
      </c>
      <c r="F2595" s="30">
        <v>0.35</v>
      </c>
      <c r="G2595" s="30">
        <v>0.35</v>
      </c>
      <c r="H2595" s="30">
        <v>0.35</v>
      </c>
      <c r="I2595" s="32">
        <v>5</v>
      </c>
      <c r="J2595"/>
    </row>
    <row r="2596" spans="1:10" x14ac:dyDescent="0.3">
      <c r="A2596" s="65" t="str">
        <f>LANCES[[#This Row],[GRUPO]]&amp;LANCES[[#This Row],[MES_ANO]]</f>
        <v>3069março-25</v>
      </c>
      <c r="B2596" s="1">
        <v>3069</v>
      </c>
      <c r="C2596" s="32">
        <v>202503</v>
      </c>
      <c r="D2596" s="31" t="str">
        <f>TEXT(LANCES[[#This Row],[DT_CONTMP]],"MMMM-AA")</f>
        <v>março-25</v>
      </c>
      <c r="E2596" s="31">
        <v>45733</v>
      </c>
      <c r="F2596" s="30">
        <v>0.73199999999999998</v>
      </c>
      <c r="G2596" s="30">
        <v>0.66315044444444449</v>
      </c>
      <c r="H2596" s="30">
        <v>0.60499999999999998</v>
      </c>
      <c r="I2596" s="32">
        <v>9</v>
      </c>
      <c r="J2596"/>
    </row>
    <row r="2597" spans="1:10" x14ac:dyDescent="0.3">
      <c r="A2597" s="65" t="str">
        <f>LANCES[[#This Row],[GRUPO]]&amp;LANCES[[#This Row],[MES_ANO]]</f>
        <v>677junho-25</v>
      </c>
      <c r="B2597" s="1">
        <v>677</v>
      </c>
      <c r="C2597" s="32">
        <v>202506</v>
      </c>
      <c r="D2597" s="31" t="str">
        <f>TEXT(LANCES[[#This Row],[DT_CONTMP]],"MMMM-AA")</f>
        <v>junho-25</v>
      </c>
      <c r="E2597" s="31">
        <v>45813</v>
      </c>
      <c r="F2597" s="30">
        <v>0.15</v>
      </c>
      <c r="G2597" s="30">
        <v>0.13333333333333333</v>
      </c>
      <c r="H2597" s="30">
        <v>0.1</v>
      </c>
      <c r="I2597" s="32">
        <v>3</v>
      </c>
      <c r="J2597"/>
    </row>
    <row r="2598" spans="1:10" x14ac:dyDescent="0.3">
      <c r="A2598" s="65" t="str">
        <f>LANCES[[#This Row],[GRUPO]]&amp;LANCES[[#This Row],[MES_ANO]]</f>
        <v>739setembro-25</v>
      </c>
      <c r="B2598" s="1">
        <v>739</v>
      </c>
      <c r="C2598" s="32">
        <v>202509</v>
      </c>
      <c r="D2598" s="31" t="str">
        <f>TEXT(LANCES[[#This Row],[DT_CONTMP]],"MMMM-AA")</f>
        <v>setembro-25</v>
      </c>
      <c r="E2598" s="31">
        <v>45915</v>
      </c>
      <c r="F2598" s="30">
        <v>0.61470000000000002</v>
      </c>
      <c r="G2598" s="30">
        <v>0.59617500000000001</v>
      </c>
      <c r="H2598" s="30">
        <v>0.56999999999999995</v>
      </c>
      <c r="I2598" s="32">
        <v>4</v>
      </c>
      <c r="J2598"/>
    </row>
    <row r="2599" spans="1:10" x14ac:dyDescent="0.3">
      <c r="A2599" s="65" t="str">
        <f>LANCES[[#This Row],[GRUPO]]&amp;LANCES[[#This Row],[MES_ANO]]</f>
        <v>3135maio-25</v>
      </c>
      <c r="B2599" s="1">
        <v>3135</v>
      </c>
      <c r="C2599" s="32">
        <v>202505</v>
      </c>
      <c r="D2599" s="31" t="str">
        <f>TEXT(LANCES[[#This Row],[DT_CONTMP]],"MMMM-AA")</f>
        <v>maio-25</v>
      </c>
      <c r="E2599" s="31">
        <v>45792</v>
      </c>
      <c r="F2599" s="30">
        <v>0.66500000000000004</v>
      </c>
      <c r="G2599" s="30">
        <v>0.66054999999999997</v>
      </c>
      <c r="H2599" s="30">
        <v>0.65610000000000002</v>
      </c>
      <c r="I2599" s="32">
        <v>2</v>
      </c>
      <c r="J2599"/>
    </row>
    <row r="2600" spans="1:10" x14ac:dyDescent="0.3">
      <c r="A2600" s="65" t="str">
        <f>LANCES[[#This Row],[GRUPO]]&amp;LANCES[[#This Row],[MES_ANO]]</f>
        <v>3110abril-25</v>
      </c>
      <c r="B2600" s="1">
        <v>3110</v>
      </c>
      <c r="C2600" s="32">
        <v>202504</v>
      </c>
      <c r="D2600" s="31" t="str">
        <f>TEXT(LANCES[[#This Row],[DT_CONTMP]],"MMMM-AA")</f>
        <v>abril-25</v>
      </c>
      <c r="E2600" s="31">
        <v>45762</v>
      </c>
      <c r="F2600" s="30">
        <v>0.74</v>
      </c>
      <c r="G2600" s="30">
        <v>0.74</v>
      </c>
      <c r="H2600" s="30">
        <v>0.74</v>
      </c>
      <c r="I2600" s="32">
        <v>1</v>
      </c>
      <c r="J2600"/>
    </row>
    <row r="2601" spans="1:10" x14ac:dyDescent="0.3">
      <c r="A2601" s="65" t="str">
        <f>LANCES[[#This Row],[GRUPO]]&amp;LANCES[[#This Row],[MES_ANO]]</f>
        <v>3122junho-25</v>
      </c>
      <c r="B2601" s="1">
        <v>3122</v>
      </c>
      <c r="C2601" s="32">
        <v>202506</v>
      </c>
      <c r="D2601" s="31" t="str">
        <f>TEXT(LANCES[[#This Row],[DT_CONTMP]],"MMMM-AA")</f>
        <v>junho-25</v>
      </c>
      <c r="E2601" s="31">
        <v>45824</v>
      </c>
      <c r="F2601" s="30">
        <v>0.73</v>
      </c>
      <c r="G2601" s="30">
        <v>0.72340000000000004</v>
      </c>
      <c r="H2601" s="30">
        <v>0.71799999999999997</v>
      </c>
      <c r="I2601" s="32">
        <v>5</v>
      </c>
      <c r="J2601"/>
    </row>
    <row r="2602" spans="1:10" x14ac:dyDescent="0.3">
      <c r="A2602" s="65" t="str">
        <f>LANCES[[#This Row],[GRUPO]]&amp;LANCES[[#This Row],[MES_ANO]]</f>
        <v>3159janeiro-25</v>
      </c>
      <c r="B2602" s="1">
        <v>3159</v>
      </c>
      <c r="C2602" s="32">
        <v>202501</v>
      </c>
      <c r="D2602" s="31" t="str">
        <f>TEXT(LANCES[[#This Row],[DT_CONTMP]],"MMMM-AA")</f>
        <v>janeiro-25</v>
      </c>
      <c r="E2602" s="31">
        <v>45672</v>
      </c>
      <c r="F2602" s="30">
        <v>0.7</v>
      </c>
      <c r="G2602" s="30">
        <v>0.67999999999999994</v>
      </c>
      <c r="H2602" s="30">
        <v>0.66</v>
      </c>
      <c r="I2602" s="32">
        <v>2</v>
      </c>
      <c r="J2602"/>
    </row>
    <row r="2603" spans="1:10" x14ac:dyDescent="0.3">
      <c r="A2603" s="65" t="str">
        <f>LANCES[[#This Row],[GRUPO]]&amp;LANCES[[#This Row],[MES_ANO]]</f>
        <v>3068março-25</v>
      </c>
      <c r="B2603" s="1">
        <v>3068</v>
      </c>
      <c r="C2603" s="32">
        <v>202503</v>
      </c>
      <c r="D2603" s="31" t="str">
        <f>TEXT(LANCES[[#This Row],[DT_CONTMP]],"MMMM-AA")</f>
        <v>março-25</v>
      </c>
      <c r="E2603" s="31">
        <v>45733</v>
      </c>
      <c r="F2603" s="30">
        <v>0.69430000000000003</v>
      </c>
      <c r="G2603" s="30">
        <v>0.68830000000000002</v>
      </c>
      <c r="H2603" s="30">
        <v>0.67900000000000005</v>
      </c>
      <c r="I2603" s="32">
        <v>5</v>
      </c>
      <c r="J2603"/>
    </row>
    <row r="2604" spans="1:10" x14ac:dyDescent="0.3">
      <c r="A2604" s="65" t="str">
        <f>LANCES[[#This Row],[GRUPO]]&amp;LANCES[[#This Row],[MES_ANO]]</f>
        <v>673maio-25</v>
      </c>
      <c r="B2604" s="1">
        <v>673</v>
      </c>
      <c r="C2604" s="32">
        <v>202505</v>
      </c>
      <c r="D2604" s="31" t="str">
        <f>TEXT(LANCES[[#This Row],[DT_CONTMP]],"MMMM-AA")</f>
        <v>maio-25</v>
      </c>
      <c r="E2604" s="31">
        <v>45784</v>
      </c>
      <c r="F2604" s="30">
        <v>0.20458999999999999</v>
      </c>
      <c r="G2604" s="30">
        <v>0.16131142857142855</v>
      </c>
      <c r="H2604" s="30">
        <v>0.12</v>
      </c>
      <c r="I2604" s="32">
        <v>7</v>
      </c>
      <c r="J2604"/>
    </row>
    <row r="2605" spans="1:10" x14ac:dyDescent="0.3">
      <c r="A2605" s="65" t="str">
        <f>LANCES[[#This Row],[GRUPO]]&amp;LANCES[[#This Row],[MES_ANO]]</f>
        <v>679fevereiro-25</v>
      </c>
      <c r="B2605" s="1">
        <v>679</v>
      </c>
      <c r="C2605" s="32">
        <v>202502</v>
      </c>
      <c r="D2605" s="31" t="str">
        <f>TEXT(LANCES[[#This Row],[DT_CONTMP]],"MMMM-AA")</f>
        <v>fevereiro-25</v>
      </c>
      <c r="E2605" s="31">
        <v>45694</v>
      </c>
      <c r="F2605" s="30">
        <v>0.42508899999999999</v>
      </c>
      <c r="G2605" s="30">
        <v>0.28160740000000001</v>
      </c>
      <c r="H2605" s="30">
        <v>0.12</v>
      </c>
      <c r="I2605" s="32">
        <v>5</v>
      </c>
      <c r="J2605"/>
    </row>
    <row r="2606" spans="1:10" x14ac:dyDescent="0.3">
      <c r="A2606" s="65" t="str">
        <f>LANCES[[#This Row],[GRUPO]]&amp;LANCES[[#This Row],[MES_ANO]]</f>
        <v>719outubro-25</v>
      </c>
      <c r="B2606" s="1">
        <v>719</v>
      </c>
      <c r="C2606" s="32">
        <v>202510</v>
      </c>
      <c r="D2606" s="31" t="str">
        <f>TEXT(LANCES[[#This Row],[DT_CONTMP]],"MMMM-AA")</f>
        <v>outubro-25</v>
      </c>
      <c r="E2606" s="31">
        <v>45945</v>
      </c>
      <c r="F2606" s="30">
        <v>0.3</v>
      </c>
      <c r="G2606" s="30">
        <v>0.16387499999999999</v>
      </c>
      <c r="H2606" s="30">
        <v>0.1</v>
      </c>
      <c r="I2606" s="32">
        <v>4</v>
      </c>
      <c r="J2606"/>
    </row>
    <row r="2607" spans="1:10" x14ac:dyDescent="0.3">
      <c r="A2607" s="65" t="str">
        <f>LANCES[[#This Row],[GRUPO]]&amp;LANCES[[#This Row],[MES_ANO]]</f>
        <v>724setembro-25</v>
      </c>
      <c r="B2607" s="1">
        <v>724</v>
      </c>
      <c r="C2607" s="32">
        <v>202509</v>
      </c>
      <c r="D2607" s="31" t="str">
        <f>TEXT(LANCES[[#This Row],[DT_CONTMP]],"MMMM-AA")</f>
        <v>setembro-25</v>
      </c>
      <c r="E2607" s="31">
        <v>45915</v>
      </c>
      <c r="F2607" s="30">
        <v>0.3</v>
      </c>
      <c r="G2607" s="30">
        <v>0.22454545454545455</v>
      </c>
      <c r="H2607" s="30">
        <v>0.1</v>
      </c>
      <c r="I2607" s="32">
        <v>11</v>
      </c>
      <c r="J2607"/>
    </row>
    <row r="2608" spans="1:10" x14ac:dyDescent="0.3">
      <c r="A2608" s="65" t="str">
        <f>LANCES[[#This Row],[GRUPO]]&amp;LANCES[[#This Row],[MES_ANO]]</f>
        <v>688agosto-25</v>
      </c>
      <c r="B2608" s="1">
        <v>688</v>
      </c>
      <c r="C2608" s="32">
        <v>202508</v>
      </c>
      <c r="D2608" s="31" t="str">
        <f>TEXT(LANCES[[#This Row],[DT_CONTMP]],"MMMM-AA")</f>
        <v>agosto-25</v>
      </c>
      <c r="E2608" s="31">
        <v>45875</v>
      </c>
      <c r="F2608" s="30">
        <v>0.33810400000000002</v>
      </c>
      <c r="G2608" s="30">
        <v>0.21936800000000001</v>
      </c>
      <c r="H2608" s="30">
        <v>0.12</v>
      </c>
      <c r="I2608" s="32">
        <v>3</v>
      </c>
      <c r="J2608"/>
    </row>
    <row r="2609" spans="1:10" x14ac:dyDescent="0.3">
      <c r="A2609" s="65" t="str">
        <f>LANCES[[#This Row],[GRUPO]]&amp;LANCES[[#This Row],[MES_ANO]]</f>
        <v>3132fevereiro-25</v>
      </c>
      <c r="B2609" s="1">
        <v>3132</v>
      </c>
      <c r="C2609" s="32">
        <v>202502</v>
      </c>
      <c r="D2609" s="31" t="str">
        <f>TEXT(LANCES[[#This Row],[DT_CONTMP]],"MMMM-AA")</f>
        <v>fevereiro-25</v>
      </c>
      <c r="E2609" s="31">
        <v>45705</v>
      </c>
      <c r="F2609" s="30">
        <v>0.6956</v>
      </c>
      <c r="G2609" s="30">
        <v>0.6956</v>
      </c>
      <c r="H2609" s="30">
        <v>0.6956</v>
      </c>
      <c r="I2609" s="32">
        <v>1</v>
      </c>
      <c r="J2609"/>
    </row>
    <row r="2610" spans="1:10" x14ac:dyDescent="0.3">
      <c r="A2610" s="65" t="str">
        <f>LANCES[[#This Row],[GRUPO]]&amp;LANCES[[#This Row],[MES_ANO]]</f>
        <v>3097agosto-25</v>
      </c>
      <c r="B2610" s="1">
        <v>3097</v>
      </c>
      <c r="C2610" s="32">
        <v>202508</v>
      </c>
      <c r="D2610" s="31" t="str">
        <f>TEXT(LANCES[[#This Row],[DT_CONTMP]],"MMMM-AA")</f>
        <v>agosto-25</v>
      </c>
      <c r="E2610" s="31">
        <v>45884</v>
      </c>
      <c r="F2610" s="30">
        <v>0.72</v>
      </c>
      <c r="G2610" s="30">
        <v>0.71</v>
      </c>
      <c r="H2610" s="30">
        <v>0.7</v>
      </c>
      <c r="I2610" s="32">
        <v>2</v>
      </c>
      <c r="J2610"/>
    </row>
    <row r="2611" spans="1:10" x14ac:dyDescent="0.3">
      <c r="A2611" s="65" t="str">
        <f>LANCES[[#This Row],[GRUPO]]&amp;LANCES[[#This Row],[MES_ANO]]</f>
        <v>3079fevereiro-25</v>
      </c>
      <c r="B2611" s="1">
        <v>3079</v>
      </c>
      <c r="C2611" s="32">
        <v>202502</v>
      </c>
      <c r="D2611" s="31" t="str">
        <f>TEXT(LANCES[[#This Row],[DT_CONTMP]],"MMMM-AA")</f>
        <v>fevereiro-25</v>
      </c>
      <c r="E2611" s="31">
        <v>45705</v>
      </c>
      <c r="F2611" s="30">
        <v>0.66</v>
      </c>
      <c r="G2611" s="30">
        <v>0.65339999999999998</v>
      </c>
      <c r="H2611" s="30">
        <v>0.6512</v>
      </c>
      <c r="I2611" s="32">
        <v>4</v>
      </c>
      <c r="J2611"/>
    </row>
    <row r="2612" spans="1:10" x14ac:dyDescent="0.3">
      <c r="A2612" s="65" t="str">
        <f>LANCES[[#This Row],[GRUPO]]&amp;LANCES[[#This Row],[MES_ANO]]</f>
        <v>665junho-25</v>
      </c>
      <c r="B2612" s="1">
        <v>665</v>
      </c>
      <c r="C2612" s="32">
        <v>202506</v>
      </c>
      <c r="D2612" s="31" t="str">
        <f>TEXT(LANCES[[#This Row],[DT_CONTMP]],"MMMM-AA")</f>
        <v>junho-25</v>
      </c>
      <c r="E2612" s="31">
        <v>45813</v>
      </c>
      <c r="F2612" s="30">
        <v>0.33789999999999998</v>
      </c>
      <c r="G2612" s="30">
        <v>0.22001024999999999</v>
      </c>
      <c r="H2612" s="30">
        <v>0.1</v>
      </c>
      <c r="I2612" s="32">
        <v>4</v>
      </c>
      <c r="J2612"/>
    </row>
    <row r="2613" spans="1:10" x14ac:dyDescent="0.3">
      <c r="A2613" s="65" t="str">
        <f>LANCES[[#This Row],[GRUPO]]&amp;LANCES[[#This Row],[MES_ANO]]</f>
        <v>3131outubro-25</v>
      </c>
      <c r="B2613" s="1">
        <v>3131</v>
      </c>
      <c r="C2613" s="32">
        <v>202510</v>
      </c>
      <c r="D2613" s="31" t="str">
        <f>TEXT(LANCES[[#This Row],[DT_CONTMP]],"MMMM-AA")</f>
        <v>outubro-25</v>
      </c>
      <c r="E2613" s="31">
        <v>45945</v>
      </c>
      <c r="F2613" s="30">
        <v>0.64014199999999999</v>
      </c>
      <c r="G2613" s="30">
        <v>0.64014199999999999</v>
      </c>
      <c r="H2613" s="30">
        <v>0.64014199999999999</v>
      </c>
      <c r="I2613" s="32">
        <v>7</v>
      </c>
      <c r="J2613"/>
    </row>
    <row r="2614" spans="1:10" x14ac:dyDescent="0.3">
      <c r="A2614" s="65" t="str">
        <f>LANCES[[#This Row],[GRUPO]]&amp;LANCES[[#This Row],[MES_ANO]]</f>
        <v>3064outubro-25</v>
      </c>
      <c r="B2614" s="1">
        <v>3064</v>
      </c>
      <c r="C2614" s="32">
        <v>202510</v>
      </c>
      <c r="D2614" s="31" t="str">
        <f>TEXT(LANCES[[#This Row],[DT_CONTMP]],"MMMM-AA")</f>
        <v>outubro-25</v>
      </c>
      <c r="E2614" s="31">
        <v>45945</v>
      </c>
      <c r="F2614" s="30">
        <v>0.67411399999999999</v>
      </c>
      <c r="G2614" s="30">
        <v>0.5733298</v>
      </c>
      <c r="H2614" s="30">
        <v>0.5</v>
      </c>
      <c r="I2614" s="32">
        <v>5</v>
      </c>
      <c r="J2614"/>
    </row>
    <row r="2615" spans="1:10" x14ac:dyDescent="0.3">
      <c r="A2615" s="65" t="str">
        <f>LANCES[[#This Row],[GRUPO]]&amp;LANCES[[#This Row],[MES_ANO]]</f>
        <v>3140agosto-25</v>
      </c>
      <c r="B2615" s="1">
        <v>3140</v>
      </c>
      <c r="C2615" s="32">
        <v>202508</v>
      </c>
      <c r="D2615" s="31" t="str">
        <f>TEXT(LANCES[[#This Row],[DT_CONTMP]],"MMMM-AA")</f>
        <v>agosto-25</v>
      </c>
      <c r="E2615" s="31">
        <v>45884</v>
      </c>
      <c r="F2615" s="30">
        <v>0.7</v>
      </c>
      <c r="G2615" s="30">
        <v>0.60433150000000002</v>
      </c>
      <c r="H2615" s="30">
        <v>0.56000000000000005</v>
      </c>
      <c r="I2615" s="32">
        <v>6</v>
      </c>
      <c r="J2615"/>
    </row>
    <row r="2616" spans="1:10" x14ac:dyDescent="0.3">
      <c r="A2616" s="65" t="str">
        <f>LANCES[[#This Row],[GRUPO]]&amp;LANCES[[#This Row],[MES_ANO]]</f>
        <v>3098maio-25</v>
      </c>
      <c r="B2616" s="1">
        <v>3098</v>
      </c>
      <c r="C2616" s="32">
        <v>202505</v>
      </c>
      <c r="D2616" s="31" t="str">
        <f>TEXT(LANCES[[#This Row],[DT_CONTMP]],"MMMM-AA")</f>
        <v>maio-25</v>
      </c>
      <c r="E2616" s="31">
        <v>45792</v>
      </c>
      <c r="F2616" s="30">
        <v>0.66680000000000006</v>
      </c>
      <c r="G2616" s="30">
        <v>0.66680000000000006</v>
      </c>
      <c r="H2616" s="30">
        <v>0.66680000000000006</v>
      </c>
      <c r="I2616" s="32">
        <v>2</v>
      </c>
      <c r="J2616"/>
    </row>
    <row r="2617" spans="1:10" x14ac:dyDescent="0.3">
      <c r="A2617" s="65" t="str">
        <f>LANCES[[#This Row],[GRUPO]]&amp;LANCES[[#This Row],[MES_ANO]]</f>
        <v>3078julho-25</v>
      </c>
      <c r="B2617" s="1">
        <v>3078</v>
      </c>
      <c r="C2617" s="32">
        <v>202507</v>
      </c>
      <c r="D2617" s="31" t="str">
        <f>TEXT(LANCES[[#This Row],[DT_CONTMP]],"MMMM-AA")</f>
        <v>julho-25</v>
      </c>
      <c r="E2617" s="31">
        <v>45853</v>
      </c>
      <c r="F2617" s="30">
        <v>0.72</v>
      </c>
      <c r="G2617" s="30">
        <v>0.70003333333333329</v>
      </c>
      <c r="H2617" s="30">
        <v>0.68769999999999998</v>
      </c>
      <c r="I2617" s="32">
        <v>3</v>
      </c>
      <c r="J2617"/>
    </row>
    <row r="2618" spans="1:10" x14ac:dyDescent="0.3">
      <c r="A2618" s="65" t="str">
        <f>LANCES[[#This Row],[GRUPO]]&amp;LANCES[[#This Row],[MES_ANO]]</f>
        <v>695outubro-25</v>
      </c>
      <c r="B2618" s="1">
        <v>695</v>
      </c>
      <c r="C2618" s="32">
        <v>202510</v>
      </c>
      <c r="D2618" s="31" t="str">
        <f>TEXT(LANCES[[#This Row],[DT_CONTMP]],"MMMM-AA")</f>
        <v>outubro-25</v>
      </c>
      <c r="E2618" s="31">
        <v>45936</v>
      </c>
      <c r="F2618" s="30">
        <v>0.41</v>
      </c>
      <c r="G2618" s="30">
        <v>0.24185759999999998</v>
      </c>
      <c r="H2618" s="30">
        <v>0.1</v>
      </c>
      <c r="I2618" s="32">
        <v>15</v>
      </c>
      <c r="J2618"/>
    </row>
    <row r="2619" spans="1:10" x14ac:dyDescent="0.3">
      <c r="A2619" s="65" t="str">
        <f>LANCES[[#This Row],[GRUPO]]&amp;LANCES[[#This Row],[MES_ANO]]</f>
        <v>3102março-25</v>
      </c>
      <c r="B2619" s="1">
        <v>3102</v>
      </c>
      <c r="C2619" s="32">
        <v>202503</v>
      </c>
      <c r="D2619" s="31" t="str">
        <f>TEXT(LANCES[[#This Row],[DT_CONTMP]],"MMMM-AA")</f>
        <v>março-25</v>
      </c>
      <c r="E2619" s="31">
        <v>45733</v>
      </c>
      <c r="F2619" s="30">
        <v>0.71</v>
      </c>
      <c r="G2619" s="30">
        <v>0.71</v>
      </c>
      <c r="H2619" s="30">
        <v>0.71</v>
      </c>
      <c r="I2619" s="32">
        <v>2</v>
      </c>
      <c r="J2619"/>
    </row>
    <row r="2620" spans="1:10" x14ac:dyDescent="0.3">
      <c r="A2620" s="65" t="str">
        <f>LANCES[[#This Row],[GRUPO]]&amp;LANCES[[#This Row],[MES_ANO]]</f>
        <v>3061junho-25</v>
      </c>
      <c r="B2620" s="1">
        <v>3061</v>
      </c>
      <c r="C2620" s="32">
        <v>202506</v>
      </c>
      <c r="D2620" s="31" t="str">
        <f>TEXT(LANCES[[#This Row],[DT_CONTMP]],"MMMM-AA")</f>
        <v>junho-25</v>
      </c>
      <c r="E2620" s="31">
        <v>45824</v>
      </c>
      <c r="F2620" s="30">
        <v>0.67169999999999996</v>
      </c>
      <c r="G2620" s="30">
        <v>0.67016666666666669</v>
      </c>
      <c r="H2620" s="30">
        <v>0.66949999999999998</v>
      </c>
      <c r="I2620" s="32">
        <v>6</v>
      </c>
      <c r="J2620"/>
    </row>
    <row r="2621" spans="1:10" x14ac:dyDescent="0.3">
      <c r="A2621" s="65" t="str">
        <f>LANCES[[#This Row],[GRUPO]]&amp;LANCES[[#This Row],[MES_ANO]]</f>
        <v>3144agosto-25</v>
      </c>
      <c r="B2621" s="1">
        <v>3144</v>
      </c>
      <c r="C2621" s="32">
        <v>202508</v>
      </c>
      <c r="D2621" s="31" t="str">
        <f>TEXT(LANCES[[#This Row],[DT_CONTMP]],"MMMM-AA")</f>
        <v>agosto-25</v>
      </c>
      <c r="E2621" s="31">
        <v>45884</v>
      </c>
      <c r="F2621" s="30">
        <v>0.70200000000000007</v>
      </c>
      <c r="G2621" s="30">
        <v>0.7016</v>
      </c>
      <c r="H2621" s="30">
        <v>0.70120000000000005</v>
      </c>
      <c r="I2621" s="32">
        <v>2</v>
      </c>
      <c r="J2621"/>
    </row>
    <row r="2622" spans="1:10" x14ac:dyDescent="0.3">
      <c r="A2622" s="65" t="str">
        <f>LANCES[[#This Row],[GRUPO]]&amp;LANCES[[#This Row],[MES_ANO]]</f>
        <v>634janeiro-25</v>
      </c>
      <c r="B2622" s="1">
        <v>634</v>
      </c>
      <c r="C2622" s="32">
        <v>202501</v>
      </c>
      <c r="D2622" s="31" t="str">
        <f>TEXT(LANCES[[#This Row],[DT_CONTMP]],"MMMM-AA")</f>
        <v>janeiro-25</v>
      </c>
      <c r="E2622" s="31">
        <v>45664</v>
      </c>
      <c r="F2622" s="30">
        <v>0.46929999999999999</v>
      </c>
      <c r="G2622" s="30">
        <v>0.29454999999999998</v>
      </c>
      <c r="H2622" s="30">
        <v>0.18440000000000001</v>
      </c>
      <c r="I2622" s="32">
        <v>3</v>
      </c>
      <c r="J2622"/>
    </row>
    <row r="2623" spans="1:10" x14ac:dyDescent="0.3">
      <c r="A2623" s="65" t="str">
        <f>LANCES[[#This Row],[GRUPO]]&amp;LANCES[[#This Row],[MES_ANO]]</f>
        <v>675julho-25</v>
      </c>
      <c r="B2623" s="1">
        <v>675</v>
      </c>
      <c r="C2623" s="32">
        <v>202507</v>
      </c>
      <c r="D2623" s="31" t="str">
        <f>TEXT(LANCES[[#This Row],[DT_CONTMP]],"MMMM-AA")</f>
        <v>julho-25</v>
      </c>
      <c r="E2623" s="31">
        <v>45842</v>
      </c>
      <c r="F2623" s="30">
        <v>0.32469999999999999</v>
      </c>
      <c r="G2623" s="30">
        <v>0.24906666666666666</v>
      </c>
      <c r="H2623" s="30">
        <v>0.17249999999999999</v>
      </c>
      <c r="I2623" s="32">
        <v>3</v>
      </c>
      <c r="J2623"/>
    </row>
    <row r="2624" spans="1:10" x14ac:dyDescent="0.3">
      <c r="A2624" s="65" t="str">
        <f>LANCES[[#This Row],[GRUPO]]&amp;LANCES[[#This Row],[MES_ANO]]</f>
        <v>684março-25</v>
      </c>
      <c r="B2624" s="1">
        <v>684</v>
      </c>
      <c r="C2624" s="32">
        <v>202503</v>
      </c>
      <c r="D2624" s="31" t="str">
        <f>TEXT(LANCES[[#This Row],[DT_CONTMP]],"MMMM-AA")</f>
        <v>março-25</v>
      </c>
      <c r="E2624" s="31">
        <v>45726</v>
      </c>
      <c r="F2624" s="30">
        <v>0.40020000000000006</v>
      </c>
      <c r="G2624" s="30">
        <v>0.30254999999999999</v>
      </c>
      <c r="H2624" s="30">
        <v>0.19</v>
      </c>
      <c r="I2624" s="32">
        <v>4</v>
      </c>
      <c r="J2624"/>
    </row>
    <row r="2625" spans="1:10" x14ac:dyDescent="0.3">
      <c r="A2625" s="65" t="str">
        <f>LANCES[[#This Row],[GRUPO]]&amp;LANCES[[#This Row],[MES_ANO]]</f>
        <v>3090fevereiro-25</v>
      </c>
      <c r="B2625" s="1">
        <v>3090</v>
      </c>
      <c r="C2625" s="32">
        <v>202502</v>
      </c>
      <c r="D2625" s="31" t="str">
        <f>TEXT(LANCES[[#This Row],[DT_CONTMP]],"MMMM-AA")</f>
        <v>fevereiro-25</v>
      </c>
      <c r="E2625" s="31">
        <v>45705</v>
      </c>
      <c r="F2625" s="30">
        <v>0.77906999999999993</v>
      </c>
      <c r="G2625" s="30">
        <v>0.77906999999999993</v>
      </c>
      <c r="H2625" s="30">
        <v>0.77906999999999993</v>
      </c>
      <c r="I2625" s="32">
        <v>1</v>
      </c>
      <c r="J2625"/>
    </row>
    <row r="2626" spans="1:10" x14ac:dyDescent="0.3">
      <c r="A2626" s="65" t="str">
        <f>LANCES[[#This Row],[GRUPO]]&amp;LANCES[[#This Row],[MES_ANO]]</f>
        <v>3094fevereiro-25</v>
      </c>
      <c r="B2626" s="1">
        <v>3094</v>
      </c>
      <c r="C2626" s="32">
        <v>202502</v>
      </c>
      <c r="D2626" s="31" t="str">
        <f>TEXT(LANCES[[#This Row],[DT_CONTMP]],"MMMM-AA")</f>
        <v>fevereiro-25</v>
      </c>
      <c r="E2626" s="31">
        <v>45705</v>
      </c>
      <c r="F2626" s="30">
        <v>0.62990000000000002</v>
      </c>
      <c r="G2626" s="30">
        <v>0.56520416666666673</v>
      </c>
      <c r="H2626" s="30">
        <v>0.44</v>
      </c>
      <c r="I2626" s="32">
        <v>6</v>
      </c>
      <c r="J2626"/>
    </row>
    <row r="2627" spans="1:10" x14ac:dyDescent="0.3">
      <c r="A2627" s="65" t="str">
        <f>LANCES[[#This Row],[GRUPO]]&amp;LANCES[[#This Row],[MES_ANO]]</f>
        <v>3086outubro-25</v>
      </c>
      <c r="B2627" s="1">
        <v>3086</v>
      </c>
      <c r="C2627" s="32">
        <v>202510</v>
      </c>
      <c r="D2627" s="31" t="str">
        <f>TEXT(LANCES[[#This Row],[DT_CONTMP]],"MMMM-AA")</f>
        <v>outubro-25</v>
      </c>
      <c r="E2627" s="31">
        <v>45945</v>
      </c>
      <c r="F2627" s="30">
        <v>0.76502399999999993</v>
      </c>
      <c r="G2627" s="30">
        <v>0.73220399999999997</v>
      </c>
      <c r="H2627" s="30">
        <v>0.70988799999999996</v>
      </c>
      <c r="I2627" s="32">
        <v>3</v>
      </c>
      <c r="J2627"/>
    </row>
    <row r="2628" spans="1:10" x14ac:dyDescent="0.3">
      <c r="A2628" s="65" t="str">
        <f>LANCES[[#This Row],[GRUPO]]&amp;LANCES[[#This Row],[MES_ANO]]</f>
        <v>3069janeiro-25</v>
      </c>
      <c r="B2628" s="1">
        <v>3069</v>
      </c>
      <c r="C2628" s="32">
        <v>202501</v>
      </c>
      <c r="D2628" s="31" t="str">
        <f>TEXT(LANCES[[#This Row],[DT_CONTMP]],"MMMM-AA")</f>
        <v>janeiro-25</v>
      </c>
      <c r="E2628" s="31">
        <v>45672</v>
      </c>
      <c r="F2628" s="30">
        <v>0.64</v>
      </c>
      <c r="G2628" s="30">
        <v>0.57211987500000006</v>
      </c>
      <c r="H2628" s="30">
        <v>0.53005000000000002</v>
      </c>
      <c r="I2628" s="32">
        <v>8</v>
      </c>
      <c r="J2628"/>
    </row>
    <row r="2629" spans="1:10" x14ac:dyDescent="0.3">
      <c r="A2629" s="65" t="str">
        <f>LANCES[[#This Row],[GRUPO]]&amp;LANCES[[#This Row],[MES_ANO]]</f>
        <v>3127janeiro-25</v>
      </c>
      <c r="B2629" s="1">
        <v>3127</v>
      </c>
      <c r="C2629" s="32">
        <v>202501</v>
      </c>
      <c r="D2629" s="31" t="str">
        <f>TEXT(LANCES[[#This Row],[DT_CONTMP]],"MMMM-AA")</f>
        <v>janeiro-25</v>
      </c>
      <c r="E2629" s="31">
        <v>45672</v>
      </c>
      <c r="F2629" s="30">
        <v>0.68269999999999997</v>
      </c>
      <c r="G2629" s="30">
        <v>0.68110000000000004</v>
      </c>
      <c r="H2629" s="30">
        <v>0.67900000000000005</v>
      </c>
      <c r="I2629" s="32">
        <v>4</v>
      </c>
      <c r="J2629"/>
    </row>
    <row r="2630" spans="1:10" x14ac:dyDescent="0.3">
      <c r="A2630" s="65" t="str">
        <f>LANCES[[#This Row],[GRUPO]]&amp;LANCES[[#This Row],[MES_ANO]]</f>
        <v>789agosto-25</v>
      </c>
      <c r="B2630" s="1">
        <v>789</v>
      </c>
      <c r="C2630" s="32">
        <v>202508</v>
      </c>
      <c r="D2630" s="31" t="str">
        <f>TEXT(LANCES[[#This Row],[DT_CONTMP]],"MMMM-AA")</f>
        <v>agosto-25</v>
      </c>
      <c r="E2630" s="31">
        <v>45884</v>
      </c>
      <c r="F2630" s="30">
        <v>0.8</v>
      </c>
      <c r="G2630" s="30">
        <v>0.68033166666666667</v>
      </c>
      <c r="H2630" s="30">
        <v>0.6</v>
      </c>
      <c r="I2630" s="32">
        <v>6</v>
      </c>
      <c r="J2630"/>
    </row>
    <row r="2631" spans="1:10" x14ac:dyDescent="0.3">
      <c r="A2631" s="65" t="str">
        <f>LANCES[[#This Row],[GRUPO]]&amp;LANCES[[#This Row],[MES_ANO]]</f>
        <v>3119maio-25</v>
      </c>
      <c r="B2631" s="1">
        <v>3119</v>
      </c>
      <c r="C2631" s="32">
        <v>202505</v>
      </c>
      <c r="D2631" s="31" t="str">
        <f>TEXT(LANCES[[#This Row],[DT_CONTMP]],"MMMM-AA")</f>
        <v>maio-25</v>
      </c>
      <c r="E2631" s="31">
        <v>45792</v>
      </c>
      <c r="F2631" s="30">
        <v>0.74100100000000002</v>
      </c>
      <c r="G2631" s="30">
        <v>0.74100100000000002</v>
      </c>
      <c r="H2631" s="30">
        <v>0.74100100000000002</v>
      </c>
      <c r="I2631" s="32">
        <v>1</v>
      </c>
      <c r="J2631"/>
    </row>
    <row r="2632" spans="1:10" x14ac:dyDescent="0.3">
      <c r="A2632" s="65" t="str">
        <f>LANCES[[#This Row],[GRUPO]]&amp;LANCES[[#This Row],[MES_ANO]]</f>
        <v>3160abril-25</v>
      </c>
      <c r="B2632" s="1">
        <v>3160</v>
      </c>
      <c r="C2632" s="32">
        <v>202504</v>
      </c>
      <c r="D2632" s="31" t="str">
        <f>TEXT(LANCES[[#This Row],[DT_CONTMP]],"MMMM-AA")</f>
        <v>abril-25</v>
      </c>
      <c r="E2632" s="31">
        <v>45762</v>
      </c>
      <c r="F2632" s="30">
        <v>0.68</v>
      </c>
      <c r="G2632" s="30">
        <v>0.68</v>
      </c>
      <c r="H2632" s="30">
        <v>0.68</v>
      </c>
      <c r="I2632" s="32">
        <v>2</v>
      </c>
      <c r="J2632"/>
    </row>
    <row r="2633" spans="1:10" x14ac:dyDescent="0.3">
      <c r="A2633" s="65" t="str">
        <f>LANCES[[#This Row],[GRUPO]]&amp;LANCES[[#This Row],[MES_ANO]]</f>
        <v>3098junho-25</v>
      </c>
      <c r="B2633" s="1">
        <v>3098</v>
      </c>
      <c r="C2633" s="32">
        <v>202506</v>
      </c>
      <c r="D2633" s="31" t="str">
        <f>TEXT(LANCES[[#This Row],[DT_CONTMP]],"MMMM-AA")</f>
        <v>junho-25</v>
      </c>
      <c r="E2633" s="31">
        <v>45824</v>
      </c>
      <c r="F2633" s="30">
        <v>0.68</v>
      </c>
      <c r="G2633" s="30">
        <v>0.66722524999999999</v>
      </c>
      <c r="H2633" s="30">
        <v>0.66</v>
      </c>
      <c r="I2633" s="32">
        <v>4</v>
      </c>
      <c r="J2633"/>
    </row>
    <row r="2634" spans="1:10" x14ac:dyDescent="0.3">
      <c r="A2634" s="65" t="str">
        <f>LANCES[[#This Row],[GRUPO]]&amp;LANCES[[#This Row],[MES_ANO]]</f>
        <v>693junho-25</v>
      </c>
      <c r="B2634" s="1">
        <v>693</v>
      </c>
      <c r="C2634" s="32">
        <v>202506</v>
      </c>
      <c r="D2634" s="31" t="str">
        <f>TEXT(LANCES[[#This Row],[DT_CONTMP]],"MMMM-AA")</f>
        <v>junho-25</v>
      </c>
      <c r="E2634" s="31">
        <v>45813</v>
      </c>
      <c r="F2634" s="30">
        <v>0.26861099999999999</v>
      </c>
      <c r="G2634" s="30">
        <v>0.17228887500000001</v>
      </c>
      <c r="H2634" s="30">
        <v>0.1</v>
      </c>
      <c r="I2634" s="32">
        <v>8</v>
      </c>
      <c r="J2634"/>
    </row>
    <row r="2635" spans="1:10" x14ac:dyDescent="0.3">
      <c r="A2635" s="65" t="str">
        <f>LANCES[[#This Row],[GRUPO]]&amp;LANCES[[#This Row],[MES_ANO]]</f>
        <v>3061agosto-25</v>
      </c>
      <c r="B2635" s="1">
        <v>3061</v>
      </c>
      <c r="C2635" s="32">
        <v>202508</v>
      </c>
      <c r="D2635" s="31" t="str">
        <f>TEXT(LANCES[[#This Row],[DT_CONTMP]],"MMMM-AA")</f>
        <v>agosto-25</v>
      </c>
      <c r="E2635" s="31">
        <v>45884</v>
      </c>
      <c r="F2635" s="30">
        <v>0.68599999999999994</v>
      </c>
      <c r="G2635" s="30">
        <v>0.67654449999999999</v>
      </c>
      <c r="H2635" s="30">
        <v>0.66890000000000005</v>
      </c>
      <c r="I2635" s="32">
        <v>4</v>
      </c>
      <c r="J2635"/>
    </row>
    <row r="2636" spans="1:10" x14ac:dyDescent="0.3">
      <c r="A2636" s="65" t="str">
        <f>LANCES[[#This Row],[GRUPO]]&amp;LANCES[[#This Row],[MES_ANO]]</f>
        <v>3128agosto-25</v>
      </c>
      <c r="B2636" s="1">
        <v>3128</v>
      </c>
      <c r="C2636" s="32">
        <v>202508</v>
      </c>
      <c r="D2636" s="31" t="str">
        <f>TEXT(LANCES[[#This Row],[DT_CONTMP]],"MMMM-AA")</f>
        <v>agosto-25</v>
      </c>
      <c r="E2636" s="31">
        <v>45884</v>
      </c>
      <c r="F2636" s="30">
        <v>0.72510000000000008</v>
      </c>
      <c r="G2636" s="30">
        <v>0.72510000000000008</v>
      </c>
      <c r="H2636" s="30">
        <v>0.72510000000000008</v>
      </c>
      <c r="I2636" s="32">
        <v>3</v>
      </c>
      <c r="J2636"/>
    </row>
    <row r="2637" spans="1:10" x14ac:dyDescent="0.3">
      <c r="A2637" s="65" t="str">
        <f>LANCES[[#This Row],[GRUPO]]&amp;LANCES[[#This Row],[MES_ANO]]</f>
        <v>3048janeiro-25</v>
      </c>
      <c r="B2637" s="1">
        <v>3048</v>
      </c>
      <c r="C2637" s="32">
        <v>202501</v>
      </c>
      <c r="D2637" s="31" t="str">
        <f>TEXT(LANCES[[#This Row],[DT_CONTMP]],"MMMM-AA")</f>
        <v>janeiro-25</v>
      </c>
      <c r="E2637" s="31">
        <v>45672</v>
      </c>
      <c r="F2637" s="30">
        <v>0.42145000000000005</v>
      </c>
      <c r="G2637" s="30">
        <v>0.41072500000000001</v>
      </c>
      <c r="H2637" s="30">
        <v>0.4</v>
      </c>
      <c r="I2637" s="32">
        <v>2</v>
      </c>
      <c r="J2637"/>
    </row>
    <row r="2638" spans="1:10" x14ac:dyDescent="0.3">
      <c r="A2638" s="65" t="str">
        <f>LANCES[[#This Row],[GRUPO]]&amp;LANCES[[#This Row],[MES_ANO]]</f>
        <v>3064junho-25</v>
      </c>
      <c r="B2638" s="1">
        <v>3064</v>
      </c>
      <c r="C2638" s="32">
        <v>202506</v>
      </c>
      <c r="D2638" s="31" t="str">
        <f>TEXT(LANCES[[#This Row],[DT_CONTMP]],"MMMM-AA")</f>
        <v>junho-25</v>
      </c>
      <c r="E2638" s="31">
        <v>45824</v>
      </c>
      <c r="F2638" s="30">
        <v>0.67</v>
      </c>
      <c r="G2638" s="30">
        <v>0.65923333333333334</v>
      </c>
      <c r="H2638" s="30">
        <v>0.63770000000000004</v>
      </c>
      <c r="I2638" s="32">
        <v>3</v>
      </c>
      <c r="J2638"/>
    </row>
    <row r="2639" spans="1:10" x14ac:dyDescent="0.3">
      <c r="A2639" s="65" t="str">
        <f>LANCES[[#This Row],[GRUPO]]&amp;LANCES[[#This Row],[MES_ANO]]</f>
        <v>3049outubro-25</v>
      </c>
      <c r="B2639" s="1">
        <v>3049</v>
      </c>
      <c r="C2639" s="32">
        <v>202510</v>
      </c>
      <c r="D2639" s="31" t="str">
        <f>TEXT(LANCES[[#This Row],[DT_CONTMP]],"MMMM-AA")</f>
        <v>outubro-25</v>
      </c>
      <c r="E2639" s="31">
        <v>45945</v>
      </c>
      <c r="F2639" s="30">
        <v>0.64154</v>
      </c>
      <c r="G2639" s="30">
        <v>0.64154</v>
      </c>
      <c r="H2639" s="30">
        <v>0.64154</v>
      </c>
      <c r="I2639" s="32">
        <v>1</v>
      </c>
      <c r="J2639"/>
    </row>
    <row r="2640" spans="1:10" x14ac:dyDescent="0.3">
      <c r="A2640" s="65" t="str">
        <f>LANCES[[#This Row],[GRUPO]]&amp;LANCES[[#This Row],[MES_ANO]]</f>
        <v>3080outubro-25</v>
      </c>
      <c r="B2640" s="1">
        <v>3080</v>
      </c>
      <c r="C2640" s="32">
        <v>202510</v>
      </c>
      <c r="D2640" s="31" t="str">
        <f>TEXT(LANCES[[#This Row],[DT_CONTMP]],"MMMM-AA")</f>
        <v>outubro-25</v>
      </c>
      <c r="E2640" s="31">
        <v>45945</v>
      </c>
      <c r="F2640" s="30">
        <v>0.67</v>
      </c>
      <c r="G2640" s="30">
        <v>0.66900000000000004</v>
      </c>
      <c r="H2640" s="30">
        <v>0.66799999999999993</v>
      </c>
      <c r="I2640" s="32">
        <v>3</v>
      </c>
      <c r="J2640"/>
    </row>
    <row r="2641" spans="1:10" x14ac:dyDescent="0.3">
      <c r="A2641" s="65" t="str">
        <f>LANCES[[#This Row],[GRUPO]]&amp;LANCES[[#This Row],[MES_ANO]]</f>
        <v>3053outubro-25</v>
      </c>
      <c r="B2641" s="1">
        <v>3053</v>
      </c>
      <c r="C2641" s="32">
        <v>202510</v>
      </c>
      <c r="D2641" s="31" t="str">
        <f>TEXT(LANCES[[#This Row],[DT_CONTMP]],"MMMM-AA")</f>
        <v>outubro-25</v>
      </c>
      <c r="E2641" s="31">
        <v>45945</v>
      </c>
      <c r="F2641" s="30">
        <v>0.64771100000000004</v>
      </c>
      <c r="G2641" s="30">
        <v>0.50849371428571433</v>
      </c>
      <c r="H2641" s="30">
        <v>0.41488399999999998</v>
      </c>
      <c r="I2641" s="32">
        <v>7</v>
      </c>
      <c r="J2641"/>
    </row>
    <row r="2642" spans="1:10" x14ac:dyDescent="0.3">
      <c r="A2642" s="65" t="str">
        <f>LANCES[[#This Row],[GRUPO]]&amp;LANCES[[#This Row],[MES_ANO]]</f>
        <v>641junho-25</v>
      </c>
      <c r="B2642" s="1">
        <v>641</v>
      </c>
      <c r="C2642" s="32">
        <v>202506</v>
      </c>
      <c r="D2642" s="31" t="str">
        <f>TEXT(LANCES[[#This Row],[DT_CONTMP]],"MMMM-AA")</f>
        <v>junho-25</v>
      </c>
      <c r="E2642" s="31">
        <v>45813</v>
      </c>
      <c r="F2642" s="30">
        <v>0.59776899999999999</v>
      </c>
      <c r="G2642" s="30">
        <v>0.212646</v>
      </c>
      <c r="H2642" s="30">
        <v>7.1599999999999997E-2</v>
      </c>
      <c r="I2642" s="32">
        <v>4</v>
      </c>
      <c r="J2642"/>
    </row>
    <row r="2643" spans="1:10" x14ac:dyDescent="0.3">
      <c r="A2643" s="65" t="str">
        <f>LANCES[[#This Row],[GRUPO]]&amp;LANCES[[#This Row],[MES_ANO]]</f>
        <v>662junho-25</v>
      </c>
      <c r="B2643" s="1">
        <v>662</v>
      </c>
      <c r="C2643" s="32">
        <v>202506</v>
      </c>
      <c r="D2643" s="31" t="str">
        <f>TEXT(LANCES[[#This Row],[DT_CONTMP]],"MMMM-AA")</f>
        <v>junho-25</v>
      </c>
      <c r="E2643" s="31">
        <v>45813</v>
      </c>
      <c r="F2643" s="30">
        <v>0.33840000000000003</v>
      </c>
      <c r="G2643" s="30">
        <v>0.1912335</v>
      </c>
      <c r="H2643" s="30">
        <v>0.1</v>
      </c>
      <c r="I2643" s="32">
        <v>6</v>
      </c>
      <c r="J2643"/>
    </row>
    <row r="2644" spans="1:10" x14ac:dyDescent="0.3">
      <c r="A2644" s="65" t="str">
        <f>LANCES[[#This Row],[GRUPO]]&amp;LANCES[[#This Row],[MES_ANO]]</f>
        <v>703setembro-25</v>
      </c>
      <c r="B2644" s="1">
        <v>703</v>
      </c>
      <c r="C2644" s="32">
        <v>202509</v>
      </c>
      <c r="D2644" s="31" t="str">
        <f>TEXT(LANCES[[#This Row],[DT_CONTMP]],"MMMM-AA")</f>
        <v>setembro-25</v>
      </c>
      <c r="E2644" s="31">
        <v>45904</v>
      </c>
      <c r="F2644" s="30">
        <v>0.38862200000000002</v>
      </c>
      <c r="G2644" s="30">
        <v>0.20810366666666669</v>
      </c>
      <c r="H2644" s="30">
        <v>0.1</v>
      </c>
      <c r="I2644" s="32">
        <v>6</v>
      </c>
      <c r="J2644"/>
    </row>
    <row r="2645" spans="1:10" x14ac:dyDescent="0.3">
      <c r="A2645" s="65" t="str">
        <f>LANCES[[#This Row],[GRUPO]]&amp;LANCES[[#This Row],[MES_ANO]]</f>
        <v>3133abril-25</v>
      </c>
      <c r="B2645" s="1">
        <v>3133</v>
      </c>
      <c r="C2645" s="32">
        <v>202504</v>
      </c>
      <c r="D2645" s="31" t="str">
        <f>TEXT(LANCES[[#This Row],[DT_CONTMP]],"MMMM-AA")</f>
        <v>abril-25</v>
      </c>
      <c r="E2645" s="31">
        <v>45762</v>
      </c>
      <c r="F2645" s="30">
        <v>0.67166599999999999</v>
      </c>
      <c r="G2645" s="30">
        <v>0.67166599999999999</v>
      </c>
      <c r="H2645" s="30">
        <v>0.67166599999999999</v>
      </c>
      <c r="I2645" s="32">
        <v>1</v>
      </c>
      <c r="J2645"/>
    </row>
    <row r="2646" spans="1:10" x14ac:dyDescent="0.3">
      <c r="A2646" s="65" t="str">
        <f>LANCES[[#This Row],[GRUPO]]&amp;LANCES[[#This Row],[MES_ANO]]</f>
        <v>3137outubro-25</v>
      </c>
      <c r="B2646" s="1">
        <v>3137</v>
      </c>
      <c r="C2646" s="32">
        <v>202510</v>
      </c>
      <c r="D2646" s="31" t="str">
        <f>TEXT(LANCES[[#This Row],[DT_CONTMP]],"MMMM-AA")</f>
        <v>outubro-25</v>
      </c>
      <c r="E2646" s="31">
        <v>45945</v>
      </c>
      <c r="F2646" s="30">
        <v>0.71230000000000004</v>
      </c>
      <c r="G2646" s="30">
        <v>0.69884975000000005</v>
      </c>
      <c r="H2646" s="30">
        <v>0.69000100000000009</v>
      </c>
      <c r="I2646" s="32">
        <v>4</v>
      </c>
      <c r="J2646"/>
    </row>
    <row r="2647" spans="1:10" x14ac:dyDescent="0.3">
      <c r="A2647" s="65" t="str">
        <f>LANCES[[#This Row],[GRUPO]]&amp;LANCES[[#This Row],[MES_ANO]]</f>
        <v>3128março-25</v>
      </c>
      <c r="B2647" s="1">
        <v>3128</v>
      </c>
      <c r="C2647" s="32">
        <v>202503</v>
      </c>
      <c r="D2647" s="31" t="str">
        <f>TEXT(LANCES[[#This Row],[DT_CONTMP]],"MMMM-AA")</f>
        <v>março-25</v>
      </c>
      <c r="E2647" s="31">
        <v>45733</v>
      </c>
      <c r="F2647" s="30">
        <v>0.68209999999999993</v>
      </c>
      <c r="G2647" s="30">
        <v>0.68209999999999993</v>
      </c>
      <c r="H2647" s="30">
        <v>0.68209999999999993</v>
      </c>
      <c r="I2647" s="32">
        <v>4</v>
      </c>
      <c r="J2647"/>
    </row>
    <row r="2648" spans="1:10" x14ac:dyDescent="0.3">
      <c r="A2648" s="65" t="str">
        <f>LANCES[[#This Row],[GRUPO]]&amp;LANCES[[#This Row],[MES_ANO]]</f>
        <v>3053junho-25</v>
      </c>
      <c r="B2648" s="1">
        <v>3053</v>
      </c>
      <c r="C2648" s="32">
        <v>202506</v>
      </c>
      <c r="D2648" s="31" t="str">
        <f>TEXT(LANCES[[#This Row],[DT_CONTMP]],"MMMM-AA")</f>
        <v>junho-25</v>
      </c>
      <c r="E2648" s="31">
        <v>45824</v>
      </c>
      <c r="F2648" s="30">
        <v>0.56000100000000008</v>
      </c>
      <c r="G2648" s="30">
        <v>0.43420220000000004</v>
      </c>
      <c r="H2648" s="30">
        <v>0.38</v>
      </c>
      <c r="I2648" s="32">
        <v>5</v>
      </c>
      <c r="J2648"/>
    </row>
    <row r="2649" spans="1:10" x14ac:dyDescent="0.3">
      <c r="A2649" s="65" t="str">
        <f>LANCES[[#This Row],[GRUPO]]&amp;LANCES[[#This Row],[MES_ANO]]</f>
        <v>3117março-25</v>
      </c>
      <c r="B2649" s="1">
        <v>3117</v>
      </c>
      <c r="C2649" s="32">
        <v>202503</v>
      </c>
      <c r="D2649" s="31" t="str">
        <f>TEXT(LANCES[[#This Row],[DT_CONTMP]],"MMMM-AA")</f>
        <v>março-25</v>
      </c>
      <c r="E2649" s="31">
        <v>45733</v>
      </c>
      <c r="F2649" s="30">
        <v>0.66</v>
      </c>
      <c r="G2649" s="30">
        <v>0.65466666666666662</v>
      </c>
      <c r="H2649" s="30">
        <v>0.65099999999999991</v>
      </c>
      <c r="I2649" s="32">
        <v>3</v>
      </c>
      <c r="J2649"/>
    </row>
    <row r="2650" spans="1:10" x14ac:dyDescent="0.3">
      <c r="A2650" s="65" t="str">
        <f>LANCES[[#This Row],[GRUPO]]&amp;LANCES[[#This Row],[MES_ANO]]</f>
        <v>657junho-25</v>
      </c>
      <c r="B2650" s="1">
        <v>657</v>
      </c>
      <c r="C2650" s="32">
        <v>202506</v>
      </c>
      <c r="D2650" s="31" t="str">
        <f>TEXT(LANCES[[#This Row],[DT_CONTMP]],"MMMM-AA")</f>
        <v>junho-25</v>
      </c>
      <c r="E2650" s="31">
        <v>45813</v>
      </c>
      <c r="F2650" s="30">
        <v>0.27110000000000001</v>
      </c>
      <c r="G2650" s="30">
        <v>0.15703333333333333</v>
      </c>
      <c r="H2650" s="30">
        <v>0.1</v>
      </c>
      <c r="I2650" s="32">
        <v>3</v>
      </c>
      <c r="J2650"/>
    </row>
    <row r="2651" spans="1:10" x14ac:dyDescent="0.3">
      <c r="A2651" s="65" t="str">
        <f>LANCES[[#This Row],[GRUPO]]&amp;LANCES[[#This Row],[MES_ANO]]</f>
        <v>3052setembro-25</v>
      </c>
      <c r="B2651" s="1">
        <v>3052</v>
      </c>
      <c r="C2651" s="32">
        <v>202509</v>
      </c>
      <c r="D2651" s="31" t="str">
        <f>TEXT(LANCES[[#This Row],[DT_CONTMP]],"MMMM-AA")</f>
        <v>setembro-25</v>
      </c>
      <c r="E2651" s="31">
        <v>45915</v>
      </c>
      <c r="F2651" s="30">
        <v>0.73189499999999996</v>
      </c>
      <c r="G2651" s="30">
        <v>0.67106979999999994</v>
      </c>
      <c r="H2651" s="30">
        <v>0.64093999999999995</v>
      </c>
      <c r="I2651" s="32">
        <v>5</v>
      </c>
      <c r="J2651"/>
    </row>
    <row r="2652" spans="1:10" x14ac:dyDescent="0.3">
      <c r="A2652" s="65" t="str">
        <f>LANCES[[#This Row],[GRUPO]]&amp;LANCES[[#This Row],[MES_ANO]]</f>
        <v>661agosto-25</v>
      </c>
      <c r="B2652" s="1">
        <v>661</v>
      </c>
      <c r="C2652" s="32">
        <v>202508</v>
      </c>
      <c r="D2652" s="31" t="str">
        <f>TEXT(LANCES[[#This Row],[DT_CONTMP]],"MMMM-AA")</f>
        <v>agosto-25</v>
      </c>
      <c r="E2652" s="31">
        <v>45875</v>
      </c>
      <c r="F2652" s="30">
        <v>0.13191</v>
      </c>
      <c r="G2652" s="30">
        <v>0.13191</v>
      </c>
      <c r="H2652" s="30">
        <v>0.13191</v>
      </c>
      <c r="I2652" s="32">
        <v>1</v>
      </c>
      <c r="J2652"/>
    </row>
    <row r="2653" spans="1:10" x14ac:dyDescent="0.3">
      <c r="A2653" s="65" t="str">
        <f>LANCES[[#This Row],[GRUPO]]&amp;LANCES[[#This Row],[MES_ANO]]</f>
        <v>702outubro-25</v>
      </c>
      <c r="B2653" s="1">
        <v>702</v>
      </c>
      <c r="C2653" s="32">
        <v>202510</v>
      </c>
      <c r="D2653" s="31" t="str">
        <f>TEXT(LANCES[[#This Row],[DT_CONTMP]],"MMMM-AA")</f>
        <v>outubro-25</v>
      </c>
      <c r="E2653" s="31">
        <v>45936</v>
      </c>
      <c r="F2653" s="30">
        <v>0.68677199999999994</v>
      </c>
      <c r="G2653" s="30">
        <v>0.33176666666666671</v>
      </c>
      <c r="H2653" s="30">
        <v>0.185</v>
      </c>
      <c r="I2653" s="32">
        <v>6</v>
      </c>
      <c r="J2653"/>
    </row>
    <row r="2654" spans="1:10" x14ac:dyDescent="0.3">
      <c r="A2654" s="65" t="str">
        <f>LANCES[[#This Row],[GRUPO]]&amp;LANCES[[#This Row],[MES_ANO]]</f>
        <v>670agosto-25</v>
      </c>
      <c r="B2654" s="1">
        <v>670</v>
      </c>
      <c r="C2654" s="32">
        <v>202508</v>
      </c>
      <c r="D2654" s="31" t="str">
        <f>TEXT(LANCES[[#This Row],[DT_CONTMP]],"MMMM-AA")</f>
        <v>agosto-25</v>
      </c>
      <c r="E2654" s="31">
        <v>45875</v>
      </c>
      <c r="F2654" s="30">
        <v>0.30038300000000001</v>
      </c>
      <c r="G2654" s="30">
        <v>0.27019150000000003</v>
      </c>
      <c r="H2654" s="30">
        <v>0.24</v>
      </c>
      <c r="I2654" s="32">
        <v>2</v>
      </c>
      <c r="J2654"/>
    </row>
    <row r="2655" spans="1:10" x14ac:dyDescent="0.3">
      <c r="A2655" s="65" t="str">
        <f>LANCES[[#This Row],[GRUPO]]&amp;LANCES[[#This Row],[MES_ANO]]</f>
        <v>3078junho-25</v>
      </c>
      <c r="B2655" s="1">
        <v>3078</v>
      </c>
      <c r="C2655" s="32">
        <v>202506</v>
      </c>
      <c r="D2655" s="31" t="str">
        <f>TEXT(LANCES[[#This Row],[DT_CONTMP]],"MMMM-AA")</f>
        <v>junho-25</v>
      </c>
      <c r="E2655" s="31">
        <v>45824</v>
      </c>
      <c r="F2655" s="30">
        <v>0.77989699999999995</v>
      </c>
      <c r="G2655" s="30">
        <v>0.70755483333333324</v>
      </c>
      <c r="H2655" s="30">
        <v>0.69040000000000001</v>
      </c>
      <c r="I2655" s="32">
        <v>6</v>
      </c>
      <c r="J2655"/>
    </row>
    <row r="2656" spans="1:10" x14ac:dyDescent="0.3">
      <c r="A2656" s="65" t="str">
        <f>LANCES[[#This Row],[GRUPO]]&amp;LANCES[[#This Row],[MES_ANO]]</f>
        <v>706outubro-25</v>
      </c>
      <c r="B2656" s="1">
        <v>706</v>
      </c>
      <c r="C2656" s="32">
        <v>202510</v>
      </c>
      <c r="D2656" s="31" t="str">
        <f>TEXT(LANCES[[#This Row],[DT_CONTMP]],"MMMM-AA")</f>
        <v>outubro-25</v>
      </c>
      <c r="E2656" s="31">
        <v>45945</v>
      </c>
      <c r="F2656" s="30">
        <v>0.31</v>
      </c>
      <c r="G2656" s="30">
        <v>0.20554733333333333</v>
      </c>
      <c r="H2656" s="30">
        <v>0.14000000000000001</v>
      </c>
      <c r="I2656" s="32">
        <v>6</v>
      </c>
      <c r="J2656"/>
    </row>
    <row r="2657" spans="1:10" x14ac:dyDescent="0.3">
      <c r="A2657" s="65" t="str">
        <f>LANCES[[#This Row],[GRUPO]]&amp;LANCES[[#This Row],[MES_ANO]]</f>
        <v>3103março-25</v>
      </c>
      <c r="B2657" s="1">
        <v>3103</v>
      </c>
      <c r="C2657" s="32">
        <v>202503</v>
      </c>
      <c r="D2657" s="31" t="str">
        <f>TEXT(LANCES[[#This Row],[DT_CONTMP]],"MMMM-AA")</f>
        <v>março-25</v>
      </c>
      <c r="E2657" s="31">
        <v>45733</v>
      </c>
      <c r="F2657" s="30">
        <v>0.67599999999999993</v>
      </c>
      <c r="G2657" s="30">
        <v>0.67247499999999993</v>
      </c>
      <c r="H2657" s="30">
        <v>0.67130000000000001</v>
      </c>
      <c r="I2657" s="32">
        <v>4</v>
      </c>
      <c r="J2657"/>
    </row>
    <row r="2658" spans="1:10" x14ac:dyDescent="0.3">
      <c r="A2658" s="65" t="str">
        <f>LANCES[[#This Row],[GRUPO]]&amp;LANCES[[#This Row],[MES_ANO]]</f>
        <v>3168setembro-25</v>
      </c>
      <c r="B2658" s="1">
        <v>3168</v>
      </c>
      <c r="C2658" s="32">
        <v>202509</v>
      </c>
      <c r="D2658" s="31" t="str">
        <f>TEXT(LANCES[[#This Row],[DT_CONTMP]],"MMMM-AA")</f>
        <v>setembro-25</v>
      </c>
      <c r="E2658" s="31">
        <v>45915</v>
      </c>
      <c r="F2658" s="30">
        <v>0.81150000000000011</v>
      </c>
      <c r="G2658" s="30">
        <v>0.80126666666666668</v>
      </c>
      <c r="H2658" s="30">
        <v>0.7923</v>
      </c>
      <c r="I2658" s="32">
        <v>3</v>
      </c>
      <c r="J2658"/>
    </row>
    <row r="2659" spans="1:10" x14ac:dyDescent="0.3">
      <c r="A2659" s="65" t="str">
        <f>LANCES[[#This Row],[GRUPO]]&amp;LANCES[[#This Row],[MES_ANO]]</f>
        <v>646março-25</v>
      </c>
      <c r="B2659" s="1">
        <v>646</v>
      </c>
      <c r="C2659" s="32">
        <v>202503</v>
      </c>
      <c r="D2659" s="31" t="str">
        <f>TEXT(LANCES[[#This Row],[DT_CONTMP]],"MMMM-AA")</f>
        <v>março-25</v>
      </c>
      <c r="E2659" s="31">
        <v>45726</v>
      </c>
      <c r="F2659" s="30">
        <v>0.28000000000000003</v>
      </c>
      <c r="G2659" s="30">
        <v>0.19771012500000001</v>
      </c>
      <c r="H2659" s="30">
        <v>0.12085800000000001</v>
      </c>
      <c r="I2659" s="32">
        <v>8</v>
      </c>
      <c r="J2659"/>
    </row>
    <row r="2660" spans="1:10" x14ac:dyDescent="0.3">
      <c r="A2660" s="65" t="str">
        <f>LANCES[[#This Row],[GRUPO]]&amp;LANCES[[#This Row],[MES_ANO]]</f>
        <v>637fevereiro-25</v>
      </c>
      <c r="B2660" s="1">
        <v>637</v>
      </c>
      <c r="C2660" s="32">
        <v>202502</v>
      </c>
      <c r="D2660" s="31" t="str">
        <f>TEXT(LANCES[[#This Row],[DT_CONTMP]],"MMMM-AA")</f>
        <v>fevereiro-25</v>
      </c>
      <c r="E2660" s="31">
        <v>45694</v>
      </c>
      <c r="F2660" s="30">
        <v>0.180394</v>
      </c>
      <c r="G2660" s="30">
        <v>0.1352235</v>
      </c>
      <c r="H2660" s="30">
        <v>0.1</v>
      </c>
      <c r="I2660" s="32">
        <v>4</v>
      </c>
      <c r="J2660"/>
    </row>
    <row r="2661" spans="1:10" x14ac:dyDescent="0.3">
      <c r="A2661" s="65" t="str">
        <f>LANCES[[#This Row],[GRUPO]]&amp;LANCES[[#This Row],[MES_ANO]]</f>
        <v>5025janeiro-25</v>
      </c>
      <c r="B2661" s="1">
        <v>5025</v>
      </c>
      <c r="C2661" s="32">
        <v>202501</v>
      </c>
      <c r="D2661" s="31" t="str">
        <f>TEXT(LANCES[[#This Row],[DT_CONTMP]],"MMMM-AA")</f>
        <v>janeiro-25</v>
      </c>
      <c r="E2661" s="31">
        <v>45672</v>
      </c>
      <c r="F2661" s="30">
        <v>0.66760000000000008</v>
      </c>
      <c r="G2661" s="30">
        <v>0.61671585714285715</v>
      </c>
      <c r="H2661" s="30">
        <v>0.5454</v>
      </c>
      <c r="I2661" s="32">
        <v>7</v>
      </c>
      <c r="J2661"/>
    </row>
    <row r="2662" spans="1:10" x14ac:dyDescent="0.3">
      <c r="A2662" s="65" t="str">
        <f>LANCES[[#This Row],[GRUPO]]&amp;LANCES[[#This Row],[MES_ANO]]</f>
        <v>3139abril-25</v>
      </c>
      <c r="B2662" s="1">
        <v>3139</v>
      </c>
      <c r="C2662" s="32">
        <v>202504</v>
      </c>
      <c r="D2662" s="31" t="str">
        <f>TEXT(LANCES[[#This Row],[DT_CONTMP]],"MMMM-AA")</f>
        <v>abril-25</v>
      </c>
      <c r="E2662" s="31">
        <v>45762</v>
      </c>
      <c r="F2662" s="30">
        <v>0.57266399999999995</v>
      </c>
      <c r="G2662" s="30">
        <v>0.57266399999999995</v>
      </c>
      <c r="H2662" s="30">
        <v>0.57266399999999995</v>
      </c>
      <c r="I2662" s="32">
        <v>1</v>
      </c>
      <c r="J2662"/>
    </row>
    <row r="2663" spans="1:10" x14ac:dyDescent="0.3">
      <c r="A2663" s="65" t="str">
        <f>LANCES[[#This Row],[GRUPO]]&amp;LANCES[[#This Row],[MES_ANO]]</f>
        <v>3117setembro-25</v>
      </c>
      <c r="B2663" s="1">
        <v>3117</v>
      </c>
      <c r="C2663" s="32">
        <v>202509</v>
      </c>
      <c r="D2663" s="31" t="str">
        <f>TEXT(LANCES[[#This Row],[DT_CONTMP]],"MMMM-AA")</f>
        <v>setembro-25</v>
      </c>
      <c r="E2663" s="31">
        <v>45915</v>
      </c>
      <c r="F2663" s="30">
        <v>0.69299999999999995</v>
      </c>
      <c r="G2663" s="30">
        <v>0.69199999999999995</v>
      </c>
      <c r="H2663" s="30">
        <v>0.69099999999999995</v>
      </c>
      <c r="I2663" s="32">
        <v>3</v>
      </c>
      <c r="J2663"/>
    </row>
    <row r="2664" spans="1:10" x14ac:dyDescent="0.3">
      <c r="A2664" s="65" t="str">
        <f>LANCES[[#This Row],[GRUPO]]&amp;LANCES[[#This Row],[MES_ANO]]</f>
        <v>3173setembro-25</v>
      </c>
      <c r="B2664" s="1">
        <v>3173</v>
      </c>
      <c r="C2664" s="32">
        <v>202509</v>
      </c>
      <c r="D2664" s="31" t="str">
        <f>TEXT(LANCES[[#This Row],[DT_CONTMP]],"MMMM-AA")</f>
        <v>setembro-25</v>
      </c>
      <c r="E2664" s="31">
        <v>45915</v>
      </c>
      <c r="F2664" s="30">
        <v>0.82</v>
      </c>
      <c r="G2664" s="30">
        <v>0.7183602</v>
      </c>
      <c r="H2664" s="30">
        <v>0.63</v>
      </c>
      <c r="I2664" s="32">
        <v>5</v>
      </c>
      <c r="J2664"/>
    </row>
    <row r="2665" spans="1:10" x14ac:dyDescent="0.3">
      <c r="A2665" s="65" t="str">
        <f>LANCES[[#This Row],[GRUPO]]&amp;LANCES[[#This Row],[MES_ANO]]</f>
        <v>3060maio-25</v>
      </c>
      <c r="B2665" s="1">
        <v>3060</v>
      </c>
      <c r="C2665" s="32">
        <v>202505</v>
      </c>
      <c r="D2665" s="31" t="str">
        <f>TEXT(LANCES[[#This Row],[DT_CONTMP]],"MMMM-AA")</f>
        <v>maio-25</v>
      </c>
      <c r="E2665" s="31">
        <v>45792</v>
      </c>
      <c r="F2665" s="30">
        <v>0.61950000000000005</v>
      </c>
      <c r="G2665" s="30">
        <v>0.58657142857142852</v>
      </c>
      <c r="H2665" s="30">
        <v>0.57379999999999998</v>
      </c>
      <c r="I2665" s="32">
        <v>7</v>
      </c>
      <c r="J2665"/>
    </row>
    <row r="2666" spans="1:10" x14ac:dyDescent="0.3">
      <c r="A2666" s="65" t="str">
        <f>LANCES[[#This Row],[GRUPO]]&amp;LANCES[[#This Row],[MES_ANO]]</f>
        <v>3093maio-25</v>
      </c>
      <c r="B2666" s="1">
        <v>3093</v>
      </c>
      <c r="C2666" s="32">
        <v>202505</v>
      </c>
      <c r="D2666" s="31" t="str">
        <f>TEXT(LANCES[[#This Row],[DT_CONTMP]],"MMMM-AA")</f>
        <v>maio-25</v>
      </c>
      <c r="E2666" s="31">
        <v>45792</v>
      </c>
      <c r="F2666" s="30">
        <v>0.75</v>
      </c>
      <c r="G2666" s="30">
        <v>0.75</v>
      </c>
      <c r="H2666" s="30">
        <v>0.75</v>
      </c>
      <c r="I2666" s="32">
        <v>1</v>
      </c>
      <c r="J2666"/>
    </row>
    <row r="2667" spans="1:10" x14ac:dyDescent="0.3">
      <c r="A2667" s="65" t="str">
        <f>LANCES[[#This Row],[GRUPO]]&amp;LANCES[[#This Row],[MES_ANO]]</f>
        <v>5018junho-25</v>
      </c>
      <c r="B2667" s="1">
        <v>5018</v>
      </c>
      <c r="C2667" s="32">
        <v>202506</v>
      </c>
      <c r="D2667" s="31" t="str">
        <f>TEXT(LANCES[[#This Row],[DT_CONTMP]],"MMMM-AA")</f>
        <v>junho-25</v>
      </c>
      <c r="E2667" s="31">
        <v>45824</v>
      </c>
      <c r="F2667" s="30">
        <v>0.44925600000000004</v>
      </c>
      <c r="G2667" s="30">
        <v>0.40898900000000005</v>
      </c>
      <c r="H2667" s="30">
        <v>0.39100000000000001</v>
      </c>
      <c r="I2667" s="32">
        <v>4</v>
      </c>
      <c r="J2667"/>
    </row>
    <row r="2668" spans="1:10" x14ac:dyDescent="0.3">
      <c r="A2668" s="65" t="str">
        <f>LANCES[[#This Row],[GRUPO]]&amp;LANCES[[#This Row],[MES_ANO]]</f>
        <v>3041janeiro-25</v>
      </c>
      <c r="B2668" s="1">
        <v>3041</v>
      </c>
      <c r="C2668" s="32">
        <v>202501</v>
      </c>
      <c r="D2668" s="31" t="str">
        <f>TEXT(LANCES[[#This Row],[DT_CONTMP]],"MMMM-AA")</f>
        <v>janeiro-25</v>
      </c>
      <c r="E2668" s="31">
        <v>45672</v>
      </c>
      <c r="F2668" s="30">
        <v>0.495</v>
      </c>
      <c r="G2668" s="30">
        <v>0.49249999999999999</v>
      </c>
      <c r="H2668" s="30">
        <v>0.49</v>
      </c>
      <c r="I2668" s="32">
        <v>2</v>
      </c>
      <c r="J2668"/>
    </row>
    <row r="2669" spans="1:10" x14ac:dyDescent="0.3">
      <c r="A2669" s="65" t="str">
        <f>LANCES[[#This Row],[GRUPO]]&amp;LANCES[[#This Row],[MES_ANO]]</f>
        <v>5019agosto-25</v>
      </c>
      <c r="B2669" s="1">
        <v>5019</v>
      </c>
      <c r="C2669" s="32">
        <v>202508</v>
      </c>
      <c r="D2669" s="31" t="str">
        <f>TEXT(LANCES[[#This Row],[DT_CONTMP]],"MMMM-AA")</f>
        <v>agosto-25</v>
      </c>
      <c r="E2669" s="31">
        <v>45884</v>
      </c>
      <c r="F2669" s="30">
        <v>0.5</v>
      </c>
      <c r="G2669" s="30">
        <v>0.44700519999999999</v>
      </c>
      <c r="H2669" s="30">
        <v>0.4</v>
      </c>
      <c r="I2669" s="32">
        <v>5</v>
      </c>
      <c r="J2669"/>
    </row>
    <row r="2670" spans="1:10" x14ac:dyDescent="0.3">
      <c r="A2670" s="65" t="str">
        <f>LANCES[[#This Row],[GRUPO]]&amp;LANCES[[#This Row],[MES_ANO]]</f>
        <v>3105abril-25</v>
      </c>
      <c r="B2670" s="1">
        <v>3105</v>
      </c>
      <c r="C2670" s="32">
        <v>202504</v>
      </c>
      <c r="D2670" s="31" t="str">
        <f>TEXT(LANCES[[#This Row],[DT_CONTMP]],"MMMM-AA")</f>
        <v>abril-25</v>
      </c>
      <c r="E2670" s="31">
        <v>45762</v>
      </c>
      <c r="F2670" s="30">
        <v>0.7</v>
      </c>
      <c r="G2670" s="30">
        <v>0.7</v>
      </c>
      <c r="H2670" s="30">
        <v>0.7</v>
      </c>
      <c r="I2670" s="32">
        <v>1</v>
      </c>
      <c r="J2670"/>
    </row>
    <row r="2671" spans="1:10" x14ac:dyDescent="0.3">
      <c r="A2671" s="65" t="str">
        <f>LANCES[[#This Row],[GRUPO]]&amp;LANCES[[#This Row],[MES_ANO]]</f>
        <v>3128maio-25</v>
      </c>
      <c r="B2671" s="1">
        <v>3128</v>
      </c>
      <c r="C2671" s="32">
        <v>202505</v>
      </c>
      <c r="D2671" s="31" t="str">
        <f>TEXT(LANCES[[#This Row],[DT_CONTMP]],"MMMM-AA")</f>
        <v>maio-25</v>
      </c>
      <c r="E2671" s="31">
        <v>45792</v>
      </c>
      <c r="F2671" s="30">
        <v>0.72519999999999996</v>
      </c>
      <c r="G2671" s="30">
        <v>0.72507500000000003</v>
      </c>
      <c r="H2671" s="30">
        <v>0.72499999999999998</v>
      </c>
      <c r="I2671" s="32">
        <v>4</v>
      </c>
      <c r="J2671"/>
    </row>
    <row r="2672" spans="1:10" x14ac:dyDescent="0.3">
      <c r="A2672" s="65" t="str">
        <f>LANCES[[#This Row],[GRUPO]]&amp;LANCES[[#This Row],[MES_ANO]]</f>
        <v>3142agosto-25</v>
      </c>
      <c r="B2672" s="1">
        <v>3142</v>
      </c>
      <c r="C2672" s="32">
        <v>202508</v>
      </c>
      <c r="D2672" s="31" t="str">
        <f>TEXT(LANCES[[#This Row],[DT_CONTMP]],"MMMM-AA")</f>
        <v>agosto-25</v>
      </c>
      <c r="E2672" s="31">
        <v>45884</v>
      </c>
      <c r="F2672" s="30">
        <v>0.74</v>
      </c>
      <c r="G2672" s="30">
        <v>0.7349</v>
      </c>
      <c r="H2672" s="30">
        <v>0.73</v>
      </c>
      <c r="I2672" s="32">
        <v>8</v>
      </c>
      <c r="J2672"/>
    </row>
    <row r="2673" spans="1:10" x14ac:dyDescent="0.3">
      <c r="A2673" s="65" t="str">
        <f>LANCES[[#This Row],[GRUPO]]&amp;LANCES[[#This Row],[MES_ANO]]</f>
        <v>3162março-25</v>
      </c>
      <c r="B2673" s="1">
        <v>3162</v>
      </c>
      <c r="C2673" s="32">
        <v>202503</v>
      </c>
      <c r="D2673" s="31" t="str">
        <f>TEXT(LANCES[[#This Row],[DT_CONTMP]],"MMMM-AA")</f>
        <v>março-25</v>
      </c>
      <c r="E2673" s="31">
        <v>45733</v>
      </c>
      <c r="F2673" s="30">
        <v>0.60999899999999996</v>
      </c>
      <c r="G2673" s="30">
        <v>0.5982831111111111</v>
      </c>
      <c r="H2673" s="30">
        <v>0.593333</v>
      </c>
      <c r="I2673" s="32">
        <v>9</v>
      </c>
      <c r="J2673"/>
    </row>
    <row r="2674" spans="1:10" x14ac:dyDescent="0.3">
      <c r="A2674" s="65" t="str">
        <f>LANCES[[#This Row],[GRUPO]]&amp;LANCES[[#This Row],[MES_ANO]]</f>
        <v>3101agosto-25</v>
      </c>
      <c r="B2674" s="1">
        <v>3101</v>
      </c>
      <c r="C2674" s="32">
        <v>202508</v>
      </c>
      <c r="D2674" s="31" t="str">
        <f>TEXT(LANCES[[#This Row],[DT_CONTMP]],"MMMM-AA")</f>
        <v>agosto-25</v>
      </c>
      <c r="E2674" s="31">
        <v>45884</v>
      </c>
      <c r="F2674" s="30">
        <v>0.6</v>
      </c>
      <c r="G2674" s="30">
        <v>0.6</v>
      </c>
      <c r="H2674" s="30">
        <v>0.6</v>
      </c>
      <c r="I2674" s="32">
        <v>1</v>
      </c>
      <c r="J2674"/>
    </row>
    <row r="2675" spans="1:10" x14ac:dyDescent="0.3">
      <c r="A2675" s="65" t="str">
        <f>LANCES[[#This Row],[GRUPO]]&amp;LANCES[[#This Row],[MES_ANO]]</f>
        <v>3094março-25</v>
      </c>
      <c r="B2675" s="1">
        <v>3094</v>
      </c>
      <c r="C2675" s="32">
        <v>202503</v>
      </c>
      <c r="D2675" s="31" t="str">
        <f>TEXT(LANCES[[#This Row],[DT_CONTMP]],"MMMM-AA")</f>
        <v>março-25</v>
      </c>
      <c r="E2675" s="31">
        <v>45733</v>
      </c>
      <c r="F2675" s="30">
        <v>0.70669999999999999</v>
      </c>
      <c r="G2675" s="30">
        <v>0.65148479999999998</v>
      </c>
      <c r="H2675" s="30">
        <v>0.61456200000000005</v>
      </c>
      <c r="I2675" s="32">
        <v>5</v>
      </c>
      <c r="J2675"/>
    </row>
    <row r="2676" spans="1:10" x14ac:dyDescent="0.3">
      <c r="A2676" s="65" t="str">
        <f>LANCES[[#This Row],[GRUPO]]&amp;LANCES[[#This Row],[MES_ANO]]</f>
        <v>3088outubro-25</v>
      </c>
      <c r="B2676" s="1">
        <v>3088</v>
      </c>
      <c r="C2676" s="32">
        <v>202510</v>
      </c>
      <c r="D2676" s="31" t="str">
        <f>TEXT(LANCES[[#This Row],[DT_CONTMP]],"MMMM-AA")</f>
        <v>outubro-25</v>
      </c>
      <c r="E2676" s="31">
        <v>45945</v>
      </c>
      <c r="F2676" s="30">
        <v>0.753</v>
      </c>
      <c r="G2676" s="30">
        <v>0.74138899999999996</v>
      </c>
      <c r="H2676" s="30">
        <v>0.72116699999999989</v>
      </c>
      <c r="I2676" s="32">
        <v>3</v>
      </c>
      <c r="J2676"/>
    </row>
    <row r="2677" spans="1:10" x14ac:dyDescent="0.3">
      <c r="A2677" s="65" t="str">
        <f>LANCES[[#This Row],[GRUPO]]&amp;LANCES[[#This Row],[MES_ANO]]</f>
        <v>685maio-25</v>
      </c>
      <c r="B2677" s="1">
        <v>685</v>
      </c>
      <c r="C2677" s="32">
        <v>202505</v>
      </c>
      <c r="D2677" s="31" t="str">
        <f>TEXT(LANCES[[#This Row],[DT_CONTMP]],"MMMM-AA")</f>
        <v>maio-25</v>
      </c>
      <c r="E2677" s="31">
        <v>45784</v>
      </c>
      <c r="F2677" s="30">
        <v>0.26</v>
      </c>
      <c r="G2677" s="30">
        <v>0.2491794</v>
      </c>
      <c r="H2677" s="30">
        <v>0.235897</v>
      </c>
      <c r="I2677" s="32">
        <v>5</v>
      </c>
      <c r="J2677"/>
    </row>
    <row r="2678" spans="1:10" x14ac:dyDescent="0.3">
      <c r="A2678" s="65" t="str">
        <f>LANCES[[#This Row],[GRUPO]]&amp;LANCES[[#This Row],[MES_ANO]]</f>
        <v>647fevereiro-25</v>
      </c>
      <c r="B2678" s="1">
        <v>647</v>
      </c>
      <c r="C2678" s="32">
        <v>202502</v>
      </c>
      <c r="D2678" s="31" t="str">
        <f>TEXT(LANCES[[#This Row],[DT_CONTMP]],"MMMM-AA")</f>
        <v>fevereiro-25</v>
      </c>
      <c r="E2678" s="31">
        <v>45694</v>
      </c>
      <c r="F2678" s="30">
        <v>0.34499999999999997</v>
      </c>
      <c r="G2678" s="30">
        <v>0.309</v>
      </c>
      <c r="H2678" s="30">
        <v>0.3</v>
      </c>
      <c r="I2678" s="32">
        <v>5</v>
      </c>
      <c r="J2678"/>
    </row>
    <row r="2679" spans="1:10" x14ac:dyDescent="0.3">
      <c r="A2679" s="65" t="str">
        <f>LANCES[[#This Row],[GRUPO]]&amp;LANCES[[#This Row],[MES_ANO]]</f>
        <v>647agosto-25</v>
      </c>
      <c r="B2679" s="1">
        <v>647</v>
      </c>
      <c r="C2679" s="32">
        <v>202508</v>
      </c>
      <c r="D2679" s="31" t="str">
        <f>TEXT(LANCES[[#This Row],[DT_CONTMP]],"MMMM-AA")</f>
        <v>agosto-25</v>
      </c>
      <c r="E2679" s="31">
        <v>45875</v>
      </c>
      <c r="F2679" s="30">
        <v>0.34</v>
      </c>
      <c r="G2679" s="30">
        <v>0.34</v>
      </c>
      <c r="H2679" s="30">
        <v>0.34</v>
      </c>
      <c r="I2679" s="32">
        <v>2</v>
      </c>
      <c r="J2679"/>
    </row>
    <row r="2680" spans="1:10" x14ac:dyDescent="0.3">
      <c r="A2680" s="65" t="str">
        <f>LANCES[[#This Row],[GRUPO]]&amp;LANCES[[#This Row],[MES_ANO]]</f>
        <v>3077julho-25</v>
      </c>
      <c r="B2680" s="1">
        <v>3077</v>
      </c>
      <c r="C2680" s="32">
        <v>202507</v>
      </c>
      <c r="D2680" s="31" t="str">
        <f>TEXT(LANCES[[#This Row],[DT_CONTMP]],"MMMM-AA")</f>
        <v>julho-25</v>
      </c>
      <c r="E2680" s="31">
        <v>45853</v>
      </c>
      <c r="F2680" s="30">
        <v>0.64515299999999998</v>
      </c>
      <c r="G2680" s="30">
        <v>0.64515299999999998</v>
      </c>
      <c r="H2680" s="30">
        <v>0.64515299999999998</v>
      </c>
      <c r="I2680" s="32">
        <v>1</v>
      </c>
      <c r="J2680"/>
    </row>
    <row r="2681" spans="1:10" x14ac:dyDescent="0.3">
      <c r="A2681" s="65" t="str">
        <f>LANCES[[#This Row],[GRUPO]]&amp;LANCES[[#This Row],[MES_ANO]]</f>
        <v>7003outubro-25</v>
      </c>
      <c r="B2681" s="1">
        <v>7003</v>
      </c>
      <c r="C2681" s="32">
        <v>202510</v>
      </c>
      <c r="D2681" s="31" t="str">
        <f>TEXT(LANCES[[#This Row],[DT_CONTMP]],"MMMM-AA")</f>
        <v>outubro-25</v>
      </c>
      <c r="E2681" s="31">
        <v>45945</v>
      </c>
      <c r="F2681" s="30">
        <v>0.17358000000000001</v>
      </c>
      <c r="G2681" s="30">
        <v>0.14679</v>
      </c>
      <c r="H2681" s="30">
        <v>0.12</v>
      </c>
      <c r="I2681" s="32">
        <v>2</v>
      </c>
      <c r="J2681"/>
    </row>
    <row r="2682" spans="1:10" x14ac:dyDescent="0.3">
      <c r="A2682" s="65" t="str">
        <f>LANCES[[#This Row],[GRUPO]]&amp;LANCES[[#This Row],[MES_ANO]]</f>
        <v>3097junho-25</v>
      </c>
      <c r="B2682" s="1">
        <v>3097</v>
      </c>
      <c r="C2682" s="32">
        <v>202506</v>
      </c>
      <c r="D2682" s="31" t="str">
        <f>TEXT(LANCES[[#This Row],[DT_CONTMP]],"MMMM-AA")</f>
        <v>junho-25</v>
      </c>
      <c r="E2682" s="31">
        <v>45824</v>
      </c>
      <c r="F2682" s="30">
        <v>0.72</v>
      </c>
      <c r="G2682" s="30">
        <v>0.71719999999999995</v>
      </c>
      <c r="H2682" s="30">
        <v>0.71</v>
      </c>
      <c r="I2682" s="32">
        <v>4</v>
      </c>
      <c r="J2682"/>
    </row>
    <row r="2683" spans="1:10" x14ac:dyDescent="0.3">
      <c r="A2683" s="65" t="str">
        <f>LANCES[[#This Row],[GRUPO]]&amp;LANCES[[#This Row],[MES_ANO]]</f>
        <v>3134março-25</v>
      </c>
      <c r="B2683" s="1">
        <v>3134</v>
      </c>
      <c r="C2683" s="32">
        <v>202503</v>
      </c>
      <c r="D2683" s="31" t="str">
        <f>TEXT(LANCES[[#This Row],[DT_CONTMP]],"MMMM-AA")</f>
        <v>março-25</v>
      </c>
      <c r="E2683" s="31">
        <v>45733</v>
      </c>
      <c r="F2683" s="30">
        <v>0.68</v>
      </c>
      <c r="G2683" s="30">
        <v>0.65182499999999999</v>
      </c>
      <c r="H2683" s="30">
        <v>0.63700000000000001</v>
      </c>
      <c r="I2683" s="32">
        <v>4</v>
      </c>
      <c r="J2683"/>
    </row>
    <row r="2684" spans="1:10" x14ac:dyDescent="0.3">
      <c r="A2684" s="65" t="str">
        <f>LANCES[[#This Row],[GRUPO]]&amp;LANCES[[#This Row],[MES_ANO]]</f>
        <v>3168junho-25</v>
      </c>
      <c r="B2684" s="1">
        <v>3168</v>
      </c>
      <c r="C2684" s="32">
        <v>202506</v>
      </c>
      <c r="D2684" s="31" t="str">
        <f>TEXT(LANCES[[#This Row],[DT_CONTMP]],"MMMM-AA")</f>
        <v>junho-25</v>
      </c>
      <c r="E2684" s="31">
        <v>45824</v>
      </c>
      <c r="F2684" s="30">
        <v>0.6</v>
      </c>
      <c r="G2684" s="30">
        <v>0.6</v>
      </c>
      <c r="H2684" s="30">
        <v>0.6</v>
      </c>
      <c r="I2684" s="32">
        <v>1</v>
      </c>
      <c r="J2684"/>
    </row>
    <row r="2685" spans="1:10" x14ac:dyDescent="0.3">
      <c r="A2685" s="65" t="str">
        <f>LANCES[[#This Row],[GRUPO]]&amp;LANCES[[#This Row],[MES_ANO]]</f>
        <v>621maio-25</v>
      </c>
      <c r="B2685" s="1">
        <v>621</v>
      </c>
      <c r="C2685" s="32">
        <v>202505</v>
      </c>
      <c r="D2685" s="31" t="str">
        <f>TEXT(LANCES[[#This Row],[DT_CONTMP]],"MMMM-AA")</f>
        <v>maio-25</v>
      </c>
      <c r="E2685" s="31">
        <v>45784</v>
      </c>
      <c r="F2685" s="30">
        <v>0.15</v>
      </c>
      <c r="G2685" s="30">
        <v>0.15</v>
      </c>
      <c r="H2685" s="30">
        <v>0.15</v>
      </c>
      <c r="I2685" s="32">
        <v>1</v>
      </c>
      <c r="J2685"/>
    </row>
    <row r="2686" spans="1:10" x14ac:dyDescent="0.3">
      <c r="A2686" s="65" t="str">
        <f>LANCES[[#This Row],[GRUPO]]&amp;LANCES[[#This Row],[MES_ANO]]</f>
        <v>3069maio-25</v>
      </c>
      <c r="B2686" s="1">
        <v>3069</v>
      </c>
      <c r="C2686" s="32">
        <v>202505</v>
      </c>
      <c r="D2686" s="31" t="str">
        <f>TEXT(LANCES[[#This Row],[DT_CONTMP]],"MMMM-AA")</f>
        <v>maio-25</v>
      </c>
      <c r="E2686" s="31">
        <v>45792</v>
      </c>
      <c r="F2686" s="30">
        <v>0.71169300000000002</v>
      </c>
      <c r="G2686" s="30">
        <v>0.69210566666666673</v>
      </c>
      <c r="H2686" s="30">
        <v>0.68231200000000003</v>
      </c>
      <c r="I2686" s="32">
        <v>3</v>
      </c>
      <c r="J2686"/>
    </row>
    <row r="2687" spans="1:10" x14ac:dyDescent="0.3">
      <c r="A2687" s="65" t="str">
        <f>LANCES[[#This Row],[GRUPO]]&amp;LANCES[[#This Row],[MES_ANO]]</f>
        <v>3109outubro-25</v>
      </c>
      <c r="B2687" s="1">
        <v>3109</v>
      </c>
      <c r="C2687" s="32">
        <v>202510</v>
      </c>
      <c r="D2687" s="31" t="str">
        <f>TEXT(LANCES[[#This Row],[DT_CONTMP]],"MMMM-AA")</f>
        <v>outubro-25</v>
      </c>
      <c r="E2687" s="31">
        <v>45945</v>
      </c>
      <c r="F2687" s="30">
        <v>0.6986</v>
      </c>
      <c r="G2687" s="30">
        <v>0.6986</v>
      </c>
      <c r="H2687" s="30">
        <v>0.6986</v>
      </c>
      <c r="I2687" s="32">
        <v>1</v>
      </c>
      <c r="J2687"/>
    </row>
    <row r="2688" spans="1:10" x14ac:dyDescent="0.3">
      <c r="A2688" s="65" t="str">
        <f>LANCES[[#This Row],[GRUPO]]&amp;LANCES[[#This Row],[MES_ANO]]</f>
        <v>693janeiro-25</v>
      </c>
      <c r="B2688" s="1">
        <v>693</v>
      </c>
      <c r="C2688" s="32">
        <v>202501</v>
      </c>
      <c r="D2688" s="31" t="str">
        <f>TEXT(LANCES[[#This Row],[DT_CONTMP]],"MMMM-AA")</f>
        <v>janeiro-25</v>
      </c>
      <c r="E2688" s="31">
        <v>45664</v>
      </c>
      <c r="F2688" s="30">
        <v>0.245</v>
      </c>
      <c r="G2688" s="30">
        <v>0.21741233333333335</v>
      </c>
      <c r="H2688" s="30">
        <v>0.16223700000000002</v>
      </c>
      <c r="I2688" s="32">
        <v>3</v>
      </c>
      <c r="J2688"/>
    </row>
    <row r="2689" spans="1:10" x14ac:dyDescent="0.3">
      <c r="A2689" s="65" t="str">
        <f>LANCES[[#This Row],[GRUPO]]&amp;LANCES[[#This Row],[MES_ANO]]</f>
        <v>3110março-25</v>
      </c>
      <c r="B2689" s="1">
        <v>3110</v>
      </c>
      <c r="C2689" s="32">
        <v>202503</v>
      </c>
      <c r="D2689" s="31" t="str">
        <f>TEXT(LANCES[[#This Row],[DT_CONTMP]],"MMMM-AA")</f>
        <v>março-25</v>
      </c>
      <c r="E2689" s="31">
        <v>45733</v>
      </c>
      <c r="F2689" s="30">
        <v>0.73129999999999995</v>
      </c>
      <c r="G2689" s="30">
        <v>0.73129999999999995</v>
      </c>
      <c r="H2689" s="30">
        <v>0.73129999999999995</v>
      </c>
      <c r="I2689" s="32">
        <v>2</v>
      </c>
      <c r="J2689"/>
    </row>
    <row r="2690" spans="1:10" x14ac:dyDescent="0.3">
      <c r="A2690" s="65" t="str">
        <f>LANCES[[#This Row],[GRUPO]]&amp;LANCES[[#This Row],[MES_ANO]]</f>
        <v>3162outubro-25</v>
      </c>
      <c r="B2690" s="1">
        <v>3162</v>
      </c>
      <c r="C2690" s="32">
        <v>202510</v>
      </c>
      <c r="D2690" s="31" t="str">
        <f>TEXT(LANCES[[#This Row],[DT_CONTMP]],"MMMM-AA")</f>
        <v>outubro-25</v>
      </c>
      <c r="E2690" s="31">
        <v>45945</v>
      </c>
      <c r="F2690" s="30">
        <v>0.75099999999999989</v>
      </c>
      <c r="G2690" s="30">
        <v>0.75024999999999997</v>
      </c>
      <c r="H2690" s="30">
        <v>0.75</v>
      </c>
      <c r="I2690" s="32">
        <v>4</v>
      </c>
      <c r="J2690"/>
    </row>
    <row r="2691" spans="1:10" x14ac:dyDescent="0.3">
      <c r="A2691" s="65" t="str">
        <f>LANCES[[#This Row],[GRUPO]]&amp;LANCES[[#This Row],[MES_ANO]]</f>
        <v>664agosto-25</v>
      </c>
      <c r="B2691" s="1">
        <v>664</v>
      </c>
      <c r="C2691" s="32">
        <v>202508</v>
      </c>
      <c r="D2691" s="31" t="str">
        <f>TEXT(LANCES[[#This Row],[DT_CONTMP]],"MMMM-AA")</f>
        <v>agosto-25</v>
      </c>
      <c r="E2691" s="31">
        <v>45875</v>
      </c>
      <c r="F2691" s="30">
        <v>0.6</v>
      </c>
      <c r="G2691" s="30">
        <v>0.6</v>
      </c>
      <c r="H2691" s="30">
        <v>0.6</v>
      </c>
      <c r="I2691" s="32">
        <v>1</v>
      </c>
      <c r="J2691"/>
    </row>
    <row r="2692" spans="1:10" x14ac:dyDescent="0.3">
      <c r="A2692" s="65" t="str">
        <f>LANCES[[#This Row],[GRUPO]]&amp;LANCES[[#This Row],[MES_ANO]]</f>
        <v>644agosto-25</v>
      </c>
      <c r="B2692" s="1">
        <v>644</v>
      </c>
      <c r="C2692" s="32">
        <v>202508</v>
      </c>
      <c r="D2692" s="31" t="str">
        <f>TEXT(LANCES[[#This Row],[DT_CONTMP]],"MMMM-AA")</f>
        <v>agosto-25</v>
      </c>
      <c r="E2692" s="31">
        <v>45875</v>
      </c>
      <c r="F2692" s="30">
        <v>0.25243399999999999</v>
      </c>
      <c r="G2692" s="30">
        <v>0.25243399999999999</v>
      </c>
      <c r="H2692" s="30">
        <v>0.25243399999999999</v>
      </c>
      <c r="I2692" s="32">
        <v>1</v>
      </c>
      <c r="J2692"/>
    </row>
    <row r="2693" spans="1:10" x14ac:dyDescent="0.3">
      <c r="A2693" s="65" t="str">
        <f>LANCES[[#This Row],[GRUPO]]&amp;LANCES[[#This Row],[MES_ANO]]</f>
        <v>647maio-25</v>
      </c>
      <c r="B2693" s="1">
        <v>647</v>
      </c>
      <c r="C2693" s="32">
        <v>202505</v>
      </c>
      <c r="D2693" s="31" t="str">
        <f>TEXT(LANCES[[#This Row],[DT_CONTMP]],"MMMM-AA")</f>
        <v>maio-25</v>
      </c>
      <c r="E2693" s="31">
        <v>45784</v>
      </c>
      <c r="F2693" s="30">
        <v>0.63627299999999998</v>
      </c>
      <c r="G2693" s="30">
        <v>0.29532659999999999</v>
      </c>
      <c r="H2693" s="30">
        <v>0.1</v>
      </c>
      <c r="I2693" s="32">
        <v>5</v>
      </c>
      <c r="J2693"/>
    </row>
    <row r="2694" spans="1:10" x14ac:dyDescent="0.3">
      <c r="A2694" s="65" t="str">
        <f>LANCES[[#This Row],[GRUPO]]&amp;LANCES[[#This Row],[MES_ANO]]</f>
        <v>806setembro-25</v>
      </c>
      <c r="B2694" s="1">
        <v>806</v>
      </c>
      <c r="C2694" s="32">
        <v>202509</v>
      </c>
      <c r="D2694" s="31" t="str">
        <f>TEXT(LANCES[[#This Row],[DT_CONTMP]],"MMMM-AA")</f>
        <v>setembro-25</v>
      </c>
      <c r="E2694" s="31">
        <v>45915</v>
      </c>
      <c r="F2694" s="30">
        <v>0.660744</v>
      </c>
      <c r="G2694" s="30">
        <v>0.61488526666666665</v>
      </c>
      <c r="H2694" s="30">
        <v>0.6</v>
      </c>
      <c r="I2694" s="32">
        <v>15</v>
      </c>
      <c r="J2694"/>
    </row>
    <row r="2695" spans="1:10" x14ac:dyDescent="0.3">
      <c r="A2695" s="65" t="str">
        <f>LANCES[[#This Row],[GRUPO]]&amp;LANCES[[#This Row],[MES_ANO]]</f>
        <v>5011fevereiro-25</v>
      </c>
      <c r="B2695" s="1">
        <v>5011</v>
      </c>
      <c r="C2695" s="32">
        <v>202502</v>
      </c>
      <c r="D2695" s="31" t="str">
        <f>TEXT(LANCES[[#This Row],[DT_CONTMP]],"MMMM-AA")</f>
        <v>fevereiro-25</v>
      </c>
      <c r="E2695" s="31">
        <v>45705</v>
      </c>
      <c r="F2695" s="30">
        <v>0.40316000000000002</v>
      </c>
      <c r="G2695" s="30">
        <v>0.23181325</v>
      </c>
      <c r="H2695" s="30">
        <v>0.16760000000000003</v>
      </c>
      <c r="I2695" s="32">
        <v>4</v>
      </c>
      <c r="J2695"/>
    </row>
    <row r="2696" spans="1:10" x14ac:dyDescent="0.3">
      <c r="A2696" s="65" t="str">
        <f>LANCES[[#This Row],[GRUPO]]&amp;LANCES[[#This Row],[MES_ANO]]</f>
        <v>3075setembro-25</v>
      </c>
      <c r="B2696" s="1">
        <v>3075</v>
      </c>
      <c r="C2696" s="32">
        <v>202509</v>
      </c>
      <c r="D2696" s="31" t="str">
        <f>TEXT(LANCES[[#This Row],[DT_CONTMP]],"MMMM-AA")</f>
        <v>setembro-25</v>
      </c>
      <c r="E2696" s="31">
        <v>45915</v>
      </c>
      <c r="F2696" s="30">
        <v>0.7</v>
      </c>
      <c r="G2696" s="30">
        <v>0.68154599999999999</v>
      </c>
      <c r="H2696" s="30">
        <v>0.66463800000000006</v>
      </c>
      <c r="I2696" s="32">
        <v>3</v>
      </c>
      <c r="J2696"/>
    </row>
    <row r="2697" spans="1:10" x14ac:dyDescent="0.3">
      <c r="A2697" s="65" t="str">
        <f>LANCES[[#This Row],[GRUPO]]&amp;LANCES[[#This Row],[MES_ANO]]</f>
        <v>3118fevereiro-25</v>
      </c>
      <c r="B2697" s="1">
        <v>3118</v>
      </c>
      <c r="C2697" s="32">
        <v>202502</v>
      </c>
      <c r="D2697" s="31" t="str">
        <f>TEXT(LANCES[[#This Row],[DT_CONTMP]],"MMMM-AA")</f>
        <v>fevereiro-25</v>
      </c>
      <c r="E2697" s="31">
        <v>45705</v>
      </c>
      <c r="F2697" s="30">
        <v>0.65</v>
      </c>
      <c r="G2697" s="30">
        <v>0.63166699999999998</v>
      </c>
      <c r="H2697" s="30">
        <v>0.62</v>
      </c>
      <c r="I2697" s="32">
        <v>3</v>
      </c>
      <c r="J2697"/>
    </row>
    <row r="2698" spans="1:10" x14ac:dyDescent="0.3">
      <c r="A2698" s="65" t="str">
        <f>LANCES[[#This Row],[GRUPO]]&amp;LANCES[[#This Row],[MES_ANO]]</f>
        <v>3163fevereiro-25</v>
      </c>
      <c r="B2698" s="1">
        <v>3163</v>
      </c>
      <c r="C2698" s="32">
        <v>202502</v>
      </c>
      <c r="D2698" s="31" t="str">
        <f>TEXT(LANCES[[#This Row],[DT_CONTMP]],"MMMM-AA")</f>
        <v>fevereiro-25</v>
      </c>
      <c r="E2698" s="31">
        <v>45705</v>
      </c>
      <c r="F2698" s="30">
        <v>0.79500000000000004</v>
      </c>
      <c r="G2698" s="30">
        <v>0.68566666666666665</v>
      </c>
      <c r="H2698" s="30">
        <v>0.63100000000000001</v>
      </c>
      <c r="I2698" s="32">
        <v>3</v>
      </c>
      <c r="J2698"/>
    </row>
    <row r="2699" spans="1:10" x14ac:dyDescent="0.3">
      <c r="A2699" s="65" t="str">
        <f>LANCES[[#This Row],[GRUPO]]&amp;LANCES[[#This Row],[MES_ANO]]</f>
        <v>3123junho-25</v>
      </c>
      <c r="B2699" s="1">
        <v>3123</v>
      </c>
      <c r="C2699" s="32">
        <v>202506</v>
      </c>
      <c r="D2699" s="31" t="str">
        <f>TEXT(LANCES[[#This Row],[DT_CONTMP]],"MMMM-AA")</f>
        <v>junho-25</v>
      </c>
      <c r="E2699" s="31">
        <v>45824</v>
      </c>
      <c r="F2699" s="30">
        <v>0.83</v>
      </c>
      <c r="G2699" s="30">
        <v>0.83</v>
      </c>
      <c r="H2699" s="30">
        <v>0.83</v>
      </c>
      <c r="I2699" s="32">
        <v>3</v>
      </c>
      <c r="J2699"/>
    </row>
    <row r="2700" spans="1:10" x14ac:dyDescent="0.3">
      <c r="A2700" s="65" t="str">
        <f>LANCES[[#This Row],[GRUPO]]&amp;LANCES[[#This Row],[MES_ANO]]</f>
        <v>3177outubro-25</v>
      </c>
      <c r="B2700" s="1">
        <v>3177</v>
      </c>
      <c r="C2700" s="32">
        <v>202510</v>
      </c>
      <c r="D2700" s="31" t="str">
        <f>TEXT(LANCES[[#This Row],[DT_CONTMP]],"MMMM-AA")</f>
        <v>outubro-25</v>
      </c>
      <c r="E2700" s="31">
        <v>45945</v>
      </c>
      <c r="F2700" s="30">
        <v>0.77139999999999997</v>
      </c>
      <c r="G2700" s="30">
        <v>0.75570000000000004</v>
      </c>
      <c r="H2700" s="30">
        <v>0.72</v>
      </c>
      <c r="I2700" s="32">
        <v>4</v>
      </c>
      <c r="J2700"/>
    </row>
    <row r="2701" spans="1:10" x14ac:dyDescent="0.3">
      <c r="A2701" s="65" t="str">
        <f>LANCES[[#This Row],[GRUPO]]&amp;LANCES[[#This Row],[MES_ANO]]</f>
        <v>802abril-25</v>
      </c>
      <c r="B2701" s="1">
        <v>802</v>
      </c>
      <c r="C2701" s="32">
        <v>202504</v>
      </c>
      <c r="D2701" s="31" t="str">
        <f>TEXT(LANCES[[#This Row],[DT_CONTMP]],"MMMM-AA")</f>
        <v>abril-25</v>
      </c>
      <c r="E2701" s="31">
        <v>45762</v>
      </c>
      <c r="F2701" s="30">
        <v>0.68</v>
      </c>
      <c r="G2701" s="30">
        <v>0.66505000000000003</v>
      </c>
      <c r="H2701" s="30">
        <v>0.65010000000000001</v>
      </c>
      <c r="I2701" s="32">
        <v>2</v>
      </c>
      <c r="J2701"/>
    </row>
    <row r="2702" spans="1:10" x14ac:dyDescent="0.3">
      <c r="A2702" s="65" t="str">
        <f>LANCES[[#This Row],[GRUPO]]&amp;LANCES[[#This Row],[MES_ANO]]</f>
        <v>3086junho-25</v>
      </c>
      <c r="B2702" s="1">
        <v>3086</v>
      </c>
      <c r="C2702" s="32">
        <v>202506</v>
      </c>
      <c r="D2702" s="31" t="str">
        <f>TEXT(LANCES[[#This Row],[DT_CONTMP]],"MMMM-AA")</f>
        <v>junho-25</v>
      </c>
      <c r="E2702" s="31">
        <v>45824</v>
      </c>
      <c r="F2702" s="30">
        <v>0.70099999999999996</v>
      </c>
      <c r="G2702" s="30">
        <v>0.6948186666666667</v>
      </c>
      <c r="H2702" s="30">
        <v>0.69123400000000002</v>
      </c>
      <c r="I2702" s="32">
        <v>3</v>
      </c>
      <c r="J2702"/>
    </row>
    <row r="2703" spans="1:10" x14ac:dyDescent="0.3">
      <c r="A2703" s="65" t="str">
        <f>LANCES[[#This Row],[GRUPO]]&amp;LANCES[[#This Row],[MES_ANO]]</f>
        <v>3090maio-25</v>
      </c>
      <c r="B2703" s="1">
        <v>3090</v>
      </c>
      <c r="C2703" s="32">
        <v>202505</v>
      </c>
      <c r="D2703" s="31" t="str">
        <f>TEXT(LANCES[[#This Row],[DT_CONTMP]],"MMMM-AA")</f>
        <v>maio-25</v>
      </c>
      <c r="E2703" s="31">
        <v>45792</v>
      </c>
      <c r="F2703" s="30">
        <v>0.72</v>
      </c>
      <c r="G2703" s="30">
        <v>0.72</v>
      </c>
      <c r="H2703" s="30">
        <v>0.72</v>
      </c>
      <c r="I2703" s="32">
        <v>1</v>
      </c>
      <c r="J2703"/>
    </row>
    <row r="2704" spans="1:10" x14ac:dyDescent="0.3">
      <c r="A2704" s="65" t="str">
        <f>LANCES[[#This Row],[GRUPO]]&amp;LANCES[[#This Row],[MES_ANO]]</f>
        <v>662maio-25</v>
      </c>
      <c r="B2704" s="1">
        <v>662</v>
      </c>
      <c r="C2704" s="32">
        <v>202505</v>
      </c>
      <c r="D2704" s="31" t="str">
        <f>TEXT(LANCES[[#This Row],[DT_CONTMP]],"MMMM-AA")</f>
        <v>maio-25</v>
      </c>
      <c r="E2704" s="31">
        <v>45784</v>
      </c>
      <c r="F2704" s="30">
        <v>0.31290000000000001</v>
      </c>
      <c r="G2704" s="30">
        <v>0.17822500000000002</v>
      </c>
      <c r="H2704" s="30">
        <v>0.13</v>
      </c>
      <c r="I2704" s="32">
        <v>4</v>
      </c>
      <c r="J2704"/>
    </row>
    <row r="2705" spans="1:10" x14ac:dyDescent="0.3">
      <c r="A2705" s="65" t="str">
        <f>LANCES[[#This Row],[GRUPO]]&amp;LANCES[[#This Row],[MES_ANO]]</f>
        <v>3126julho-25</v>
      </c>
      <c r="B2705" s="1">
        <v>3126</v>
      </c>
      <c r="C2705" s="32">
        <v>202507</v>
      </c>
      <c r="D2705" s="31" t="str">
        <f>TEXT(LANCES[[#This Row],[DT_CONTMP]],"MMMM-AA")</f>
        <v>julho-25</v>
      </c>
      <c r="E2705" s="31">
        <v>45853</v>
      </c>
      <c r="F2705" s="30">
        <v>0.75</v>
      </c>
      <c r="G2705" s="30">
        <v>0.74</v>
      </c>
      <c r="H2705" s="30">
        <v>0.73</v>
      </c>
      <c r="I2705" s="32">
        <v>2</v>
      </c>
      <c r="J2705"/>
    </row>
    <row r="2706" spans="1:10" x14ac:dyDescent="0.3">
      <c r="A2706" s="65" t="str">
        <f>LANCES[[#This Row],[GRUPO]]&amp;LANCES[[#This Row],[MES_ANO]]</f>
        <v>3143setembro-25</v>
      </c>
      <c r="B2706" s="1">
        <v>3143</v>
      </c>
      <c r="C2706" s="32">
        <v>202509</v>
      </c>
      <c r="D2706" s="31" t="str">
        <f>TEXT(LANCES[[#This Row],[DT_CONTMP]],"MMMM-AA")</f>
        <v>setembro-25</v>
      </c>
      <c r="E2706" s="31">
        <v>45915</v>
      </c>
      <c r="F2706" s="30">
        <v>0.71219999999999994</v>
      </c>
      <c r="G2706" s="30">
        <v>0.70517766666666659</v>
      </c>
      <c r="H2706" s="30">
        <v>0.7</v>
      </c>
      <c r="I2706" s="32">
        <v>3</v>
      </c>
      <c r="J2706"/>
    </row>
    <row r="2707" spans="1:10" x14ac:dyDescent="0.3">
      <c r="A2707" s="65" t="str">
        <f>LANCES[[#This Row],[GRUPO]]&amp;LANCES[[#This Row],[MES_ANO]]</f>
        <v>703abril-25</v>
      </c>
      <c r="B2707" s="1">
        <v>703</v>
      </c>
      <c r="C2707" s="32">
        <v>202504</v>
      </c>
      <c r="D2707" s="31" t="str">
        <f>TEXT(LANCES[[#This Row],[DT_CONTMP]],"MMMM-AA")</f>
        <v>abril-25</v>
      </c>
      <c r="E2707" s="31">
        <v>45751</v>
      </c>
      <c r="F2707" s="30">
        <v>0.44840000000000002</v>
      </c>
      <c r="G2707" s="30">
        <v>0.32207374999999999</v>
      </c>
      <c r="H2707" s="30">
        <v>0.1</v>
      </c>
      <c r="I2707" s="32">
        <v>4</v>
      </c>
      <c r="J2707"/>
    </row>
    <row r="2708" spans="1:10" x14ac:dyDescent="0.3">
      <c r="A2708" s="65" t="str">
        <f>LANCES[[#This Row],[GRUPO]]&amp;LANCES[[#This Row],[MES_ANO]]</f>
        <v>3072janeiro-25</v>
      </c>
      <c r="B2708" s="1">
        <v>3072</v>
      </c>
      <c r="C2708" s="32">
        <v>202501</v>
      </c>
      <c r="D2708" s="31" t="str">
        <f>TEXT(LANCES[[#This Row],[DT_CONTMP]],"MMMM-AA")</f>
        <v>janeiro-25</v>
      </c>
      <c r="E2708" s="31">
        <v>45672</v>
      </c>
      <c r="F2708" s="30">
        <v>0.64260000000000006</v>
      </c>
      <c r="G2708" s="30">
        <v>0.64260000000000006</v>
      </c>
      <c r="H2708" s="30">
        <v>0.64260000000000006</v>
      </c>
      <c r="I2708" s="32">
        <v>4</v>
      </c>
      <c r="J2708"/>
    </row>
    <row r="2709" spans="1:10" x14ac:dyDescent="0.3">
      <c r="A2709" s="65" t="str">
        <f>LANCES[[#This Row],[GRUPO]]&amp;LANCES[[#This Row],[MES_ANO]]</f>
        <v>3132outubro-25</v>
      </c>
      <c r="B2709" s="1">
        <v>3132</v>
      </c>
      <c r="C2709" s="32">
        <v>202510</v>
      </c>
      <c r="D2709" s="31" t="str">
        <f>TEXT(LANCES[[#This Row],[DT_CONTMP]],"MMMM-AA")</f>
        <v>outubro-25</v>
      </c>
      <c r="E2709" s="31">
        <v>45945</v>
      </c>
      <c r="F2709" s="30">
        <v>0.69900000000000007</v>
      </c>
      <c r="G2709" s="30">
        <v>0.69900000000000007</v>
      </c>
      <c r="H2709" s="30">
        <v>0.69900000000000007</v>
      </c>
      <c r="I2709" s="32">
        <v>7</v>
      </c>
      <c r="J2709"/>
    </row>
    <row r="2710" spans="1:10" x14ac:dyDescent="0.3">
      <c r="A2710" s="65" t="str">
        <f>LANCES[[#This Row],[GRUPO]]&amp;LANCES[[#This Row],[MES_ANO]]</f>
        <v>3051maio-25</v>
      </c>
      <c r="B2710" s="1">
        <v>3051</v>
      </c>
      <c r="C2710" s="32">
        <v>202505</v>
      </c>
      <c r="D2710" s="31" t="str">
        <f>TEXT(LANCES[[#This Row],[DT_CONTMP]],"MMMM-AA")</f>
        <v>maio-25</v>
      </c>
      <c r="E2710" s="31">
        <v>45792</v>
      </c>
      <c r="F2710" s="30">
        <v>0.58831500000000003</v>
      </c>
      <c r="G2710" s="30">
        <v>0.58007249999999999</v>
      </c>
      <c r="H2710" s="30">
        <v>0.57182999999999995</v>
      </c>
      <c r="I2710" s="32">
        <v>2</v>
      </c>
      <c r="J2710"/>
    </row>
    <row r="2711" spans="1:10" x14ac:dyDescent="0.3">
      <c r="A2711" s="65" t="str">
        <f>LANCES[[#This Row],[GRUPO]]&amp;LANCES[[#This Row],[MES_ANO]]</f>
        <v>685agosto-25</v>
      </c>
      <c r="B2711" s="1">
        <v>685</v>
      </c>
      <c r="C2711" s="32">
        <v>202508</v>
      </c>
      <c r="D2711" s="31" t="str">
        <f>TEXT(LANCES[[#This Row],[DT_CONTMP]],"MMMM-AA")</f>
        <v>agosto-25</v>
      </c>
      <c r="E2711" s="31">
        <v>45875</v>
      </c>
      <c r="F2711" s="30">
        <v>0.58943800000000002</v>
      </c>
      <c r="G2711" s="30">
        <v>0.28780359999999999</v>
      </c>
      <c r="H2711" s="30">
        <v>0.15</v>
      </c>
      <c r="I2711" s="32">
        <v>5</v>
      </c>
      <c r="J2711"/>
    </row>
    <row r="2712" spans="1:10" x14ac:dyDescent="0.3">
      <c r="A2712" s="65" t="str">
        <f>LANCES[[#This Row],[GRUPO]]&amp;LANCES[[#This Row],[MES_ANO]]</f>
        <v>3090janeiro-25</v>
      </c>
      <c r="B2712" s="1">
        <v>3090</v>
      </c>
      <c r="C2712" s="32">
        <v>202501</v>
      </c>
      <c r="D2712" s="31" t="str">
        <f>TEXT(LANCES[[#This Row],[DT_CONTMP]],"MMMM-AA")</f>
        <v>janeiro-25</v>
      </c>
      <c r="E2712" s="31">
        <v>45672</v>
      </c>
      <c r="F2712" s="30">
        <v>0.68799999999999994</v>
      </c>
      <c r="G2712" s="30">
        <v>0.67782500000000001</v>
      </c>
      <c r="H2712" s="30">
        <v>0.6633</v>
      </c>
      <c r="I2712" s="32">
        <v>4</v>
      </c>
      <c r="J2712"/>
    </row>
    <row r="2713" spans="1:10" x14ac:dyDescent="0.3">
      <c r="A2713" s="65" t="str">
        <f>LANCES[[#This Row],[GRUPO]]&amp;LANCES[[#This Row],[MES_ANO]]</f>
        <v>3080abril-25</v>
      </c>
      <c r="B2713" s="1">
        <v>3080</v>
      </c>
      <c r="C2713" s="32">
        <v>202504</v>
      </c>
      <c r="D2713" s="31" t="str">
        <f>TEXT(LANCES[[#This Row],[DT_CONTMP]],"MMMM-AA")</f>
        <v>abril-25</v>
      </c>
      <c r="E2713" s="31">
        <v>45762</v>
      </c>
      <c r="F2713" s="30">
        <v>0.72499999999999998</v>
      </c>
      <c r="G2713" s="30">
        <v>0.72499999999999998</v>
      </c>
      <c r="H2713" s="30">
        <v>0.72499999999999998</v>
      </c>
      <c r="I2713" s="32">
        <v>2</v>
      </c>
      <c r="J2713"/>
    </row>
    <row r="2714" spans="1:10" x14ac:dyDescent="0.3">
      <c r="A2714" s="65" t="str">
        <f>LANCES[[#This Row],[GRUPO]]&amp;LANCES[[#This Row],[MES_ANO]]</f>
        <v>3078outubro-25</v>
      </c>
      <c r="B2714" s="1">
        <v>3078</v>
      </c>
      <c r="C2714" s="32">
        <v>202510</v>
      </c>
      <c r="D2714" s="31" t="str">
        <f>TEXT(LANCES[[#This Row],[DT_CONTMP]],"MMMM-AA")</f>
        <v>outubro-25</v>
      </c>
      <c r="E2714" s="31">
        <v>45945</v>
      </c>
      <c r="F2714" s="30">
        <v>0.61670499999999995</v>
      </c>
      <c r="G2714" s="30">
        <v>0.61670499999999995</v>
      </c>
      <c r="H2714" s="30">
        <v>0.61670499999999995</v>
      </c>
      <c r="I2714" s="32">
        <v>3</v>
      </c>
      <c r="J2714"/>
    </row>
    <row r="2715" spans="1:10" x14ac:dyDescent="0.3">
      <c r="A2715" s="65" t="str">
        <f>LANCES[[#This Row],[GRUPO]]&amp;LANCES[[#This Row],[MES_ANO]]</f>
        <v>679junho-25</v>
      </c>
      <c r="B2715" s="1">
        <v>679</v>
      </c>
      <c r="C2715" s="32">
        <v>202506</v>
      </c>
      <c r="D2715" s="31" t="str">
        <f>TEXT(LANCES[[#This Row],[DT_CONTMP]],"MMMM-AA")</f>
        <v>junho-25</v>
      </c>
      <c r="E2715" s="31">
        <v>45813</v>
      </c>
      <c r="F2715" s="30">
        <v>0.397476</v>
      </c>
      <c r="G2715" s="30">
        <v>0.27373799999999998</v>
      </c>
      <c r="H2715" s="30">
        <v>0.15</v>
      </c>
      <c r="I2715" s="32">
        <v>2</v>
      </c>
      <c r="J2715"/>
    </row>
    <row r="2716" spans="1:10" x14ac:dyDescent="0.3">
      <c r="A2716" s="65" t="str">
        <f>LANCES[[#This Row],[GRUPO]]&amp;LANCES[[#This Row],[MES_ANO]]</f>
        <v>5016julho-25</v>
      </c>
      <c r="B2716" s="1">
        <v>5016</v>
      </c>
      <c r="C2716" s="32">
        <v>202507</v>
      </c>
      <c r="D2716" s="31" t="str">
        <f>TEXT(LANCES[[#This Row],[DT_CONTMP]],"MMMM-AA")</f>
        <v>julho-25</v>
      </c>
      <c r="E2716" s="31">
        <v>45853</v>
      </c>
      <c r="F2716" s="30">
        <v>0.40189399999999997</v>
      </c>
      <c r="G2716" s="30">
        <v>0.23401319999999998</v>
      </c>
      <c r="H2716" s="30">
        <v>2.5371999999999999E-2</v>
      </c>
      <c r="I2716" s="32">
        <v>5</v>
      </c>
      <c r="J2716"/>
    </row>
    <row r="2717" spans="1:10" x14ac:dyDescent="0.3">
      <c r="A2717" s="65" t="str">
        <f>LANCES[[#This Row],[GRUPO]]&amp;LANCES[[#This Row],[MES_ANO]]</f>
        <v>3100fevereiro-25</v>
      </c>
      <c r="B2717" s="1">
        <v>3100</v>
      </c>
      <c r="C2717" s="32">
        <v>202502</v>
      </c>
      <c r="D2717" s="31" t="str">
        <f>TEXT(LANCES[[#This Row],[DT_CONTMP]],"MMMM-AA")</f>
        <v>fevereiro-25</v>
      </c>
      <c r="E2717" s="31">
        <v>45705</v>
      </c>
      <c r="F2717" s="30">
        <v>0.65469999999999995</v>
      </c>
      <c r="G2717" s="30">
        <v>0.65469999999999995</v>
      </c>
      <c r="H2717" s="30">
        <v>0.65469999999999995</v>
      </c>
      <c r="I2717" s="32">
        <v>1</v>
      </c>
      <c r="J2717"/>
    </row>
    <row r="2718" spans="1:10" x14ac:dyDescent="0.3">
      <c r="A2718" s="65" t="str">
        <f>LANCES[[#This Row],[GRUPO]]&amp;LANCES[[#This Row],[MES_ANO]]</f>
        <v>3049fevereiro-25</v>
      </c>
      <c r="B2718" s="1">
        <v>3049</v>
      </c>
      <c r="C2718" s="32">
        <v>202502</v>
      </c>
      <c r="D2718" s="31" t="str">
        <f>TEXT(LANCES[[#This Row],[DT_CONTMP]],"MMMM-AA")</f>
        <v>fevereiro-25</v>
      </c>
      <c r="E2718" s="31">
        <v>45705</v>
      </c>
      <c r="F2718" s="30">
        <v>0.55000000000000004</v>
      </c>
      <c r="G2718" s="30">
        <v>0.55000000000000004</v>
      </c>
      <c r="H2718" s="30">
        <v>0.55000000000000004</v>
      </c>
      <c r="I2718" s="32">
        <v>1</v>
      </c>
      <c r="J2718"/>
    </row>
    <row r="2719" spans="1:10" x14ac:dyDescent="0.3">
      <c r="A2719" s="65" t="str">
        <f>LANCES[[#This Row],[GRUPO]]&amp;LANCES[[#This Row],[MES_ANO]]</f>
        <v>3091março-25</v>
      </c>
      <c r="B2719" s="1">
        <v>3091</v>
      </c>
      <c r="C2719" s="32">
        <v>202503</v>
      </c>
      <c r="D2719" s="31" t="str">
        <f>TEXT(LANCES[[#This Row],[DT_CONTMP]],"MMMM-AA")</f>
        <v>março-25</v>
      </c>
      <c r="E2719" s="31">
        <v>45733</v>
      </c>
      <c r="F2719" s="30">
        <v>0.70019999999999993</v>
      </c>
      <c r="G2719" s="30">
        <v>0.69397500000000001</v>
      </c>
      <c r="H2719" s="30">
        <v>0.69189999999999996</v>
      </c>
      <c r="I2719" s="32">
        <v>4</v>
      </c>
      <c r="J2719"/>
    </row>
    <row r="2720" spans="1:10" x14ac:dyDescent="0.3">
      <c r="A2720" s="65" t="str">
        <f>LANCES[[#This Row],[GRUPO]]&amp;LANCES[[#This Row],[MES_ANO]]</f>
        <v>3107maio-25</v>
      </c>
      <c r="B2720" s="1">
        <v>3107</v>
      </c>
      <c r="C2720" s="32">
        <v>202505</v>
      </c>
      <c r="D2720" s="31" t="str">
        <f>TEXT(LANCES[[#This Row],[DT_CONTMP]],"MMMM-AA")</f>
        <v>maio-25</v>
      </c>
      <c r="E2720" s="31">
        <v>45792</v>
      </c>
      <c r="F2720" s="30">
        <v>0.67200000000000004</v>
      </c>
      <c r="G2720" s="30">
        <v>0.67193333333333327</v>
      </c>
      <c r="H2720" s="30">
        <v>0.67189999999999994</v>
      </c>
      <c r="I2720" s="32">
        <v>3</v>
      </c>
      <c r="J2720"/>
    </row>
    <row r="2721" spans="1:10" x14ac:dyDescent="0.3">
      <c r="A2721" s="65" t="str">
        <f>LANCES[[#This Row],[GRUPO]]&amp;LANCES[[#This Row],[MES_ANO]]</f>
        <v>3124fevereiro-25</v>
      </c>
      <c r="B2721" s="1">
        <v>3124</v>
      </c>
      <c r="C2721" s="32">
        <v>202502</v>
      </c>
      <c r="D2721" s="31" t="str">
        <f>TEXT(LANCES[[#This Row],[DT_CONTMP]],"MMMM-AA")</f>
        <v>fevereiro-25</v>
      </c>
      <c r="E2721" s="31">
        <v>45705</v>
      </c>
      <c r="F2721" s="30">
        <v>0.67790000000000006</v>
      </c>
      <c r="G2721" s="30">
        <v>0.67790000000000006</v>
      </c>
      <c r="H2721" s="30">
        <v>0.67790000000000006</v>
      </c>
      <c r="I2721" s="32">
        <v>2</v>
      </c>
      <c r="J2721"/>
    </row>
    <row r="2722" spans="1:10" x14ac:dyDescent="0.3">
      <c r="A2722" s="65" t="str">
        <f>LANCES[[#This Row],[GRUPO]]&amp;LANCES[[#This Row],[MES_ANO]]</f>
        <v>3095maio-25</v>
      </c>
      <c r="B2722" s="1">
        <v>3095</v>
      </c>
      <c r="C2722" s="32">
        <v>202505</v>
      </c>
      <c r="D2722" s="31" t="str">
        <f>TEXT(LANCES[[#This Row],[DT_CONTMP]],"MMMM-AA")</f>
        <v>maio-25</v>
      </c>
      <c r="E2722" s="31">
        <v>45792</v>
      </c>
      <c r="F2722" s="30">
        <v>0.75</v>
      </c>
      <c r="G2722" s="30">
        <v>0.75</v>
      </c>
      <c r="H2722" s="30">
        <v>0.75</v>
      </c>
      <c r="I2722" s="32">
        <v>1</v>
      </c>
      <c r="J2722"/>
    </row>
    <row r="2723" spans="1:10" x14ac:dyDescent="0.3">
      <c r="A2723" s="65" t="str">
        <f>LANCES[[#This Row],[GRUPO]]&amp;LANCES[[#This Row],[MES_ANO]]</f>
        <v>789setembro-25</v>
      </c>
      <c r="B2723" s="1">
        <v>789</v>
      </c>
      <c r="C2723" s="32">
        <v>202509</v>
      </c>
      <c r="D2723" s="31" t="str">
        <f>TEXT(LANCES[[#This Row],[DT_CONTMP]],"MMMM-AA")</f>
        <v>setembro-25</v>
      </c>
      <c r="E2723" s="31">
        <v>45915</v>
      </c>
      <c r="F2723" s="30">
        <v>0.72499999999999998</v>
      </c>
      <c r="G2723" s="30">
        <v>0.64359999999999995</v>
      </c>
      <c r="H2723" s="30">
        <v>0.59</v>
      </c>
      <c r="I2723" s="32">
        <v>5</v>
      </c>
      <c r="J2723"/>
    </row>
    <row r="2724" spans="1:10" x14ac:dyDescent="0.3">
      <c r="A2724" s="65" t="str">
        <f>LANCES[[#This Row],[GRUPO]]&amp;LANCES[[#This Row],[MES_ANO]]</f>
        <v>3158agosto-25</v>
      </c>
      <c r="B2724" s="1">
        <v>3158</v>
      </c>
      <c r="C2724" s="32">
        <v>202508</v>
      </c>
      <c r="D2724" s="31" t="str">
        <f>TEXT(LANCES[[#This Row],[DT_CONTMP]],"MMMM-AA")</f>
        <v>agosto-25</v>
      </c>
      <c r="E2724" s="31">
        <v>45884</v>
      </c>
      <c r="F2724" s="30">
        <v>0.83</v>
      </c>
      <c r="G2724" s="30">
        <v>0.76666666666666661</v>
      </c>
      <c r="H2724" s="30">
        <v>0.65</v>
      </c>
      <c r="I2724" s="32">
        <v>3</v>
      </c>
      <c r="J2724"/>
    </row>
    <row r="2725" spans="1:10" x14ac:dyDescent="0.3">
      <c r="A2725" s="65" t="str">
        <f>LANCES[[#This Row],[GRUPO]]&amp;LANCES[[#This Row],[MES_ANO]]</f>
        <v>646agosto-25</v>
      </c>
      <c r="B2725" s="1">
        <v>646</v>
      </c>
      <c r="C2725" s="32">
        <v>202508</v>
      </c>
      <c r="D2725" s="31" t="str">
        <f>TEXT(LANCES[[#This Row],[DT_CONTMP]],"MMMM-AA")</f>
        <v>agosto-25</v>
      </c>
      <c r="E2725" s="31">
        <v>45875</v>
      </c>
      <c r="F2725" s="30">
        <v>0.101997</v>
      </c>
      <c r="G2725" s="30">
        <v>0.101996</v>
      </c>
      <c r="H2725" s="30">
        <v>0.101995</v>
      </c>
      <c r="I2725" s="32">
        <v>2</v>
      </c>
      <c r="J2725"/>
    </row>
    <row r="2726" spans="1:10" x14ac:dyDescent="0.3">
      <c r="A2726" s="65" t="str">
        <f>LANCES[[#This Row],[GRUPO]]&amp;LANCES[[#This Row],[MES_ANO]]</f>
        <v>3106junho-25</v>
      </c>
      <c r="B2726" s="1">
        <v>3106</v>
      </c>
      <c r="C2726" s="32">
        <v>202506</v>
      </c>
      <c r="D2726" s="31" t="str">
        <f>TEXT(LANCES[[#This Row],[DT_CONTMP]],"MMMM-AA")</f>
        <v>junho-25</v>
      </c>
      <c r="E2726" s="31">
        <v>45824</v>
      </c>
      <c r="F2726" s="30">
        <v>0.71</v>
      </c>
      <c r="G2726" s="30">
        <v>0.68235000000000001</v>
      </c>
      <c r="H2726" s="30">
        <v>0.65469999999999995</v>
      </c>
      <c r="I2726" s="32">
        <v>2</v>
      </c>
      <c r="J2726"/>
    </row>
    <row r="2727" spans="1:10" x14ac:dyDescent="0.3">
      <c r="A2727" s="65" t="str">
        <f>LANCES[[#This Row],[GRUPO]]&amp;LANCES[[#This Row],[MES_ANO]]</f>
        <v>3047junho-25</v>
      </c>
      <c r="B2727" s="1">
        <v>3047</v>
      </c>
      <c r="C2727" s="32">
        <v>202506</v>
      </c>
      <c r="D2727" s="31" t="str">
        <f>TEXT(LANCES[[#This Row],[DT_CONTMP]],"MMMM-AA")</f>
        <v>junho-25</v>
      </c>
      <c r="E2727" s="31">
        <v>45824</v>
      </c>
      <c r="F2727" s="30">
        <v>0.60372500000000007</v>
      </c>
      <c r="G2727" s="30">
        <v>0.54517166666666672</v>
      </c>
      <c r="H2727" s="30">
        <v>0.49249999999999999</v>
      </c>
      <c r="I2727" s="32">
        <v>3</v>
      </c>
      <c r="J2727"/>
    </row>
    <row r="2728" spans="1:10" x14ac:dyDescent="0.3">
      <c r="A2728" s="65" t="str">
        <f>LANCES[[#This Row],[GRUPO]]&amp;LANCES[[#This Row],[MES_ANO]]</f>
        <v>3044junho-25</v>
      </c>
      <c r="B2728" s="1">
        <v>3044</v>
      </c>
      <c r="C2728" s="32">
        <v>202506</v>
      </c>
      <c r="D2728" s="31" t="str">
        <f>TEXT(LANCES[[#This Row],[DT_CONTMP]],"MMMM-AA")</f>
        <v>junho-25</v>
      </c>
      <c r="E2728" s="31">
        <v>45824</v>
      </c>
      <c r="F2728" s="30">
        <v>0.57999999999999996</v>
      </c>
      <c r="G2728" s="30">
        <v>0.55390433333333333</v>
      </c>
      <c r="H2728" s="30">
        <v>0.53171299999999999</v>
      </c>
      <c r="I2728" s="32">
        <v>3</v>
      </c>
      <c r="J2728"/>
    </row>
    <row r="2729" spans="1:10" x14ac:dyDescent="0.3">
      <c r="A2729" s="65" t="str">
        <f>LANCES[[#This Row],[GRUPO]]&amp;LANCES[[#This Row],[MES_ANO]]</f>
        <v>641setembro-25</v>
      </c>
      <c r="B2729" s="1">
        <v>641</v>
      </c>
      <c r="C2729" s="32">
        <v>202509</v>
      </c>
      <c r="D2729" s="31" t="str">
        <f>TEXT(LANCES[[#This Row],[DT_CONTMP]],"MMMM-AA")</f>
        <v>setembro-25</v>
      </c>
      <c r="E2729" s="31">
        <v>45904</v>
      </c>
      <c r="F2729" s="30">
        <v>0.26222999999999996</v>
      </c>
      <c r="G2729" s="30">
        <v>0.26222999999999996</v>
      </c>
      <c r="H2729" s="30">
        <v>0.26222999999999996</v>
      </c>
      <c r="I2729" s="32">
        <v>1</v>
      </c>
      <c r="J2729"/>
    </row>
    <row r="2730" spans="1:10" x14ac:dyDescent="0.3">
      <c r="A2730" s="65" t="str">
        <f>LANCES[[#This Row],[GRUPO]]&amp;LANCES[[#This Row],[MES_ANO]]</f>
        <v>3067julho-25</v>
      </c>
      <c r="B2730" s="1">
        <v>3067</v>
      </c>
      <c r="C2730" s="32">
        <v>202507</v>
      </c>
      <c r="D2730" s="31" t="str">
        <f>TEXT(LANCES[[#This Row],[DT_CONTMP]],"MMMM-AA")</f>
        <v>julho-25</v>
      </c>
      <c r="E2730" s="31">
        <v>45853</v>
      </c>
      <c r="F2730" s="30">
        <v>0.75700599999999996</v>
      </c>
      <c r="G2730" s="30">
        <v>0.72733533333333333</v>
      </c>
      <c r="H2730" s="30">
        <v>0.71</v>
      </c>
      <c r="I2730" s="32">
        <v>3</v>
      </c>
      <c r="J2730"/>
    </row>
    <row r="2731" spans="1:10" x14ac:dyDescent="0.3">
      <c r="A2731" s="65" t="str">
        <f>LANCES[[#This Row],[GRUPO]]&amp;LANCES[[#This Row],[MES_ANO]]</f>
        <v>669outubro-25</v>
      </c>
      <c r="B2731" s="1">
        <v>669</v>
      </c>
      <c r="C2731" s="32">
        <v>202510</v>
      </c>
      <c r="D2731" s="31" t="str">
        <f>TEXT(LANCES[[#This Row],[DT_CONTMP]],"MMMM-AA")</f>
        <v>outubro-25</v>
      </c>
      <c r="E2731" s="31">
        <v>45936</v>
      </c>
      <c r="F2731" s="30">
        <v>0.26217600000000002</v>
      </c>
      <c r="G2731" s="30">
        <v>0.19123725000000003</v>
      </c>
      <c r="H2731" s="30">
        <v>0.1</v>
      </c>
      <c r="I2731" s="32">
        <v>4</v>
      </c>
      <c r="J2731"/>
    </row>
    <row r="2732" spans="1:10" x14ac:dyDescent="0.3">
      <c r="A2732" s="65" t="str">
        <f>LANCES[[#This Row],[GRUPO]]&amp;LANCES[[#This Row],[MES_ANO]]</f>
        <v>670junho-25</v>
      </c>
      <c r="B2732" s="1">
        <v>670</v>
      </c>
      <c r="C2732" s="32">
        <v>202506</v>
      </c>
      <c r="D2732" s="31" t="str">
        <f>TEXT(LANCES[[#This Row],[DT_CONTMP]],"MMMM-AA")</f>
        <v>junho-25</v>
      </c>
      <c r="E2732" s="31">
        <v>45813</v>
      </c>
      <c r="F2732" s="30">
        <v>0.35218899999999997</v>
      </c>
      <c r="G2732" s="30">
        <v>0.20087559999999999</v>
      </c>
      <c r="H2732" s="30">
        <v>0.1</v>
      </c>
      <c r="I2732" s="32">
        <v>5</v>
      </c>
      <c r="J2732"/>
    </row>
    <row r="2733" spans="1:10" x14ac:dyDescent="0.3">
      <c r="A2733" s="65" t="str">
        <f>LANCES[[#This Row],[GRUPO]]&amp;LANCES[[#This Row],[MES_ANO]]</f>
        <v>3158outubro-25</v>
      </c>
      <c r="B2733" s="1">
        <v>3158</v>
      </c>
      <c r="C2733" s="32">
        <v>202510</v>
      </c>
      <c r="D2733" s="31" t="str">
        <f>TEXT(LANCES[[#This Row],[DT_CONTMP]],"MMMM-AA")</f>
        <v>outubro-25</v>
      </c>
      <c r="E2733" s="31">
        <v>45945</v>
      </c>
      <c r="F2733" s="30">
        <v>0.65500000000000003</v>
      </c>
      <c r="G2733" s="30">
        <v>0.59803333333333342</v>
      </c>
      <c r="H2733" s="30">
        <v>0.55210000000000004</v>
      </c>
      <c r="I2733" s="32">
        <v>3</v>
      </c>
      <c r="J2733"/>
    </row>
    <row r="2734" spans="1:10" x14ac:dyDescent="0.3">
      <c r="A2734" s="65" t="str">
        <f>LANCES[[#This Row],[GRUPO]]&amp;LANCES[[#This Row],[MES_ANO]]</f>
        <v>799março-25</v>
      </c>
      <c r="B2734" s="1">
        <v>799</v>
      </c>
      <c r="C2734" s="32">
        <v>202503</v>
      </c>
      <c r="D2734" s="31" t="str">
        <f>TEXT(LANCES[[#This Row],[DT_CONTMP]],"MMMM-AA")</f>
        <v>março-25</v>
      </c>
      <c r="E2734" s="31">
        <v>45733</v>
      </c>
      <c r="F2734" s="30">
        <v>0.68</v>
      </c>
      <c r="G2734" s="30">
        <v>0.60300833333333337</v>
      </c>
      <c r="H2734" s="30">
        <v>0.57100000000000006</v>
      </c>
      <c r="I2734" s="32">
        <v>12</v>
      </c>
      <c r="J2734"/>
    </row>
    <row r="2735" spans="1:10" x14ac:dyDescent="0.3">
      <c r="A2735" s="65" t="str">
        <f>LANCES[[#This Row],[GRUPO]]&amp;LANCES[[#This Row],[MES_ANO]]</f>
        <v>3100junho-25</v>
      </c>
      <c r="B2735" s="1">
        <v>3100</v>
      </c>
      <c r="C2735" s="32">
        <v>202506</v>
      </c>
      <c r="D2735" s="31" t="str">
        <f>TEXT(LANCES[[#This Row],[DT_CONTMP]],"MMMM-AA")</f>
        <v>junho-25</v>
      </c>
      <c r="E2735" s="31">
        <v>45824</v>
      </c>
      <c r="F2735" s="30">
        <v>0.68</v>
      </c>
      <c r="G2735" s="30">
        <v>0.68</v>
      </c>
      <c r="H2735" s="30">
        <v>0.68</v>
      </c>
      <c r="I2735" s="32">
        <v>1</v>
      </c>
      <c r="J2735"/>
    </row>
    <row r="2736" spans="1:10" x14ac:dyDescent="0.3">
      <c r="A2736" s="65" t="str">
        <f>LANCES[[#This Row],[GRUPO]]&amp;LANCES[[#This Row],[MES_ANO]]</f>
        <v>3044setembro-25</v>
      </c>
      <c r="B2736" s="1">
        <v>3044</v>
      </c>
      <c r="C2736" s="32">
        <v>202509</v>
      </c>
      <c r="D2736" s="31" t="str">
        <f>TEXT(LANCES[[#This Row],[DT_CONTMP]],"MMMM-AA")</f>
        <v>setembro-25</v>
      </c>
      <c r="E2736" s="31">
        <v>45915</v>
      </c>
      <c r="F2736" s="30">
        <v>0.54139999999999999</v>
      </c>
      <c r="G2736" s="30">
        <v>0.54125000000000001</v>
      </c>
      <c r="H2736" s="30">
        <v>0.54110000000000003</v>
      </c>
      <c r="I2736" s="32">
        <v>2</v>
      </c>
      <c r="J2736"/>
    </row>
    <row r="2737" spans="1:10" x14ac:dyDescent="0.3">
      <c r="A2737" s="65" t="str">
        <f>LANCES[[#This Row],[GRUPO]]&amp;LANCES[[#This Row],[MES_ANO]]</f>
        <v>3046julho-25</v>
      </c>
      <c r="B2737" s="1">
        <v>3046</v>
      </c>
      <c r="C2737" s="32">
        <v>202507</v>
      </c>
      <c r="D2737" s="31" t="str">
        <f>TEXT(LANCES[[#This Row],[DT_CONTMP]],"MMMM-AA")</f>
        <v>julho-25</v>
      </c>
      <c r="E2737" s="31">
        <v>45853</v>
      </c>
      <c r="F2737" s="30">
        <v>0.52</v>
      </c>
      <c r="G2737" s="30">
        <v>0.49042750000000002</v>
      </c>
      <c r="H2737" s="30">
        <v>0.46085500000000001</v>
      </c>
      <c r="I2737" s="32">
        <v>2</v>
      </c>
      <c r="J2737"/>
    </row>
    <row r="2738" spans="1:10" x14ac:dyDescent="0.3">
      <c r="A2738" s="65" t="str">
        <f>LANCES[[#This Row],[GRUPO]]&amp;LANCES[[#This Row],[MES_ANO]]</f>
        <v>647março-25</v>
      </c>
      <c r="B2738" s="1">
        <v>647</v>
      </c>
      <c r="C2738" s="32">
        <v>202503</v>
      </c>
      <c r="D2738" s="31" t="str">
        <f>TEXT(LANCES[[#This Row],[DT_CONTMP]],"MMMM-AA")</f>
        <v>março-25</v>
      </c>
      <c r="E2738" s="31">
        <v>45726</v>
      </c>
      <c r="F2738" s="30">
        <v>0.46333599999999997</v>
      </c>
      <c r="G2738" s="30">
        <v>0.35749666666666663</v>
      </c>
      <c r="H2738" s="30">
        <v>0.174683</v>
      </c>
      <c r="I2738" s="32">
        <v>3</v>
      </c>
      <c r="J2738"/>
    </row>
    <row r="2739" spans="1:10" x14ac:dyDescent="0.3">
      <c r="A2739" s="65" t="str">
        <f>LANCES[[#This Row],[GRUPO]]&amp;LANCES[[#This Row],[MES_ANO]]</f>
        <v>3095janeiro-25</v>
      </c>
      <c r="B2739" s="1">
        <v>3095</v>
      </c>
      <c r="C2739" s="32">
        <v>202501</v>
      </c>
      <c r="D2739" s="31" t="str">
        <f>TEXT(LANCES[[#This Row],[DT_CONTMP]],"MMMM-AA")</f>
        <v>janeiro-25</v>
      </c>
      <c r="E2739" s="31">
        <v>45672</v>
      </c>
      <c r="F2739" s="30">
        <v>0.6875</v>
      </c>
      <c r="G2739" s="30">
        <v>0.64924999999999999</v>
      </c>
      <c r="H2739" s="30">
        <v>0.625</v>
      </c>
      <c r="I2739" s="32">
        <v>4</v>
      </c>
      <c r="J2739"/>
    </row>
    <row r="2740" spans="1:10" x14ac:dyDescent="0.3">
      <c r="A2740" s="65" t="str">
        <f>LANCES[[#This Row],[GRUPO]]&amp;LANCES[[#This Row],[MES_ANO]]</f>
        <v>3047maio-25</v>
      </c>
      <c r="B2740" s="1">
        <v>3047</v>
      </c>
      <c r="C2740" s="32">
        <v>202505</v>
      </c>
      <c r="D2740" s="31" t="str">
        <f>TEXT(LANCES[[#This Row],[DT_CONTMP]],"MMMM-AA")</f>
        <v>maio-25</v>
      </c>
      <c r="E2740" s="31">
        <v>45792</v>
      </c>
      <c r="F2740" s="30">
        <v>0.38222200000000001</v>
      </c>
      <c r="G2740" s="30">
        <v>0.38222200000000001</v>
      </c>
      <c r="H2740" s="30">
        <v>0.38222200000000001</v>
      </c>
      <c r="I2740" s="32">
        <v>1</v>
      </c>
      <c r="J2740"/>
    </row>
    <row r="2741" spans="1:10" x14ac:dyDescent="0.3">
      <c r="A2741" s="65" t="str">
        <f>LANCES[[#This Row],[GRUPO]]&amp;LANCES[[#This Row],[MES_ANO]]</f>
        <v>738agosto-25</v>
      </c>
      <c r="B2741" s="1">
        <v>738</v>
      </c>
      <c r="C2741" s="32">
        <v>202508</v>
      </c>
      <c r="D2741" s="31" t="str">
        <f>TEXT(LANCES[[#This Row],[DT_CONTMP]],"MMMM-AA")</f>
        <v>agosto-25</v>
      </c>
      <c r="E2741" s="31">
        <v>45884</v>
      </c>
      <c r="F2741" s="30">
        <v>0.66166700000000001</v>
      </c>
      <c r="G2741" s="30">
        <v>0.62727385714285711</v>
      </c>
      <c r="H2741" s="30">
        <v>0.61960000000000004</v>
      </c>
      <c r="I2741" s="32">
        <v>7</v>
      </c>
      <c r="J2741"/>
    </row>
    <row r="2742" spans="1:10" x14ac:dyDescent="0.3">
      <c r="A2742" s="65" t="str">
        <f>LANCES[[#This Row],[GRUPO]]&amp;LANCES[[#This Row],[MES_ANO]]</f>
        <v>3041março-25</v>
      </c>
      <c r="B2742" s="1">
        <v>3041</v>
      </c>
      <c r="C2742" s="32">
        <v>202503</v>
      </c>
      <c r="D2742" s="31" t="str">
        <f>TEXT(LANCES[[#This Row],[DT_CONTMP]],"MMMM-AA")</f>
        <v>março-25</v>
      </c>
      <c r="E2742" s="31">
        <v>45733</v>
      </c>
      <c r="F2742" s="30">
        <v>0.51100000000000001</v>
      </c>
      <c r="G2742" s="30">
        <v>0.51100000000000001</v>
      </c>
      <c r="H2742" s="30">
        <v>0.51100000000000001</v>
      </c>
      <c r="I2742" s="32">
        <v>2</v>
      </c>
      <c r="J2742"/>
    </row>
    <row r="2743" spans="1:10" x14ac:dyDescent="0.3">
      <c r="A2743" s="65" t="str">
        <f>LANCES[[#This Row],[GRUPO]]&amp;LANCES[[#This Row],[MES_ANO]]</f>
        <v>690julho-25</v>
      </c>
      <c r="B2743" s="1">
        <v>690</v>
      </c>
      <c r="C2743" s="32">
        <v>202507</v>
      </c>
      <c r="D2743" s="31" t="str">
        <f>TEXT(LANCES[[#This Row],[DT_CONTMP]],"MMMM-AA")</f>
        <v>julho-25</v>
      </c>
      <c r="E2743" s="31">
        <v>45842</v>
      </c>
      <c r="F2743" s="30">
        <v>0.25</v>
      </c>
      <c r="G2743" s="30">
        <v>0.17592133333333332</v>
      </c>
      <c r="H2743" s="30">
        <v>0.11900000000000001</v>
      </c>
      <c r="I2743" s="32">
        <v>3</v>
      </c>
      <c r="J2743"/>
    </row>
    <row r="2744" spans="1:10" x14ac:dyDescent="0.3">
      <c r="A2744" s="65" t="str">
        <f>LANCES[[#This Row],[GRUPO]]&amp;LANCES[[#This Row],[MES_ANO]]</f>
        <v>613março-25</v>
      </c>
      <c r="B2744" s="1">
        <v>613</v>
      </c>
      <c r="C2744" s="32">
        <v>202503</v>
      </c>
      <c r="D2744" s="31" t="str">
        <f>TEXT(LANCES[[#This Row],[DT_CONTMP]],"MMMM-AA")</f>
        <v>março-25</v>
      </c>
      <c r="E2744" s="31">
        <v>45726</v>
      </c>
      <c r="F2744" s="30">
        <v>0.14009199999999999</v>
      </c>
      <c r="G2744" s="30">
        <v>0.14009199999999999</v>
      </c>
      <c r="H2744" s="30">
        <v>0.14009199999999999</v>
      </c>
      <c r="I2744" s="32">
        <v>1</v>
      </c>
      <c r="J2744"/>
    </row>
    <row r="2745" spans="1:10" x14ac:dyDescent="0.3">
      <c r="A2745" s="65" t="str">
        <f>LANCES[[#This Row],[GRUPO]]&amp;LANCES[[#This Row],[MES_ANO]]</f>
        <v>671setembro-25</v>
      </c>
      <c r="B2745" s="1">
        <v>671</v>
      </c>
      <c r="C2745" s="32">
        <v>202509</v>
      </c>
      <c r="D2745" s="31" t="str">
        <f>TEXT(LANCES[[#This Row],[DT_CONTMP]],"MMMM-AA")</f>
        <v>setembro-25</v>
      </c>
      <c r="E2745" s="31">
        <v>45904</v>
      </c>
      <c r="F2745" s="30">
        <v>0.25362800000000002</v>
      </c>
      <c r="G2745" s="30">
        <v>0.17208900000000002</v>
      </c>
      <c r="H2745" s="30">
        <v>0.130111</v>
      </c>
      <c r="I2745" s="32">
        <v>3</v>
      </c>
      <c r="J2745"/>
    </row>
    <row r="2746" spans="1:10" x14ac:dyDescent="0.3">
      <c r="A2746" s="65" t="str">
        <f>LANCES[[#This Row],[GRUPO]]&amp;LANCES[[#This Row],[MES_ANO]]</f>
        <v>3075junho-25</v>
      </c>
      <c r="B2746" s="1">
        <v>3075</v>
      </c>
      <c r="C2746" s="32">
        <v>202506</v>
      </c>
      <c r="D2746" s="31" t="str">
        <f>TEXT(LANCES[[#This Row],[DT_CONTMP]],"MMMM-AA")</f>
        <v>junho-25</v>
      </c>
      <c r="E2746" s="31">
        <v>45824</v>
      </c>
      <c r="F2746" s="30">
        <v>0.75</v>
      </c>
      <c r="G2746" s="30">
        <v>0.75</v>
      </c>
      <c r="H2746" s="30">
        <v>0.75</v>
      </c>
      <c r="I2746" s="32">
        <v>1</v>
      </c>
      <c r="J2746"/>
    </row>
    <row r="2747" spans="1:10" x14ac:dyDescent="0.3">
      <c r="A2747" s="65" t="str">
        <f>LANCES[[#This Row],[GRUPO]]&amp;LANCES[[#This Row],[MES_ANO]]</f>
        <v>684agosto-25</v>
      </c>
      <c r="B2747" s="1">
        <v>684</v>
      </c>
      <c r="C2747" s="32">
        <v>202508</v>
      </c>
      <c r="D2747" s="31" t="str">
        <f>TEXT(LANCES[[#This Row],[DT_CONTMP]],"MMMM-AA")</f>
        <v>agosto-25</v>
      </c>
      <c r="E2747" s="31">
        <v>45875</v>
      </c>
      <c r="F2747" s="30">
        <v>0.36707299999999998</v>
      </c>
      <c r="G2747" s="30">
        <v>0.25558700000000001</v>
      </c>
      <c r="H2747" s="30">
        <v>0.15</v>
      </c>
      <c r="I2747" s="32">
        <v>3</v>
      </c>
      <c r="J2747"/>
    </row>
    <row r="2748" spans="1:10" x14ac:dyDescent="0.3">
      <c r="A2748" s="65" t="str">
        <f>LANCES[[#This Row],[GRUPO]]&amp;LANCES[[#This Row],[MES_ANO]]</f>
        <v>3111outubro-25</v>
      </c>
      <c r="B2748" s="1">
        <v>3111</v>
      </c>
      <c r="C2748" s="32">
        <v>202510</v>
      </c>
      <c r="D2748" s="31" t="str">
        <f>TEXT(LANCES[[#This Row],[DT_CONTMP]],"MMMM-AA")</f>
        <v>outubro-25</v>
      </c>
      <c r="E2748" s="31">
        <v>45945</v>
      </c>
      <c r="F2748" s="30">
        <v>0.68</v>
      </c>
      <c r="G2748" s="30">
        <v>0.66293333333333337</v>
      </c>
      <c r="H2748" s="30">
        <v>0.65439999999999998</v>
      </c>
      <c r="I2748" s="32">
        <v>3</v>
      </c>
      <c r="J2748"/>
    </row>
    <row r="2749" spans="1:10" x14ac:dyDescent="0.3">
      <c r="A2749" s="65" t="str">
        <f>LANCES[[#This Row],[GRUPO]]&amp;LANCES[[#This Row],[MES_ANO]]</f>
        <v>3111abril-25</v>
      </c>
      <c r="B2749" s="1">
        <v>3111</v>
      </c>
      <c r="C2749" s="32">
        <v>202504</v>
      </c>
      <c r="D2749" s="31" t="str">
        <f>TEXT(LANCES[[#This Row],[DT_CONTMP]],"MMMM-AA")</f>
        <v>abril-25</v>
      </c>
      <c r="E2749" s="31">
        <v>45762</v>
      </c>
      <c r="F2749" s="30">
        <v>0.67220000000000002</v>
      </c>
      <c r="G2749" s="30">
        <v>0.66813333333333336</v>
      </c>
      <c r="H2749" s="30">
        <v>0.66</v>
      </c>
      <c r="I2749" s="32">
        <v>3</v>
      </c>
      <c r="J2749"/>
    </row>
    <row r="2750" spans="1:10" x14ac:dyDescent="0.3">
      <c r="A2750" s="65" t="str">
        <f>LANCES[[#This Row],[GRUPO]]&amp;LANCES[[#This Row],[MES_ANO]]</f>
        <v>3153agosto-25</v>
      </c>
      <c r="B2750" s="1">
        <v>3153</v>
      </c>
      <c r="C2750" s="32">
        <v>202508</v>
      </c>
      <c r="D2750" s="31" t="str">
        <f>TEXT(LANCES[[#This Row],[DT_CONTMP]],"MMMM-AA")</f>
        <v>agosto-25</v>
      </c>
      <c r="E2750" s="31">
        <v>45884</v>
      </c>
      <c r="F2750" s="30">
        <v>0.68989999999999996</v>
      </c>
      <c r="G2750" s="30">
        <v>0.62663333333333326</v>
      </c>
      <c r="H2750" s="30">
        <v>0.59</v>
      </c>
      <c r="I2750" s="32">
        <v>3</v>
      </c>
      <c r="J2750"/>
    </row>
    <row r="2751" spans="1:10" x14ac:dyDescent="0.3">
      <c r="A2751" s="65" t="str">
        <f>LANCES[[#This Row],[GRUPO]]&amp;LANCES[[#This Row],[MES_ANO]]</f>
        <v>669fevereiro-25</v>
      </c>
      <c r="B2751" s="1">
        <v>669</v>
      </c>
      <c r="C2751" s="32">
        <v>202502</v>
      </c>
      <c r="D2751" s="31" t="str">
        <f>TEXT(LANCES[[#This Row],[DT_CONTMP]],"MMMM-AA")</f>
        <v>fevereiro-25</v>
      </c>
      <c r="E2751" s="31">
        <v>45694</v>
      </c>
      <c r="F2751" s="30">
        <v>0.3</v>
      </c>
      <c r="G2751" s="30">
        <v>0.22260000000000002</v>
      </c>
      <c r="H2751" s="30">
        <v>0.17</v>
      </c>
      <c r="I2751" s="32">
        <v>7</v>
      </c>
      <c r="J2751"/>
    </row>
    <row r="2752" spans="1:10" x14ac:dyDescent="0.3">
      <c r="A2752" s="65" t="str">
        <f>LANCES[[#This Row],[GRUPO]]&amp;LANCES[[#This Row],[MES_ANO]]</f>
        <v>3095julho-25</v>
      </c>
      <c r="B2752" s="1">
        <v>3095</v>
      </c>
      <c r="C2752" s="32">
        <v>202507</v>
      </c>
      <c r="D2752" s="31" t="str">
        <f>TEXT(LANCES[[#This Row],[DT_CONTMP]],"MMMM-AA")</f>
        <v>julho-25</v>
      </c>
      <c r="E2752" s="31">
        <v>45853</v>
      </c>
      <c r="F2752" s="30">
        <v>0.71279999999999999</v>
      </c>
      <c r="G2752" s="30">
        <v>0.71230000000000004</v>
      </c>
      <c r="H2752" s="30">
        <v>0.7118000000000001</v>
      </c>
      <c r="I2752" s="32">
        <v>2</v>
      </c>
      <c r="J2752"/>
    </row>
    <row r="2753" spans="1:10" x14ac:dyDescent="0.3">
      <c r="A2753" s="65" t="str">
        <f>LANCES[[#This Row],[GRUPO]]&amp;LANCES[[#This Row],[MES_ANO]]</f>
        <v>627março-25</v>
      </c>
      <c r="B2753" s="1">
        <v>627</v>
      </c>
      <c r="C2753" s="32">
        <v>202503</v>
      </c>
      <c r="D2753" s="31" t="str">
        <f>TEXT(LANCES[[#This Row],[DT_CONTMP]],"MMMM-AA")</f>
        <v>março-25</v>
      </c>
      <c r="E2753" s="31">
        <v>45726</v>
      </c>
      <c r="F2753" s="30">
        <v>0.27338499999999999</v>
      </c>
      <c r="G2753" s="30">
        <v>0.27338499999999999</v>
      </c>
      <c r="H2753" s="30">
        <v>0.27338499999999999</v>
      </c>
      <c r="I2753" s="32">
        <v>1</v>
      </c>
      <c r="J2753"/>
    </row>
    <row r="2754" spans="1:10" x14ac:dyDescent="0.3">
      <c r="A2754" s="65" t="str">
        <f>LANCES[[#This Row],[GRUPO]]&amp;LANCES[[#This Row],[MES_ANO]]</f>
        <v>677julho-25</v>
      </c>
      <c r="B2754" s="1">
        <v>677</v>
      </c>
      <c r="C2754" s="32">
        <v>202507</v>
      </c>
      <c r="D2754" s="31" t="str">
        <f>TEXT(LANCES[[#This Row],[DT_CONTMP]],"MMMM-AA")</f>
        <v>julho-25</v>
      </c>
      <c r="E2754" s="31">
        <v>45842</v>
      </c>
      <c r="F2754" s="30">
        <v>0.68060900000000002</v>
      </c>
      <c r="G2754" s="30">
        <v>0.38134039999999997</v>
      </c>
      <c r="H2754" s="30">
        <v>0.11</v>
      </c>
      <c r="I2754" s="32">
        <v>5</v>
      </c>
      <c r="J2754"/>
    </row>
    <row r="2755" spans="1:10" x14ac:dyDescent="0.3">
      <c r="A2755" s="65" t="str">
        <f>LANCES[[#This Row],[GRUPO]]&amp;LANCES[[#This Row],[MES_ANO]]</f>
        <v>3142janeiro-25</v>
      </c>
      <c r="B2755" s="1">
        <v>3142</v>
      </c>
      <c r="C2755" s="32">
        <v>202501</v>
      </c>
      <c r="D2755" s="31" t="str">
        <f>TEXT(LANCES[[#This Row],[DT_CONTMP]],"MMMM-AA")</f>
        <v>janeiro-25</v>
      </c>
      <c r="E2755" s="31">
        <v>45672</v>
      </c>
      <c r="F2755" s="30">
        <v>0.65</v>
      </c>
      <c r="G2755" s="30">
        <v>0.63114020000000004</v>
      </c>
      <c r="H2755" s="30">
        <v>0.61990100000000004</v>
      </c>
      <c r="I2755" s="32">
        <v>5</v>
      </c>
      <c r="J2755"/>
    </row>
    <row r="2756" spans="1:10" x14ac:dyDescent="0.3">
      <c r="A2756" s="65" t="str">
        <f>LANCES[[#This Row],[GRUPO]]&amp;LANCES[[#This Row],[MES_ANO]]</f>
        <v>3036outubro-25</v>
      </c>
      <c r="B2756" s="1">
        <v>3036</v>
      </c>
      <c r="C2756" s="32">
        <v>202510</v>
      </c>
      <c r="D2756" s="31" t="str">
        <f>TEXT(LANCES[[#This Row],[DT_CONTMP]],"MMMM-AA")</f>
        <v>outubro-25</v>
      </c>
      <c r="E2756" s="31">
        <v>45945</v>
      </c>
      <c r="F2756" s="30">
        <v>0.62980999999999998</v>
      </c>
      <c r="G2756" s="30">
        <v>0.50490499999999994</v>
      </c>
      <c r="H2756" s="30">
        <v>0.38</v>
      </c>
      <c r="I2756" s="32">
        <v>2</v>
      </c>
      <c r="J2756"/>
    </row>
    <row r="2757" spans="1:10" x14ac:dyDescent="0.3">
      <c r="A2757" s="65" t="str">
        <f>LANCES[[#This Row],[GRUPO]]&amp;LANCES[[#This Row],[MES_ANO]]</f>
        <v>665outubro-25</v>
      </c>
      <c r="B2757" s="1">
        <v>665</v>
      </c>
      <c r="C2757" s="32">
        <v>202510</v>
      </c>
      <c r="D2757" s="31" t="str">
        <f>TEXT(LANCES[[#This Row],[DT_CONTMP]],"MMMM-AA")</f>
        <v>outubro-25</v>
      </c>
      <c r="E2757" s="31">
        <v>45936</v>
      </c>
      <c r="F2757" s="30">
        <v>9.3203999999999995E-2</v>
      </c>
      <c r="G2757" s="30">
        <v>9.3203999999999995E-2</v>
      </c>
      <c r="H2757" s="30">
        <v>9.3203999999999995E-2</v>
      </c>
      <c r="I2757" s="32">
        <v>1</v>
      </c>
      <c r="J2757"/>
    </row>
    <row r="2758" spans="1:10" x14ac:dyDescent="0.3">
      <c r="A2758" s="65" t="str">
        <f>LANCES[[#This Row],[GRUPO]]&amp;LANCES[[#This Row],[MES_ANO]]</f>
        <v>3098março-25</v>
      </c>
      <c r="B2758" s="1">
        <v>3098</v>
      </c>
      <c r="C2758" s="32">
        <v>202503</v>
      </c>
      <c r="D2758" s="31" t="str">
        <f>TEXT(LANCES[[#This Row],[DT_CONTMP]],"MMMM-AA")</f>
        <v>março-25</v>
      </c>
      <c r="E2758" s="31">
        <v>45733</v>
      </c>
      <c r="F2758" s="30">
        <v>0.67359999999999998</v>
      </c>
      <c r="G2758" s="30">
        <v>0.66453300000000004</v>
      </c>
      <c r="H2758" s="30">
        <v>0.659999</v>
      </c>
      <c r="I2758" s="32">
        <v>3</v>
      </c>
      <c r="J2758"/>
    </row>
    <row r="2759" spans="1:10" x14ac:dyDescent="0.3">
      <c r="A2759" s="65" t="str">
        <f>LANCES[[#This Row],[GRUPO]]&amp;LANCES[[#This Row],[MES_ANO]]</f>
        <v>3112agosto-25</v>
      </c>
      <c r="B2759" s="1">
        <v>3112</v>
      </c>
      <c r="C2759" s="32">
        <v>202508</v>
      </c>
      <c r="D2759" s="31" t="str">
        <f>TEXT(LANCES[[#This Row],[DT_CONTMP]],"MMMM-AA")</f>
        <v>agosto-25</v>
      </c>
      <c r="E2759" s="31">
        <v>45884</v>
      </c>
      <c r="F2759" s="30">
        <v>0.69</v>
      </c>
      <c r="G2759" s="30">
        <v>0.67500000000000004</v>
      </c>
      <c r="H2759" s="30">
        <v>0.66</v>
      </c>
      <c r="I2759" s="32">
        <v>2</v>
      </c>
      <c r="J2759"/>
    </row>
    <row r="2760" spans="1:10" x14ac:dyDescent="0.3">
      <c r="A2760" s="65" t="str">
        <f>LANCES[[#This Row],[GRUPO]]&amp;LANCES[[#This Row],[MES_ANO]]</f>
        <v>3082janeiro-25</v>
      </c>
      <c r="B2760" s="1">
        <v>3082</v>
      </c>
      <c r="C2760" s="32">
        <v>202501</v>
      </c>
      <c r="D2760" s="31" t="str">
        <f>TEXT(LANCES[[#This Row],[DT_CONTMP]],"MMMM-AA")</f>
        <v>janeiro-25</v>
      </c>
      <c r="E2760" s="31">
        <v>45672</v>
      </c>
      <c r="F2760" s="30">
        <v>0.67110000000000003</v>
      </c>
      <c r="G2760" s="30">
        <v>0.65703333333333336</v>
      </c>
      <c r="H2760" s="30">
        <v>0.65</v>
      </c>
      <c r="I2760" s="32">
        <v>3</v>
      </c>
      <c r="J2760"/>
    </row>
    <row r="2761" spans="1:10" x14ac:dyDescent="0.3">
      <c r="A2761" s="65" t="str">
        <f>LANCES[[#This Row],[GRUPO]]&amp;LANCES[[#This Row],[MES_ANO]]</f>
        <v>656abril-25</v>
      </c>
      <c r="B2761" s="1">
        <v>656</v>
      </c>
      <c r="C2761" s="32">
        <v>202504</v>
      </c>
      <c r="D2761" s="31" t="str">
        <f>TEXT(LANCES[[#This Row],[DT_CONTMP]],"MMMM-AA")</f>
        <v>abril-25</v>
      </c>
      <c r="E2761" s="31">
        <v>45751</v>
      </c>
      <c r="F2761" s="30">
        <v>0.35</v>
      </c>
      <c r="G2761" s="30">
        <v>0.24266399999999999</v>
      </c>
      <c r="H2761" s="30">
        <v>0.135328</v>
      </c>
      <c r="I2761" s="32">
        <v>2</v>
      </c>
      <c r="J2761"/>
    </row>
    <row r="2762" spans="1:10" x14ac:dyDescent="0.3">
      <c r="A2762" s="65" t="str">
        <f>LANCES[[#This Row],[GRUPO]]&amp;LANCES[[#This Row],[MES_ANO]]</f>
        <v>3081setembro-25</v>
      </c>
      <c r="B2762" s="1">
        <v>3081</v>
      </c>
      <c r="C2762" s="32">
        <v>202509</v>
      </c>
      <c r="D2762" s="31" t="str">
        <f>TEXT(LANCES[[#This Row],[DT_CONTMP]],"MMMM-AA")</f>
        <v>setembro-25</v>
      </c>
      <c r="E2762" s="31">
        <v>45915</v>
      </c>
      <c r="F2762" s="30">
        <v>0.65341800000000005</v>
      </c>
      <c r="G2762" s="30">
        <v>0.63669249999999999</v>
      </c>
      <c r="H2762" s="30">
        <v>0.61996699999999993</v>
      </c>
      <c r="I2762" s="32">
        <v>2</v>
      </c>
      <c r="J2762"/>
    </row>
    <row r="2763" spans="1:10" x14ac:dyDescent="0.3">
      <c r="A2763" s="65" t="str">
        <f>LANCES[[#This Row],[GRUPO]]&amp;LANCES[[#This Row],[MES_ANO]]</f>
        <v>770fevereiro-25</v>
      </c>
      <c r="B2763" s="1">
        <v>770</v>
      </c>
      <c r="C2763" s="32">
        <v>202502</v>
      </c>
      <c r="D2763" s="31" t="str">
        <f>TEXT(LANCES[[#This Row],[DT_CONTMP]],"MMMM-AA")</f>
        <v>fevereiro-25</v>
      </c>
      <c r="E2763" s="31">
        <v>45705</v>
      </c>
      <c r="F2763" s="30">
        <v>0.65</v>
      </c>
      <c r="G2763" s="30">
        <v>0.63921666666666666</v>
      </c>
      <c r="H2763" s="30">
        <v>0.62</v>
      </c>
      <c r="I2763" s="32">
        <v>6</v>
      </c>
      <c r="J2763"/>
    </row>
    <row r="2764" spans="1:10" x14ac:dyDescent="0.3">
      <c r="A2764" s="65" t="str">
        <f>LANCES[[#This Row],[GRUPO]]&amp;LANCES[[#This Row],[MES_ANO]]</f>
        <v>3122março-25</v>
      </c>
      <c r="B2764" s="1">
        <v>3122</v>
      </c>
      <c r="C2764" s="32">
        <v>202503</v>
      </c>
      <c r="D2764" s="31" t="str">
        <f>TEXT(LANCES[[#This Row],[DT_CONTMP]],"MMMM-AA")</f>
        <v>março-25</v>
      </c>
      <c r="E2764" s="31">
        <v>45733</v>
      </c>
      <c r="F2764" s="30">
        <v>0.65500000000000003</v>
      </c>
      <c r="G2764" s="30">
        <v>0.65415000000000001</v>
      </c>
      <c r="H2764" s="30">
        <v>0.65329999999999999</v>
      </c>
      <c r="I2764" s="32">
        <v>2</v>
      </c>
      <c r="J2764"/>
    </row>
    <row r="2765" spans="1:10" x14ac:dyDescent="0.3">
      <c r="A2765" s="65" t="str">
        <f>LANCES[[#This Row],[GRUPO]]&amp;LANCES[[#This Row],[MES_ANO]]</f>
        <v>3128janeiro-25</v>
      </c>
      <c r="B2765" s="1">
        <v>3128</v>
      </c>
      <c r="C2765" s="32">
        <v>202501</v>
      </c>
      <c r="D2765" s="31" t="str">
        <f>TEXT(LANCES[[#This Row],[DT_CONTMP]],"MMMM-AA")</f>
        <v>janeiro-25</v>
      </c>
      <c r="E2765" s="31">
        <v>45672</v>
      </c>
      <c r="F2765" s="30">
        <v>0.68010000000000004</v>
      </c>
      <c r="G2765" s="30">
        <v>0.67505000000000004</v>
      </c>
      <c r="H2765" s="30">
        <v>0.67</v>
      </c>
      <c r="I2765" s="32">
        <v>2</v>
      </c>
      <c r="J2765"/>
    </row>
    <row r="2766" spans="1:10" x14ac:dyDescent="0.3">
      <c r="A2766" s="65" t="str">
        <f>LANCES[[#This Row],[GRUPO]]&amp;LANCES[[#This Row],[MES_ANO]]</f>
        <v>3085abril-25</v>
      </c>
      <c r="B2766" s="1">
        <v>3085</v>
      </c>
      <c r="C2766" s="32">
        <v>202504</v>
      </c>
      <c r="D2766" s="31" t="str">
        <f>TEXT(LANCES[[#This Row],[DT_CONTMP]],"MMMM-AA")</f>
        <v>abril-25</v>
      </c>
      <c r="E2766" s="31">
        <v>45762</v>
      </c>
      <c r="F2766" s="30">
        <v>0.74430000000000007</v>
      </c>
      <c r="G2766" s="30">
        <v>0.72035714285714281</v>
      </c>
      <c r="H2766" s="30">
        <v>0.70239999999999991</v>
      </c>
      <c r="I2766" s="32">
        <v>7</v>
      </c>
      <c r="J2766"/>
    </row>
    <row r="2767" spans="1:10" x14ac:dyDescent="0.3">
      <c r="A2767" s="65" t="str">
        <f>LANCES[[#This Row],[GRUPO]]&amp;LANCES[[#This Row],[MES_ANO]]</f>
        <v>3086agosto-25</v>
      </c>
      <c r="B2767" s="1">
        <v>3086</v>
      </c>
      <c r="C2767" s="32">
        <v>202508</v>
      </c>
      <c r="D2767" s="31" t="str">
        <f>TEXT(LANCES[[#This Row],[DT_CONTMP]],"MMMM-AA")</f>
        <v>agosto-25</v>
      </c>
      <c r="E2767" s="31">
        <v>45884</v>
      </c>
      <c r="F2767" s="30">
        <v>0.73130499999999998</v>
      </c>
      <c r="G2767" s="30">
        <v>0.73130499999999998</v>
      </c>
      <c r="H2767" s="30">
        <v>0.73130499999999998</v>
      </c>
      <c r="I2767" s="32">
        <v>1</v>
      </c>
      <c r="J2767"/>
    </row>
    <row r="2768" spans="1:10" x14ac:dyDescent="0.3">
      <c r="A2768" s="65" t="str">
        <f>LANCES[[#This Row],[GRUPO]]&amp;LANCES[[#This Row],[MES_ANO]]</f>
        <v>3037setembro-25</v>
      </c>
      <c r="B2768" s="1">
        <v>3037</v>
      </c>
      <c r="C2768" s="32">
        <v>202509</v>
      </c>
      <c r="D2768" s="31" t="str">
        <f>TEXT(LANCES[[#This Row],[DT_CONTMP]],"MMMM-AA")</f>
        <v>setembro-25</v>
      </c>
      <c r="E2768" s="31">
        <v>45915</v>
      </c>
      <c r="F2768" s="30">
        <v>0.52555499999999999</v>
      </c>
      <c r="G2768" s="30">
        <v>0.52555499999999999</v>
      </c>
      <c r="H2768" s="30">
        <v>0.52555499999999999</v>
      </c>
      <c r="I2768" s="32">
        <v>1</v>
      </c>
      <c r="J2768"/>
    </row>
    <row r="2769" spans="1:10" x14ac:dyDescent="0.3">
      <c r="A2769" s="65" t="str">
        <f>LANCES[[#This Row],[GRUPO]]&amp;LANCES[[#This Row],[MES_ANO]]</f>
        <v>3125julho-25</v>
      </c>
      <c r="B2769" s="1">
        <v>3125</v>
      </c>
      <c r="C2769" s="32">
        <v>202507</v>
      </c>
      <c r="D2769" s="31" t="str">
        <f>TEXT(LANCES[[#This Row],[DT_CONTMP]],"MMMM-AA")</f>
        <v>julho-25</v>
      </c>
      <c r="E2769" s="31">
        <v>45853</v>
      </c>
      <c r="F2769" s="30">
        <v>0.69</v>
      </c>
      <c r="G2769" s="30">
        <v>0.68725000000000003</v>
      </c>
      <c r="H2769" s="30">
        <v>0.68200000000000005</v>
      </c>
      <c r="I2769" s="32">
        <v>4</v>
      </c>
      <c r="J2769"/>
    </row>
    <row r="2770" spans="1:10" x14ac:dyDescent="0.3">
      <c r="A2770" s="65" t="str">
        <f>LANCES[[#This Row],[GRUPO]]&amp;LANCES[[#This Row],[MES_ANO]]</f>
        <v>743junho-25</v>
      </c>
      <c r="B2770" s="1">
        <v>743</v>
      </c>
      <c r="C2770" s="32">
        <v>202506</v>
      </c>
      <c r="D2770" s="31" t="str">
        <f>TEXT(LANCES[[#This Row],[DT_CONTMP]],"MMMM-AA")</f>
        <v>junho-25</v>
      </c>
      <c r="E2770" s="31">
        <v>45824</v>
      </c>
      <c r="F2770" s="30">
        <v>0.72189999999999999</v>
      </c>
      <c r="G2770" s="30">
        <v>0.64381193333333331</v>
      </c>
      <c r="H2770" s="30">
        <v>0.62919999999999998</v>
      </c>
      <c r="I2770" s="32">
        <v>15</v>
      </c>
      <c r="J2770"/>
    </row>
    <row r="2771" spans="1:10" x14ac:dyDescent="0.3">
      <c r="A2771" s="65" t="str">
        <f>LANCES[[#This Row],[GRUPO]]&amp;LANCES[[#This Row],[MES_ANO]]</f>
        <v>3111junho-25</v>
      </c>
      <c r="B2771" s="1">
        <v>3111</v>
      </c>
      <c r="C2771" s="32">
        <v>202506</v>
      </c>
      <c r="D2771" s="31" t="str">
        <f>TEXT(LANCES[[#This Row],[DT_CONTMP]],"MMMM-AA")</f>
        <v>junho-25</v>
      </c>
      <c r="E2771" s="31">
        <v>45824</v>
      </c>
      <c r="F2771" s="30">
        <v>0.67</v>
      </c>
      <c r="G2771" s="30">
        <v>0.66500000000000004</v>
      </c>
      <c r="H2771" s="30">
        <v>0.66</v>
      </c>
      <c r="I2771" s="32">
        <v>2</v>
      </c>
      <c r="J2771"/>
    </row>
    <row r="2772" spans="1:10" x14ac:dyDescent="0.3">
      <c r="A2772" s="65" t="str">
        <f>LANCES[[#This Row],[GRUPO]]&amp;LANCES[[#This Row],[MES_ANO]]</f>
        <v>5010maio-25</v>
      </c>
      <c r="B2772" s="1">
        <v>5010</v>
      </c>
      <c r="C2772" s="32">
        <v>202505</v>
      </c>
      <c r="D2772" s="31" t="str">
        <f>TEXT(LANCES[[#This Row],[DT_CONTMP]],"MMMM-AA")</f>
        <v>maio-25</v>
      </c>
      <c r="E2772" s="31">
        <v>45792</v>
      </c>
      <c r="F2772" s="30">
        <v>0.50716299999999992</v>
      </c>
      <c r="G2772" s="30">
        <v>0.50716299999999992</v>
      </c>
      <c r="H2772" s="30">
        <v>0.50716299999999992</v>
      </c>
      <c r="I2772" s="32">
        <v>1</v>
      </c>
      <c r="J2772"/>
    </row>
    <row r="2773" spans="1:10" x14ac:dyDescent="0.3">
      <c r="A2773" s="65" t="str">
        <f>LANCES[[#This Row],[GRUPO]]&amp;LANCES[[#This Row],[MES_ANO]]</f>
        <v>694outubro-25</v>
      </c>
      <c r="B2773" s="1">
        <v>694</v>
      </c>
      <c r="C2773" s="32">
        <v>202510</v>
      </c>
      <c r="D2773" s="31" t="str">
        <f>TEXT(LANCES[[#This Row],[DT_CONTMP]],"MMMM-AA")</f>
        <v>outubro-25</v>
      </c>
      <c r="E2773" s="31">
        <v>45936</v>
      </c>
      <c r="F2773" s="30">
        <v>0.17249999999999999</v>
      </c>
      <c r="G2773" s="30">
        <v>0.16125</v>
      </c>
      <c r="H2773" s="30">
        <v>0.15</v>
      </c>
      <c r="I2773" s="32">
        <v>2</v>
      </c>
      <c r="J2773"/>
    </row>
    <row r="2774" spans="1:10" x14ac:dyDescent="0.3">
      <c r="A2774" s="65" t="str">
        <f>LANCES[[#This Row],[GRUPO]]&amp;LANCES[[#This Row],[MES_ANO]]</f>
        <v>675outubro-25</v>
      </c>
      <c r="B2774" s="1">
        <v>675</v>
      </c>
      <c r="C2774" s="32">
        <v>202510</v>
      </c>
      <c r="D2774" s="31" t="str">
        <f>TEXT(LANCES[[#This Row],[DT_CONTMP]],"MMMM-AA")</f>
        <v>outubro-25</v>
      </c>
      <c r="E2774" s="31">
        <v>45936</v>
      </c>
      <c r="F2774" s="30">
        <v>0.24265799999999998</v>
      </c>
      <c r="G2774" s="30">
        <v>0.17132900000000001</v>
      </c>
      <c r="H2774" s="30">
        <v>0.1</v>
      </c>
      <c r="I2774" s="32">
        <v>2</v>
      </c>
      <c r="J2774"/>
    </row>
    <row r="2775" spans="1:10" x14ac:dyDescent="0.3">
      <c r="A2775" s="65" t="str">
        <f>LANCES[[#This Row],[GRUPO]]&amp;LANCES[[#This Row],[MES_ANO]]</f>
        <v>3095setembro-25</v>
      </c>
      <c r="B2775" s="1">
        <v>3095</v>
      </c>
      <c r="C2775" s="32">
        <v>202509</v>
      </c>
      <c r="D2775" s="31" t="str">
        <f>TEXT(LANCES[[#This Row],[DT_CONTMP]],"MMMM-AA")</f>
        <v>setembro-25</v>
      </c>
      <c r="E2775" s="31">
        <v>45915</v>
      </c>
      <c r="F2775" s="30">
        <v>0.69</v>
      </c>
      <c r="G2775" s="30">
        <v>0.66999999999999993</v>
      </c>
      <c r="H2775" s="30">
        <v>0.63</v>
      </c>
      <c r="I2775" s="32">
        <v>3</v>
      </c>
      <c r="J2775"/>
    </row>
    <row r="2776" spans="1:10" x14ac:dyDescent="0.3">
      <c r="A2776" s="65" t="str">
        <f>LANCES[[#This Row],[GRUPO]]&amp;LANCES[[#This Row],[MES_ANO]]</f>
        <v>3161janeiro-25</v>
      </c>
      <c r="B2776" s="1">
        <v>3161</v>
      </c>
      <c r="C2776" s="32">
        <v>202501</v>
      </c>
      <c r="D2776" s="31" t="str">
        <f>TEXT(LANCES[[#This Row],[DT_CONTMP]],"MMMM-AA")</f>
        <v>janeiro-25</v>
      </c>
      <c r="E2776" s="31">
        <v>45672</v>
      </c>
      <c r="F2776" s="30">
        <v>0.61099999999999999</v>
      </c>
      <c r="G2776" s="30">
        <v>0.60549999999999993</v>
      </c>
      <c r="H2776" s="30">
        <v>0.6</v>
      </c>
      <c r="I2776" s="32">
        <v>2</v>
      </c>
      <c r="J2776"/>
    </row>
    <row r="2777" spans="1:10" x14ac:dyDescent="0.3">
      <c r="A2777" s="65" t="str">
        <f>LANCES[[#This Row],[GRUPO]]&amp;LANCES[[#This Row],[MES_ANO]]</f>
        <v>3153abril-25</v>
      </c>
      <c r="B2777" s="1">
        <v>3153</v>
      </c>
      <c r="C2777" s="32">
        <v>202504</v>
      </c>
      <c r="D2777" s="31" t="str">
        <f>TEXT(LANCES[[#This Row],[DT_CONTMP]],"MMMM-AA")</f>
        <v>abril-25</v>
      </c>
      <c r="E2777" s="31">
        <v>45762</v>
      </c>
      <c r="F2777" s="30">
        <v>0.72499999999999998</v>
      </c>
      <c r="G2777" s="30">
        <v>0.70025000000000004</v>
      </c>
      <c r="H2777" s="30">
        <v>0.68099999999999994</v>
      </c>
      <c r="I2777" s="32">
        <v>8</v>
      </c>
      <c r="J2777"/>
    </row>
    <row r="2778" spans="1:10" x14ac:dyDescent="0.3">
      <c r="A2778" s="65" t="str">
        <f>LANCES[[#This Row],[GRUPO]]&amp;LANCES[[#This Row],[MES_ANO]]</f>
        <v>3145maio-25</v>
      </c>
      <c r="B2778" s="1">
        <v>3145</v>
      </c>
      <c r="C2778" s="32">
        <v>202505</v>
      </c>
      <c r="D2778" s="31" t="str">
        <f>TEXT(LANCES[[#This Row],[DT_CONTMP]],"MMMM-AA")</f>
        <v>maio-25</v>
      </c>
      <c r="E2778" s="31">
        <v>45792</v>
      </c>
      <c r="F2778" s="30">
        <v>0.75</v>
      </c>
      <c r="G2778" s="30">
        <v>0.75</v>
      </c>
      <c r="H2778" s="30">
        <v>0.75</v>
      </c>
      <c r="I2778" s="32">
        <v>2</v>
      </c>
      <c r="J2778"/>
    </row>
    <row r="2779" spans="1:10" x14ac:dyDescent="0.3">
      <c r="A2779" s="65" t="str">
        <f>LANCES[[#This Row],[GRUPO]]&amp;LANCES[[#This Row],[MES_ANO]]</f>
        <v>5014setembro-25</v>
      </c>
      <c r="B2779" s="1">
        <v>5014</v>
      </c>
      <c r="C2779" s="32">
        <v>202509</v>
      </c>
      <c r="D2779" s="31" t="str">
        <f>TEXT(LANCES[[#This Row],[DT_CONTMP]],"MMMM-AA")</f>
        <v>setembro-25</v>
      </c>
      <c r="E2779" s="31">
        <v>45915</v>
      </c>
      <c r="F2779" s="30">
        <v>0.30916300000000002</v>
      </c>
      <c r="G2779" s="30">
        <v>0.22976200000000002</v>
      </c>
      <c r="H2779" s="30">
        <v>0.125555</v>
      </c>
      <c r="I2779" s="32">
        <v>3</v>
      </c>
      <c r="J2779"/>
    </row>
    <row r="2780" spans="1:10" x14ac:dyDescent="0.3">
      <c r="A2780" s="65" t="str">
        <f>LANCES[[#This Row],[GRUPO]]&amp;LANCES[[#This Row],[MES_ANO]]</f>
        <v>5018abril-25</v>
      </c>
      <c r="B2780" s="1">
        <v>5018</v>
      </c>
      <c r="C2780" s="32">
        <v>202504</v>
      </c>
      <c r="D2780" s="31" t="str">
        <f>TEXT(LANCES[[#This Row],[DT_CONTMP]],"MMMM-AA")</f>
        <v>abril-25</v>
      </c>
      <c r="E2780" s="31">
        <v>45762</v>
      </c>
      <c r="F2780" s="30">
        <v>0.48700000000000004</v>
      </c>
      <c r="G2780" s="30">
        <v>0.46900000000000003</v>
      </c>
      <c r="H2780" s="30">
        <v>0.46</v>
      </c>
      <c r="I2780" s="32">
        <v>3</v>
      </c>
      <c r="J2780"/>
    </row>
    <row r="2781" spans="1:10" x14ac:dyDescent="0.3">
      <c r="A2781" s="65" t="str">
        <f>LANCES[[#This Row],[GRUPO]]&amp;LANCES[[#This Row],[MES_ANO]]</f>
        <v>649janeiro-25</v>
      </c>
      <c r="B2781" s="1">
        <v>649</v>
      </c>
      <c r="C2781" s="32">
        <v>202501</v>
      </c>
      <c r="D2781" s="31" t="str">
        <f>TEXT(LANCES[[#This Row],[DT_CONTMP]],"MMMM-AA")</f>
        <v>janeiro-25</v>
      </c>
      <c r="E2781" s="31">
        <v>45664</v>
      </c>
      <c r="F2781" s="30">
        <v>0.1</v>
      </c>
      <c r="G2781" s="30">
        <v>0.1</v>
      </c>
      <c r="H2781" s="30">
        <v>0.1</v>
      </c>
      <c r="I2781" s="32">
        <v>3</v>
      </c>
      <c r="J2781"/>
    </row>
    <row r="2782" spans="1:10" x14ac:dyDescent="0.3">
      <c r="A2782" s="65" t="str">
        <f>LANCES[[#This Row],[GRUPO]]&amp;LANCES[[#This Row],[MES_ANO]]</f>
        <v>3138abril-25</v>
      </c>
      <c r="B2782" s="1">
        <v>3138</v>
      </c>
      <c r="C2782" s="32">
        <v>202504</v>
      </c>
      <c r="D2782" s="31" t="str">
        <f>TEXT(LANCES[[#This Row],[DT_CONTMP]],"MMMM-AA")</f>
        <v>abril-25</v>
      </c>
      <c r="E2782" s="31">
        <v>45762</v>
      </c>
      <c r="F2782" s="30">
        <v>0.66099999999999992</v>
      </c>
      <c r="G2782" s="30">
        <v>0.66020000000000001</v>
      </c>
      <c r="H2782" s="30">
        <v>0.66</v>
      </c>
      <c r="I2782" s="32">
        <v>5</v>
      </c>
      <c r="J2782"/>
    </row>
    <row r="2783" spans="1:10" x14ac:dyDescent="0.3">
      <c r="A2783" s="65" t="str">
        <f>LANCES[[#This Row],[GRUPO]]&amp;LANCES[[#This Row],[MES_ANO]]</f>
        <v>5017janeiro-25</v>
      </c>
      <c r="B2783" s="1">
        <v>5017</v>
      </c>
      <c r="C2783" s="32">
        <v>202501</v>
      </c>
      <c r="D2783" s="31" t="str">
        <f>TEXT(LANCES[[#This Row],[DT_CONTMP]],"MMMM-AA")</f>
        <v>janeiro-25</v>
      </c>
      <c r="E2783" s="31">
        <v>45672</v>
      </c>
      <c r="F2783" s="30">
        <v>0.47320000000000001</v>
      </c>
      <c r="G2783" s="30">
        <v>0.41355799999999998</v>
      </c>
      <c r="H2783" s="30">
        <v>0.36555500000000002</v>
      </c>
      <c r="I2783" s="32">
        <v>3</v>
      </c>
      <c r="J2783"/>
    </row>
    <row r="2784" spans="1:10" x14ac:dyDescent="0.3">
      <c r="A2784" s="65" t="str">
        <f>LANCES[[#This Row],[GRUPO]]&amp;LANCES[[#This Row],[MES_ANO]]</f>
        <v>669setembro-25</v>
      </c>
      <c r="B2784" s="1">
        <v>669</v>
      </c>
      <c r="C2784" s="32">
        <v>202509</v>
      </c>
      <c r="D2784" s="31" t="str">
        <f>TEXT(LANCES[[#This Row],[DT_CONTMP]],"MMMM-AA")</f>
        <v>setembro-25</v>
      </c>
      <c r="E2784" s="31">
        <v>45904</v>
      </c>
      <c r="F2784" s="30">
        <v>0.442554</v>
      </c>
      <c r="G2784" s="30">
        <v>0.31157833333333335</v>
      </c>
      <c r="H2784" s="30">
        <v>0.21290199999999998</v>
      </c>
      <c r="I2784" s="32">
        <v>3</v>
      </c>
      <c r="J2784"/>
    </row>
    <row r="2785" spans="1:10" x14ac:dyDescent="0.3">
      <c r="A2785" s="65" t="str">
        <f>LANCES[[#This Row],[GRUPO]]&amp;LANCES[[#This Row],[MES_ANO]]</f>
        <v>635março-25</v>
      </c>
      <c r="B2785" s="1">
        <v>635</v>
      </c>
      <c r="C2785" s="32">
        <v>202503</v>
      </c>
      <c r="D2785" s="31" t="str">
        <f>TEXT(LANCES[[#This Row],[DT_CONTMP]],"MMMM-AA")</f>
        <v>março-25</v>
      </c>
      <c r="E2785" s="31">
        <v>45726</v>
      </c>
      <c r="F2785" s="30">
        <v>0.20309999999999997</v>
      </c>
      <c r="G2785" s="30">
        <v>0.20309999999999997</v>
      </c>
      <c r="H2785" s="30">
        <v>0.20309999999999997</v>
      </c>
      <c r="I2785" s="32">
        <v>1</v>
      </c>
      <c r="J2785"/>
    </row>
    <row r="2786" spans="1:10" x14ac:dyDescent="0.3">
      <c r="A2786" s="65" t="str">
        <f>LANCES[[#This Row],[GRUPO]]&amp;LANCES[[#This Row],[MES_ANO]]</f>
        <v>690setembro-25</v>
      </c>
      <c r="B2786" s="1">
        <v>690</v>
      </c>
      <c r="C2786" s="32">
        <v>202509</v>
      </c>
      <c r="D2786" s="31" t="str">
        <f>TEXT(LANCES[[#This Row],[DT_CONTMP]],"MMMM-AA")</f>
        <v>setembro-25</v>
      </c>
      <c r="E2786" s="31">
        <v>45904</v>
      </c>
      <c r="F2786" s="30">
        <v>0.63678899999999994</v>
      </c>
      <c r="G2786" s="30">
        <v>0.63678899999999994</v>
      </c>
      <c r="H2786" s="30">
        <v>0.63678899999999994</v>
      </c>
      <c r="I2786" s="32">
        <v>1</v>
      </c>
      <c r="J2786"/>
    </row>
    <row r="2787" spans="1:10" x14ac:dyDescent="0.3">
      <c r="A2787" s="65" t="str">
        <f>LANCES[[#This Row],[GRUPO]]&amp;LANCES[[#This Row],[MES_ANO]]</f>
        <v>3169fevereiro-25</v>
      </c>
      <c r="B2787" s="1">
        <v>3169</v>
      </c>
      <c r="C2787" s="32">
        <v>202502</v>
      </c>
      <c r="D2787" s="31" t="str">
        <f>TEXT(LANCES[[#This Row],[DT_CONTMP]],"MMMM-AA")</f>
        <v>fevereiro-25</v>
      </c>
      <c r="E2787" s="31">
        <v>45705</v>
      </c>
      <c r="F2787" s="30">
        <v>0.87</v>
      </c>
      <c r="G2787" s="30">
        <v>0.85137459999999998</v>
      </c>
      <c r="H2787" s="30">
        <v>0.79687299999999994</v>
      </c>
      <c r="I2787" s="32">
        <v>5</v>
      </c>
      <c r="J2787"/>
    </row>
    <row r="2788" spans="1:10" x14ac:dyDescent="0.3">
      <c r="A2788" s="65" t="str">
        <f>LANCES[[#This Row],[GRUPO]]&amp;LANCES[[#This Row],[MES_ANO]]</f>
        <v>3123maio-25</v>
      </c>
      <c r="B2788" s="1">
        <v>3123</v>
      </c>
      <c r="C2788" s="32">
        <v>202505</v>
      </c>
      <c r="D2788" s="31" t="str">
        <f>TEXT(LANCES[[#This Row],[DT_CONTMP]],"MMMM-AA")</f>
        <v>maio-25</v>
      </c>
      <c r="E2788" s="31">
        <v>45792</v>
      </c>
      <c r="F2788" s="30">
        <v>0.75</v>
      </c>
      <c r="G2788" s="30">
        <v>0.75</v>
      </c>
      <c r="H2788" s="30">
        <v>0.75</v>
      </c>
      <c r="I2788" s="32">
        <v>1</v>
      </c>
      <c r="J2788"/>
    </row>
    <row r="2789" spans="1:10" x14ac:dyDescent="0.3">
      <c r="A2789" s="65" t="str">
        <f>LANCES[[#This Row],[GRUPO]]&amp;LANCES[[#This Row],[MES_ANO]]</f>
        <v>3074agosto-25</v>
      </c>
      <c r="B2789" s="1">
        <v>3074</v>
      </c>
      <c r="C2789" s="32">
        <v>202508</v>
      </c>
      <c r="D2789" s="31" t="str">
        <f>TEXT(LANCES[[#This Row],[DT_CONTMP]],"MMMM-AA")</f>
        <v>agosto-25</v>
      </c>
      <c r="E2789" s="31">
        <v>45884</v>
      </c>
      <c r="F2789" s="30">
        <v>0.68500000000000005</v>
      </c>
      <c r="G2789" s="30">
        <v>0.68091666666666673</v>
      </c>
      <c r="H2789" s="30">
        <v>0.68010000000000004</v>
      </c>
      <c r="I2789" s="32">
        <v>6</v>
      </c>
      <c r="J2789"/>
    </row>
    <row r="2790" spans="1:10" x14ac:dyDescent="0.3">
      <c r="A2790" s="65" t="str">
        <f>LANCES[[#This Row],[GRUPO]]&amp;LANCES[[#This Row],[MES_ANO]]</f>
        <v>703julho-25</v>
      </c>
      <c r="B2790" s="1">
        <v>703</v>
      </c>
      <c r="C2790" s="32">
        <v>202507</v>
      </c>
      <c r="D2790" s="31" t="str">
        <f>TEXT(LANCES[[#This Row],[DT_CONTMP]],"MMMM-AA")</f>
        <v>julho-25</v>
      </c>
      <c r="E2790" s="31">
        <v>45842</v>
      </c>
      <c r="F2790" s="30">
        <v>0.52310000000000001</v>
      </c>
      <c r="G2790" s="30">
        <v>0.31436666666666668</v>
      </c>
      <c r="H2790" s="30">
        <v>0.12</v>
      </c>
      <c r="I2790" s="32">
        <v>3</v>
      </c>
      <c r="J2790"/>
    </row>
    <row r="2791" spans="1:10" x14ac:dyDescent="0.3">
      <c r="A2791" s="65" t="str">
        <f>LANCES[[#This Row],[GRUPO]]&amp;LANCES[[#This Row],[MES_ANO]]</f>
        <v>3113junho-25</v>
      </c>
      <c r="B2791" s="1">
        <v>3113</v>
      </c>
      <c r="C2791" s="32">
        <v>202506</v>
      </c>
      <c r="D2791" s="31" t="str">
        <f>TEXT(LANCES[[#This Row],[DT_CONTMP]],"MMMM-AA")</f>
        <v>junho-25</v>
      </c>
      <c r="E2791" s="31">
        <v>45824</v>
      </c>
      <c r="F2791" s="30">
        <v>0.7</v>
      </c>
      <c r="G2791" s="30">
        <v>0.69299999999999995</v>
      </c>
      <c r="H2791" s="30">
        <v>0.68599999999999994</v>
      </c>
      <c r="I2791" s="32">
        <v>2</v>
      </c>
      <c r="J2791"/>
    </row>
    <row r="2792" spans="1:10" x14ac:dyDescent="0.3">
      <c r="A2792" s="65" t="str">
        <f>LANCES[[#This Row],[GRUPO]]&amp;LANCES[[#This Row],[MES_ANO]]</f>
        <v>3106julho-25</v>
      </c>
      <c r="B2792" s="1">
        <v>3106</v>
      </c>
      <c r="C2792" s="32">
        <v>202507</v>
      </c>
      <c r="D2792" s="31" t="str">
        <f>TEXT(LANCES[[#This Row],[DT_CONTMP]],"MMMM-AA")</f>
        <v>julho-25</v>
      </c>
      <c r="E2792" s="31">
        <v>45853</v>
      </c>
      <c r="F2792" s="30">
        <v>0.72264499999999998</v>
      </c>
      <c r="G2792" s="30">
        <v>0.72264499999999998</v>
      </c>
      <c r="H2792" s="30">
        <v>0.72264499999999998</v>
      </c>
      <c r="I2792" s="32">
        <v>1</v>
      </c>
      <c r="J2792"/>
    </row>
    <row r="2793" spans="1:10" x14ac:dyDescent="0.3">
      <c r="A2793" s="65" t="str">
        <f>LANCES[[#This Row],[GRUPO]]&amp;LANCES[[#This Row],[MES_ANO]]</f>
        <v>3099setembro-25</v>
      </c>
      <c r="B2793" s="1">
        <v>3099</v>
      </c>
      <c r="C2793" s="32">
        <v>202509</v>
      </c>
      <c r="D2793" s="31" t="str">
        <f>TEXT(LANCES[[#This Row],[DT_CONTMP]],"MMMM-AA")</f>
        <v>setembro-25</v>
      </c>
      <c r="E2793" s="31">
        <v>45915</v>
      </c>
      <c r="F2793" s="30">
        <v>0.67500000000000004</v>
      </c>
      <c r="G2793" s="30">
        <v>0.67349999999999999</v>
      </c>
      <c r="H2793" s="30">
        <v>0.67200000000000004</v>
      </c>
      <c r="I2793" s="32">
        <v>4</v>
      </c>
      <c r="J2793"/>
    </row>
    <row r="2794" spans="1:10" x14ac:dyDescent="0.3">
      <c r="A2794" s="65" t="str">
        <f>LANCES[[#This Row],[GRUPO]]&amp;LANCES[[#This Row],[MES_ANO]]</f>
        <v>629janeiro-25</v>
      </c>
      <c r="B2794" s="1">
        <v>629</v>
      </c>
      <c r="C2794" s="32">
        <v>202501</v>
      </c>
      <c r="D2794" s="31" t="str">
        <f>TEXT(LANCES[[#This Row],[DT_CONTMP]],"MMMM-AA")</f>
        <v>janeiro-25</v>
      </c>
      <c r="E2794" s="31">
        <v>45664</v>
      </c>
      <c r="F2794" s="30">
        <v>0.14788899999999999</v>
      </c>
      <c r="G2794" s="30">
        <v>0.14788899999999999</v>
      </c>
      <c r="H2794" s="30">
        <v>0.14788899999999999</v>
      </c>
      <c r="I2794" s="32">
        <v>1</v>
      </c>
      <c r="J2794"/>
    </row>
    <row r="2795" spans="1:10" x14ac:dyDescent="0.3">
      <c r="A2795" s="65" t="str">
        <f>LANCES[[#This Row],[GRUPO]]&amp;LANCES[[#This Row],[MES_ANO]]</f>
        <v>3169março-25</v>
      </c>
      <c r="B2795" s="1">
        <v>3169</v>
      </c>
      <c r="C2795" s="32">
        <v>202503</v>
      </c>
      <c r="D2795" s="31" t="str">
        <f>TEXT(LANCES[[#This Row],[DT_CONTMP]],"MMMM-AA")</f>
        <v>março-25</v>
      </c>
      <c r="E2795" s="31">
        <v>45733</v>
      </c>
      <c r="F2795" s="30">
        <v>0.69999899999999993</v>
      </c>
      <c r="G2795" s="30">
        <v>0.69366633333333327</v>
      </c>
      <c r="H2795" s="30">
        <v>0.6855</v>
      </c>
      <c r="I2795" s="32">
        <v>3</v>
      </c>
      <c r="J2795"/>
    </row>
    <row r="2796" spans="1:10" x14ac:dyDescent="0.3">
      <c r="A2796" s="65" t="str">
        <f>LANCES[[#This Row],[GRUPO]]&amp;LANCES[[#This Row],[MES_ANO]]</f>
        <v>3163agosto-25</v>
      </c>
      <c r="B2796" s="1">
        <v>3163</v>
      </c>
      <c r="C2796" s="32">
        <v>202508</v>
      </c>
      <c r="D2796" s="31" t="str">
        <f>TEXT(LANCES[[#This Row],[DT_CONTMP]],"MMMM-AA")</f>
        <v>agosto-25</v>
      </c>
      <c r="E2796" s="31">
        <v>45884</v>
      </c>
      <c r="F2796" s="30">
        <v>0.78</v>
      </c>
      <c r="G2796" s="30">
        <v>0.76990000000000003</v>
      </c>
      <c r="H2796" s="30">
        <v>0.75980000000000003</v>
      </c>
      <c r="I2796" s="32">
        <v>2</v>
      </c>
      <c r="J2796"/>
    </row>
    <row r="2797" spans="1:10" x14ac:dyDescent="0.3">
      <c r="A2797" s="65" t="str">
        <f>LANCES[[#This Row],[GRUPO]]&amp;LANCES[[#This Row],[MES_ANO]]</f>
        <v>3144julho-25</v>
      </c>
      <c r="B2797" s="1">
        <v>3144</v>
      </c>
      <c r="C2797" s="32">
        <v>202507</v>
      </c>
      <c r="D2797" s="31" t="str">
        <f>TEXT(LANCES[[#This Row],[DT_CONTMP]],"MMMM-AA")</f>
        <v>julho-25</v>
      </c>
      <c r="E2797" s="31">
        <v>45853</v>
      </c>
      <c r="F2797" s="30">
        <v>0.69951800000000008</v>
      </c>
      <c r="G2797" s="30">
        <v>0.69951800000000008</v>
      </c>
      <c r="H2797" s="30">
        <v>0.69951800000000008</v>
      </c>
      <c r="I2797" s="32">
        <v>2</v>
      </c>
      <c r="J2797"/>
    </row>
    <row r="2798" spans="1:10" x14ac:dyDescent="0.3">
      <c r="A2798" s="65" t="str">
        <f>LANCES[[#This Row],[GRUPO]]&amp;LANCES[[#This Row],[MES_ANO]]</f>
        <v>3048março-25</v>
      </c>
      <c r="B2798" s="1">
        <v>3048</v>
      </c>
      <c r="C2798" s="32">
        <v>202503</v>
      </c>
      <c r="D2798" s="31" t="str">
        <f>TEXT(LANCES[[#This Row],[DT_CONTMP]],"MMMM-AA")</f>
        <v>março-25</v>
      </c>
      <c r="E2798" s="31">
        <v>45733</v>
      </c>
      <c r="F2798" s="30">
        <v>0.49</v>
      </c>
      <c r="G2798" s="30">
        <v>0.49</v>
      </c>
      <c r="H2798" s="30">
        <v>0.49</v>
      </c>
      <c r="I2798" s="32">
        <v>1</v>
      </c>
      <c r="J2798"/>
    </row>
    <row r="2799" spans="1:10" x14ac:dyDescent="0.3">
      <c r="A2799" s="65" t="str">
        <f>LANCES[[#This Row],[GRUPO]]&amp;LANCES[[#This Row],[MES_ANO]]</f>
        <v>632janeiro-25</v>
      </c>
      <c r="B2799" s="1">
        <v>632</v>
      </c>
      <c r="C2799" s="32">
        <v>202501</v>
      </c>
      <c r="D2799" s="31" t="str">
        <f>TEXT(LANCES[[#This Row],[DT_CONTMP]],"MMMM-AA")</f>
        <v>janeiro-25</v>
      </c>
      <c r="E2799" s="31">
        <v>45664</v>
      </c>
      <c r="F2799" s="30">
        <v>0.3</v>
      </c>
      <c r="G2799" s="30">
        <v>0.16999999999999998</v>
      </c>
      <c r="H2799" s="30">
        <v>0.1</v>
      </c>
      <c r="I2799" s="32">
        <v>3</v>
      </c>
      <c r="J2799"/>
    </row>
    <row r="2800" spans="1:10" x14ac:dyDescent="0.3">
      <c r="A2800" s="65" t="str">
        <f>LANCES[[#This Row],[GRUPO]]&amp;LANCES[[#This Row],[MES_ANO]]</f>
        <v>649agosto-25</v>
      </c>
      <c r="B2800" s="1">
        <v>649</v>
      </c>
      <c r="C2800" s="32">
        <v>202508</v>
      </c>
      <c r="D2800" s="31" t="str">
        <f>TEXT(LANCES[[#This Row],[DT_CONTMP]],"MMMM-AA")</f>
        <v>agosto-25</v>
      </c>
      <c r="E2800" s="31">
        <v>45875</v>
      </c>
      <c r="F2800" s="30">
        <v>0.63124400000000003</v>
      </c>
      <c r="G2800" s="30">
        <v>0.63124400000000003</v>
      </c>
      <c r="H2800" s="30">
        <v>0.63124400000000003</v>
      </c>
      <c r="I2800" s="32">
        <v>1</v>
      </c>
      <c r="J2800"/>
    </row>
    <row r="2801" spans="1:10" x14ac:dyDescent="0.3">
      <c r="A2801" s="65" t="str">
        <f>LANCES[[#This Row],[GRUPO]]&amp;LANCES[[#This Row],[MES_ANO]]</f>
        <v>7004janeiro-25</v>
      </c>
      <c r="B2801" s="1">
        <v>7004</v>
      </c>
      <c r="C2801" s="32">
        <v>202501</v>
      </c>
      <c r="D2801" s="31" t="str">
        <f>TEXT(LANCES[[#This Row],[DT_CONTMP]],"MMMM-AA")</f>
        <v>janeiro-25</v>
      </c>
      <c r="E2801" s="31">
        <v>45672</v>
      </c>
      <c r="F2801" s="30">
        <v>0.2</v>
      </c>
      <c r="G2801" s="30">
        <v>0.18</v>
      </c>
      <c r="H2801" s="30">
        <v>0.16</v>
      </c>
      <c r="I2801" s="32">
        <v>2</v>
      </c>
      <c r="J2801"/>
    </row>
    <row r="2802" spans="1:10" x14ac:dyDescent="0.3">
      <c r="A2802" s="65" t="str">
        <f>LANCES[[#This Row],[GRUPO]]&amp;LANCES[[#This Row],[MES_ANO]]</f>
        <v>3106setembro-25</v>
      </c>
      <c r="B2802" s="1">
        <v>3106</v>
      </c>
      <c r="C2802" s="32">
        <v>202509</v>
      </c>
      <c r="D2802" s="31" t="str">
        <f>TEXT(LANCES[[#This Row],[DT_CONTMP]],"MMMM-AA")</f>
        <v>setembro-25</v>
      </c>
      <c r="E2802" s="31">
        <v>45915</v>
      </c>
      <c r="F2802" s="30">
        <v>0.6734</v>
      </c>
      <c r="G2802" s="30">
        <v>0.63670000000000004</v>
      </c>
      <c r="H2802" s="30">
        <v>0.6</v>
      </c>
      <c r="I2802" s="32">
        <v>2</v>
      </c>
      <c r="J2802"/>
    </row>
    <row r="2803" spans="1:10" x14ac:dyDescent="0.3">
      <c r="A2803" s="65" t="str">
        <f>LANCES[[#This Row],[GRUPO]]&amp;LANCES[[#This Row],[MES_ANO]]</f>
        <v>3038setembro-25</v>
      </c>
      <c r="B2803" s="1">
        <v>3038</v>
      </c>
      <c r="C2803" s="32">
        <v>202509</v>
      </c>
      <c r="D2803" s="31" t="str">
        <f>TEXT(LANCES[[#This Row],[DT_CONTMP]],"MMMM-AA")</f>
        <v>setembro-25</v>
      </c>
      <c r="E2803" s="31">
        <v>45915</v>
      </c>
      <c r="F2803" s="30">
        <v>0.1</v>
      </c>
      <c r="G2803" s="30">
        <v>0.1</v>
      </c>
      <c r="H2803" s="30">
        <v>0.1</v>
      </c>
      <c r="I2803" s="32">
        <v>1</v>
      </c>
      <c r="J2803"/>
    </row>
    <row r="2804" spans="1:10" x14ac:dyDescent="0.3">
      <c r="A2804" s="65" t="str">
        <f>LANCES[[#This Row],[GRUPO]]&amp;LANCES[[#This Row],[MES_ANO]]</f>
        <v>693abril-25</v>
      </c>
      <c r="B2804" s="1">
        <v>693</v>
      </c>
      <c r="C2804" s="32">
        <v>202504</v>
      </c>
      <c r="D2804" s="31" t="str">
        <f>TEXT(LANCES[[#This Row],[DT_CONTMP]],"MMMM-AA")</f>
        <v>abril-25</v>
      </c>
      <c r="E2804" s="31">
        <v>45751</v>
      </c>
      <c r="F2804" s="30">
        <v>0.15</v>
      </c>
      <c r="G2804" s="30">
        <v>0.12390000000000001</v>
      </c>
      <c r="H2804" s="30">
        <v>0.1</v>
      </c>
      <c r="I2804" s="32">
        <v>4</v>
      </c>
      <c r="J2804"/>
    </row>
    <row r="2805" spans="1:10" x14ac:dyDescent="0.3">
      <c r="A2805" s="65" t="str">
        <f>LANCES[[#This Row],[GRUPO]]&amp;LANCES[[#This Row],[MES_ANO]]</f>
        <v>665setembro-25</v>
      </c>
      <c r="B2805" s="1">
        <v>665</v>
      </c>
      <c r="C2805" s="32">
        <v>202509</v>
      </c>
      <c r="D2805" s="31" t="str">
        <f>TEXT(LANCES[[#This Row],[DT_CONTMP]],"MMMM-AA")</f>
        <v>setembro-25</v>
      </c>
      <c r="E2805" s="31">
        <v>45904</v>
      </c>
      <c r="F2805" s="30">
        <v>0.29350000000000004</v>
      </c>
      <c r="G2805" s="30">
        <v>0.21004150000000002</v>
      </c>
      <c r="H2805" s="30">
        <v>0.126583</v>
      </c>
      <c r="I2805" s="32">
        <v>2</v>
      </c>
      <c r="J2805"/>
    </row>
    <row r="2806" spans="1:10" x14ac:dyDescent="0.3">
      <c r="A2806" s="65" t="str">
        <f>LANCES[[#This Row],[GRUPO]]&amp;LANCES[[#This Row],[MES_ANO]]</f>
        <v>610janeiro-25</v>
      </c>
      <c r="B2806" s="1">
        <v>610</v>
      </c>
      <c r="C2806" s="32">
        <v>202501</v>
      </c>
      <c r="D2806" s="31" t="str">
        <f>TEXT(LANCES[[#This Row],[DT_CONTMP]],"MMMM-AA")</f>
        <v>janeiro-25</v>
      </c>
      <c r="E2806" s="31">
        <v>45664</v>
      </c>
      <c r="F2806" s="30">
        <v>0.1</v>
      </c>
      <c r="G2806" s="30">
        <v>0.1</v>
      </c>
      <c r="H2806" s="30">
        <v>0.1</v>
      </c>
      <c r="I2806" s="32">
        <v>1</v>
      </c>
      <c r="J2806"/>
    </row>
    <row r="2807" spans="1:10" x14ac:dyDescent="0.3">
      <c r="A2807" s="65" t="str">
        <f>LANCES[[#This Row],[GRUPO]]&amp;LANCES[[#This Row],[MES_ANO]]</f>
        <v>3121julho-25</v>
      </c>
      <c r="B2807" s="1">
        <v>3121</v>
      </c>
      <c r="C2807" s="32">
        <v>202507</v>
      </c>
      <c r="D2807" s="31" t="str">
        <f>TEXT(LANCES[[#This Row],[DT_CONTMP]],"MMMM-AA")</f>
        <v>julho-25</v>
      </c>
      <c r="E2807" s="31">
        <v>45853</v>
      </c>
      <c r="F2807" s="30">
        <v>0.76</v>
      </c>
      <c r="G2807" s="30">
        <v>0.73083999999999993</v>
      </c>
      <c r="H2807" s="30">
        <v>0.72099999999999997</v>
      </c>
      <c r="I2807" s="32">
        <v>5</v>
      </c>
      <c r="J2807"/>
    </row>
    <row r="2808" spans="1:10" x14ac:dyDescent="0.3">
      <c r="A2808" s="65" t="str">
        <f>LANCES[[#This Row],[GRUPO]]&amp;LANCES[[#This Row],[MES_ANO]]</f>
        <v>767agosto-25</v>
      </c>
      <c r="B2808" s="1">
        <v>767</v>
      </c>
      <c r="C2808" s="32">
        <v>202508</v>
      </c>
      <c r="D2808" s="31" t="str">
        <f>TEXT(LANCES[[#This Row],[DT_CONTMP]],"MMMM-AA")</f>
        <v>agosto-25</v>
      </c>
      <c r="E2808" s="31">
        <v>45884</v>
      </c>
      <c r="F2808" s="30">
        <v>0.60055999999999998</v>
      </c>
      <c r="G2808" s="30">
        <v>0.60027999999999992</v>
      </c>
      <c r="H2808" s="30">
        <v>0.6</v>
      </c>
      <c r="I2808" s="32">
        <v>2</v>
      </c>
      <c r="J2808"/>
    </row>
    <row r="2809" spans="1:10" x14ac:dyDescent="0.3">
      <c r="A2809" s="65" t="str">
        <f>LANCES[[#This Row],[GRUPO]]&amp;LANCES[[#This Row],[MES_ANO]]</f>
        <v>3158julho-25</v>
      </c>
      <c r="B2809" s="1">
        <v>3158</v>
      </c>
      <c r="C2809" s="32">
        <v>202507</v>
      </c>
      <c r="D2809" s="31" t="str">
        <f>TEXT(LANCES[[#This Row],[DT_CONTMP]],"MMMM-AA")</f>
        <v>julho-25</v>
      </c>
      <c r="E2809" s="31">
        <v>45853</v>
      </c>
      <c r="F2809" s="30">
        <v>0.87</v>
      </c>
      <c r="G2809" s="30">
        <v>0.87</v>
      </c>
      <c r="H2809" s="30">
        <v>0.87</v>
      </c>
      <c r="I2809" s="32">
        <v>1</v>
      </c>
      <c r="J2809"/>
    </row>
    <row r="2810" spans="1:10" x14ac:dyDescent="0.3">
      <c r="A2810" s="65" t="str">
        <f>LANCES[[#This Row],[GRUPO]]&amp;LANCES[[#This Row],[MES_ANO]]</f>
        <v>706agosto-25</v>
      </c>
      <c r="B2810" s="1">
        <v>706</v>
      </c>
      <c r="C2810" s="32">
        <v>202508</v>
      </c>
      <c r="D2810" s="31" t="str">
        <f>TEXT(LANCES[[#This Row],[DT_CONTMP]],"MMMM-AA")</f>
        <v>agosto-25</v>
      </c>
      <c r="E2810" s="31">
        <v>45884</v>
      </c>
      <c r="F2810" s="30">
        <v>0.3</v>
      </c>
      <c r="G2810" s="30">
        <v>0.23749999999999999</v>
      </c>
      <c r="H2810" s="30">
        <v>0.15</v>
      </c>
      <c r="I2810" s="32">
        <v>4</v>
      </c>
      <c r="J2810"/>
    </row>
    <row r="2811" spans="1:10" x14ac:dyDescent="0.3">
      <c r="A2811" s="65" t="str">
        <f>LANCES[[#This Row],[GRUPO]]&amp;LANCES[[#This Row],[MES_ANO]]</f>
        <v>3086abril-25</v>
      </c>
      <c r="B2811" s="1">
        <v>3086</v>
      </c>
      <c r="C2811" s="32">
        <v>202504</v>
      </c>
      <c r="D2811" s="31" t="str">
        <f>TEXT(LANCES[[#This Row],[DT_CONTMP]],"MMMM-AA")</f>
        <v>abril-25</v>
      </c>
      <c r="E2811" s="31">
        <v>45762</v>
      </c>
      <c r="F2811" s="30">
        <v>0.70025400000000004</v>
      </c>
      <c r="G2811" s="30">
        <v>0.67537950000000002</v>
      </c>
      <c r="H2811" s="30">
        <v>0.650505</v>
      </c>
      <c r="I2811" s="32">
        <v>2</v>
      </c>
      <c r="J2811"/>
    </row>
    <row r="2812" spans="1:10" x14ac:dyDescent="0.3">
      <c r="A2812" s="65" t="str">
        <f>LANCES[[#This Row],[GRUPO]]&amp;LANCES[[#This Row],[MES_ANO]]</f>
        <v>3098fevereiro-25</v>
      </c>
      <c r="B2812" s="1">
        <v>3098</v>
      </c>
      <c r="C2812" s="32">
        <v>202502</v>
      </c>
      <c r="D2812" s="31" t="str">
        <f>TEXT(LANCES[[#This Row],[DT_CONTMP]],"MMMM-AA")</f>
        <v>fevereiro-25</v>
      </c>
      <c r="E2812" s="31">
        <v>45705</v>
      </c>
      <c r="F2812" s="30">
        <v>0.66150000000000009</v>
      </c>
      <c r="G2812" s="30">
        <v>0.6600315000000001</v>
      </c>
      <c r="H2812" s="30">
        <v>0.65856300000000001</v>
      </c>
      <c r="I2812" s="32">
        <v>2</v>
      </c>
      <c r="J2812"/>
    </row>
    <row r="2813" spans="1:10" x14ac:dyDescent="0.3">
      <c r="A2813" s="65" t="str">
        <f>LANCES[[#This Row],[GRUPO]]&amp;LANCES[[#This Row],[MES_ANO]]</f>
        <v>3157fevereiro-25</v>
      </c>
      <c r="B2813" s="1">
        <v>3157</v>
      </c>
      <c r="C2813" s="32">
        <v>202502</v>
      </c>
      <c r="D2813" s="31" t="str">
        <f>TEXT(LANCES[[#This Row],[DT_CONTMP]],"MMMM-AA")</f>
        <v>fevereiro-25</v>
      </c>
      <c r="E2813" s="31">
        <v>45705</v>
      </c>
      <c r="F2813" s="30">
        <v>0.77</v>
      </c>
      <c r="G2813" s="30">
        <v>0.77</v>
      </c>
      <c r="H2813" s="30">
        <v>0.77</v>
      </c>
      <c r="I2813" s="32">
        <v>1</v>
      </c>
      <c r="J2813"/>
    </row>
    <row r="2814" spans="1:10" x14ac:dyDescent="0.3">
      <c r="A2814" s="65" t="str">
        <f>LANCES[[#This Row],[GRUPO]]&amp;LANCES[[#This Row],[MES_ANO]]</f>
        <v>3105julho-25</v>
      </c>
      <c r="B2814" s="1">
        <v>3105</v>
      </c>
      <c r="C2814" s="32">
        <v>202507</v>
      </c>
      <c r="D2814" s="31" t="str">
        <f>TEXT(LANCES[[#This Row],[DT_CONTMP]],"MMMM-AA")</f>
        <v>julho-25</v>
      </c>
      <c r="E2814" s="31">
        <v>45853</v>
      </c>
      <c r="F2814" s="30">
        <v>0.75</v>
      </c>
      <c r="G2814" s="30">
        <v>0.75</v>
      </c>
      <c r="H2814" s="30">
        <v>0.75</v>
      </c>
      <c r="I2814" s="32">
        <v>1</v>
      </c>
      <c r="J2814"/>
    </row>
    <row r="2815" spans="1:10" x14ac:dyDescent="0.3">
      <c r="A2815" s="65" t="str">
        <f>LANCES[[#This Row],[GRUPO]]&amp;LANCES[[#This Row],[MES_ANO]]</f>
        <v>3160julho-25</v>
      </c>
      <c r="B2815" s="1">
        <v>3160</v>
      </c>
      <c r="C2815" s="32">
        <v>202507</v>
      </c>
      <c r="D2815" s="31" t="str">
        <f>TEXT(LANCES[[#This Row],[DT_CONTMP]],"MMMM-AA")</f>
        <v>julho-25</v>
      </c>
      <c r="E2815" s="31">
        <v>45853</v>
      </c>
      <c r="F2815" s="30">
        <v>0.79</v>
      </c>
      <c r="G2815" s="30">
        <v>0.78125</v>
      </c>
      <c r="H2815" s="30">
        <v>0.755</v>
      </c>
      <c r="I2815" s="32">
        <v>4</v>
      </c>
      <c r="J2815"/>
    </row>
    <row r="2816" spans="1:10" x14ac:dyDescent="0.3">
      <c r="A2816" s="65" t="str">
        <f>LANCES[[#This Row],[GRUPO]]&amp;LANCES[[#This Row],[MES_ANO]]</f>
        <v>644abril-25</v>
      </c>
      <c r="B2816" s="1">
        <v>644</v>
      </c>
      <c r="C2816" s="32">
        <v>202504</v>
      </c>
      <c r="D2816" s="31" t="str">
        <f>TEXT(LANCES[[#This Row],[DT_CONTMP]],"MMMM-AA")</f>
        <v>abril-25</v>
      </c>
      <c r="E2816" s="31">
        <v>45751</v>
      </c>
      <c r="F2816" s="30">
        <v>0.321461</v>
      </c>
      <c r="G2816" s="30">
        <v>0.16671525000000001</v>
      </c>
      <c r="H2816" s="30">
        <v>0.1</v>
      </c>
      <c r="I2816" s="32">
        <v>4</v>
      </c>
      <c r="J2816"/>
    </row>
    <row r="2817" spans="1:10" x14ac:dyDescent="0.3">
      <c r="A2817" s="65" t="str">
        <f>LANCES[[#This Row],[GRUPO]]&amp;LANCES[[#This Row],[MES_ANO]]</f>
        <v>3107março-25</v>
      </c>
      <c r="B2817" s="1">
        <v>3107</v>
      </c>
      <c r="C2817" s="32">
        <v>202503</v>
      </c>
      <c r="D2817" s="31" t="str">
        <f>TEXT(LANCES[[#This Row],[DT_CONTMP]],"MMMM-AA")</f>
        <v>março-25</v>
      </c>
      <c r="E2817" s="31">
        <v>45733</v>
      </c>
      <c r="F2817" s="30">
        <v>0.65700000000000003</v>
      </c>
      <c r="G2817" s="30">
        <v>0.64949999999999997</v>
      </c>
      <c r="H2817" s="30">
        <v>0.64200000000000002</v>
      </c>
      <c r="I2817" s="32">
        <v>2</v>
      </c>
      <c r="J2817"/>
    </row>
    <row r="2818" spans="1:10" x14ac:dyDescent="0.3">
      <c r="A2818" s="65" t="str">
        <f>LANCES[[#This Row],[GRUPO]]&amp;LANCES[[#This Row],[MES_ANO]]</f>
        <v>3039abril-25</v>
      </c>
      <c r="B2818" s="1">
        <v>3039</v>
      </c>
      <c r="C2818" s="32">
        <v>202504</v>
      </c>
      <c r="D2818" s="31" t="str">
        <f>TEXT(LANCES[[#This Row],[DT_CONTMP]],"MMMM-AA")</f>
        <v>abril-25</v>
      </c>
      <c r="E2818" s="31">
        <v>45762</v>
      </c>
      <c r="F2818" s="30">
        <v>0.41</v>
      </c>
      <c r="G2818" s="30">
        <v>0.41</v>
      </c>
      <c r="H2818" s="30">
        <v>0.41</v>
      </c>
      <c r="I2818" s="32">
        <v>1</v>
      </c>
      <c r="J2818"/>
    </row>
    <row r="2819" spans="1:10" x14ac:dyDescent="0.3">
      <c r="A2819" s="65" t="str">
        <f>LANCES[[#This Row],[GRUPO]]&amp;LANCES[[#This Row],[MES_ANO]]</f>
        <v>3162julho-25</v>
      </c>
      <c r="B2819" s="1">
        <v>3162</v>
      </c>
      <c r="C2819" s="32">
        <v>202507</v>
      </c>
      <c r="D2819" s="31" t="str">
        <f>TEXT(LANCES[[#This Row],[DT_CONTMP]],"MMMM-AA")</f>
        <v>julho-25</v>
      </c>
      <c r="E2819" s="31">
        <v>45853</v>
      </c>
      <c r="F2819" s="30">
        <v>0.75</v>
      </c>
      <c r="G2819" s="30">
        <v>0.74589966666666663</v>
      </c>
      <c r="H2819" s="30">
        <v>0.73499999999999999</v>
      </c>
      <c r="I2819" s="32">
        <v>6</v>
      </c>
      <c r="J2819"/>
    </row>
    <row r="2820" spans="1:10" x14ac:dyDescent="0.3">
      <c r="A2820" s="65" t="str">
        <f>LANCES[[#This Row],[GRUPO]]&amp;LANCES[[#This Row],[MES_ANO]]</f>
        <v>5017julho-25</v>
      </c>
      <c r="B2820" s="1">
        <v>5017</v>
      </c>
      <c r="C2820" s="32">
        <v>202507</v>
      </c>
      <c r="D2820" s="31" t="str">
        <f>TEXT(LANCES[[#This Row],[DT_CONTMP]],"MMMM-AA")</f>
        <v>julho-25</v>
      </c>
      <c r="E2820" s="31">
        <v>45853</v>
      </c>
      <c r="F2820" s="30">
        <v>0.42100000000000004</v>
      </c>
      <c r="G2820" s="30">
        <v>0.35820000000000002</v>
      </c>
      <c r="H2820" s="30">
        <v>0.32</v>
      </c>
      <c r="I2820" s="32">
        <v>5</v>
      </c>
      <c r="J2820"/>
    </row>
    <row r="2821" spans="1:10" x14ac:dyDescent="0.3">
      <c r="A2821" s="65" t="str">
        <f>LANCES[[#This Row],[GRUPO]]&amp;LANCES[[#This Row],[MES_ANO]]</f>
        <v>5012maio-25</v>
      </c>
      <c r="B2821" s="1">
        <v>5012</v>
      </c>
      <c r="C2821" s="32">
        <v>202505</v>
      </c>
      <c r="D2821" s="31" t="str">
        <f>TEXT(LANCES[[#This Row],[DT_CONTMP]],"MMMM-AA")</f>
        <v>maio-25</v>
      </c>
      <c r="E2821" s="31">
        <v>45792</v>
      </c>
      <c r="F2821" s="30">
        <v>0.51664700000000008</v>
      </c>
      <c r="G2821" s="30">
        <v>0.30832350000000003</v>
      </c>
      <c r="H2821" s="30">
        <v>0.1</v>
      </c>
      <c r="I2821" s="32">
        <v>2</v>
      </c>
      <c r="J2821"/>
    </row>
    <row r="2822" spans="1:10" x14ac:dyDescent="0.3">
      <c r="A2822" s="65" t="str">
        <f>LANCES[[#This Row],[GRUPO]]&amp;LANCES[[#This Row],[MES_ANO]]</f>
        <v>665abril-25</v>
      </c>
      <c r="B2822" s="1">
        <v>665</v>
      </c>
      <c r="C2822" s="32">
        <v>202504</v>
      </c>
      <c r="D2822" s="31" t="str">
        <f>TEXT(LANCES[[#This Row],[DT_CONTMP]],"MMMM-AA")</f>
        <v>abril-25</v>
      </c>
      <c r="E2822" s="31">
        <v>45751</v>
      </c>
      <c r="F2822" s="30">
        <v>0.18329999999999999</v>
      </c>
      <c r="G2822" s="30">
        <v>0.18329999999999999</v>
      </c>
      <c r="H2822" s="30">
        <v>0.18329999999999999</v>
      </c>
      <c r="I2822" s="32">
        <v>3</v>
      </c>
      <c r="J2822"/>
    </row>
    <row r="2823" spans="1:10" x14ac:dyDescent="0.3">
      <c r="A2823" s="65" t="str">
        <f>LANCES[[#This Row],[GRUPO]]&amp;LANCES[[#This Row],[MES_ANO]]</f>
        <v>3040abril-25</v>
      </c>
      <c r="B2823" s="1">
        <v>3040</v>
      </c>
      <c r="C2823" s="32">
        <v>202504</v>
      </c>
      <c r="D2823" s="31" t="str">
        <f>TEXT(LANCES[[#This Row],[DT_CONTMP]],"MMMM-AA")</f>
        <v>abril-25</v>
      </c>
      <c r="E2823" s="31">
        <v>45762</v>
      </c>
      <c r="F2823" s="30">
        <v>0.68769999999999998</v>
      </c>
      <c r="G2823" s="30">
        <v>0.67975000000000008</v>
      </c>
      <c r="H2823" s="30">
        <v>0.67180000000000006</v>
      </c>
      <c r="I2823" s="32">
        <v>2</v>
      </c>
      <c r="J2823"/>
    </row>
    <row r="2824" spans="1:10" x14ac:dyDescent="0.3">
      <c r="A2824" s="65" t="str">
        <f>LANCES[[#This Row],[GRUPO]]&amp;LANCES[[#This Row],[MES_ANO]]</f>
        <v>3037junho-25</v>
      </c>
      <c r="B2824" s="1">
        <v>3037</v>
      </c>
      <c r="C2824" s="32">
        <v>202506</v>
      </c>
      <c r="D2824" s="31" t="str">
        <f>TEXT(LANCES[[#This Row],[DT_CONTMP]],"MMMM-AA")</f>
        <v>junho-25</v>
      </c>
      <c r="E2824" s="31">
        <v>45824</v>
      </c>
      <c r="F2824" s="30">
        <v>0.53513599999999995</v>
      </c>
      <c r="G2824" s="30">
        <v>0.53513599999999995</v>
      </c>
      <c r="H2824" s="30">
        <v>0.53513599999999995</v>
      </c>
      <c r="I2824" s="32">
        <v>1</v>
      </c>
      <c r="J2824"/>
    </row>
    <row r="2825" spans="1:10" x14ac:dyDescent="0.3">
      <c r="A2825" s="65" t="str">
        <f>LANCES[[#This Row],[GRUPO]]&amp;LANCES[[#This Row],[MES_ANO]]</f>
        <v>669agosto-25</v>
      </c>
      <c r="B2825" s="1">
        <v>669</v>
      </c>
      <c r="C2825" s="32">
        <v>202508</v>
      </c>
      <c r="D2825" s="31" t="str">
        <f>TEXT(LANCES[[#This Row],[DT_CONTMP]],"MMMM-AA")</f>
        <v>agosto-25</v>
      </c>
      <c r="E2825" s="31">
        <v>45875</v>
      </c>
      <c r="F2825" s="30">
        <v>0.35</v>
      </c>
      <c r="G2825" s="30">
        <v>0.27500000000000002</v>
      </c>
      <c r="H2825" s="30">
        <v>0.2</v>
      </c>
      <c r="I2825" s="32">
        <v>2</v>
      </c>
      <c r="J2825"/>
    </row>
    <row r="2826" spans="1:10" x14ac:dyDescent="0.3">
      <c r="A2826" s="65" t="str">
        <f>LANCES[[#This Row],[GRUPO]]&amp;LANCES[[#This Row],[MES_ANO]]</f>
        <v>3122janeiro-25</v>
      </c>
      <c r="B2826" s="1">
        <v>3122</v>
      </c>
      <c r="C2826" s="32">
        <v>202501</v>
      </c>
      <c r="D2826" s="31" t="str">
        <f>TEXT(LANCES[[#This Row],[DT_CONTMP]],"MMMM-AA")</f>
        <v>janeiro-25</v>
      </c>
      <c r="E2826" s="31">
        <v>45672</v>
      </c>
      <c r="F2826" s="30">
        <v>0.64555499999999999</v>
      </c>
      <c r="G2826" s="30">
        <v>0.64555499999999999</v>
      </c>
      <c r="H2826" s="30">
        <v>0.64555499999999999</v>
      </c>
      <c r="I2826" s="32">
        <v>1</v>
      </c>
      <c r="J2826"/>
    </row>
    <row r="2827" spans="1:10" x14ac:dyDescent="0.3">
      <c r="A2827" s="65" t="str">
        <f>LANCES[[#This Row],[GRUPO]]&amp;LANCES[[#This Row],[MES_ANO]]</f>
        <v>3083abril-25</v>
      </c>
      <c r="B2827" s="1">
        <v>3083</v>
      </c>
      <c r="C2827" s="32">
        <v>202504</v>
      </c>
      <c r="D2827" s="31" t="str">
        <f>TEXT(LANCES[[#This Row],[DT_CONTMP]],"MMMM-AA")</f>
        <v>abril-25</v>
      </c>
      <c r="E2827" s="31">
        <v>45762</v>
      </c>
      <c r="F2827" s="30">
        <v>0.67500000000000004</v>
      </c>
      <c r="G2827" s="30">
        <v>0.661111</v>
      </c>
      <c r="H2827" s="30">
        <v>0.65</v>
      </c>
      <c r="I2827" s="32">
        <v>5</v>
      </c>
      <c r="J2827"/>
    </row>
    <row r="2828" spans="1:10" x14ac:dyDescent="0.3">
      <c r="A2828" s="65" t="str">
        <f>LANCES[[#This Row],[GRUPO]]&amp;LANCES[[#This Row],[MES_ANO]]</f>
        <v>3176junho-25</v>
      </c>
      <c r="B2828" s="1">
        <v>3176</v>
      </c>
      <c r="C2828" s="32">
        <v>202506</v>
      </c>
      <c r="D2828" s="31" t="str">
        <f>TEXT(LANCES[[#This Row],[DT_CONTMP]],"MMMM-AA")</f>
        <v>junho-25</v>
      </c>
      <c r="E2828" s="31">
        <v>45824</v>
      </c>
      <c r="F2828" s="30">
        <v>0.75</v>
      </c>
      <c r="G2828" s="30">
        <v>0.75</v>
      </c>
      <c r="H2828" s="30">
        <v>0.75</v>
      </c>
      <c r="I2828" s="32">
        <v>1</v>
      </c>
      <c r="J2828"/>
    </row>
    <row r="2829" spans="1:10" x14ac:dyDescent="0.3">
      <c r="A2829" s="65" t="str">
        <f>LANCES[[#This Row],[GRUPO]]&amp;LANCES[[#This Row],[MES_ANO]]</f>
        <v>3091setembro-25</v>
      </c>
      <c r="B2829" s="1">
        <v>3091</v>
      </c>
      <c r="C2829" s="32">
        <v>202509</v>
      </c>
      <c r="D2829" s="31" t="str">
        <f>TEXT(LANCES[[#This Row],[DT_CONTMP]],"MMMM-AA")</f>
        <v>setembro-25</v>
      </c>
      <c r="E2829" s="31">
        <v>45915</v>
      </c>
      <c r="F2829" s="30">
        <v>0.7333329999999999</v>
      </c>
      <c r="G2829" s="30">
        <v>0.7333329999999999</v>
      </c>
      <c r="H2829" s="30">
        <v>0.7333329999999999</v>
      </c>
      <c r="I2829" s="32">
        <v>3</v>
      </c>
      <c r="J2829"/>
    </row>
    <row r="2830" spans="1:10" x14ac:dyDescent="0.3">
      <c r="A2830" s="65" t="str">
        <f>LANCES[[#This Row],[GRUPO]]&amp;LANCES[[#This Row],[MES_ANO]]</f>
        <v>3091agosto-25</v>
      </c>
      <c r="B2830" s="1">
        <v>3091</v>
      </c>
      <c r="C2830" s="32">
        <v>202508</v>
      </c>
      <c r="D2830" s="31" t="str">
        <f>TEXT(LANCES[[#This Row],[DT_CONTMP]],"MMMM-AA")</f>
        <v>agosto-25</v>
      </c>
      <c r="E2830" s="31">
        <v>45884</v>
      </c>
      <c r="F2830" s="30">
        <v>0.72499999999999998</v>
      </c>
      <c r="G2830" s="30">
        <v>0.72499999999999998</v>
      </c>
      <c r="H2830" s="30">
        <v>0.72499999999999998</v>
      </c>
      <c r="I2830" s="32">
        <v>1</v>
      </c>
      <c r="J2830"/>
    </row>
    <row r="2831" spans="1:10" x14ac:dyDescent="0.3">
      <c r="A2831" s="65" t="str">
        <f>LANCES[[#This Row],[GRUPO]]&amp;LANCES[[#This Row],[MES_ANO]]</f>
        <v>3106abril-25</v>
      </c>
      <c r="B2831" s="1">
        <v>3106</v>
      </c>
      <c r="C2831" s="32">
        <v>202504</v>
      </c>
      <c r="D2831" s="31" t="str">
        <f>TEXT(LANCES[[#This Row],[DT_CONTMP]],"MMMM-AA")</f>
        <v>abril-25</v>
      </c>
      <c r="E2831" s="31">
        <v>45762</v>
      </c>
      <c r="F2831" s="30">
        <v>0.64</v>
      </c>
      <c r="G2831" s="30">
        <v>0.64</v>
      </c>
      <c r="H2831" s="30">
        <v>0.64</v>
      </c>
      <c r="I2831" s="32">
        <v>1</v>
      </c>
      <c r="J2831"/>
    </row>
    <row r="2832" spans="1:10" x14ac:dyDescent="0.3">
      <c r="A2832" s="65" t="str">
        <f>LANCES[[#This Row],[GRUPO]]&amp;LANCES[[#This Row],[MES_ANO]]</f>
        <v>3037março-25</v>
      </c>
      <c r="B2832" s="1">
        <v>3037</v>
      </c>
      <c r="C2832" s="32">
        <v>202503</v>
      </c>
      <c r="D2832" s="31" t="str">
        <f>TEXT(LANCES[[#This Row],[DT_CONTMP]],"MMMM-AA")</f>
        <v>março-25</v>
      </c>
      <c r="E2832" s="31">
        <v>45733</v>
      </c>
      <c r="F2832" s="30">
        <v>0.52900000000000003</v>
      </c>
      <c r="G2832" s="30">
        <v>0.52900000000000003</v>
      </c>
      <c r="H2832" s="30">
        <v>0.52900000000000003</v>
      </c>
      <c r="I2832" s="32">
        <v>1</v>
      </c>
      <c r="J2832"/>
    </row>
    <row r="2833" spans="1:10" x14ac:dyDescent="0.3">
      <c r="A2833" s="65" t="str">
        <f>LANCES[[#This Row],[GRUPO]]&amp;LANCES[[#This Row],[MES_ANO]]</f>
        <v>3116janeiro-25</v>
      </c>
      <c r="B2833" s="1">
        <v>3116</v>
      </c>
      <c r="C2833" s="32">
        <v>202501</v>
      </c>
      <c r="D2833" s="31" t="str">
        <f>TEXT(LANCES[[#This Row],[DT_CONTMP]],"MMMM-AA")</f>
        <v>janeiro-25</v>
      </c>
      <c r="E2833" s="31">
        <v>45672</v>
      </c>
      <c r="F2833" s="30">
        <v>0.64454999999999996</v>
      </c>
      <c r="G2833" s="30">
        <v>0.64454999999999996</v>
      </c>
      <c r="H2833" s="30">
        <v>0.64454999999999996</v>
      </c>
      <c r="I2833" s="32">
        <v>1</v>
      </c>
      <c r="J2833"/>
    </row>
    <row r="2834" spans="1:10" x14ac:dyDescent="0.3">
      <c r="A2834" s="65" t="str">
        <f>LANCES[[#This Row],[GRUPO]]&amp;LANCES[[#This Row],[MES_ANO]]</f>
        <v>800fevereiro-25</v>
      </c>
      <c r="B2834" s="1">
        <v>800</v>
      </c>
      <c r="C2834" s="32">
        <v>202502</v>
      </c>
      <c r="D2834" s="31" t="str">
        <f>TEXT(LANCES[[#This Row],[DT_CONTMP]],"MMMM-AA")</f>
        <v>fevereiro-25</v>
      </c>
      <c r="E2834" s="31">
        <v>45705</v>
      </c>
      <c r="F2834" s="30">
        <v>0.65</v>
      </c>
      <c r="G2834" s="30">
        <v>0.64</v>
      </c>
      <c r="H2834" s="30">
        <v>0.63</v>
      </c>
      <c r="I2834" s="32">
        <v>2</v>
      </c>
      <c r="J2834"/>
    </row>
    <row r="2835" spans="1:10" x14ac:dyDescent="0.3">
      <c r="A2835" s="65" t="str">
        <f>LANCES[[#This Row],[GRUPO]]&amp;LANCES[[#This Row],[MES_ANO]]</f>
        <v>3172abril-25</v>
      </c>
      <c r="B2835" s="1">
        <v>3172</v>
      </c>
      <c r="C2835" s="32">
        <v>202504</v>
      </c>
      <c r="D2835" s="31" t="str">
        <f>TEXT(LANCES[[#This Row],[DT_CONTMP]],"MMMM-AA")</f>
        <v>abril-25</v>
      </c>
      <c r="E2835" s="31">
        <v>45762</v>
      </c>
      <c r="F2835" s="30">
        <v>0.65</v>
      </c>
      <c r="G2835" s="30">
        <v>0.65</v>
      </c>
      <c r="H2835" s="30">
        <v>0.65</v>
      </c>
      <c r="I2835" s="32">
        <v>1</v>
      </c>
      <c r="J2835"/>
    </row>
    <row r="2836" spans="1:10" x14ac:dyDescent="0.3">
      <c r="A2836" s="65" t="str">
        <f>LANCES[[#This Row],[GRUPO]]&amp;LANCES[[#This Row],[MES_ANO]]</f>
        <v>3053maio-25</v>
      </c>
      <c r="B2836" s="1">
        <v>3053</v>
      </c>
      <c r="C2836" s="32">
        <v>202505</v>
      </c>
      <c r="D2836" s="31" t="str">
        <f>TEXT(LANCES[[#This Row],[DT_CONTMP]],"MMMM-AA")</f>
        <v>maio-25</v>
      </c>
      <c r="E2836" s="31">
        <v>45792</v>
      </c>
      <c r="F2836" s="30">
        <v>0.54</v>
      </c>
      <c r="G2836" s="30">
        <v>0.51197500000000007</v>
      </c>
      <c r="H2836" s="30">
        <v>0.49</v>
      </c>
      <c r="I2836" s="32">
        <v>4</v>
      </c>
      <c r="J2836"/>
    </row>
    <row r="2837" spans="1:10" x14ac:dyDescent="0.3">
      <c r="A2837" s="65" t="str">
        <f>LANCES[[#This Row],[GRUPO]]&amp;LANCES[[#This Row],[MES_ANO]]</f>
        <v>3039outubro-25</v>
      </c>
      <c r="B2837" s="1">
        <v>3039</v>
      </c>
      <c r="C2837" s="32">
        <v>202510</v>
      </c>
      <c r="D2837" s="31" t="str">
        <f>TEXT(LANCES[[#This Row],[DT_CONTMP]],"MMMM-AA")</f>
        <v>outubro-25</v>
      </c>
      <c r="E2837" s="31">
        <v>45945</v>
      </c>
      <c r="F2837" s="30">
        <v>0.30948399999999998</v>
      </c>
      <c r="G2837" s="30">
        <v>0.23649466666666666</v>
      </c>
      <c r="H2837" s="30">
        <v>0.15</v>
      </c>
      <c r="I2837" s="32">
        <v>3</v>
      </c>
      <c r="J2837"/>
    </row>
    <row r="2838" spans="1:10" x14ac:dyDescent="0.3">
      <c r="A2838" s="65" t="str">
        <f>LANCES[[#This Row],[GRUPO]]&amp;LANCES[[#This Row],[MES_ANO]]</f>
        <v>715abril-25</v>
      </c>
      <c r="B2838" s="1">
        <v>715</v>
      </c>
      <c r="C2838" s="32">
        <v>202504</v>
      </c>
      <c r="D2838" s="31" t="str">
        <f>TEXT(LANCES[[#This Row],[DT_CONTMP]],"MMMM-AA")</f>
        <v>abril-25</v>
      </c>
      <c r="E2838" s="31">
        <v>45762</v>
      </c>
      <c r="F2838" s="30">
        <v>0.72763900000000004</v>
      </c>
      <c r="G2838" s="30">
        <v>0.33321483333333335</v>
      </c>
      <c r="H2838" s="30">
        <v>0.11</v>
      </c>
      <c r="I2838" s="32">
        <v>12</v>
      </c>
      <c r="J2838"/>
    </row>
    <row r="2839" spans="1:10" x14ac:dyDescent="0.3">
      <c r="A2839" s="65" t="str">
        <f>LANCES[[#This Row],[GRUPO]]&amp;LANCES[[#This Row],[MES_ANO]]</f>
        <v>620fevereiro-25</v>
      </c>
      <c r="B2839" s="1">
        <v>620</v>
      </c>
      <c r="C2839" s="32">
        <v>202502</v>
      </c>
      <c r="D2839" s="31" t="str">
        <f>TEXT(LANCES[[#This Row],[DT_CONTMP]],"MMMM-AA")</f>
        <v>fevereiro-25</v>
      </c>
      <c r="E2839" s="31">
        <v>45694</v>
      </c>
      <c r="F2839" s="30">
        <v>0.14385600000000001</v>
      </c>
      <c r="G2839" s="30">
        <v>0.10877120000000001</v>
      </c>
      <c r="H2839" s="30">
        <v>0.1</v>
      </c>
      <c r="I2839" s="32">
        <v>5</v>
      </c>
      <c r="J2839"/>
    </row>
    <row r="2840" spans="1:10" x14ac:dyDescent="0.3">
      <c r="A2840" s="65" t="str">
        <f>LANCES[[#This Row],[GRUPO]]&amp;LANCES[[#This Row],[MES_ANO]]</f>
        <v>644julho-25</v>
      </c>
      <c r="B2840" s="1">
        <v>644</v>
      </c>
      <c r="C2840" s="32">
        <v>202507</v>
      </c>
      <c r="D2840" s="31" t="str">
        <f>TEXT(LANCES[[#This Row],[DT_CONTMP]],"MMMM-AA")</f>
        <v>julho-25</v>
      </c>
      <c r="E2840" s="31">
        <v>45842</v>
      </c>
      <c r="F2840" s="30">
        <v>0.18</v>
      </c>
      <c r="G2840" s="30">
        <v>0.14000000000000001</v>
      </c>
      <c r="H2840" s="30">
        <v>0.1</v>
      </c>
      <c r="I2840" s="32">
        <v>2</v>
      </c>
      <c r="J2840"/>
    </row>
    <row r="2841" spans="1:10" x14ac:dyDescent="0.3">
      <c r="A2841" s="65" t="str">
        <f>LANCES[[#This Row],[GRUPO]]&amp;LANCES[[#This Row],[MES_ANO]]</f>
        <v>599fevereiro-25</v>
      </c>
      <c r="B2841" s="1">
        <v>599</v>
      </c>
      <c r="C2841" s="32">
        <v>202502</v>
      </c>
      <c r="D2841" s="31" t="str">
        <f>TEXT(LANCES[[#This Row],[DT_CONTMP]],"MMMM-AA")</f>
        <v>fevereiro-25</v>
      </c>
      <c r="E2841" s="31">
        <v>45694</v>
      </c>
      <c r="F2841" s="30">
        <v>0.18023800000000001</v>
      </c>
      <c r="G2841" s="30">
        <v>0.18023800000000001</v>
      </c>
      <c r="H2841" s="30">
        <v>0.18023800000000001</v>
      </c>
      <c r="I2841" s="32">
        <v>1</v>
      </c>
      <c r="J2841"/>
    </row>
    <row r="2842" spans="1:10" x14ac:dyDescent="0.3">
      <c r="A2842" s="65" t="str">
        <f>LANCES[[#This Row],[GRUPO]]&amp;LANCES[[#This Row],[MES_ANO]]</f>
        <v>674janeiro-25</v>
      </c>
      <c r="B2842" s="1">
        <v>674</v>
      </c>
      <c r="C2842" s="32">
        <v>202501</v>
      </c>
      <c r="D2842" s="31" t="str">
        <f>TEXT(LANCES[[#This Row],[DT_CONTMP]],"MMMM-AA")</f>
        <v>janeiro-25</v>
      </c>
      <c r="E2842" s="31">
        <v>45664</v>
      </c>
      <c r="F2842" s="30">
        <v>0.19</v>
      </c>
      <c r="G2842" s="30">
        <v>0.19</v>
      </c>
      <c r="H2842" s="30">
        <v>0.19</v>
      </c>
      <c r="I2842" s="32">
        <v>1</v>
      </c>
      <c r="J2842"/>
    </row>
    <row r="2843" spans="1:10" x14ac:dyDescent="0.3">
      <c r="A2843" s="65" t="str">
        <f>LANCES[[#This Row],[GRUPO]]&amp;LANCES[[#This Row],[MES_ANO]]</f>
        <v>694março-25</v>
      </c>
      <c r="B2843" s="1">
        <v>694</v>
      </c>
      <c r="C2843" s="32">
        <v>202503</v>
      </c>
      <c r="D2843" s="31" t="str">
        <f>TEXT(LANCES[[#This Row],[DT_CONTMP]],"MMMM-AA")</f>
        <v>março-25</v>
      </c>
      <c r="E2843" s="31">
        <v>45726</v>
      </c>
      <c r="F2843" s="30">
        <v>0.16</v>
      </c>
      <c r="G2843" s="30">
        <v>0.14450000000000002</v>
      </c>
      <c r="H2843" s="30">
        <v>0.129</v>
      </c>
      <c r="I2843" s="32">
        <v>2</v>
      </c>
      <c r="J2843"/>
    </row>
    <row r="2844" spans="1:10" x14ac:dyDescent="0.3">
      <c r="A2844" s="65" t="str">
        <f>LANCES[[#This Row],[GRUPO]]&amp;LANCES[[#This Row],[MES_ANO]]</f>
        <v>3080junho-25</v>
      </c>
      <c r="B2844" s="1">
        <v>3080</v>
      </c>
      <c r="C2844" s="32">
        <v>202506</v>
      </c>
      <c r="D2844" s="31" t="str">
        <f>TEXT(LANCES[[#This Row],[DT_CONTMP]],"MMMM-AA")</f>
        <v>junho-25</v>
      </c>
      <c r="E2844" s="31">
        <v>45824</v>
      </c>
      <c r="F2844" s="30">
        <v>0.72941999999999996</v>
      </c>
      <c r="G2844" s="30">
        <v>0.68836849999999994</v>
      </c>
      <c r="H2844" s="30">
        <v>0.64731700000000003</v>
      </c>
      <c r="I2844" s="32">
        <v>2</v>
      </c>
      <c r="J2844"/>
    </row>
    <row r="2845" spans="1:10" x14ac:dyDescent="0.3">
      <c r="A2845" s="65" t="str">
        <f>LANCES[[#This Row],[GRUPO]]&amp;LANCES[[#This Row],[MES_ANO]]</f>
        <v>7007maio-25</v>
      </c>
      <c r="B2845" s="1">
        <v>7007</v>
      </c>
      <c r="C2845" s="32">
        <v>202505</v>
      </c>
      <c r="D2845" s="31" t="str">
        <f>TEXT(LANCES[[#This Row],[DT_CONTMP]],"MMMM-AA")</f>
        <v>maio-25</v>
      </c>
      <c r="E2845" s="31">
        <v>45792</v>
      </c>
      <c r="F2845" s="30">
        <v>0.19</v>
      </c>
      <c r="G2845" s="30">
        <v>0.19</v>
      </c>
      <c r="H2845" s="30">
        <v>0.19</v>
      </c>
      <c r="I2845" s="32">
        <v>1</v>
      </c>
      <c r="J2845"/>
    </row>
    <row r="2846" spans="1:10" x14ac:dyDescent="0.3">
      <c r="A2846" s="65" t="str">
        <f>LANCES[[#This Row],[GRUPO]]&amp;LANCES[[#This Row],[MES_ANO]]</f>
        <v>3095abril-25</v>
      </c>
      <c r="B2846" s="1">
        <v>3095</v>
      </c>
      <c r="C2846" s="32">
        <v>202504</v>
      </c>
      <c r="D2846" s="31" t="str">
        <f>TEXT(LANCES[[#This Row],[DT_CONTMP]],"MMMM-AA")</f>
        <v>abril-25</v>
      </c>
      <c r="E2846" s="31">
        <v>45762</v>
      </c>
      <c r="F2846" s="30">
        <v>0.71933499999999995</v>
      </c>
      <c r="G2846" s="30">
        <v>0.71933499999999995</v>
      </c>
      <c r="H2846" s="30">
        <v>0.71933499999999995</v>
      </c>
      <c r="I2846" s="32">
        <v>1</v>
      </c>
      <c r="J2846"/>
    </row>
    <row r="2847" spans="1:10" x14ac:dyDescent="0.3">
      <c r="A2847" s="65" t="str">
        <f>LANCES[[#This Row],[GRUPO]]&amp;LANCES[[#This Row],[MES_ANO]]</f>
        <v>3043abril-25</v>
      </c>
      <c r="B2847" s="1">
        <v>3043</v>
      </c>
      <c r="C2847" s="32">
        <v>202504</v>
      </c>
      <c r="D2847" s="31" t="str">
        <f>TEXT(LANCES[[#This Row],[DT_CONTMP]],"MMMM-AA")</f>
        <v>abril-25</v>
      </c>
      <c r="E2847" s="31">
        <v>45762</v>
      </c>
      <c r="F2847" s="30">
        <v>0.6</v>
      </c>
      <c r="G2847" s="30">
        <v>0.6</v>
      </c>
      <c r="H2847" s="30">
        <v>0.6</v>
      </c>
      <c r="I2847" s="32">
        <v>3</v>
      </c>
      <c r="J2847"/>
    </row>
    <row r="2848" spans="1:10" x14ac:dyDescent="0.3">
      <c r="A2848" s="65" t="str">
        <f>LANCES[[#This Row],[GRUPO]]&amp;LANCES[[#This Row],[MES_ANO]]</f>
        <v>5009janeiro-25</v>
      </c>
      <c r="B2848" s="1">
        <v>5009</v>
      </c>
      <c r="C2848" s="32">
        <v>202501</v>
      </c>
      <c r="D2848" s="31" t="str">
        <f>TEXT(LANCES[[#This Row],[DT_CONTMP]],"MMMM-AA")</f>
        <v>janeiro-25</v>
      </c>
      <c r="E2848" s="31">
        <v>45672</v>
      </c>
      <c r="F2848" s="30">
        <v>0.12431300000000001</v>
      </c>
      <c r="G2848" s="30">
        <v>0.12375650000000001</v>
      </c>
      <c r="H2848" s="30">
        <v>0.1232</v>
      </c>
      <c r="I2848" s="32">
        <v>2</v>
      </c>
      <c r="J2848"/>
    </row>
    <row r="2849" spans="1:10" x14ac:dyDescent="0.3">
      <c r="A2849" s="65" t="str">
        <f>LANCES[[#This Row],[GRUPO]]&amp;LANCES[[#This Row],[MES_ANO]]</f>
        <v>660junho-25</v>
      </c>
      <c r="B2849" s="1">
        <v>660</v>
      </c>
      <c r="C2849" s="32">
        <v>202506</v>
      </c>
      <c r="D2849" s="31" t="str">
        <f>TEXT(LANCES[[#This Row],[DT_CONTMP]],"MMMM-AA")</f>
        <v>junho-25</v>
      </c>
      <c r="E2849" s="31">
        <v>45813</v>
      </c>
      <c r="F2849" s="30">
        <v>0.32222200000000001</v>
      </c>
      <c r="G2849" s="30">
        <v>0.24567533333333333</v>
      </c>
      <c r="H2849" s="30">
        <v>0.2</v>
      </c>
      <c r="I2849" s="32">
        <v>3</v>
      </c>
      <c r="J2849"/>
    </row>
    <row r="2850" spans="1:10" x14ac:dyDescent="0.3">
      <c r="A2850" s="65" t="str">
        <f>LANCES[[#This Row],[GRUPO]]&amp;LANCES[[#This Row],[MES_ANO]]</f>
        <v>3158junho-25</v>
      </c>
      <c r="B2850" s="1">
        <v>3158</v>
      </c>
      <c r="C2850" s="32">
        <v>202506</v>
      </c>
      <c r="D2850" s="31" t="str">
        <f>TEXT(LANCES[[#This Row],[DT_CONTMP]],"MMMM-AA")</f>
        <v>junho-25</v>
      </c>
      <c r="E2850" s="31">
        <v>45824</v>
      </c>
      <c r="F2850" s="30">
        <v>0.86499999999999999</v>
      </c>
      <c r="G2850" s="30">
        <v>0.86499999999999999</v>
      </c>
      <c r="H2850" s="30">
        <v>0.86499999999999999</v>
      </c>
      <c r="I2850" s="32">
        <v>2</v>
      </c>
      <c r="J2850"/>
    </row>
    <row r="2851" spans="1:10" x14ac:dyDescent="0.3">
      <c r="A2851" s="65" t="str">
        <f>LANCES[[#This Row],[GRUPO]]&amp;LANCES[[#This Row],[MES_ANO]]</f>
        <v>3047agosto-25</v>
      </c>
      <c r="B2851" s="1">
        <v>3047</v>
      </c>
      <c r="C2851" s="32">
        <v>202508</v>
      </c>
      <c r="D2851" s="31" t="str">
        <f>TEXT(LANCES[[#This Row],[DT_CONTMP]],"MMMM-AA")</f>
        <v>agosto-25</v>
      </c>
      <c r="E2851" s="31">
        <v>45884</v>
      </c>
      <c r="F2851" s="30">
        <v>0.55549999999999999</v>
      </c>
      <c r="G2851" s="30">
        <v>0.53941649999999997</v>
      </c>
      <c r="H2851" s="30">
        <v>0.52333300000000005</v>
      </c>
      <c r="I2851" s="32">
        <v>2</v>
      </c>
      <c r="J2851"/>
    </row>
    <row r="2852" spans="1:10" x14ac:dyDescent="0.3">
      <c r="A2852" s="65" t="str">
        <f>LANCES[[#This Row],[GRUPO]]&amp;LANCES[[#This Row],[MES_ANO]]</f>
        <v>3152maio-25</v>
      </c>
      <c r="B2852" s="1">
        <v>3152</v>
      </c>
      <c r="C2852" s="32">
        <v>202505</v>
      </c>
      <c r="D2852" s="31" t="str">
        <f>TEXT(LANCES[[#This Row],[DT_CONTMP]],"MMMM-AA")</f>
        <v>maio-25</v>
      </c>
      <c r="E2852" s="31">
        <v>45792</v>
      </c>
      <c r="F2852" s="30">
        <v>0.72010000000000007</v>
      </c>
      <c r="G2852" s="30">
        <v>0.72010000000000007</v>
      </c>
      <c r="H2852" s="30">
        <v>0.72010000000000007</v>
      </c>
      <c r="I2852" s="32">
        <v>1</v>
      </c>
      <c r="J2852"/>
    </row>
    <row r="2853" spans="1:10" x14ac:dyDescent="0.3">
      <c r="A2853" s="65" t="str">
        <f>LANCES[[#This Row],[GRUPO]]&amp;LANCES[[#This Row],[MES_ANO]]</f>
        <v>3088setembro-25</v>
      </c>
      <c r="B2853" s="1">
        <v>3088</v>
      </c>
      <c r="C2853" s="32">
        <v>202509</v>
      </c>
      <c r="D2853" s="31" t="str">
        <f>TEXT(LANCES[[#This Row],[DT_CONTMP]],"MMMM-AA")</f>
        <v>setembro-25</v>
      </c>
      <c r="E2853" s="31">
        <v>45915</v>
      </c>
      <c r="F2853" s="30">
        <v>0.63</v>
      </c>
      <c r="G2853" s="30">
        <v>0.62949999999999995</v>
      </c>
      <c r="H2853" s="30">
        <v>0.629</v>
      </c>
      <c r="I2853" s="32">
        <v>2</v>
      </c>
      <c r="J2853"/>
    </row>
    <row r="2854" spans="1:10" x14ac:dyDescent="0.3">
      <c r="A2854" s="65" t="str">
        <f>LANCES[[#This Row],[GRUPO]]&amp;LANCES[[#This Row],[MES_ANO]]</f>
        <v>3068abril-25</v>
      </c>
      <c r="B2854" s="1">
        <v>3068</v>
      </c>
      <c r="C2854" s="32">
        <v>202504</v>
      </c>
      <c r="D2854" s="31" t="str">
        <f>TEXT(LANCES[[#This Row],[DT_CONTMP]],"MMMM-AA")</f>
        <v>abril-25</v>
      </c>
      <c r="E2854" s="31">
        <v>45762</v>
      </c>
      <c r="F2854" s="30">
        <v>0.69209999999999994</v>
      </c>
      <c r="G2854" s="30">
        <v>0.69209999999999994</v>
      </c>
      <c r="H2854" s="30">
        <v>0.69209999999999994</v>
      </c>
      <c r="I2854" s="32">
        <v>1</v>
      </c>
      <c r="J2854"/>
    </row>
    <row r="2855" spans="1:10" x14ac:dyDescent="0.3">
      <c r="A2855" s="65" t="str">
        <f>LANCES[[#This Row],[GRUPO]]&amp;LANCES[[#This Row],[MES_ANO]]</f>
        <v>3126janeiro-25</v>
      </c>
      <c r="B2855" s="1">
        <v>3126</v>
      </c>
      <c r="C2855" s="32">
        <v>202501</v>
      </c>
      <c r="D2855" s="31" t="str">
        <f>TEXT(LANCES[[#This Row],[DT_CONTMP]],"MMMM-AA")</f>
        <v>janeiro-25</v>
      </c>
      <c r="E2855" s="31">
        <v>45672</v>
      </c>
      <c r="F2855" s="30">
        <v>0.63</v>
      </c>
      <c r="G2855" s="30">
        <v>0.58824399999999999</v>
      </c>
      <c r="H2855" s="30">
        <v>0.55000000000000004</v>
      </c>
      <c r="I2855" s="32">
        <v>5</v>
      </c>
      <c r="J2855"/>
    </row>
    <row r="2856" spans="1:10" x14ac:dyDescent="0.3">
      <c r="A2856" s="65" t="str">
        <f>LANCES[[#This Row],[GRUPO]]&amp;LANCES[[#This Row],[MES_ANO]]</f>
        <v>3084outubro-25</v>
      </c>
      <c r="B2856" s="1">
        <v>3084</v>
      </c>
      <c r="C2856" s="32">
        <v>202510</v>
      </c>
      <c r="D2856" s="31" t="str">
        <f>TEXT(LANCES[[#This Row],[DT_CONTMP]],"MMMM-AA")</f>
        <v>outubro-25</v>
      </c>
      <c r="E2856" s="31">
        <v>45945</v>
      </c>
      <c r="F2856" s="30">
        <v>0.72393600000000002</v>
      </c>
      <c r="G2856" s="30">
        <v>0.69097866666666674</v>
      </c>
      <c r="H2856" s="30">
        <v>0.67400000000000004</v>
      </c>
      <c r="I2856" s="32">
        <v>3</v>
      </c>
      <c r="J2856"/>
    </row>
    <row r="2857" spans="1:10" x14ac:dyDescent="0.3">
      <c r="A2857" s="65" t="str">
        <f>LANCES[[#This Row],[GRUPO]]&amp;LANCES[[#This Row],[MES_ANO]]</f>
        <v>5012abril-25</v>
      </c>
      <c r="B2857" s="1">
        <v>5012</v>
      </c>
      <c r="C2857" s="32">
        <v>202504</v>
      </c>
      <c r="D2857" s="31" t="str">
        <f>TEXT(LANCES[[#This Row],[DT_CONTMP]],"MMMM-AA")</f>
        <v>abril-25</v>
      </c>
      <c r="E2857" s="31">
        <v>45762</v>
      </c>
      <c r="F2857" s="30">
        <v>0.1</v>
      </c>
      <c r="G2857" s="30">
        <v>0.1</v>
      </c>
      <c r="H2857" s="30">
        <v>0.1</v>
      </c>
      <c r="I2857" s="32">
        <v>2</v>
      </c>
      <c r="J2857"/>
    </row>
    <row r="2858" spans="1:10" x14ac:dyDescent="0.3">
      <c r="A2858" s="65" t="str">
        <f>LANCES[[#This Row],[GRUPO]]&amp;LANCES[[#This Row],[MES_ANO]]</f>
        <v>3090agosto-25</v>
      </c>
      <c r="B2858" s="1">
        <v>3090</v>
      </c>
      <c r="C2858" s="32">
        <v>202508</v>
      </c>
      <c r="D2858" s="31" t="str">
        <f>TEXT(LANCES[[#This Row],[DT_CONTMP]],"MMMM-AA")</f>
        <v>agosto-25</v>
      </c>
      <c r="E2858" s="31">
        <v>45884</v>
      </c>
      <c r="F2858" s="30">
        <v>0.73810500000000001</v>
      </c>
      <c r="G2858" s="30">
        <v>0.73810500000000001</v>
      </c>
      <c r="H2858" s="30">
        <v>0.73810500000000001</v>
      </c>
      <c r="I2858" s="32">
        <v>1</v>
      </c>
      <c r="J2858"/>
    </row>
    <row r="2859" spans="1:10" x14ac:dyDescent="0.3">
      <c r="A2859" s="65" t="str">
        <f>LANCES[[#This Row],[GRUPO]]&amp;LANCES[[#This Row],[MES_ANO]]</f>
        <v>661julho-25</v>
      </c>
      <c r="B2859" s="1">
        <v>661</v>
      </c>
      <c r="C2859" s="32">
        <v>202507</v>
      </c>
      <c r="D2859" s="31" t="str">
        <f>TEXT(LANCES[[#This Row],[DT_CONTMP]],"MMMM-AA")</f>
        <v>julho-25</v>
      </c>
      <c r="E2859" s="31">
        <v>45842</v>
      </c>
      <c r="F2859" s="30">
        <v>0.23303399999999999</v>
      </c>
      <c r="G2859" s="30">
        <v>0.18575849999999999</v>
      </c>
      <c r="H2859" s="30">
        <v>0.15</v>
      </c>
      <c r="I2859" s="32">
        <v>4</v>
      </c>
      <c r="J2859"/>
    </row>
    <row r="2860" spans="1:10" x14ac:dyDescent="0.3">
      <c r="A2860" s="65" t="str">
        <f>LANCES[[#This Row],[GRUPO]]&amp;LANCES[[#This Row],[MES_ANO]]</f>
        <v>3110janeiro-25</v>
      </c>
      <c r="B2860" s="1">
        <v>3110</v>
      </c>
      <c r="C2860" s="32">
        <v>202501</v>
      </c>
      <c r="D2860" s="31" t="str">
        <f>TEXT(LANCES[[#This Row],[DT_CONTMP]],"MMMM-AA")</f>
        <v>janeiro-25</v>
      </c>
      <c r="E2860" s="31">
        <v>45672</v>
      </c>
      <c r="F2860" s="30">
        <v>0.75</v>
      </c>
      <c r="G2860" s="30">
        <v>0.7370000000000001</v>
      </c>
      <c r="H2860" s="30">
        <v>0.72400000000000009</v>
      </c>
      <c r="I2860" s="32">
        <v>2</v>
      </c>
      <c r="J2860"/>
    </row>
    <row r="2861" spans="1:10" x14ac:dyDescent="0.3">
      <c r="A2861" s="65" t="str">
        <f>LANCES[[#This Row],[GRUPO]]&amp;LANCES[[#This Row],[MES_ANO]]</f>
        <v>644junho-25</v>
      </c>
      <c r="B2861" s="1">
        <v>644</v>
      </c>
      <c r="C2861" s="32">
        <v>202506</v>
      </c>
      <c r="D2861" s="31" t="str">
        <f>TEXT(LANCES[[#This Row],[DT_CONTMP]],"MMMM-AA")</f>
        <v>junho-25</v>
      </c>
      <c r="E2861" s="31">
        <v>45813</v>
      </c>
      <c r="F2861" s="30">
        <v>0.138569</v>
      </c>
      <c r="G2861" s="30">
        <v>0.114205</v>
      </c>
      <c r="H2861" s="30">
        <v>0.1</v>
      </c>
      <c r="I2861" s="32">
        <v>4</v>
      </c>
      <c r="J2861"/>
    </row>
    <row r="2862" spans="1:10" x14ac:dyDescent="0.3">
      <c r="A2862" s="65" t="str">
        <f>LANCES[[#This Row],[GRUPO]]&amp;LANCES[[#This Row],[MES_ANO]]</f>
        <v>3134agosto-25</v>
      </c>
      <c r="B2862" s="1">
        <v>3134</v>
      </c>
      <c r="C2862" s="32">
        <v>202508</v>
      </c>
      <c r="D2862" s="31" t="str">
        <f>TEXT(LANCES[[#This Row],[DT_CONTMP]],"MMMM-AA")</f>
        <v>agosto-25</v>
      </c>
      <c r="E2862" s="31">
        <v>45884</v>
      </c>
      <c r="F2862" s="30">
        <v>0.68110000000000004</v>
      </c>
      <c r="G2862" s="30">
        <v>0.65576060000000003</v>
      </c>
      <c r="H2862" s="30">
        <v>0.63333300000000003</v>
      </c>
      <c r="I2862" s="32">
        <v>5</v>
      </c>
      <c r="J2862"/>
    </row>
    <row r="2863" spans="1:10" x14ac:dyDescent="0.3">
      <c r="A2863" s="65" t="str">
        <f>LANCES[[#This Row],[GRUPO]]&amp;LANCES[[#This Row],[MES_ANO]]</f>
        <v>679maio-25</v>
      </c>
      <c r="B2863" s="1">
        <v>679</v>
      </c>
      <c r="C2863" s="32">
        <v>202505</v>
      </c>
      <c r="D2863" s="31" t="str">
        <f>TEXT(LANCES[[#This Row],[DT_CONTMP]],"MMMM-AA")</f>
        <v>maio-25</v>
      </c>
      <c r="E2863" s="31">
        <v>45784</v>
      </c>
      <c r="F2863" s="30">
        <v>0.40421799999999997</v>
      </c>
      <c r="G2863" s="30">
        <v>0.26710899999999999</v>
      </c>
      <c r="H2863" s="30">
        <v>0.13</v>
      </c>
      <c r="I2863" s="32">
        <v>2</v>
      </c>
      <c r="J2863"/>
    </row>
    <row r="2864" spans="1:10" x14ac:dyDescent="0.3">
      <c r="A2864" s="65" t="str">
        <f>LANCES[[#This Row],[GRUPO]]&amp;LANCES[[#This Row],[MES_ANO]]</f>
        <v>3131agosto-25</v>
      </c>
      <c r="B2864" s="1">
        <v>3131</v>
      </c>
      <c r="C2864" s="32">
        <v>202508</v>
      </c>
      <c r="D2864" s="31" t="str">
        <f>TEXT(LANCES[[#This Row],[DT_CONTMP]],"MMMM-AA")</f>
        <v>agosto-25</v>
      </c>
      <c r="E2864" s="31">
        <v>45884</v>
      </c>
      <c r="F2864" s="30">
        <v>0.60099999999999998</v>
      </c>
      <c r="G2864" s="30">
        <v>0.60099999999999998</v>
      </c>
      <c r="H2864" s="30">
        <v>0.60099999999999998</v>
      </c>
      <c r="I2864" s="32">
        <v>1</v>
      </c>
      <c r="J2864"/>
    </row>
    <row r="2865" spans="1:10" x14ac:dyDescent="0.3">
      <c r="A2865" s="65" t="str">
        <f>LANCES[[#This Row],[GRUPO]]&amp;LANCES[[#This Row],[MES_ANO]]</f>
        <v>3109março-25</v>
      </c>
      <c r="B2865" s="1">
        <v>3109</v>
      </c>
      <c r="C2865" s="32">
        <v>202503</v>
      </c>
      <c r="D2865" s="31" t="str">
        <f>TEXT(LANCES[[#This Row],[DT_CONTMP]],"MMMM-AA")</f>
        <v>março-25</v>
      </c>
      <c r="E2865" s="31">
        <v>45733</v>
      </c>
      <c r="F2865" s="30">
        <v>0.62873299999999999</v>
      </c>
      <c r="G2865" s="30">
        <v>0.62873299999999999</v>
      </c>
      <c r="H2865" s="30">
        <v>0.62873299999999999</v>
      </c>
      <c r="I2865" s="32">
        <v>1</v>
      </c>
      <c r="J2865"/>
    </row>
    <row r="2866" spans="1:10" x14ac:dyDescent="0.3">
      <c r="A2866" s="65" t="str">
        <f>LANCES[[#This Row],[GRUPO]]&amp;LANCES[[#This Row],[MES_ANO]]</f>
        <v>632junho-25</v>
      </c>
      <c r="B2866" s="1">
        <v>632</v>
      </c>
      <c r="C2866" s="32">
        <v>202506</v>
      </c>
      <c r="D2866" s="31" t="str">
        <f>TEXT(LANCES[[#This Row],[DT_CONTMP]],"MMMM-AA")</f>
        <v>junho-25</v>
      </c>
      <c r="E2866" s="31">
        <v>45813</v>
      </c>
      <c r="F2866" s="30">
        <v>0.52410200000000007</v>
      </c>
      <c r="G2866" s="30">
        <v>0.52410200000000007</v>
      </c>
      <c r="H2866" s="30">
        <v>0.52410200000000007</v>
      </c>
      <c r="I2866" s="32">
        <v>1</v>
      </c>
      <c r="J2866"/>
    </row>
    <row r="2867" spans="1:10" x14ac:dyDescent="0.3">
      <c r="A2867" s="65" t="str">
        <f>LANCES[[#This Row],[GRUPO]]&amp;LANCES[[#This Row],[MES_ANO]]</f>
        <v>661outubro-25</v>
      </c>
      <c r="B2867" s="1">
        <v>661</v>
      </c>
      <c r="C2867" s="32">
        <v>202510</v>
      </c>
      <c r="D2867" s="31" t="str">
        <f>TEXT(LANCES[[#This Row],[DT_CONTMP]],"MMMM-AA")</f>
        <v>outubro-25</v>
      </c>
      <c r="E2867" s="31">
        <v>45936</v>
      </c>
      <c r="F2867" s="30">
        <v>0.10273099999999999</v>
      </c>
      <c r="G2867" s="30">
        <v>0.10273099999999999</v>
      </c>
      <c r="H2867" s="30">
        <v>0.10273099999999999</v>
      </c>
      <c r="I2867" s="32">
        <v>1</v>
      </c>
      <c r="J2867"/>
    </row>
    <row r="2868" spans="1:10" x14ac:dyDescent="0.3">
      <c r="A2868" s="65" t="str">
        <f>LANCES[[#This Row],[GRUPO]]&amp;LANCES[[#This Row],[MES_ANO]]</f>
        <v>633maio-25</v>
      </c>
      <c r="B2868" s="1">
        <v>633</v>
      </c>
      <c r="C2868" s="32">
        <v>202505</v>
      </c>
      <c r="D2868" s="31" t="str">
        <f>TEXT(LANCES[[#This Row],[DT_CONTMP]],"MMMM-AA")</f>
        <v>maio-25</v>
      </c>
      <c r="E2868" s="31">
        <v>45784</v>
      </c>
      <c r="F2868" s="30">
        <v>0.23379999999999998</v>
      </c>
      <c r="G2868" s="30">
        <v>0.21603749999999999</v>
      </c>
      <c r="H2868" s="30">
        <v>0.19827500000000001</v>
      </c>
      <c r="I2868" s="32">
        <v>2</v>
      </c>
      <c r="J2868"/>
    </row>
    <row r="2869" spans="1:10" x14ac:dyDescent="0.3">
      <c r="A2869" s="65" t="str">
        <f>LANCES[[#This Row],[GRUPO]]&amp;LANCES[[#This Row],[MES_ANO]]</f>
        <v>3070maio-25</v>
      </c>
      <c r="B2869" s="1">
        <v>3070</v>
      </c>
      <c r="C2869" s="32">
        <v>202505</v>
      </c>
      <c r="D2869" s="31" t="str">
        <f>TEXT(LANCES[[#This Row],[DT_CONTMP]],"MMMM-AA")</f>
        <v>maio-25</v>
      </c>
      <c r="E2869" s="31">
        <v>45792</v>
      </c>
      <c r="F2869" s="30">
        <v>0.74547200000000002</v>
      </c>
      <c r="G2869" s="30">
        <v>0.72273600000000005</v>
      </c>
      <c r="H2869" s="30">
        <v>0.7</v>
      </c>
      <c r="I2869" s="32">
        <v>2</v>
      </c>
      <c r="J2869"/>
    </row>
    <row r="2870" spans="1:10" x14ac:dyDescent="0.3">
      <c r="A2870" s="65" t="str">
        <f>LANCES[[#This Row],[GRUPO]]&amp;LANCES[[#This Row],[MES_ANO]]</f>
        <v>3129junho-25</v>
      </c>
      <c r="B2870" s="1">
        <v>3129</v>
      </c>
      <c r="C2870" s="32">
        <v>202506</v>
      </c>
      <c r="D2870" s="31" t="str">
        <f>TEXT(LANCES[[#This Row],[DT_CONTMP]],"MMMM-AA")</f>
        <v>junho-25</v>
      </c>
      <c r="E2870" s="31">
        <v>45824</v>
      </c>
      <c r="F2870" s="30">
        <v>0.67333299999999996</v>
      </c>
      <c r="G2870" s="30">
        <v>0.67181099999999994</v>
      </c>
      <c r="H2870" s="30">
        <v>0.67099999999999993</v>
      </c>
      <c r="I2870" s="32">
        <v>3</v>
      </c>
      <c r="J2870"/>
    </row>
    <row r="2871" spans="1:10" x14ac:dyDescent="0.3">
      <c r="A2871" s="65" t="str">
        <f>LANCES[[#This Row],[GRUPO]]&amp;LANCES[[#This Row],[MES_ANO]]</f>
        <v>3124abril-25</v>
      </c>
      <c r="B2871" s="1">
        <v>3124</v>
      </c>
      <c r="C2871" s="32">
        <v>202504</v>
      </c>
      <c r="D2871" s="31" t="str">
        <f>TEXT(LANCES[[#This Row],[DT_CONTMP]],"MMMM-AA")</f>
        <v>abril-25</v>
      </c>
      <c r="E2871" s="31">
        <v>45762</v>
      </c>
      <c r="F2871" s="30">
        <v>0.68169999999999997</v>
      </c>
      <c r="G2871" s="30">
        <v>0.68169999999999997</v>
      </c>
      <c r="H2871" s="30">
        <v>0.68169999999999997</v>
      </c>
      <c r="I2871" s="32">
        <v>1</v>
      </c>
      <c r="J2871"/>
    </row>
    <row r="2872" spans="1:10" x14ac:dyDescent="0.3">
      <c r="A2872" s="65" t="str">
        <f>LANCES[[#This Row],[GRUPO]]&amp;LANCES[[#This Row],[MES_ANO]]</f>
        <v>3088março-25</v>
      </c>
      <c r="B2872" s="1">
        <v>3088</v>
      </c>
      <c r="C2872" s="32">
        <v>202503</v>
      </c>
      <c r="D2872" s="31" t="str">
        <f>TEXT(LANCES[[#This Row],[DT_CONTMP]],"MMMM-AA")</f>
        <v>março-25</v>
      </c>
      <c r="E2872" s="31">
        <v>45733</v>
      </c>
      <c r="F2872" s="30">
        <v>0.70150000000000001</v>
      </c>
      <c r="G2872" s="30">
        <v>0.70084999999999997</v>
      </c>
      <c r="H2872" s="30">
        <v>0.70019999999999993</v>
      </c>
      <c r="I2872" s="32">
        <v>2</v>
      </c>
      <c r="J2872"/>
    </row>
    <row r="2873" spans="1:10" x14ac:dyDescent="0.3">
      <c r="A2873" s="65" t="str">
        <f>LANCES[[#This Row],[GRUPO]]&amp;LANCES[[#This Row],[MES_ANO]]</f>
        <v>628junho-25</v>
      </c>
      <c r="B2873" s="1">
        <v>628</v>
      </c>
      <c r="C2873" s="32">
        <v>202506</v>
      </c>
      <c r="D2873" s="31" t="str">
        <f>TEXT(LANCES[[#This Row],[DT_CONTMP]],"MMMM-AA")</f>
        <v>junho-25</v>
      </c>
      <c r="E2873" s="31">
        <v>45813</v>
      </c>
      <c r="F2873" s="30">
        <v>7.9827000000000009E-2</v>
      </c>
      <c r="G2873" s="30">
        <v>7.9827000000000009E-2</v>
      </c>
      <c r="H2873" s="30">
        <v>7.9827000000000009E-2</v>
      </c>
      <c r="I2873" s="32">
        <v>1</v>
      </c>
      <c r="J2873"/>
    </row>
    <row r="2874" spans="1:10" x14ac:dyDescent="0.3">
      <c r="A2874" s="65" t="str">
        <f>LANCES[[#This Row],[GRUPO]]&amp;LANCES[[#This Row],[MES_ANO]]</f>
        <v>674agosto-25</v>
      </c>
      <c r="B2874" s="1">
        <v>674</v>
      </c>
      <c r="C2874" s="32">
        <v>202508</v>
      </c>
      <c r="D2874" s="31" t="str">
        <f>TEXT(LANCES[[#This Row],[DT_CONTMP]],"MMMM-AA")</f>
        <v>agosto-25</v>
      </c>
      <c r="E2874" s="31">
        <v>45875</v>
      </c>
      <c r="F2874" s="30">
        <v>0.40404299999999999</v>
      </c>
      <c r="G2874" s="30">
        <v>0.26202150000000002</v>
      </c>
      <c r="H2874" s="30">
        <v>0.12</v>
      </c>
      <c r="I2874" s="32">
        <v>2</v>
      </c>
      <c r="J2874"/>
    </row>
    <row r="2875" spans="1:10" x14ac:dyDescent="0.3">
      <c r="A2875" s="65" t="str">
        <f>LANCES[[#This Row],[GRUPO]]&amp;LANCES[[#This Row],[MES_ANO]]</f>
        <v>3157setembro-25</v>
      </c>
      <c r="B2875" s="1">
        <v>3157</v>
      </c>
      <c r="C2875" s="32">
        <v>202509</v>
      </c>
      <c r="D2875" s="31" t="str">
        <f>TEXT(LANCES[[#This Row],[DT_CONTMP]],"MMMM-AA")</f>
        <v>setembro-25</v>
      </c>
      <c r="E2875" s="31">
        <v>45915</v>
      </c>
      <c r="F2875" s="30">
        <v>0.67260000000000009</v>
      </c>
      <c r="G2875" s="30">
        <v>0.67260000000000009</v>
      </c>
      <c r="H2875" s="30">
        <v>0.67260000000000009</v>
      </c>
      <c r="I2875" s="32">
        <v>1</v>
      </c>
      <c r="J2875"/>
    </row>
    <row r="2876" spans="1:10" x14ac:dyDescent="0.3">
      <c r="A2876" s="65" t="str">
        <f>LANCES[[#This Row],[GRUPO]]&amp;LANCES[[#This Row],[MES_ANO]]</f>
        <v>3083setembro-25</v>
      </c>
      <c r="B2876" s="1">
        <v>3083</v>
      </c>
      <c r="C2876" s="32">
        <v>202509</v>
      </c>
      <c r="D2876" s="31" t="str">
        <f>TEXT(LANCES[[#This Row],[DT_CONTMP]],"MMMM-AA")</f>
        <v>setembro-25</v>
      </c>
      <c r="E2876" s="31">
        <v>45915</v>
      </c>
      <c r="F2876" s="30">
        <v>0.57456699999999994</v>
      </c>
      <c r="G2876" s="30">
        <v>0.56222149999999993</v>
      </c>
      <c r="H2876" s="30">
        <v>0.54987600000000003</v>
      </c>
      <c r="I2876" s="32">
        <v>2</v>
      </c>
      <c r="J2876"/>
    </row>
    <row r="2877" spans="1:10" x14ac:dyDescent="0.3">
      <c r="A2877" s="65" t="str">
        <f>LANCES[[#This Row],[GRUPO]]&amp;LANCES[[#This Row],[MES_ANO]]</f>
        <v>3094setembro-25</v>
      </c>
      <c r="B2877" s="1">
        <v>3094</v>
      </c>
      <c r="C2877" s="32">
        <v>202509</v>
      </c>
      <c r="D2877" s="31" t="str">
        <f>TEXT(LANCES[[#This Row],[DT_CONTMP]],"MMMM-AA")</f>
        <v>setembro-25</v>
      </c>
      <c r="E2877" s="31">
        <v>45915</v>
      </c>
      <c r="F2877" s="30">
        <v>0.62111099999999997</v>
      </c>
      <c r="G2877" s="30">
        <v>0.56045199999999995</v>
      </c>
      <c r="H2877" s="30">
        <v>0.50678899999999993</v>
      </c>
      <c r="I2877" s="32">
        <v>3</v>
      </c>
      <c r="J2877"/>
    </row>
    <row r="2878" spans="1:10" x14ac:dyDescent="0.3">
      <c r="A2878" s="65" t="str">
        <f>LANCES[[#This Row],[GRUPO]]&amp;LANCES[[#This Row],[MES_ANO]]</f>
        <v>3107julho-25</v>
      </c>
      <c r="B2878" s="1">
        <v>3107</v>
      </c>
      <c r="C2878" s="32">
        <v>202507</v>
      </c>
      <c r="D2878" s="31" t="str">
        <f>TEXT(LANCES[[#This Row],[DT_CONTMP]],"MMMM-AA")</f>
        <v>julho-25</v>
      </c>
      <c r="E2878" s="31">
        <v>45853</v>
      </c>
      <c r="F2878" s="30">
        <v>0.71</v>
      </c>
      <c r="G2878" s="30">
        <v>0.69999499999999992</v>
      </c>
      <c r="H2878" s="30">
        <v>0.68998999999999999</v>
      </c>
      <c r="I2878" s="32">
        <v>2</v>
      </c>
      <c r="J2878"/>
    </row>
    <row r="2879" spans="1:10" x14ac:dyDescent="0.3">
      <c r="A2879" s="65" t="str">
        <f>LANCES[[#This Row],[GRUPO]]&amp;LANCES[[#This Row],[MES_ANO]]</f>
        <v>685março-25</v>
      </c>
      <c r="B2879" s="1">
        <v>685</v>
      </c>
      <c r="C2879" s="32">
        <v>202503</v>
      </c>
      <c r="D2879" s="31" t="str">
        <f>TEXT(LANCES[[#This Row],[DT_CONTMP]],"MMMM-AA")</f>
        <v>março-25</v>
      </c>
      <c r="E2879" s="31">
        <v>45726</v>
      </c>
      <c r="F2879" s="30">
        <v>0.31900000000000001</v>
      </c>
      <c r="G2879" s="30">
        <v>0.26133624999999999</v>
      </c>
      <c r="H2879" s="30">
        <v>0.18</v>
      </c>
      <c r="I2879" s="32">
        <v>4</v>
      </c>
      <c r="J2879"/>
    </row>
    <row r="2880" spans="1:10" x14ac:dyDescent="0.3">
      <c r="A2880" s="65" t="str">
        <f>LANCES[[#This Row],[GRUPO]]&amp;LANCES[[#This Row],[MES_ANO]]</f>
        <v>684outubro-25</v>
      </c>
      <c r="B2880" s="1">
        <v>684</v>
      </c>
      <c r="C2880" s="32">
        <v>202510</v>
      </c>
      <c r="D2880" s="31" t="str">
        <f>TEXT(LANCES[[#This Row],[DT_CONTMP]],"MMMM-AA")</f>
        <v>outubro-25</v>
      </c>
      <c r="E2880" s="31">
        <v>45936</v>
      </c>
      <c r="F2880" s="30">
        <v>0.29703800000000002</v>
      </c>
      <c r="G2880" s="30">
        <v>0.29703800000000002</v>
      </c>
      <c r="H2880" s="30">
        <v>0.29703800000000002</v>
      </c>
      <c r="I2880" s="32">
        <v>1</v>
      </c>
      <c r="J2880"/>
    </row>
    <row r="2881" spans="1:10" x14ac:dyDescent="0.3">
      <c r="A2881" s="65" t="str">
        <f>LANCES[[#This Row],[GRUPO]]&amp;LANCES[[#This Row],[MES_ANO]]</f>
        <v>690fevereiro-25</v>
      </c>
      <c r="B2881" s="1">
        <v>690</v>
      </c>
      <c r="C2881" s="32">
        <v>202502</v>
      </c>
      <c r="D2881" s="31" t="str">
        <f>TEXT(LANCES[[#This Row],[DT_CONTMP]],"MMMM-AA")</f>
        <v>fevereiro-25</v>
      </c>
      <c r="E2881" s="31">
        <v>45694</v>
      </c>
      <c r="F2881" s="30">
        <v>0.15</v>
      </c>
      <c r="G2881" s="30">
        <v>0.14500000000000002</v>
      </c>
      <c r="H2881" s="30">
        <v>0.14000000000000001</v>
      </c>
      <c r="I2881" s="32">
        <v>2</v>
      </c>
      <c r="J2881"/>
    </row>
    <row r="2882" spans="1:10" x14ac:dyDescent="0.3">
      <c r="A2882" s="65" t="str">
        <f>LANCES[[#This Row],[GRUPO]]&amp;LANCES[[#This Row],[MES_ANO]]</f>
        <v>3114janeiro-25</v>
      </c>
      <c r="B2882" s="1">
        <v>3114</v>
      </c>
      <c r="C2882" s="32">
        <v>202501</v>
      </c>
      <c r="D2882" s="31" t="str">
        <f>TEXT(LANCES[[#This Row],[DT_CONTMP]],"MMMM-AA")</f>
        <v>janeiro-25</v>
      </c>
      <c r="E2882" s="31">
        <v>45672</v>
      </c>
      <c r="F2882" s="30">
        <v>0.6</v>
      </c>
      <c r="G2882" s="30">
        <v>0.59499999999999997</v>
      </c>
      <c r="H2882" s="30">
        <v>0.59</v>
      </c>
      <c r="I2882" s="32">
        <v>2</v>
      </c>
      <c r="J2882"/>
    </row>
    <row r="2883" spans="1:10" x14ac:dyDescent="0.3">
      <c r="A2883" s="65" t="str">
        <f>LANCES[[#This Row],[GRUPO]]&amp;LANCES[[#This Row],[MES_ANO]]</f>
        <v>3037fevereiro-25</v>
      </c>
      <c r="B2883" s="1">
        <v>3037</v>
      </c>
      <c r="C2883" s="32">
        <v>202502</v>
      </c>
      <c r="D2883" s="31" t="str">
        <f>TEXT(LANCES[[#This Row],[DT_CONTMP]],"MMMM-AA")</f>
        <v>fevereiro-25</v>
      </c>
      <c r="E2883" s="31">
        <v>45705</v>
      </c>
      <c r="F2883" s="30">
        <v>0.51490000000000002</v>
      </c>
      <c r="G2883" s="30">
        <v>0.50599499999999997</v>
      </c>
      <c r="H2883" s="30">
        <v>0.49709000000000003</v>
      </c>
      <c r="I2883" s="32">
        <v>2</v>
      </c>
      <c r="J2883"/>
    </row>
    <row r="2884" spans="1:10" x14ac:dyDescent="0.3">
      <c r="A2884" s="65" t="str">
        <f>LANCES[[#This Row],[GRUPO]]&amp;LANCES[[#This Row],[MES_ANO]]</f>
        <v>5012outubro-25</v>
      </c>
      <c r="B2884" s="1">
        <v>5012</v>
      </c>
      <c r="C2884" s="32">
        <v>202510</v>
      </c>
      <c r="D2884" s="31" t="str">
        <f>TEXT(LANCES[[#This Row],[DT_CONTMP]],"MMMM-AA")</f>
        <v>outubro-25</v>
      </c>
      <c r="E2884" s="31">
        <v>45945</v>
      </c>
      <c r="F2884" s="30">
        <v>0.429336</v>
      </c>
      <c r="G2884" s="30">
        <v>0.429336</v>
      </c>
      <c r="H2884" s="30">
        <v>0.429336</v>
      </c>
      <c r="I2884" s="32">
        <v>1</v>
      </c>
      <c r="J2884"/>
    </row>
    <row r="2885" spans="1:10" x14ac:dyDescent="0.3">
      <c r="A2885" s="65" t="str">
        <f>LANCES[[#This Row],[GRUPO]]&amp;LANCES[[#This Row],[MES_ANO]]</f>
        <v>3086fevereiro-25</v>
      </c>
      <c r="B2885" s="1">
        <v>3086</v>
      </c>
      <c r="C2885" s="32">
        <v>202502</v>
      </c>
      <c r="D2885" s="31" t="str">
        <f>TEXT(LANCES[[#This Row],[DT_CONTMP]],"MMMM-AA")</f>
        <v>fevereiro-25</v>
      </c>
      <c r="E2885" s="31">
        <v>45705</v>
      </c>
      <c r="F2885" s="30">
        <v>0.6583</v>
      </c>
      <c r="G2885" s="30">
        <v>0.61560000000000004</v>
      </c>
      <c r="H2885" s="30">
        <v>0.58850000000000002</v>
      </c>
      <c r="I2885" s="32">
        <v>3</v>
      </c>
      <c r="J2885"/>
    </row>
    <row r="2886" spans="1:10" x14ac:dyDescent="0.3">
      <c r="A2886" s="65" t="str">
        <f>LANCES[[#This Row],[GRUPO]]&amp;LANCES[[#This Row],[MES_ANO]]</f>
        <v>3140abril-25</v>
      </c>
      <c r="B2886" s="1">
        <v>3140</v>
      </c>
      <c r="C2886" s="32">
        <v>202504</v>
      </c>
      <c r="D2886" s="31" t="str">
        <f>TEXT(LANCES[[#This Row],[DT_CONTMP]],"MMMM-AA")</f>
        <v>abril-25</v>
      </c>
      <c r="E2886" s="31">
        <v>45762</v>
      </c>
      <c r="F2886" s="30">
        <v>0.74</v>
      </c>
      <c r="G2886" s="30">
        <v>0.73499999999999999</v>
      </c>
      <c r="H2886" s="30">
        <v>0.73</v>
      </c>
      <c r="I2886" s="32">
        <v>2</v>
      </c>
      <c r="J2886"/>
    </row>
    <row r="2887" spans="1:10" x14ac:dyDescent="0.3">
      <c r="A2887" s="65" t="str">
        <f>LANCES[[#This Row],[GRUPO]]&amp;LANCES[[#This Row],[MES_ANO]]</f>
        <v>3129setembro-25</v>
      </c>
      <c r="B2887" s="1">
        <v>3129</v>
      </c>
      <c r="C2887" s="32">
        <v>202509</v>
      </c>
      <c r="D2887" s="31" t="str">
        <f>TEXT(LANCES[[#This Row],[DT_CONTMP]],"MMMM-AA")</f>
        <v>setembro-25</v>
      </c>
      <c r="E2887" s="31">
        <v>45915</v>
      </c>
      <c r="F2887" s="30">
        <v>0.67949999999999999</v>
      </c>
      <c r="G2887" s="30">
        <v>0.62512499999999993</v>
      </c>
      <c r="H2887" s="30">
        <v>0.53799999999999992</v>
      </c>
      <c r="I2887" s="32">
        <v>4</v>
      </c>
      <c r="J2887"/>
    </row>
    <row r="2888" spans="1:10" x14ac:dyDescent="0.3">
      <c r="A2888" s="65" t="str">
        <f>LANCES[[#This Row],[GRUPO]]&amp;LANCES[[#This Row],[MES_ANO]]</f>
        <v>621março-25</v>
      </c>
      <c r="B2888" s="1">
        <v>621</v>
      </c>
      <c r="C2888" s="32">
        <v>202503</v>
      </c>
      <c r="D2888" s="31" t="str">
        <f>TEXT(LANCES[[#This Row],[DT_CONTMP]],"MMMM-AA")</f>
        <v>março-25</v>
      </c>
      <c r="E2888" s="31">
        <v>45726</v>
      </c>
      <c r="F2888" s="30">
        <v>0.21</v>
      </c>
      <c r="G2888" s="30">
        <v>0.21</v>
      </c>
      <c r="H2888" s="30">
        <v>0.21</v>
      </c>
      <c r="I2888" s="32">
        <v>1</v>
      </c>
      <c r="J2888"/>
    </row>
    <row r="2889" spans="1:10" x14ac:dyDescent="0.3">
      <c r="A2889" s="65" t="str">
        <f>LANCES[[#This Row],[GRUPO]]&amp;LANCES[[#This Row],[MES_ANO]]</f>
        <v>679agosto-25</v>
      </c>
      <c r="B2889" s="1">
        <v>679</v>
      </c>
      <c r="C2889" s="32">
        <v>202508</v>
      </c>
      <c r="D2889" s="31" t="str">
        <f>TEXT(LANCES[[#This Row],[DT_CONTMP]],"MMMM-AA")</f>
        <v>agosto-25</v>
      </c>
      <c r="E2889" s="31">
        <v>45875</v>
      </c>
      <c r="F2889" s="30">
        <v>0.39</v>
      </c>
      <c r="G2889" s="30">
        <v>0.21838133333333334</v>
      </c>
      <c r="H2889" s="30">
        <v>4.6582999999999999E-2</v>
      </c>
      <c r="I2889" s="32">
        <v>3</v>
      </c>
      <c r="J2889"/>
    </row>
    <row r="2890" spans="1:10" x14ac:dyDescent="0.3">
      <c r="A2890" s="65" t="str">
        <f>LANCES[[#This Row],[GRUPO]]&amp;LANCES[[#This Row],[MES_ANO]]</f>
        <v>3070agosto-25</v>
      </c>
      <c r="B2890" s="1">
        <v>3070</v>
      </c>
      <c r="C2890" s="32">
        <v>202508</v>
      </c>
      <c r="D2890" s="31" t="str">
        <f>TEXT(LANCES[[#This Row],[DT_CONTMP]],"MMMM-AA")</f>
        <v>agosto-25</v>
      </c>
      <c r="E2890" s="31">
        <v>45884</v>
      </c>
      <c r="F2890" s="30">
        <v>0.73</v>
      </c>
      <c r="G2890" s="30">
        <v>0.65150324999999998</v>
      </c>
      <c r="H2890" s="30">
        <v>0.58775500000000003</v>
      </c>
      <c r="I2890" s="32">
        <v>4</v>
      </c>
      <c r="J2890"/>
    </row>
    <row r="2891" spans="1:10" x14ac:dyDescent="0.3">
      <c r="A2891" s="65" t="str">
        <f>LANCES[[#This Row],[GRUPO]]&amp;LANCES[[#This Row],[MES_ANO]]</f>
        <v>3118março-25</v>
      </c>
      <c r="B2891" s="1">
        <v>3118</v>
      </c>
      <c r="C2891" s="32">
        <v>202503</v>
      </c>
      <c r="D2891" s="31" t="str">
        <f>TEXT(LANCES[[#This Row],[DT_CONTMP]],"MMMM-AA")</f>
        <v>março-25</v>
      </c>
      <c r="E2891" s="31">
        <v>45733</v>
      </c>
      <c r="F2891" s="30">
        <v>0.68</v>
      </c>
      <c r="G2891" s="30">
        <v>0.6523002</v>
      </c>
      <c r="H2891" s="30">
        <v>0.63200000000000001</v>
      </c>
      <c r="I2891" s="32">
        <v>5</v>
      </c>
      <c r="J2891"/>
    </row>
    <row r="2892" spans="1:10" x14ac:dyDescent="0.3">
      <c r="A2892" s="65" t="str">
        <f>LANCES[[#This Row],[GRUPO]]&amp;LANCES[[#This Row],[MES_ANO]]</f>
        <v>3087outubro-25</v>
      </c>
      <c r="B2892" s="1">
        <v>3087</v>
      </c>
      <c r="C2892" s="32">
        <v>202510</v>
      </c>
      <c r="D2892" s="31" t="str">
        <f>TEXT(LANCES[[#This Row],[DT_CONTMP]],"MMMM-AA")</f>
        <v>outubro-25</v>
      </c>
      <c r="E2892" s="31">
        <v>45945</v>
      </c>
      <c r="F2892" s="30">
        <v>0.63564300000000007</v>
      </c>
      <c r="G2892" s="30">
        <v>0.6345495000000001</v>
      </c>
      <c r="H2892" s="30">
        <v>0.63345600000000002</v>
      </c>
      <c r="I2892" s="32">
        <v>2</v>
      </c>
      <c r="J2892"/>
    </row>
    <row r="2893" spans="1:10" x14ac:dyDescent="0.3">
      <c r="A2893" s="65" t="str">
        <f>LANCES[[#This Row],[GRUPO]]&amp;LANCES[[#This Row],[MES_ANO]]</f>
        <v>3095outubro-25</v>
      </c>
      <c r="B2893" s="1">
        <v>3095</v>
      </c>
      <c r="C2893" s="32">
        <v>202510</v>
      </c>
      <c r="D2893" s="31" t="str">
        <f>TEXT(LANCES[[#This Row],[DT_CONTMP]],"MMMM-AA")</f>
        <v>outubro-25</v>
      </c>
      <c r="E2893" s="31">
        <v>45945</v>
      </c>
      <c r="F2893" s="30">
        <v>0.65</v>
      </c>
      <c r="G2893" s="30">
        <v>0.65</v>
      </c>
      <c r="H2893" s="30">
        <v>0.65</v>
      </c>
      <c r="I2893" s="32">
        <v>1</v>
      </c>
      <c r="J2893"/>
    </row>
    <row r="2894" spans="1:10" x14ac:dyDescent="0.3">
      <c r="A2894" s="65" t="str">
        <f>LANCES[[#This Row],[GRUPO]]&amp;LANCES[[#This Row],[MES_ANO]]</f>
        <v>3173julho-25</v>
      </c>
      <c r="B2894" s="1">
        <v>3173</v>
      </c>
      <c r="C2894" s="32">
        <v>202507</v>
      </c>
      <c r="D2894" s="31" t="str">
        <f>TEXT(LANCES[[#This Row],[DT_CONTMP]],"MMMM-AA")</f>
        <v>julho-25</v>
      </c>
      <c r="E2894" s="31">
        <v>45853</v>
      </c>
      <c r="F2894" s="30">
        <v>0.82</v>
      </c>
      <c r="G2894" s="30">
        <v>0.82</v>
      </c>
      <c r="H2894" s="30">
        <v>0.82</v>
      </c>
      <c r="I2894" s="32">
        <v>1</v>
      </c>
      <c r="J2894"/>
    </row>
    <row r="2895" spans="1:10" x14ac:dyDescent="0.3">
      <c r="A2895" s="65" t="str">
        <f>LANCES[[#This Row],[GRUPO]]&amp;LANCES[[#This Row],[MES_ANO]]</f>
        <v>3046agosto-25</v>
      </c>
      <c r="B2895" s="1">
        <v>3046</v>
      </c>
      <c r="C2895" s="32">
        <v>202508</v>
      </c>
      <c r="D2895" s="31" t="str">
        <f>TEXT(LANCES[[#This Row],[DT_CONTMP]],"MMMM-AA")</f>
        <v>agosto-25</v>
      </c>
      <c r="E2895" s="31">
        <v>45884</v>
      </c>
      <c r="F2895" s="30">
        <v>0.585094</v>
      </c>
      <c r="G2895" s="30">
        <v>0.53669800000000001</v>
      </c>
      <c r="H2895" s="30">
        <v>0.504</v>
      </c>
      <c r="I2895" s="32">
        <v>3</v>
      </c>
      <c r="J2895"/>
    </row>
    <row r="2896" spans="1:10" x14ac:dyDescent="0.3">
      <c r="A2896" s="65" t="str">
        <f>LANCES[[#This Row],[GRUPO]]&amp;LANCES[[#This Row],[MES_ANO]]</f>
        <v>619janeiro-25</v>
      </c>
      <c r="B2896" s="1">
        <v>619</v>
      </c>
      <c r="C2896" s="32">
        <v>202501</v>
      </c>
      <c r="D2896" s="31" t="str">
        <f>TEXT(LANCES[[#This Row],[DT_CONTMP]],"MMMM-AA")</f>
        <v>janeiro-25</v>
      </c>
      <c r="E2896" s="31">
        <v>45664</v>
      </c>
      <c r="F2896" s="30">
        <v>0.35</v>
      </c>
      <c r="G2896" s="30">
        <v>0.22674999999999998</v>
      </c>
      <c r="H2896" s="30">
        <v>0.10349999999999999</v>
      </c>
      <c r="I2896" s="32">
        <v>2</v>
      </c>
      <c r="J2896"/>
    </row>
    <row r="2897" spans="1:10" x14ac:dyDescent="0.3">
      <c r="A2897" s="65" t="str">
        <f>LANCES[[#This Row],[GRUPO]]&amp;LANCES[[#This Row],[MES_ANO]]</f>
        <v>3125agosto-25</v>
      </c>
      <c r="B2897" s="1">
        <v>3125</v>
      </c>
      <c r="C2897" s="32">
        <v>202508</v>
      </c>
      <c r="D2897" s="31" t="str">
        <f>TEXT(LANCES[[#This Row],[DT_CONTMP]],"MMMM-AA")</f>
        <v>agosto-25</v>
      </c>
      <c r="E2897" s="31">
        <v>45884</v>
      </c>
      <c r="F2897" s="30">
        <v>0.72</v>
      </c>
      <c r="G2897" s="30">
        <v>0.69799999999999995</v>
      </c>
      <c r="H2897" s="30">
        <v>0.6845</v>
      </c>
      <c r="I2897" s="32">
        <v>3</v>
      </c>
      <c r="J2897"/>
    </row>
    <row r="2898" spans="1:10" x14ac:dyDescent="0.3">
      <c r="A2898" s="65" t="str">
        <f>LANCES[[#This Row],[GRUPO]]&amp;LANCES[[#This Row],[MES_ANO]]</f>
        <v>748janeiro-25</v>
      </c>
      <c r="B2898" s="1">
        <v>748</v>
      </c>
      <c r="C2898" s="32">
        <v>202501</v>
      </c>
      <c r="D2898" s="31" t="str">
        <f>TEXT(LANCES[[#This Row],[DT_CONTMP]],"MMMM-AA")</f>
        <v>janeiro-25</v>
      </c>
      <c r="E2898" s="31">
        <v>45672</v>
      </c>
      <c r="F2898" s="30">
        <v>0.65</v>
      </c>
      <c r="G2898" s="30">
        <v>0.63007999999999997</v>
      </c>
      <c r="H2898" s="30">
        <v>0.62509999999999999</v>
      </c>
      <c r="I2898" s="32">
        <v>5</v>
      </c>
      <c r="J2898"/>
    </row>
    <row r="2899" spans="1:10" x14ac:dyDescent="0.3">
      <c r="A2899" s="65" t="str">
        <f>LANCES[[#This Row],[GRUPO]]&amp;LANCES[[#This Row],[MES_ANO]]</f>
        <v>3127março-25</v>
      </c>
      <c r="B2899" s="1">
        <v>3127</v>
      </c>
      <c r="C2899" s="32">
        <v>202503</v>
      </c>
      <c r="D2899" s="31" t="str">
        <f>TEXT(LANCES[[#This Row],[DT_CONTMP]],"MMMM-AA")</f>
        <v>março-25</v>
      </c>
      <c r="E2899" s="31">
        <v>45733</v>
      </c>
      <c r="F2899" s="30">
        <v>0.70499999999999996</v>
      </c>
      <c r="G2899" s="30">
        <v>0.69750000000000001</v>
      </c>
      <c r="H2899" s="30">
        <v>0.69</v>
      </c>
      <c r="I2899" s="32">
        <v>2</v>
      </c>
      <c r="J2899"/>
    </row>
    <row r="2900" spans="1:10" x14ac:dyDescent="0.3">
      <c r="A2900" s="65" t="str">
        <f>LANCES[[#This Row],[GRUPO]]&amp;LANCES[[#This Row],[MES_ANO]]</f>
        <v>616fevereiro-25</v>
      </c>
      <c r="B2900" s="1">
        <v>616</v>
      </c>
      <c r="C2900" s="32">
        <v>202502</v>
      </c>
      <c r="D2900" s="31" t="str">
        <f>TEXT(LANCES[[#This Row],[DT_CONTMP]],"MMMM-AA")</f>
        <v>fevereiro-25</v>
      </c>
      <c r="E2900" s="31">
        <v>45694</v>
      </c>
      <c r="F2900" s="30">
        <v>0.18462599999999998</v>
      </c>
      <c r="G2900" s="30">
        <v>0.18462599999999998</v>
      </c>
      <c r="H2900" s="30">
        <v>0.18462599999999998</v>
      </c>
      <c r="I2900" s="32">
        <v>3</v>
      </c>
      <c r="J2900"/>
    </row>
    <row r="2901" spans="1:10" x14ac:dyDescent="0.3">
      <c r="A2901" s="65" t="str">
        <f>LANCES[[#This Row],[GRUPO]]&amp;LANCES[[#This Row],[MES_ANO]]</f>
        <v>3042abril-25</v>
      </c>
      <c r="B2901" s="1">
        <v>3042</v>
      </c>
      <c r="C2901" s="32">
        <v>202504</v>
      </c>
      <c r="D2901" s="31" t="str">
        <f>TEXT(LANCES[[#This Row],[DT_CONTMP]],"MMMM-AA")</f>
        <v>abril-25</v>
      </c>
      <c r="E2901" s="31">
        <v>45762</v>
      </c>
      <c r="F2901" s="30">
        <v>0.68200000000000005</v>
      </c>
      <c r="G2901" s="30">
        <v>0.68200000000000005</v>
      </c>
      <c r="H2901" s="30">
        <v>0.68200000000000005</v>
      </c>
      <c r="I2901" s="32">
        <v>1</v>
      </c>
      <c r="J2901"/>
    </row>
    <row r="2902" spans="1:10" x14ac:dyDescent="0.3">
      <c r="A2902" s="65" t="str">
        <f>LANCES[[#This Row],[GRUPO]]&amp;LANCES[[#This Row],[MES_ANO]]</f>
        <v>3047julho-25</v>
      </c>
      <c r="B2902" s="1">
        <v>3047</v>
      </c>
      <c r="C2902" s="32">
        <v>202507</v>
      </c>
      <c r="D2902" s="31" t="str">
        <f>TEXT(LANCES[[#This Row],[DT_CONTMP]],"MMMM-AA")</f>
        <v>julho-25</v>
      </c>
      <c r="E2902" s="31">
        <v>45853</v>
      </c>
      <c r="F2902" s="30">
        <v>0.52</v>
      </c>
      <c r="G2902" s="30">
        <v>0.52</v>
      </c>
      <c r="H2902" s="30">
        <v>0.52</v>
      </c>
      <c r="I2902" s="32">
        <v>1</v>
      </c>
      <c r="J2902"/>
    </row>
    <row r="2903" spans="1:10" x14ac:dyDescent="0.3">
      <c r="A2903" s="65" t="str">
        <f>LANCES[[#This Row],[GRUPO]]&amp;LANCES[[#This Row],[MES_ANO]]</f>
        <v>616julho-25</v>
      </c>
      <c r="B2903" s="1">
        <v>616</v>
      </c>
      <c r="C2903" s="32">
        <v>202507</v>
      </c>
      <c r="D2903" s="31" t="str">
        <f>TEXT(LANCES[[#This Row],[DT_CONTMP]],"MMMM-AA")</f>
        <v>julho-25</v>
      </c>
      <c r="E2903" s="31">
        <v>45842</v>
      </c>
      <c r="F2903" s="30">
        <v>0.300259</v>
      </c>
      <c r="G2903" s="30">
        <v>0.300259</v>
      </c>
      <c r="H2903" s="30">
        <v>0.300259</v>
      </c>
      <c r="I2903" s="32">
        <v>1</v>
      </c>
      <c r="J2903"/>
    </row>
    <row r="2904" spans="1:10" x14ac:dyDescent="0.3">
      <c r="A2904" s="65" t="str">
        <f>LANCES[[#This Row],[GRUPO]]&amp;LANCES[[#This Row],[MES_ANO]]</f>
        <v>656setembro-25</v>
      </c>
      <c r="B2904" s="1">
        <v>656</v>
      </c>
      <c r="C2904" s="32">
        <v>202509</v>
      </c>
      <c r="D2904" s="31" t="str">
        <f>TEXT(LANCES[[#This Row],[DT_CONTMP]],"MMMM-AA")</f>
        <v>setembro-25</v>
      </c>
      <c r="E2904" s="31">
        <v>45904</v>
      </c>
      <c r="F2904" s="30">
        <v>0.206125</v>
      </c>
      <c r="G2904" s="30">
        <v>0.206125</v>
      </c>
      <c r="H2904" s="30">
        <v>0.206125</v>
      </c>
      <c r="I2904" s="32">
        <v>1</v>
      </c>
      <c r="J2904"/>
    </row>
    <row r="2905" spans="1:10" x14ac:dyDescent="0.3">
      <c r="A2905" s="65" t="str">
        <f>LANCES[[#This Row],[GRUPO]]&amp;LANCES[[#This Row],[MES_ANO]]</f>
        <v>3122abril-25</v>
      </c>
      <c r="B2905" s="1">
        <v>3122</v>
      </c>
      <c r="C2905" s="32">
        <v>202504</v>
      </c>
      <c r="D2905" s="31" t="str">
        <f>TEXT(LANCES[[#This Row],[DT_CONTMP]],"MMMM-AA")</f>
        <v>abril-25</v>
      </c>
      <c r="E2905" s="31">
        <v>45762</v>
      </c>
      <c r="F2905" s="30">
        <v>0.67</v>
      </c>
      <c r="G2905" s="30">
        <v>0.66749999999999998</v>
      </c>
      <c r="H2905" s="30">
        <v>0.66500000000000004</v>
      </c>
      <c r="I2905" s="32">
        <v>2</v>
      </c>
      <c r="J2905"/>
    </row>
    <row r="2906" spans="1:10" x14ac:dyDescent="0.3">
      <c r="A2906" s="65" t="str">
        <f>LANCES[[#This Row],[GRUPO]]&amp;LANCES[[#This Row],[MES_ANO]]</f>
        <v>3111janeiro-25</v>
      </c>
      <c r="B2906" s="1">
        <v>3111</v>
      </c>
      <c r="C2906" s="32">
        <v>202501</v>
      </c>
      <c r="D2906" s="31" t="str">
        <f>TEXT(LANCES[[#This Row],[DT_CONTMP]],"MMMM-AA")</f>
        <v>janeiro-25</v>
      </c>
      <c r="E2906" s="31">
        <v>45672</v>
      </c>
      <c r="F2906" s="30">
        <v>0.64365399999999995</v>
      </c>
      <c r="G2906" s="30">
        <v>0.64347699999999997</v>
      </c>
      <c r="H2906" s="30">
        <v>0.64329999999999998</v>
      </c>
      <c r="I2906" s="32">
        <v>2</v>
      </c>
      <c r="J2906"/>
    </row>
    <row r="2907" spans="1:10" x14ac:dyDescent="0.3">
      <c r="A2907" s="65" t="str">
        <f>LANCES[[#This Row],[GRUPO]]&amp;LANCES[[#This Row],[MES_ANO]]</f>
        <v>3104junho-25</v>
      </c>
      <c r="B2907" s="1">
        <v>3104</v>
      </c>
      <c r="C2907" s="32">
        <v>202506</v>
      </c>
      <c r="D2907" s="31" t="str">
        <f>TEXT(LANCES[[#This Row],[DT_CONTMP]],"MMMM-AA")</f>
        <v>junho-25</v>
      </c>
      <c r="E2907" s="31">
        <v>45824</v>
      </c>
      <c r="F2907" s="30">
        <v>0.65300000000000002</v>
      </c>
      <c r="G2907" s="30">
        <v>0.65149999999999997</v>
      </c>
      <c r="H2907" s="30">
        <v>0.65</v>
      </c>
      <c r="I2907" s="32">
        <v>2</v>
      </c>
      <c r="J2907"/>
    </row>
    <row r="2908" spans="1:10" x14ac:dyDescent="0.3">
      <c r="A2908" s="65" t="str">
        <f>LANCES[[#This Row],[GRUPO]]&amp;LANCES[[#This Row],[MES_ANO]]</f>
        <v>659junho-25</v>
      </c>
      <c r="B2908" s="1">
        <v>659</v>
      </c>
      <c r="C2908" s="32">
        <v>202506</v>
      </c>
      <c r="D2908" s="31" t="str">
        <f>TEXT(LANCES[[#This Row],[DT_CONTMP]],"MMMM-AA")</f>
        <v>junho-25</v>
      </c>
      <c r="E2908" s="31">
        <v>45813</v>
      </c>
      <c r="F2908" s="30">
        <v>0.1</v>
      </c>
      <c r="G2908" s="30">
        <v>0.1</v>
      </c>
      <c r="H2908" s="30">
        <v>0.1</v>
      </c>
      <c r="I2908" s="32">
        <v>2</v>
      </c>
      <c r="J2908"/>
    </row>
    <row r="2909" spans="1:10" x14ac:dyDescent="0.3">
      <c r="A2909" s="65" t="str">
        <f>LANCES[[#This Row],[GRUPO]]&amp;LANCES[[#This Row],[MES_ANO]]</f>
        <v>630junho-25</v>
      </c>
      <c r="B2909" s="1">
        <v>630</v>
      </c>
      <c r="C2909" s="32">
        <v>202506</v>
      </c>
      <c r="D2909" s="31" t="str">
        <f>TEXT(LANCES[[#This Row],[DT_CONTMP]],"MMMM-AA")</f>
        <v>junho-25</v>
      </c>
      <c r="E2909" s="31">
        <v>45813</v>
      </c>
      <c r="F2909" s="30">
        <v>0.65718399999999999</v>
      </c>
      <c r="G2909" s="30">
        <v>0.65718399999999999</v>
      </c>
      <c r="H2909" s="30">
        <v>0.65718399999999999</v>
      </c>
      <c r="I2909" s="32">
        <v>1</v>
      </c>
      <c r="J2909"/>
    </row>
    <row r="2910" spans="1:10" x14ac:dyDescent="0.3">
      <c r="A2910" s="65" t="str">
        <f>LANCES[[#This Row],[GRUPO]]&amp;LANCES[[#This Row],[MES_ANO]]</f>
        <v>659julho-25</v>
      </c>
      <c r="B2910" s="1">
        <v>659</v>
      </c>
      <c r="C2910" s="32">
        <v>202507</v>
      </c>
      <c r="D2910" s="31" t="str">
        <f>TEXT(LANCES[[#This Row],[DT_CONTMP]],"MMMM-AA")</f>
        <v>julho-25</v>
      </c>
      <c r="E2910" s="31">
        <v>45842</v>
      </c>
      <c r="F2910" s="30">
        <v>0.31940000000000002</v>
      </c>
      <c r="G2910" s="30">
        <v>0.21020500000000003</v>
      </c>
      <c r="H2910" s="30">
        <v>0.10101</v>
      </c>
      <c r="I2910" s="32">
        <v>2</v>
      </c>
      <c r="J2910"/>
    </row>
    <row r="2911" spans="1:10" x14ac:dyDescent="0.3">
      <c r="A2911" s="65" t="str">
        <f>LANCES[[#This Row],[GRUPO]]&amp;LANCES[[#This Row],[MES_ANO]]</f>
        <v>673agosto-25</v>
      </c>
      <c r="B2911" s="1">
        <v>673</v>
      </c>
      <c r="C2911" s="32">
        <v>202508</v>
      </c>
      <c r="D2911" s="31" t="str">
        <f>TEXT(LANCES[[#This Row],[DT_CONTMP]],"MMMM-AA")</f>
        <v>agosto-25</v>
      </c>
      <c r="E2911" s="31">
        <v>45875</v>
      </c>
      <c r="F2911" s="30">
        <v>0.14000000000000001</v>
      </c>
      <c r="G2911" s="30">
        <v>0.14000000000000001</v>
      </c>
      <c r="H2911" s="30">
        <v>0.14000000000000001</v>
      </c>
      <c r="I2911" s="32">
        <v>1</v>
      </c>
      <c r="J2911"/>
    </row>
    <row r="2912" spans="1:10" x14ac:dyDescent="0.3">
      <c r="A2912" s="65" t="str">
        <f>LANCES[[#This Row],[GRUPO]]&amp;LANCES[[#This Row],[MES_ANO]]</f>
        <v>3040outubro-25</v>
      </c>
      <c r="B2912" s="1">
        <v>3040</v>
      </c>
      <c r="C2912" s="32">
        <v>202510</v>
      </c>
      <c r="D2912" s="31" t="str">
        <f>TEXT(LANCES[[#This Row],[DT_CONTMP]],"MMMM-AA")</f>
        <v>outubro-25</v>
      </c>
      <c r="E2912" s="31">
        <v>45945</v>
      </c>
      <c r="F2912" s="30">
        <v>0.46158700000000003</v>
      </c>
      <c r="G2912" s="30">
        <v>0.46158700000000003</v>
      </c>
      <c r="H2912" s="30">
        <v>0.46158700000000003</v>
      </c>
      <c r="I2912" s="32">
        <v>1</v>
      </c>
      <c r="J2912"/>
    </row>
    <row r="2913" spans="1:10" x14ac:dyDescent="0.3">
      <c r="A2913" s="65" t="str">
        <f>LANCES[[#This Row],[GRUPO]]&amp;LANCES[[#This Row],[MES_ANO]]</f>
        <v>3067outubro-25</v>
      </c>
      <c r="B2913" s="1">
        <v>3067</v>
      </c>
      <c r="C2913" s="32">
        <v>202510</v>
      </c>
      <c r="D2913" s="31" t="str">
        <f>TEXT(LANCES[[#This Row],[DT_CONTMP]],"MMMM-AA")</f>
        <v>outubro-25</v>
      </c>
      <c r="E2913" s="31">
        <v>45945</v>
      </c>
      <c r="F2913" s="30">
        <v>0.65129999999999999</v>
      </c>
      <c r="G2913" s="30">
        <v>0.63836650000000006</v>
      </c>
      <c r="H2913" s="30">
        <v>0.62543300000000002</v>
      </c>
      <c r="I2913" s="32">
        <v>2</v>
      </c>
      <c r="J2913"/>
    </row>
    <row r="2914" spans="1:10" x14ac:dyDescent="0.3">
      <c r="A2914" s="65" t="str">
        <f>LANCES[[#This Row],[GRUPO]]&amp;LANCES[[#This Row],[MES_ANO]]</f>
        <v>5015maio-25</v>
      </c>
      <c r="B2914" s="1">
        <v>5015</v>
      </c>
      <c r="C2914" s="32">
        <v>202505</v>
      </c>
      <c r="D2914" s="31" t="str">
        <f>TEXT(LANCES[[#This Row],[DT_CONTMP]],"MMMM-AA")</f>
        <v>maio-25</v>
      </c>
      <c r="E2914" s="31">
        <v>45792</v>
      </c>
      <c r="F2914" s="30">
        <v>0.37131999999999998</v>
      </c>
      <c r="G2914" s="30">
        <v>0.23270966666666665</v>
      </c>
      <c r="H2914" s="30">
        <v>1.6809000000000001E-2</v>
      </c>
      <c r="I2914" s="32">
        <v>3</v>
      </c>
      <c r="J2914"/>
    </row>
    <row r="2915" spans="1:10" x14ac:dyDescent="0.3">
      <c r="A2915" s="65" t="str">
        <f>LANCES[[#This Row],[GRUPO]]&amp;LANCES[[#This Row],[MES_ANO]]</f>
        <v>633junho-25</v>
      </c>
      <c r="B2915" s="1">
        <v>633</v>
      </c>
      <c r="C2915" s="32">
        <v>202506</v>
      </c>
      <c r="D2915" s="31" t="str">
        <f>TEXT(LANCES[[#This Row],[DT_CONTMP]],"MMMM-AA")</f>
        <v>junho-25</v>
      </c>
      <c r="E2915" s="31">
        <v>45813</v>
      </c>
      <c r="F2915" s="30">
        <v>0.18</v>
      </c>
      <c r="G2915" s="30">
        <v>0.18</v>
      </c>
      <c r="H2915" s="30">
        <v>0.18</v>
      </c>
      <c r="I2915" s="32">
        <v>1</v>
      </c>
      <c r="J2915"/>
    </row>
    <row r="2916" spans="1:10" x14ac:dyDescent="0.3">
      <c r="A2916" s="65" t="str">
        <f>LANCES[[#This Row],[GRUPO]]&amp;LANCES[[#This Row],[MES_ANO]]</f>
        <v>3110agosto-25</v>
      </c>
      <c r="B2916" s="1">
        <v>3110</v>
      </c>
      <c r="C2916" s="32">
        <v>202508</v>
      </c>
      <c r="D2916" s="31" t="str">
        <f>TEXT(LANCES[[#This Row],[DT_CONTMP]],"MMMM-AA")</f>
        <v>agosto-25</v>
      </c>
      <c r="E2916" s="31">
        <v>45884</v>
      </c>
      <c r="F2916" s="30">
        <v>0.73236999999999997</v>
      </c>
      <c r="G2916" s="30">
        <v>0.67118499999999992</v>
      </c>
      <c r="H2916" s="30">
        <v>0.61</v>
      </c>
      <c r="I2916" s="32">
        <v>2</v>
      </c>
      <c r="J2916"/>
    </row>
    <row r="2917" spans="1:10" x14ac:dyDescent="0.3">
      <c r="A2917" s="65" t="str">
        <f>LANCES[[#This Row],[GRUPO]]&amp;LANCES[[#This Row],[MES_ANO]]</f>
        <v>3076setembro-25</v>
      </c>
      <c r="B2917" s="1">
        <v>3076</v>
      </c>
      <c r="C2917" s="32">
        <v>202509</v>
      </c>
      <c r="D2917" s="31" t="str">
        <f>TEXT(LANCES[[#This Row],[DT_CONTMP]],"MMMM-AA")</f>
        <v>setembro-25</v>
      </c>
      <c r="E2917" s="31">
        <v>45915</v>
      </c>
      <c r="F2917" s="30">
        <v>0.6</v>
      </c>
      <c r="G2917" s="30">
        <v>0.57999999999999996</v>
      </c>
      <c r="H2917" s="30">
        <v>0.54</v>
      </c>
      <c r="I2917" s="32">
        <v>3</v>
      </c>
      <c r="J2917"/>
    </row>
    <row r="2918" spans="1:10" x14ac:dyDescent="0.3">
      <c r="A2918" s="65" t="str">
        <f>LANCES[[#This Row],[GRUPO]]&amp;LANCES[[#This Row],[MES_ANO]]</f>
        <v>3049agosto-25</v>
      </c>
      <c r="B2918" s="1">
        <v>3049</v>
      </c>
      <c r="C2918" s="32">
        <v>202508</v>
      </c>
      <c r="D2918" s="31" t="str">
        <f>TEXT(LANCES[[#This Row],[DT_CONTMP]],"MMMM-AA")</f>
        <v>agosto-25</v>
      </c>
      <c r="E2918" s="31">
        <v>45884</v>
      </c>
      <c r="F2918" s="30">
        <v>0.55761800000000006</v>
      </c>
      <c r="G2918" s="30">
        <v>0.55761800000000006</v>
      </c>
      <c r="H2918" s="30">
        <v>0.55761800000000006</v>
      </c>
      <c r="I2918" s="32">
        <v>1</v>
      </c>
      <c r="J2918"/>
    </row>
    <row r="2919" spans="1:10" x14ac:dyDescent="0.3">
      <c r="A2919" s="65" t="str">
        <f>LANCES[[#This Row],[GRUPO]]&amp;LANCES[[#This Row],[MES_ANO]]</f>
        <v>3137janeiro-25</v>
      </c>
      <c r="B2919" s="1">
        <v>3137</v>
      </c>
      <c r="C2919" s="32">
        <v>202501</v>
      </c>
      <c r="D2919" s="31" t="str">
        <f>TEXT(LANCES[[#This Row],[DT_CONTMP]],"MMMM-AA")</f>
        <v>janeiro-25</v>
      </c>
      <c r="E2919" s="31">
        <v>45672</v>
      </c>
      <c r="F2919" s="30">
        <v>0.65</v>
      </c>
      <c r="G2919" s="30">
        <v>0.62233333333333329</v>
      </c>
      <c r="H2919" s="30">
        <v>0.61</v>
      </c>
      <c r="I2919" s="32">
        <v>6</v>
      </c>
      <c r="J2919"/>
    </row>
    <row r="2920" spans="1:10" x14ac:dyDescent="0.3">
      <c r="A2920" s="65" t="str">
        <f>LANCES[[#This Row],[GRUPO]]&amp;LANCES[[#This Row],[MES_ANO]]</f>
        <v>3047fevereiro-25</v>
      </c>
      <c r="B2920" s="1">
        <v>3047</v>
      </c>
      <c r="C2920" s="32">
        <v>202502</v>
      </c>
      <c r="D2920" s="31" t="str">
        <f>TEXT(LANCES[[#This Row],[DT_CONTMP]],"MMMM-AA")</f>
        <v>fevereiro-25</v>
      </c>
      <c r="E2920" s="31">
        <v>45705</v>
      </c>
      <c r="F2920" s="30">
        <v>0.56100000000000005</v>
      </c>
      <c r="G2920" s="30">
        <v>0.55659999999999998</v>
      </c>
      <c r="H2920" s="30">
        <v>0.55220000000000002</v>
      </c>
      <c r="I2920" s="32">
        <v>2</v>
      </c>
      <c r="J2920"/>
    </row>
    <row r="2921" spans="1:10" x14ac:dyDescent="0.3">
      <c r="A2921" s="65" t="str">
        <f>LANCES[[#This Row],[GRUPO]]&amp;LANCES[[#This Row],[MES_ANO]]</f>
        <v>3073outubro-25</v>
      </c>
      <c r="B2921" s="1">
        <v>3073</v>
      </c>
      <c r="C2921" s="32">
        <v>202510</v>
      </c>
      <c r="D2921" s="31" t="str">
        <f>TEXT(LANCES[[#This Row],[DT_CONTMP]],"MMMM-AA")</f>
        <v>outubro-25</v>
      </c>
      <c r="E2921" s="31">
        <v>45945</v>
      </c>
      <c r="F2921" s="30">
        <v>0.64200000000000002</v>
      </c>
      <c r="G2921" s="30">
        <v>0.64200000000000002</v>
      </c>
      <c r="H2921" s="30">
        <v>0.64200000000000002</v>
      </c>
      <c r="I2921" s="32">
        <v>1</v>
      </c>
      <c r="J2921"/>
    </row>
    <row r="2922" spans="1:10" x14ac:dyDescent="0.3">
      <c r="A2922" s="65" t="str">
        <f>LANCES[[#This Row],[GRUPO]]&amp;LANCES[[#This Row],[MES_ANO]]</f>
        <v>645setembro-25</v>
      </c>
      <c r="B2922" s="1">
        <v>645</v>
      </c>
      <c r="C2922" s="32">
        <v>202509</v>
      </c>
      <c r="D2922" s="31" t="str">
        <f>TEXT(LANCES[[#This Row],[DT_CONTMP]],"MMMM-AA")</f>
        <v>setembro-25</v>
      </c>
      <c r="E2922" s="31">
        <v>45904</v>
      </c>
      <c r="F2922" s="30">
        <v>0.12</v>
      </c>
      <c r="G2922" s="30">
        <v>0.10348299999999999</v>
      </c>
      <c r="H2922" s="30">
        <v>8.5422999999999985E-2</v>
      </c>
      <c r="I2922" s="32">
        <v>3</v>
      </c>
      <c r="J2922"/>
    </row>
    <row r="2923" spans="1:10" x14ac:dyDescent="0.3">
      <c r="A2923" s="65" t="str">
        <f>LANCES[[#This Row],[GRUPO]]&amp;LANCES[[#This Row],[MES_ANO]]</f>
        <v>630julho-25</v>
      </c>
      <c r="B2923" s="1">
        <v>630</v>
      </c>
      <c r="C2923" s="32">
        <v>202507</v>
      </c>
      <c r="D2923" s="31" t="str">
        <f>TEXT(LANCES[[#This Row],[DT_CONTMP]],"MMMM-AA")</f>
        <v>julho-25</v>
      </c>
      <c r="E2923" s="31">
        <v>45842</v>
      </c>
      <c r="F2923" s="30">
        <v>0.13930000000000001</v>
      </c>
      <c r="G2923" s="30">
        <v>0.13930000000000001</v>
      </c>
      <c r="H2923" s="30">
        <v>0.13930000000000001</v>
      </c>
      <c r="I2923" s="32">
        <v>1</v>
      </c>
      <c r="J2923"/>
    </row>
    <row r="2924" spans="1:10" x14ac:dyDescent="0.3">
      <c r="A2924" s="65" t="str">
        <f>LANCES[[#This Row],[GRUPO]]&amp;LANCES[[#This Row],[MES_ANO]]</f>
        <v>3087agosto-25</v>
      </c>
      <c r="B2924" s="1">
        <v>3087</v>
      </c>
      <c r="C2924" s="32">
        <v>202508</v>
      </c>
      <c r="D2924" s="31" t="str">
        <f>TEXT(LANCES[[#This Row],[DT_CONTMP]],"MMMM-AA")</f>
        <v>agosto-25</v>
      </c>
      <c r="E2924" s="31">
        <v>45884</v>
      </c>
      <c r="F2924" s="30">
        <v>0.78155299999999994</v>
      </c>
      <c r="G2924" s="30">
        <v>0.72342499999999998</v>
      </c>
      <c r="H2924" s="30">
        <v>0.65764100000000003</v>
      </c>
      <c r="I2924" s="32">
        <v>3</v>
      </c>
      <c r="J2924"/>
    </row>
    <row r="2925" spans="1:10" x14ac:dyDescent="0.3">
      <c r="A2925" s="65" t="str">
        <f>LANCES[[#This Row],[GRUPO]]&amp;LANCES[[#This Row],[MES_ANO]]</f>
        <v>3119agosto-25</v>
      </c>
      <c r="B2925" s="1">
        <v>3119</v>
      </c>
      <c r="C2925" s="32">
        <v>202508</v>
      </c>
      <c r="D2925" s="31" t="str">
        <f>TEXT(LANCES[[#This Row],[DT_CONTMP]],"MMMM-AA")</f>
        <v>agosto-25</v>
      </c>
      <c r="E2925" s="31">
        <v>45884</v>
      </c>
      <c r="F2925" s="30">
        <v>0.66409999999999991</v>
      </c>
      <c r="G2925" s="30">
        <v>0.66409999999999991</v>
      </c>
      <c r="H2925" s="30">
        <v>0.66409999999999991</v>
      </c>
      <c r="I2925" s="32">
        <v>1</v>
      </c>
      <c r="J2925"/>
    </row>
    <row r="2926" spans="1:10" x14ac:dyDescent="0.3">
      <c r="A2926" s="65" t="str">
        <f>LANCES[[#This Row],[GRUPO]]&amp;LANCES[[#This Row],[MES_ANO]]</f>
        <v>3106maio-25</v>
      </c>
      <c r="B2926" s="1">
        <v>3106</v>
      </c>
      <c r="C2926" s="32">
        <v>202505</v>
      </c>
      <c r="D2926" s="31" t="str">
        <f>TEXT(LANCES[[#This Row],[DT_CONTMP]],"MMMM-AA")</f>
        <v>maio-25</v>
      </c>
      <c r="E2926" s="31">
        <v>45792</v>
      </c>
      <c r="F2926" s="30">
        <v>0.50012699999999999</v>
      </c>
      <c r="G2926" s="30">
        <v>0.50012699999999999</v>
      </c>
      <c r="H2926" s="30">
        <v>0.50012699999999999</v>
      </c>
      <c r="I2926" s="32">
        <v>1</v>
      </c>
      <c r="J2926"/>
    </row>
    <row r="2927" spans="1:10" x14ac:dyDescent="0.3">
      <c r="A2927" s="65" t="str">
        <f>LANCES[[#This Row],[GRUPO]]&amp;LANCES[[#This Row],[MES_ANO]]</f>
        <v>3116fevereiro-25</v>
      </c>
      <c r="B2927" s="1">
        <v>3116</v>
      </c>
      <c r="C2927" s="32">
        <v>202502</v>
      </c>
      <c r="D2927" s="31" t="str">
        <f>TEXT(LANCES[[#This Row],[DT_CONTMP]],"MMMM-AA")</f>
        <v>fevereiro-25</v>
      </c>
      <c r="E2927" s="31">
        <v>45705</v>
      </c>
      <c r="F2927" s="30">
        <v>0.63800000000000001</v>
      </c>
      <c r="G2927" s="30">
        <v>0.62003849999999994</v>
      </c>
      <c r="H2927" s="30">
        <v>0.57999999999999996</v>
      </c>
      <c r="I2927" s="32">
        <v>4</v>
      </c>
      <c r="J2927"/>
    </row>
    <row r="2928" spans="1:10" x14ac:dyDescent="0.3">
      <c r="A2928" s="65" t="str">
        <f>LANCES[[#This Row],[GRUPO]]&amp;LANCES[[#This Row],[MES_ANO]]</f>
        <v>3077outubro-25</v>
      </c>
      <c r="B2928" s="1">
        <v>3077</v>
      </c>
      <c r="C2928" s="32">
        <v>202510</v>
      </c>
      <c r="D2928" s="31" t="str">
        <f>TEXT(LANCES[[#This Row],[DT_CONTMP]],"MMMM-AA")</f>
        <v>outubro-25</v>
      </c>
      <c r="E2928" s="31">
        <v>45945</v>
      </c>
      <c r="F2928" s="30">
        <v>0.66</v>
      </c>
      <c r="G2928" s="30">
        <v>0.66</v>
      </c>
      <c r="H2928" s="30">
        <v>0.66</v>
      </c>
      <c r="I2928" s="32">
        <v>1</v>
      </c>
      <c r="J2928"/>
    </row>
    <row r="2929" spans="1:10" x14ac:dyDescent="0.3">
      <c r="A2929" s="65" t="str">
        <f>LANCES[[#This Row],[GRUPO]]&amp;LANCES[[#This Row],[MES_ANO]]</f>
        <v>628janeiro-25</v>
      </c>
      <c r="B2929" s="1">
        <v>628</v>
      </c>
      <c r="C2929" s="32">
        <v>202501</v>
      </c>
      <c r="D2929" s="31" t="str">
        <f>TEXT(LANCES[[#This Row],[DT_CONTMP]],"MMMM-AA")</f>
        <v>janeiro-25</v>
      </c>
      <c r="E2929" s="31">
        <v>45664</v>
      </c>
      <c r="F2929" s="30">
        <v>0.29719800000000002</v>
      </c>
      <c r="G2929" s="30">
        <v>0.19886633333333334</v>
      </c>
      <c r="H2929" s="30">
        <v>0.14320099999999999</v>
      </c>
      <c r="I2929" s="32">
        <v>3</v>
      </c>
      <c r="J2929"/>
    </row>
    <row r="2930" spans="1:10" x14ac:dyDescent="0.3">
      <c r="A2930" s="65" t="str">
        <f>LANCES[[#This Row],[GRUPO]]&amp;LANCES[[#This Row],[MES_ANO]]</f>
        <v>3127fevereiro-25</v>
      </c>
      <c r="B2930" s="1">
        <v>3127</v>
      </c>
      <c r="C2930" s="32">
        <v>202502</v>
      </c>
      <c r="D2930" s="31" t="str">
        <f>TEXT(LANCES[[#This Row],[DT_CONTMP]],"MMMM-AA")</f>
        <v>fevereiro-25</v>
      </c>
      <c r="E2930" s="31">
        <v>45705</v>
      </c>
      <c r="F2930" s="30">
        <v>0.68379999999999996</v>
      </c>
      <c r="G2930" s="30">
        <v>0.68379999999999996</v>
      </c>
      <c r="H2930" s="30">
        <v>0.68379999999999996</v>
      </c>
      <c r="I2930" s="32">
        <v>1</v>
      </c>
      <c r="J2930"/>
    </row>
    <row r="2931" spans="1:10" x14ac:dyDescent="0.3">
      <c r="A2931" s="65" t="str">
        <f>LANCES[[#This Row],[GRUPO]]&amp;LANCES[[#This Row],[MES_ANO]]</f>
        <v>3083maio-25</v>
      </c>
      <c r="B2931" s="1">
        <v>3083</v>
      </c>
      <c r="C2931" s="32">
        <v>202505</v>
      </c>
      <c r="D2931" s="31" t="str">
        <f>TEXT(LANCES[[#This Row],[DT_CONTMP]],"MMMM-AA")</f>
        <v>maio-25</v>
      </c>
      <c r="E2931" s="31">
        <v>45792</v>
      </c>
      <c r="F2931" s="30">
        <v>0.66299999999999992</v>
      </c>
      <c r="G2931" s="30">
        <v>0.66100000000000003</v>
      </c>
      <c r="H2931" s="30">
        <v>0.66</v>
      </c>
      <c r="I2931" s="32">
        <v>4</v>
      </c>
      <c r="J2931"/>
    </row>
    <row r="2932" spans="1:10" x14ac:dyDescent="0.3">
      <c r="A2932" s="65" t="str">
        <f>LANCES[[#This Row],[GRUPO]]&amp;LANCES[[#This Row],[MES_ANO]]</f>
        <v>5011março-25</v>
      </c>
      <c r="B2932" s="1">
        <v>5011</v>
      </c>
      <c r="C2932" s="32">
        <v>202503</v>
      </c>
      <c r="D2932" s="31" t="str">
        <f>TEXT(LANCES[[#This Row],[DT_CONTMP]],"MMMM-AA")</f>
        <v>março-25</v>
      </c>
      <c r="E2932" s="31">
        <v>45733</v>
      </c>
      <c r="F2932" s="30">
        <v>0.1663</v>
      </c>
      <c r="G2932" s="30">
        <v>0.15893333333333334</v>
      </c>
      <c r="H2932" s="30">
        <v>0.1545</v>
      </c>
      <c r="I2932" s="32">
        <v>3</v>
      </c>
      <c r="J2932"/>
    </row>
    <row r="2933" spans="1:10" x14ac:dyDescent="0.3">
      <c r="A2933" s="65" t="str">
        <f>LANCES[[#This Row],[GRUPO]]&amp;LANCES[[#This Row],[MES_ANO]]</f>
        <v>677setembro-25</v>
      </c>
      <c r="B2933" s="1">
        <v>677</v>
      </c>
      <c r="C2933" s="32">
        <v>202509</v>
      </c>
      <c r="D2933" s="31" t="str">
        <f>TEXT(LANCES[[#This Row],[DT_CONTMP]],"MMMM-AA")</f>
        <v>setembro-25</v>
      </c>
      <c r="E2933" s="31">
        <v>45904</v>
      </c>
      <c r="F2933" s="30">
        <v>0.122</v>
      </c>
      <c r="G2933" s="30">
        <v>0.122</v>
      </c>
      <c r="H2933" s="30">
        <v>0.122</v>
      </c>
      <c r="I2933" s="32">
        <v>1</v>
      </c>
      <c r="J2933"/>
    </row>
    <row r="2934" spans="1:10" x14ac:dyDescent="0.3">
      <c r="A2934" s="65" t="str">
        <f>LANCES[[#This Row],[GRUPO]]&amp;LANCES[[#This Row],[MES_ANO]]</f>
        <v>3072junho-25</v>
      </c>
      <c r="B2934" s="1">
        <v>3072</v>
      </c>
      <c r="C2934" s="32">
        <v>202506</v>
      </c>
      <c r="D2934" s="31" t="str">
        <f>TEXT(LANCES[[#This Row],[DT_CONTMP]],"MMMM-AA")</f>
        <v>junho-25</v>
      </c>
      <c r="E2934" s="31">
        <v>45824</v>
      </c>
      <c r="F2934" s="30">
        <v>0.66</v>
      </c>
      <c r="G2934" s="30">
        <v>0.66</v>
      </c>
      <c r="H2934" s="30">
        <v>0.66</v>
      </c>
      <c r="I2934" s="32">
        <v>1</v>
      </c>
      <c r="J2934"/>
    </row>
    <row r="2935" spans="1:10" x14ac:dyDescent="0.3">
      <c r="A2935" s="65" t="str">
        <f>LANCES[[#This Row],[GRUPO]]&amp;LANCES[[#This Row],[MES_ANO]]</f>
        <v>633setembro-25</v>
      </c>
      <c r="B2935" s="1">
        <v>633</v>
      </c>
      <c r="C2935" s="32">
        <v>202509</v>
      </c>
      <c r="D2935" s="31" t="str">
        <f>TEXT(LANCES[[#This Row],[DT_CONTMP]],"MMMM-AA")</f>
        <v>setembro-25</v>
      </c>
      <c r="E2935" s="31">
        <v>45904</v>
      </c>
      <c r="F2935" s="30">
        <v>0.12600500000000001</v>
      </c>
      <c r="G2935" s="30">
        <v>0.12600500000000001</v>
      </c>
      <c r="H2935" s="30">
        <v>0.12600500000000001</v>
      </c>
      <c r="I2935" s="32">
        <v>1</v>
      </c>
      <c r="J2935"/>
    </row>
    <row r="2936" spans="1:10" x14ac:dyDescent="0.3">
      <c r="A2936" s="65" t="str">
        <f>LANCES[[#This Row],[GRUPO]]&amp;LANCES[[#This Row],[MES_ANO]]</f>
        <v>643agosto-25</v>
      </c>
      <c r="B2936" s="1">
        <v>643</v>
      </c>
      <c r="C2936" s="32">
        <v>202508</v>
      </c>
      <c r="D2936" s="31" t="str">
        <f>TEXT(LANCES[[#This Row],[DT_CONTMP]],"MMMM-AA")</f>
        <v>agosto-25</v>
      </c>
      <c r="E2936" s="31">
        <v>45875</v>
      </c>
      <c r="F2936" s="30">
        <v>0.32503599999999999</v>
      </c>
      <c r="G2936" s="30">
        <v>0.32503599999999999</v>
      </c>
      <c r="H2936" s="30">
        <v>0.32503599999999999</v>
      </c>
      <c r="I2936" s="32">
        <v>1</v>
      </c>
      <c r="J2936"/>
    </row>
    <row r="2937" spans="1:10" x14ac:dyDescent="0.3">
      <c r="A2937" s="65" t="str">
        <f>LANCES[[#This Row],[GRUPO]]&amp;LANCES[[#This Row],[MES_ANO]]</f>
        <v>679outubro-25</v>
      </c>
      <c r="B2937" s="1">
        <v>679</v>
      </c>
      <c r="C2937" s="32">
        <v>202510</v>
      </c>
      <c r="D2937" s="31" t="str">
        <f>TEXT(LANCES[[#This Row],[DT_CONTMP]],"MMMM-AA")</f>
        <v>outubro-25</v>
      </c>
      <c r="E2937" s="31">
        <v>45936</v>
      </c>
      <c r="F2937" s="30">
        <v>0.54382900000000001</v>
      </c>
      <c r="G2937" s="30">
        <v>0.38691449999999999</v>
      </c>
      <c r="H2937" s="30">
        <v>0.23</v>
      </c>
      <c r="I2937" s="32">
        <v>2</v>
      </c>
      <c r="J2937"/>
    </row>
    <row r="2938" spans="1:10" x14ac:dyDescent="0.3">
      <c r="A2938" s="65" t="str">
        <f>LANCES[[#This Row],[GRUPO]]&amp;LANCES[[#This Row],[MES_ANO]]</f>
        <v>685setembro-25</v>
      </c>
      <c r="B2938" s="1">
        <v>685</v>
      </c>
      <c r="C2938" s="32">
        <v>202509</v>
      </c>
      <c r="D2938" s="31" t="str">
        <f>TEXT(LANCES[[#This Row],[DT_CONTMP]],"MMMM-AA")</f>
        <v>setembro-25</v>
      </c>
      <c r="E2938" s="31">
        <v>45904</v>
      </c>
      <c r="F2938" s="30">
        <v>0.2011</v>
      </c>
      <c r="G2938" s="30">
        <v>0.2011</v>
      </c>
      <c r="H2938" s="30">
        <v>0.2011</v>
      </c>
      <c r="I2938" s="32">
        <v>1</v>
      </c>
      <c r="J2938"/>
    </row>
    <row r="2939" spans="1:10" x14ac:dyDescent="0.3">
      <c r="A2939" s="65" t="str">
        <f>LANCES[[#This Row],[GRUPO]]&amp;LANCES[[#This Row],[MES_ANO]]</f>
        <v>688outubro-25</v>
      </c>
      <c r="B2939" s="1">
        <v>688</v>
      </c>
      <c r="C2939" s="32">
        <v>202510</v>
      </c>
      <c r="D2939" s="31" t="str">
        <f>TEXT(LANCES[[#This Row],[DT_CONTMP]],"MMMM-AA")</f>
        <v>outubro-25</v>
      </c>
      <c r="E2939" s="31">
        <v>45936</v>
      </c>
      <c r="F2939" s="30">
        <v>0.213891</v>
      </c>
      <c r="G2939" s="30">
        <v>0.15694550000000002</v>
      </c>
      <c r="H2939" s="30">
        <v>0.1</v>
      </c>
      <c r="I2939" s="32">
        <v>2</v>
      </c>
      <c r="J2939"/>
    </row>
    <row r="2940" spans="1:10" x14ac:dyDescent="0.3">
      <c r="A2940" s="65" t="str">
        <f>LANCES[[#This Row],[GRUPO]]&amp;LANCES[[#This Row],[MES_ANO]]</f>
        <v>3049abril-25</v>
      </c>
      <c r="B2940" s="1">
        <v>3049</v>
      </c>
      <c r="C2940" s="32">
        <v>202504</v>
      </c>
      <c r="D2940" s="31" t="str">
        <f>TEXT(LANCES[[#This Row],[DT_CONTMP]],"MMMM-AA")</f>
        <v>abril-25</v>
      </c>
      <c r="E2940" s="31">
        <v>45762</v>
      </c>
      <c r="F2940" s="30">
        <v>0.53</v>
      </c>
      <c r="G2940" s="30">
        <v>0.53</v>
      </c>
      <c r="H2940" s="30">
        <v>0.53</v>
      </c>
      <c r="I2940" s="32">
        <v>1</v>
      </c>
      <c r="J2940"/>
    </row>
    <row r="2941" spans="1:10" x14ac:dyDescent="0.3">
      <c r="A2941" s="65" t="str">
        <f>LANCES[[#This Row],[GRUPO]]&amp;LANCES[[#This Row],[MES_ANO]]</f>
        <v>624janeiro-25</v>
      </c>
      <c r="B2941" s="1">
        <v>624</v>
      </c>
      <c r="C2941" s="32">
        <v>202501</v>
      </c>
      <c r="D2941" s="31" t="str">
        <f>TEXT(LANCES[[#This Row],[DT_CONTMP]],"MMMM-AA")</f>
        <v>janeiro-25</v>
      </c>
      <c r="E2941" s="31">
        <v>45664</v>
      </c>
      <c r="F2941" s="30">
        <v>0.22</v>
      </c>
      <c r="G2941" s="30">
        <v>0.22</v>
      </c>
      <c r="H2941" s="30">
        <v>0.22</v>
      </c>
      <c r="I2941" s="32">
        <v>1</v>
      </c>
      <c r="J2941"/>
    </row>
    <row r="2942" spans="1:10" x14ac:dyDescent="0.3">
      <c r="A2942" s="65" t="str">
        <f>LANCES[[#This Row],[GRUPO]]&amp;LANCES[[#This Row],[MES_ANO]]</f>
        <v>636janeiro-25</v>
      </c>
      <c r="B2942" s="1">
        <v>636</v>
      </c>
      <c r="C2942" s="32">
        <v>202501</v>
      </c>
      <c r="D2942" s="31" t="str">
        <f>TEXT(LANCES[[#This Row],[DT_CONTMP]],"MMMM-AA")</f>
        <v>janeiro-25</v>
      </c>
      <c r="E2942" s="31">
        <v>45664</v>
      </c>
      <c r="F2942" s="30">
        <v>0.19</v>
      </c>
      <c r="G2942" s="30">
        <v>0.16999999999999998</v>
      </c>
      <c r="H2942" s="30">
        <v>0.15</v>
      </c>
      <c r="I2942" s="32">
        <v>2</v>
      </c>
      <c r="J2942"/>
    </row>
    <row r="2943" spans="1:10" x14ac:dyDescent="0.3">
      <c r="A2943" s="65" t="str">
        <f>LANCES[[#This Row],[GRUPO]]&amp;LANCES[[#This Row],[MES_ANO]]</f>
        <v>5021agosto-25</v>
      </c>
      <c r="B2943" s="1">
        <v>5021</v>
      </c>
      <c r="C2943" s="32">
        <v>202508</v>
      </c>
      <c r="D2943" s="31" t="str">
        <f>TEXT(LANCES[[#This Row],[DT_CONTMP]],"MMMM-AA")</f>
        <v>agosto-25</v>
      </c>
      <c r="E2943" s="31">
        <v>45884</v>
      </c>
      <c r="F2943" s="30">
        <v>0.49057099999999998</v>
      </c>
      <c r="G2943" s="30">
        <v>0.47517160000000003</v>
      </c>
      <c r="H2943" s="30">
        <v>0.46565600000000001</v>
      </c>
      <c r="I2943" s="32">
        <v>5</v>
      </c>
      <c r="J2943"/>
    </row>
    <row r="2944" spans="1:10" x14ac:dyDescent="0.3">
      <c r="A2944" s="65" t="str">
        <f>LANCES[[#This Row],[GRUPO]]&amp;LANCES[[#This Row],[MES_ANO]]</f>
        <v>3123julho-25</v>
      </c>
      <c r="B2944" s="1">
        <v>3123</v>
      </c>
      <c r="C2944" s="32">
        <v>202507</v>
      </c>
      <c r="D2944" s="31" t="str">
        <f>TEXT(LANCES[[#This Row],[DT_CONTMP]],"MMMM-AA")</f>
        <v>julho-25</v>
      </c>
      <c r="E2944" s="31">
        <v>45853</v>
      </c>
      <c r="F2944" s="30">
        <v>0.85</v>
      </c>
      <c r="G2944" s="30">
        <v>0.83499999999999996</v>
      </c>
      <c r="H2944" s="30">
        <v>0.82</v>
      </c>
      <c r="I2944" s="32">
        <v>2</v>
      </c>
      <c r="J2944"/>
    </row>
    <row r="2945" spans="1:10" x14ac:dyDescent="0.3">
      <c r="A2945" s="65" t="str">
        <f>LANCES[[#This Row],[GRUPO]]&amp;LANCES[[#This Row],[MES_ANO]]</f>
        <v>641julho-25</v>
      </c>
      <c r="B2945" s="1">
        <v>641</v>
      </c>
      <c r="C2945" s="32">
        <v>202507</v>
      </c>
      <c r="D2945" s="31" t="str">
        <f>TEXT(LANCES[[#This Row],[DT_CONTMP]],"MMMM-AA")</f>
        <v>julho-25</v>
      </c>
      <c r="E2945" s="31">
        <v>45842</v>
      </c>
      <c r="F2945" s="30">
        <v>0.25346099999999999</v>
      </c>
      <c r="G2945" s="30">
        <v>0.25346099999999999</v>
      </c>
      <c r="H2945" s="30">
        <v>0.25346099999999999</v>
      </c>
      <c r="I2945" s="32">
        <v>1</v>
      </c>
      <c r="J2945"/>
    </row>
    <row r="2946" spans="1:10" x14ac:dyDescent="0.3">
      <c r="A2946" s="65" t="str">
        <f>LANCES[[#This Row],[GRUPO]]&amp;LANCES[[#This Row],[MES_ANO]]</f>
        <v>699setembro-25</v>
      </c>
      <c r="B2946" s="1">
        <v>699</v>
      </c>
      <c r="C2946" s="32">
        <v>202509</v>
      </c>
      <c r="D2946" s="31" t="str">
        <f>TEXT(LANCES[[#This Row],[DT_CONTMP]],"MMMM-AA")</f>
        <v>setembro-25</v>
      </c>
      <c r="E2946" s="31">
        <v>45904</v>
      </c>
      <c r="F2946" s="30">
        <v>0.3</v>
      </c>
      <c r="G2946" s="30">
        <v>0.17263874999999998</v>
      </c>
      <c r="H2946" s="30">
        <v>0.105</v>
      </c>
      <c r="I2946" s="32">
        <v>4</v>
      </c>
      <c r="J2946"/>
    </row>
    <row r="2947" spans="1:10" x14ac:dyDescent="0.3">
      <c r="A2947" s="65" t="str">
        <f>LANCES[[#This Row],[GRUPO]]&amp;LANCES[[#This Row],[MES_ANO]]</f>
        <v>3040fevereiro-25</v>
      </c>
      <c r="B2947" s="1">
        <v>3040</v>
      </c>
      <c r="C2947" s="32">
        <v>202502</v>
      </c>
      <c r="D2947" s="31" t="str">
        <f>TEXT(LANCES[[#This Row],[DT_CONTMP]],"MMMM-AA")</f>
        <v>fevereiro-25</v>
      </c>
      <c r="E2947" s="31">
        <v>45705</v>
      </c>
      <c r="F2947" s="30">
        <v>0.6</v>
      </c>
      <c r="G2947" s="30">
        <v>0.6</v>
      </c>
      <c r="H2947" s="30">
        <v>0.6</v>
      </c>
      <c r="I2947" s="32">
        <v>1</v>
      </c>
      <c r="J2947"/>
    </row>
    <row r="2948" spans="1:10" x14ac:dyDescent="0.3">
      <c r="A2948" s="65" t="str">
        <f>LANCES[[#This Row],[GRUPO]]&amp;LANCES[[#This Row],[MES_ANO]]</f>
        <v>658junho-25</v>
      </c>
      <c r="B2948" s="1">
        <v>658</v>
      </c>
      <c r="C2948" s="32">
        <v>202506</v>
      </c>
      <c r="D2948" s="31" t="str">
        <f>TEXT(LANCES[[#This Row],[DT_CONTMP]],"MMMM-AA")</f>
        <v>junho-25</v>
      </c>
      <c r="E2948" s="31">
        <v>45813</v>
      </c>
      <c r="F2948" s="30">
        <v>0.65680000000000005</v>
      </c>
      <c r="G2948" s="30">
        <v>0.21536</v>
      </c>
      <c r="H2948" s="30">
        <v>0.1</v>
      </c>
      <c r="I2948" s="32">
        <v>5</v>
      </c>
      <c r="J2948"/>
    </row>
    <row r="2949" spans="1:10" x14ac:dyDescent="0.3">
      <c r="A2949" s="65" t="str">
        <f>LANCES[[#This Row],[GRUPO]]&amp;LANCES[[#This Row],[MES_ANO]]</f>
        <v>3163outubro-25</v>
      </c>
      <c r="B2949" s="1">
        <v>3163</v>
      </c>
      <c r="C2949" s="32">
        <v>202510</v>
      </c>
      <c r="D2949" s="31" t="str">
        <f>TEXT(LANCES[[#This Row],[DT_CONTMP]],"MMMM-AA")</f>
        <v>outubro-25</v>
      </c>
      <c r="E2949" s="31">
        <v>45945</v>
      </c>
      <c r="F2949" s="30">
        <v>0.76230000000000009</v>
      </c>
      <c r="G2949" s="30">
        <v>0.70106666666666673</v>
      </c>
      <c r="H2949" s="30">
        <v>0.62990000000000002</v>
      </c>
      <c r="I2949" s="32">
        <v>3</v>
      </c>
      <c r="J2949"/>
    </row>
    <row r="2950" spans="1:10" x14ac:dyDescent="0.3">
      <c r="A2950" s="65" t="str">
        <f>LANCES[[#This Row],[GRUPO]]&amp;LANCES[[#This Row],[MES_ANO]]</f>
        <v>3098abril-25</v>
      </c>
      <c r="B2950" s="1">
        <v>3098</v>
      </c>
      <c r="C2950" s="32">
        <v>202504</v>
      </c>
      <c r="D2950" s="31" t="str">
        <f>TEXT(LANCES[[#This Row],[DT_CONTMP]],"MMMM-AA")</f>
        <v>abril-25</v>
      </c>
      <c r="E2950" s="31">
        <v>45762</v>
      </c>
      <c r="F2950" s="30">
        <v>0.91266999999999998</v>
      </c>
      <c r="G2950" s="30">
        <v>0.78863499999999997</v>
      </c>
      <c r="H2950" s="30">
        <v>0.66459999999999997</v>
      </c>
      <c r="I2950" s="32">
        <v>2</v>
      </c>
      <c r="J2950"/>
    </row>
    <row r="2951" spans="1:10" x14ac:dyDescent="0.3">
      <c r="A2951" s="65" t="str">
        <f>LANCES[[#This Row],[GRUPO]]&amp;LANCES[[#This Row],[MES_ANO]]</f>
        <v>3136julho-25</v>
      </c>
      <c r="B2951" s="1">
        <v>3136</v>
      </c>
      <c r="C2951" s="32">
        <v>202507</v>
      </c>
      <c r="D2951" s="31" t="str">
        <f>TEXT(LANCES[[#This Row],[DT_CONTMP]],"MMMM-AA")</f>
        <v>julho-25</v>
      </c>
      <c r="E2951" s="31">
        <v>45853</v>
      </c>
      <c r="F2951" s="30">
        <v>0.73</v>
      </c>
      <c r="G2951" s="30">
        <v>0.73</v>
      </c>
      <c r="H2951" s="30">
        <v>0.73</v>
      </c>
      <c r="I2951" s="32">
        <v>1</v>
      </c>
      <c r="J2951"/>
    </row>
    <row r="2952" spans="1:10" x14ac:dyDescent="0.3">
      <c r="A2952" s="65" t="str">
        <f>LANCES[[#This Row],[GRUPO]]&amp;LANCES[[#This Row],[MES_ANO]]</f>
        <v>697agosto-25</v>
      </c>
      <c r="B2952" s="1">
        <v>697</v>
      </c>
      <c r="C2952" s="32">
        <v>202508</v>
      </c>
      <c r="D2952" s="31" t="str">
        <f>TEXT(LANCES[[#This Row],[DT_CONTMP]],"MMMM-AA")</f>
        <v>agosto-25</v>
      </c>
      <c r="E2952" s="31">
        <v>45875</v>
      </c>
      <c r="F2952" s="30">
        <v>0.3</v>
      </c>
      <c r="G2952" s="30">
        <v>0.24657799999999999</v>
      </c>
      <c r="H2952" s="30">
        <v>0.21973199999999998</v>
      </c>
      <c r="I2952" s="32">
        <v>3</v>
      </c>
      <c r="J2952"/>
    </row>
    <row r="2953" spans="1:10" x14ac:dyDescent="0.3">
      <c r="A2953" s="65" t="str">
        <f>LANCES[[#This Row],[GRUPO]]&amp;LANCES[[#This Row],[MES_ANO]]</f>
        <v>3127maio-25</v>
      </c>
      <c r="B2953" s="1">
        <v>3127</v>
      </c>
      <c r="C2953" s="32">
        <v>202505</v>
      </c>
      <c r="D2953" s="31" t="str">
        <f>TEXT(LANCES[[#This Row],[DT_CONTMP]],"MMMM-AA")</f>
        <v>maio-25</v>
      </c>
      <c r="E2953" s="31">
        <v>45792</v>
      </c>
      <c r="F2953" s="30">
        <v>0.75</v>
      </c>
      <c r="G2953" s="30">
        <v>0.75</v>
      </c>
      <c r="H2953" s="30">
        <v>0.75</v>
      </c>
      <c r="I2953" s="32">
        <v>1</v>
      </c>
      <c r="J2953"/>
    </row>
    <row r="2954" spans="1:10" x14ac:dyDescent="0.3">
      <c r="A2954" s="65" t="str">
        <f>LANCES[[#This Row],[GRUPO]]&amp;LANCES[[#This Row],[MES_ANO]]</f>
        <v>3105março-25</v>
      </c>
      <c r="B2954" s="1">
        <v>3105</v>
      </c>
      <c r="C2954" s="32">
        <v>202503</v>
      </c>
      <c r="D2954" s="31" t="str">
        <f>TEXT(LANCES[[#This Row],[DT_CONTMP]],"MMMM-AA")</f>
        <v>março-25</v>
      </c>
      <c r="E2954" s="31">
        <v>45733</v>
      </c>
      <c r="F2954" s="30">
        <v>0.67819999999999991</v>
      </c>
      <c r="G2954" s="30">
        <v>0.66973333333333329</v>
      </c>
      <c r="H2954" s="30">
        <v>0.66099999999999992</v>
      </c>
      <c r="I2954" s="32">
        <v>3</v>
      </c>
      <c r="J2954"/>
    </row>
    <row r="2955" spans="1:10" x14ac:dyDescent="0.3">
      <c r="A2955" s="65" t="str">
        <f>LANCES[[#This Row],[GRUPO]]&amp;LANCES[[#This Row],[MES_ANO]]</f>
        <v>789janeiro-25</v>
      </c>
      <c r="B2955" s="1">
        <v>789</v>
      </c>
      <c r="C2955" s="32">
        <v>202501</v>
      </c>
      <c r="D2955" s="31" t="str">
        <f>TEXT(LANCES[[#This Row],[DT_CONTMP]],"MMMM-AA")</f>
        <v>janeiro-25</v>
      </c>
      <c r="E2955" s="31">
        <v>45672</v>
      </c>
      <c r="F2955" s="30">
        <v>0.65</v>
      </c>
      <c r="G2955" s="30">
        <v>0.62560000000000004</v>
      </c>
      <c r="H2955" s="30">
        <v>0.61170000000000002</v>
      </c>
      <c r="I2955" s="32">
        <v>3</v>
      </c>
      <c r="J2955"/>
    </row>
    <row r="2956" spans="1:10" x14ac:dyDescent="0.3">
      <c r="A2956" s="65" t="str">
        <f>LANCES[[#This Row],[GRUPO]]&amp;LANCES[[#This Row],[MES_ANO]]</f>
        <v>3158janeiro-25</v>
      </c>
      <c r="B2956" s="1">
        <v>3158</v>
      </c>
      <c r="C2956" s="32">
        <v>202501</v>
      </c>
      <c r="D2956" s="31" t="str">
        <f>TEXT(LANCES[[#This Row],[DT_CONTMP]],"MMMM-AA")</f>
        <v>janeiro-25</v>
      </c>
      <c r="E2956" s="31">
        <v>45672</v>
      </c>
      <c r="F2956" s="30">
        <v>0.79687299999999994</v>
      </c>
      <c r="G2956" s="30">
        <v>0.79687299999999994</v>
      </c>
      <c r="H2956" s="30">
        <v>0.79687299999999994</v>
      </c>
      <c r="I2956" s="32">
        <v>2</v>
      </c>
      <c r="J2956"/>
    </row>
    <row r="2957" spans="1:10" x14ac:dyDescent="0.3">
      <c r="A2957" s="65" t="str">
        <f>LANCES[[#This Row],[GRUPO]]&amp;LANCES[[#This Row],[MES_ANO]]</f>
        <v>623março-25</v>
      </c>
      <c r="B2957" s="1">
        <v>623</v>
      </c>
      <c r="C2957" s="32">
        <v>202503</v>
      </c>
      <c r="D2957" s="31" t="str">
        <f>TEXT(LANCES[[#This Row],[DT_CONTMP]],"MMMM-AA")</f>
        <v>março-25</v>
      </c>
      <c r="E2957" s="31">
        <v>45726</v>
      </c>
      <c r="F2957" s="30">
        <v>0.12</v>
      </c>
      <c r="G2957" s="30">
        <v>0.12</v>
      </c>
      <c r="H2957" s="30">
        <v>0.12</v>
      </c>
      <c r="I2957" s="32">
        <v>1</v>
      </c>
      <c r="J2957"/>
    </row>
    <row r="2958" spans="1:10" x14ac:dyDescent="0.3">
      <c r="A2958" s="65" t="str">
        <f>LANCES[[#This Row],[GRUPO]]&amp;LANCES[[#This Row],[MES_ANO]]</f>
        <v>689outubro-25</v>
      </c>
      <c r="B2958" s="1">
        <v>689</v>
      </c>
      <c r="C2958" s="32">
        <v>202510</v>
      </c>
      <c r="D2958" s="31" t="str">
        <f>TEXT(LANCES[[#This Row],[DT_CONTMP]],"MMMM-AA")</f>
        <v>outubro-25</v>
      </c>
      <c r="E2958" s="31">
        <v>45936</v>
      </c>
      <c r="F2958" s="30">
        <v>0.1714</v>
      </c>
      <c r="G2958" s="30">
        <v>0.1714</v>
      </c>
      <c r="H2958" s="30">
        <v>0.1714</v>
      </c>
      <c r="I2958" s="32">
        <v>1</v>
      </c>
      <c r="J2958"/>
    </row>
    <row r="2959" spans="1:10" x14ac:dyDescent="0.3">
      <c r="A2959" s="65" t="str">
        <f>LANCES[[#This Row],[GRUPO]]&amp;LANCES[[#This Row],[MES_ANO]]</f>
        <v>3083março-25</v>
      </c>
      <c r="B2959" s="1">
        <v>3083</v>
      </c>
      <c r="C2959" s="32">
        <v>202503</v>
      </c>
      <c r="D2959" s="31" t="str">
        <f>TEXT(LANCES[[#This Row],[DT_CONTMP]],"MMMM-AA")</f>
        <v>março-25</v>
      </c>
      <c r="E2959" s="31">
        <v>45733</v>
      </c>
      <c r="F2959" s="30">
        <v>0.66</v>
      </c>
      <c r="G2959" s="30">
        <v>0.66</v>
      </c>
      <c r="H2959" s="30">
        <v>0.66</v>
      </c>
      <c r="I2959" s="32">
        <v>2</v>
      </c>
      <c r="J2959"/>
    </row>
    <row r="2960" spans="1:10" x14ac:dyDescent="0.3">
      <c r="A2960" s="65" t="str">
        <f>LANCES[[#This Row],[GRUPO]]&amp;LANCES[[#This Row],[MES_ANO]]</f>
        <v>7004maio-25</v>
      </c>
      <c r="B2960" s="1">
        <v>7004</v>
      </c>
      <c r="C2960" s="32">
        <v>202505</v>
      </c>
      <c r="D2960" s="31" t="str">
        <f>TEXT(LANCES[[#This Row],[DT_CONTMP]],"MMMM-AA")</f>
        <v>maio-25</v>
      </c>
      <c r="E2960" s="31">
        <v>45792</v>
      </c>
      <c r="F2960" s="30">
        <v>0.25</v>
      </c>
      <c r="G2960" s="30">
        <v>0.25</v>
      </c>
      <c r="H2960" s="30">
        <v>0.25</v>
      </c>
      <c r="I2960" s="32">
        <v>1</v>
      </c>
      <c r="J2960"/>
    </row>
    <row r="2961" spans="1:10" x14ac:dyDescent="0.3">
      <c r="A2961" s="65" t="str">
        <f>LANCES[[#This Row],[GRUPO]]&amp;LANCES[[#This Row],[MES_ANO]]</f>
        <v>7004março-25</v>
      </c>
      <c r="B2961" s="1">
        <v>7004</v>
      </c>
      <c r="C2961" s="32">
        <v>202503</v>
      </c>
      <c r="D2961" s="31" t="str">
        <f>TEXT(LANCES[[#This Row],[DT_CONTMP]],"MMMM-AA")</f>
        <v>março-25</v>
      </c>
      <c r="E2961" s="31">
        <v>45733</v>
      </c>
      <c r="F2961" s="30">
        <v>0.17809999999999998</v>
      </c>
      <c r="G2961" s="30">
        <v>0.17809999999999998</v>
      </c>
      <c r="H2961" s="30">
        <v>0.17809999999999998</v>
      </c>
      <c r="I2961" s="32">
        <v>1</v>
      </c>
      <c r="J2961"/>
    </row>
    <row r="2962" spans="1:10" x14ac:dyDescent="0.3">
      <c r="A2962" s="65" t="str">
        <f>LANCES[[#This Row],[GRUPO]]&amp;LANCES[[#This Row],[MES_ANO]]</f>
        <v>3063maio-25</v>
      </c>
      <c r="B2962" s="1">
        <v>3063</v>
      </c>
      <c r="C2962" s="32">
        <v>202505</v>
      </c>
      <c r="D2962" s="31" t="str">
        <f>TEXT(LANCES[[#This Row],[DT_CONTMP]],"MMMM-AA")</f>
        <v>maio-25</v>
      </c>
      <c r="E2962" s="31">
        <v>45792</v>
      </c>
      <c r="F2962" s="30">
        <v>0.6573</v>
      </c>
      <c r="G2962" s="30">
        <v>0.6573</v>
      </c>
      <c r="H2962" s="30">
        <v>0.6573</v>
      </c>
      <c r="I2962" s="32">
        <v>3</v>
      </c>
      <c r="J2962"/>
    </row>
    <row r="2963" spans="1:10" x14ac:dyDescent="0.3">
      <c r="A2963" s="65" t="str">
        <f>LANCES[[#This Row],[GRUPO]]&amp;LANCES[[#This Row],[MES_ANO]]</f>
        <v>3154janeiro-25</v>
      </c>
      <c r="B2963" s="1">
        <v>3154</v>
      </c>
      <c r="C2963" s="32">
        <v>202501</v>
      </c>
      <c r="D2963" s="31" t="str">
        <f>TEXT(LANCES[[#This Row],[DT_CONTMP]],"MMMM-AA")</f>
        <v>janeiro-25</v>
      </c>
      <c r="E2963" s="31">
        <v>45672</v>
      </c>
      <c r="F2963" s="30">
        <v>0.77</v>
      </c>
      <c r="G2963" s="30">
        <v>0.77</v>
      </c>
      <c r="H2963" s="30">
        <v>0.77</v>
      </c>
      <c r="I2963" s="32">
        <v>1</v>
      </c>
      <c r="J2963"/>
    </row>
    <row r="2964" spans="1:10" x14ac:dyDescent="0.3">
      <c r="A2964" s="65" t="str">
        <f>LANCES[[#This Row],[GRUPO]]&amp;LANCES[[#This Row],[MES_ANO]]</f>
        <v>748outubro-25</v>
      </c>
      <c r="B2964" s="1">
        <v>748</v>
      </c>
      <c r="C2964" s="32">
        <v>202510</v>
      </c>
      <c r="D2964" s="31" t="str">
        <f>TEXT(LANCES[[#This Row],[DT_CONTMP]],"MMMM-AA")</f>
        <v>outubro-25</v>
      </c>
      <c r="E2964" s="31">
        <v>45945</v>
      </c>
      <c r="F2964" s="30">
        <v>0.57001000000000002</v>
      </c>
      <c r="G2964" s="30">
        <v>0.56500499999999998</v>
      </c>
      <c r="H2964" s="30">
        <v>0.56000000000000005</v>
      </c>
      <c r="I2964" s="32">
        <v>2</v>
      </c>
      <c r="J2964"/>
    </row>
    <row r="2965" spans="1:10" x14ac:dyDescent="0.3">
      <c r="A2965" s="65" t="str">
        <f>LANCES[[#This Row],[GRUPO]]&amp;LANCES[[#This Row],[MES_ANO]]</f>
        <v>659março-25</v>
      </c>
      <c r="B2965" s="1">
        <v>659</v>
      </c>
      <c r="C2965" s="32">
        <v>202503</v>
      </c>
      <c r="D2965" s="31" t="str">
        <f>TEXT(LANCES[[#This Row],[DT_CONTMP]],"MMMM-AA")</f>
        <v>março-25</v>
      </c>
      <c r="E2965" s="31">
        <v>45726</v>
      </c>
      <c r="F2965" s="30">
        <v>0.3</v>
      </c>
      <c r="G2965" s="30">
        <v>0.215</v>
      </c>
      <c r="H2965" s="30">
        <v>0.13</v>
      </c>
      <c r="I2965" s="32">
        <v>2</v>
      </c>
      <c r="J2965"/>
    </row>
    <row r="2966" spans="1:10" x14ac:dyDescent="0.3">
      <c r="A2966" s="65" t="str">
        <f>LANCES[[#This Row],[GRUPO]]&amp;LANCES[[#This Row],[MES_ANO]]</f>
        <v>3106fevereiro-25</v>
      </c>
      <c r="B2966" s="1">
        <v>3106</v>
      </c>
      <c r="C2966" s="32">
        <v>202502</v>
      </c>
      <c r="D2966" s="31" t="str">
        <f>TEXT(LANCES[[#This Row],[DT_CONTMP]],"MMMM-AA")</f>
        <v>fevereiro-25</v>
      </c>
      <c r="E2966" s="31">
        <v>45705</v>
      </c>
      <c r="F2966" s="30">
        <v>0.72</v>
      </c>
      <c r="G2966" s="30">
        <v>0.71724999999999994</v>
      </c>
      <c r="H2966" s="30">
        <v>0.71450000000000002</v>
      </c>
      <c r="I2966" s="32">
        <v>2</v>
      </c>
      <c r="J2966"/>
    </row>
    <row r="2967" spans="1:10" x14ac:dyDescent="0.3">
      <c r="A2967" s="65" t="str">
        <f>LANCES[[#This Row],[GRUPO]]&amp;LANCES[[#This Row],[MES_ANO]]</f>
        <v>3040março-25</v>
      </c>
      <c r="B2967" s="1">
        <v>3040</v>
      </c>
      <c r="C2967" s="32">
        <v>202503</v>
      </c>
      <c r="D2967" s="31" t="str">
        <f>TEXT(LANCES[[#This Row],[DT_CONTMP]],"MMMM-AA")</f>
        <v>março-25</v>
      </c>
      <c r="E2967" s="31">
        <v>45733</v>
      </c>
      <c r="F2967" s="30">
        <v>0.67169999999999996</v>
      </c>
      <c r="G2967" s="30">
        <v>0.66034999999999999</v>
      </c>
      <c r="H2967" s="30">
        <v>0.64900000000000002</v>
      </c>
      <c r="I2967" s="32">
        <v>2</v>
      </c>
      <c r="J2967"/>
    </row>
    <row r="2968" spans="1:10" x14ac:dyDescent="0.3">
      <c r="A2968" s="65" t="str">
        <f>LANCES[[#This Row],[GRUPO]]&amp;LANCES[[#This Row],[MES_ANO]]</f>
        <v>3037agosto-25</v>
      </c>
      <c r="B2968" s="1">
        <v>3037</v>
      </c>
      <c r="C2968" s="32">
        <v>202508</v>
      </c>
      <c r="D2968" s="31" t="str">
        <f>TEXT(LANCES[[#This Row],[DT_CONTMP]],"MMMM-AA")</f>
        <v>agosto-25</v>
      </c>
      <c r="E2968" s="31">
        <v>45884</v>
      </c>
      <c r="F2968" s="30">
        <v>0.56830000000000003</v>
      </c>
      <c r="G2968" s="30">
        <v>0.54915000000000003</v>
      </c>
      <c r="H2968" s="30">
        <v>0.53</v>
      </c>
      <c r="I2968" s="32">
        <v>2</v>
      </c>
      <c r="J2968"/>
    </row>
    <row r="2969" spans="1:10" x14ac:dyDescent="0.3">
      <c r="A2969" s="65" t="str">
        <f>LANCES[[#This Row],[GRUPO]]&amp;LANCES[[#This Row],[MES_ANO]]</f>
        <v>3121agosto-25</v>
      </c>
      <c r="B2969" s="1">
        <v>3121</v>
      </c>
      <c r="C2969" s="32">
        <v>202508</v>
      </c>
      <c r="D2969" s="31" t="str">
        <f>TEXT(LANCES[[#This Row],[DT_CONTMP]],"MMMM-AA")</f>
        <v>agosto-25</v>
      </c>
      <c r="E2969" s="31">
        <v>45884</v>
      </c>
      <c r="F2969" s="30">
        <v>0.69</v>
      </c>
      <c r="G2969" s="30">
        <v>0.69</v>
      </c>
      <c r="H2969" s="30">
        <v>0.69</v>
      </c>
      <c r="I2969" s="32">
        <v>1</v>
      </c>
      <c r="J2969"/>
    </row>
    <row r="2970" spans="1:10" x14ac:dyDescent="0.3">
      <c r="A2970" s="65" t="str">
        <f>LANCES[[#This Row],[GRUPO]]&amp;LANCES[[#This Row],[MES_ANO]]</f>
        <v>3179setembro-25</v>
      </c>
      <c r="B2970" s="1">
        <v>3179</v>
      </c>
      <c r="C2970" s="32">
        <v>202509</v>
      </c>
      <c r="D2970" s="31" t="str">
        <f>TEXT(LANCES[[#This Row],[DT_CONTMP]],"MMMM-AA")</f>
        <v>setembro-25</v>
      </c>
      <c r="E2970" s="31">
        <v>45915</v>
      </c>
      <c r="F2970" s="30">
        <v>0.80409999999999993</v>
      </c>
      <c r="G2970" s="30">
        <v>0.78510216666666666</v>
      </c>
      <c r="H2970" s="30">
        <v>0.75985000000000003</v>
      </c>
      <c r="I2970" s="32">
        <v>6</v>
      </c>
      <c r="J2970"/>
    </row>
    <row r="2971" spans="1:10" x14ac:dyDescent="0.3">
      <c r="A2971" s="65" t="str">
        <f>LANCES[[#This Row],[GRUPO]]&amp;LANCES[[#This Row],[MES_ANO]]</f>
        <v>3098outubro-25</v>
      </c>
      <c r="B2971" s="1">
        <v>3098</v>
      </c>
      <c r="C2971" s="32">
        <v>202510</v>
      </c>
      <c r="D2971" s="31" t="str">
        <f>TEXT(LANCES[[#This Row],[DT_CONTMP]],"MMMM-AA")</f>
        <v>outubro-25</v>
      </c>
      <c r="E2971" s="31">
        <v>45945</v>
      </c>
      <c r="F2971" s="30">
        <v>0.65299800000000008</v>
      </c>
      <c r="G2971" s="30">
        <v>0.65133133333333337</v>
      </c>
      <c r="H2971" s="30">
        <v>0.64899799999999996</v>
      </c>
      <c r="I2971" s="32">
        <v>3</v>
      </c>
      <c r="J2971"/>
    </row>
    <row r="2972" spans="1:10" x14ac:dyDescent="0.3">
      <c r="A2972" s="65" t="str">
        <f>LANCES[[#This Row],[GRUPO]]&amp;LANCES[[#This Row],[MES_ANO]]</f>
        <v>670julho-25</v>
      </c>
      <c r="B2972" s="1">
        <v>670</v>
      </c>
      <c r="C2972" s="32">
        <v>202507</v>
      </c>
      <c r="D2972" s="31" t="str">
        <f>TEXT(LANCES[[#This Row],[DT_CONTMP]],"MMMM-AA")</f>
        <v>julho-25</v>
      </c>
      <c r="E2972" s="31">
        <v>45842</v>
      </c>
      <c r="F2972" s="30">
        <v>0.32369199999999998</v>
      </c>
      <c r="G2972" s="30">
        <v>0.293846</v>
      </c>
      <c r="H2972" s="30">
        <v>0.26400000000000001</v>
      </c>
      <c r="I2972" s="32">
        <v>2</v>
      </c>
      <c r="J2972"/>
    </row>
    <row r="2973" spans="1:10" x14ac:dyDescent="0.3">
      <c r="A2973" s="65" t="str">
        <f>LANCES[[#This Row],[GRUPO]]&amp;LANCES[[#This Row],[MES_ANO]]</f>
        <v>3046outubro-25</v>
      </c>
      <c r="B2973" s="1">
        <v>3046</v>
      </c>
      <c r="C2973" s="32">
        <v>202510</v>
      </c>
      <c r="D2973" s="31" t="str">
        <f>TEXT(LANCES[[#This Row],[DT_CONTMP]],"MMMM-AA")</f>
        <v>outubro-25</v>
      </c>
      <c r="E2973" s="31">
        <v>45945</v>
      </c>
      <c r="F2973" s="30">
        <v>0.55500000000000005</v>
      </c>
      <c r="G2973" s="30">
        <v>0.55500000000000005</v>
      </c>
      <c r="H2973" s="30">
        <v>0.55500000000000005</v>
      </c>
      <c r="I2973" s="32">
        <v>1</v>
      </c>
      <c r="J2973"/>
    </row>
    <row r="2974" spans="1:10" x14ac:dyDescent="0.3">
      <c r="A2974" s="65" t="str">
        <f>LANCES[[#This Row],[GRUPO]]&amp;LANCES[[#This Row],[MES_ANO]]</f>
        <v>627fevereiro-25</v>
      </c>
      <c r="B2974" s="1">
        <v>627</v>
      </c>
      <c r="C2974" s="32">
        <v>202502</v>
      </c>
      <c r="D2974" s="31" t="str">
        <f>TEXT(LANCES[[#This Row],[DT_CONTMP]],"MMMM-AA")</f>
        <v>fevereiro-25</v>
      </c>
      <c r="E2974" s="31">
        <v>45694</v>
      </c>
      <c r="F2974" s="30">
        <v>0.11</v>
      </c>
      <c r="G2974" s="30">
        <v>0.11</v>
      </c>
      <c r="H2974" s="30">
        <v>0.11</v>
      </c>
      <c r="I2974" s="32">
        <v>1</v>
      </c>
      <c r="J2974"/>
    </row>
    <row r="2975" spans="1:10" x14ac:dyDescent="0.3">
      <c r="A2975" s="65" t="str">
        <f>LANCES[[#This Row],[GRUPO]]&amp;LANCES[[#This Row],[MES_ANO]]</f>
        <v>3036maio-25</v>
      </c>
      <c r="B2975" s="1">
        <v>3036</v>
      </c>
      <c r="C2975" s="32">
        <v>202505</v>
      </c>
      <c r="D2975" s="31" t="str">
        <f>TEXT(LANCES[[#This Row],[DT_CONTMP]],"MMMM-AA")</f>
        <v>maio-25</v>
      </c>
      <c r="E2975" s="31">
        <v>45792</v>
      </c>
      <c r="F2975" s="30">
        <v>0.35499999999999998</v>
      </c>
      <c r="G2975" s="30">
        <v>0.32300000000000001</v>
      </c>
      <c r="H2975" s="30">
        <v>0.29100000000000004</v>
      </c>
      <c r="I2975" s="32">
        <v>2</v>
      </c>
      <c r="J2975"/>
    </row>
    <row r="2976" spans="1:10" x14ac:dyDescent="0.3">
      <c r="A2976" s="65" t="str">
        <f>LANCES[[#This Row],[GRUPO]]&amp;LANCES[[#This Row],[MES_ANO]]</f>
        <v>3094outubro-25</v>
      </c>
      <c r="B2976" s="1">
        <v>3094</v>
      </c>
      <c r="C2976" s="32">
        <v>202510</v>
      </c>
      <c r="D2976" s="31" t="str">
        <f>TEXT(LANCES[[#This Row],[DT_CONTMP]],"MMMM-AA")</f>
        <v>outubro-25</v>
      </c>
      <c r="E2976" s="31">
        <v>45945</v>
      </c>
      <c r="F2976" s="30">
        <v>0.62990000000000002</v>
      </c>
      <c r="G2976" s="30">
        <v>0.62990000000000002</v>
      </c>
      <c r="H2976" s="30">
        <v>0.62990000000000002</v>
      </c>
      <c r="I2976" s="32">
        <v>1</v>
      </c>
      <c r="J2976"/>
    </row>
    <row r="2977" spans="1:10" x14ac:dyDescent="0.3">
      <c r="A2977" s="65" t="str">
        <f>LANCES[[#This Row],[GRUPO]]&amp;LANCES[[#This Row],[MES_ANO]]</f>
        <v>3038fevereiro-25</v>
      </c>
      <c r="B2977" s="1">
        <v>3038</v>
      </c>
      <c r="C2977" s="32">
        <v>202502</v>
      </c>
      <c r="D2977" s="31" t="str">
        <f>TEXT(LANCES[[#This Row],[DT_CONTMP]],"MMMM-AA")</f>
        <v>fevereiro-25</v>
      </c>
      <c r="E2977" s="31">
        <v>45705</v>
      </c>
      <c r="F2977" s="30">
        <v>0.49066200000000004</v>
      </c>
      <c r="G2977" s="30">
        <v>0.39533099999999999</v>
      </c>
      <c r="H2977" s="30">
        <v>0.3</v>
      </c>
      <c r="I2977" s="32">
        <v>2</v>
      </c>
      <c r="J2977"/>
    </row>
    <row r="2978" spans="1:10" x14ac:dyDescent="0.3">
      <c r="A2978" s="65" t="str">
        <f>LANCES[[#This Row],[GRUPO]]&amp;LANCES[[#This Row],[MES_ANO]]</f>
        <v>3041abril-25</v>
      </c>
      <c r="B2978" s="1">
        <v>3041</v>
      </c>
      <c r="C2978" s="32">
        <v>202504</v>
      </c>
      <c r="D2978" s="31" t="str">
        <f>TEXT(LANCES[[#This Row],[DT_CONTMP]],"MMMM-AA")</f>
        <v>abril-25</v>
      </c>
      <c r="E2978" s="31">
        <v>45762</v>
      </c>
      <c r="F2978" s="30">
        <v>0.53896699999999997</v>
      </c>
      <c r="G2978" s="30">
        <v>0.53896699999999997</v>
      </c>
      <c r="H2978" s="30">
        <v>0.53896699999999997</v>
      </c>
      <c r="I2978" s="32">
        <v>1</v>
      </c>
      <c r="J2978"/>
    </row>
    <row r="2979" spans="1:10" x14ac:dyDescent="0.3">
      <c r="A2979" s="65" t="str">
        <f>LANCES[[#This Row],[GRUPO]]&amp;LANCES[[#This Row],[MES_ANO]]</f>
        <v>3101junho-25</v>
      </c>
      <c r="B2979" s="1">
        <v>3101</v>
      </c>
      <c r="C2979" s="32">
        <v>202506</v>
      </c>
      <c r="D2979" s="31" t="str">
        <f>TEXT(LANCES[[#This Row],[DT_CONTMP]],"MMMM-AA")</f>
        <v>junho-25</v>
      </c>
      <c r="E2979" s="31">
        <v>45824</v>
      </c>
      <c r="F2979" s="30">
        <v>0.71420000000000006</v>
      </c>
      <c r="G2979" s="30">
        <v>0.71420000000000006</v>
      </c>
      <c r="H2979" s="30">
        <v>0.71420000000000006</v>
      </c>
      <c r="I2979" s="32">
        <v>2</v>
      </c>
      <c r="J2979"/>
    </row>
    <row r="2980" spans="1:10" x14ac:dyDescent="0.3">
      <c r="A2980" s="65" t="str">
        <f>LANCES[[#This Row],[GRUPO]]&amp;LANCES[[#This Row],[MES_ANO]]</f>
        <v>3176abril-25</v>
      </c>
      <c r="B2980" s="1">
        <v>3176</v>
      </c>
      <c r="C2980" s="32">
        <v>202504</v>
      </c>
      <c r="D2980" s="31" t="str">
        <f>TEXT(LANCES[[#This Row],[DT_CONTMP]],"MMMM-AA")</f>
        <v>abril-25</v>
      </c>
      <c r="E2980" s="31">
        <v>45762</v>
      </c>
      <c r="F2980" s="30">
        <v>0.65</v>
      </c>
      <c r="G2980" s="30">
        <v>0.64633333333333332</v>
      </c>
      <c r="H2980" s="30">
        <v>0.63900000000000001</v>
      </c>
      <c r="I2980" s="32">
        <v>3</v>
      </c>
      <c r="J2980"/>
    </row>
    <row r="2981" spans="1:10" x14ac:dyDescent="0.3">
      <c r="A2981" s="65" t="str">
        <f>LANCES[[#This Row],[GRUPO]]&amp;LANCES[[#This Row],[MES_ANO]]</f>
        <v>641outubro-25</v>
      </c>
      <c r="B2981" s="1">
        <v>641</v>
      </c>
      <c r="C2981" s="32">
        <v>202510</v>
      </c>
      <c r="D2981" s="31" t="str">
        <f>TEXT(LANCES[[#This Row],[DT_CONTMP]],"MMMM-AA")</f>
        <v>outubro-25</v>
      </c>
      <c r="E2981" s="31">
        <v>45936</v>
      </c>
      <c r="F2981" s="30">
        <v>0.15320300000000001</v>
      </c>
      <c r="G2981" s="30">
        <v>0.15320300000000001</v>
      </c>
      <c r="H2981" s="30">
        <v>0.15320300000000001</v>
      </c>
      <c r="I2981" s="32">
        <v>1</v>
      </c>
      <c r="J2981"/>
    </row>
    <row r="2982" spans="1:10" x14ac:dyDescent="0.3">
      <c r="A2982" s="65" t="str">
        <f>LANCES[[#This Row],[GRUPO]]&amp;LANCES[[#This Row],[MES_ANO]]</f>
        <v>639abril-25</v>
      </c>
      <c r="B2982" s="1">
        <v>639</v>
      </c>
      <c r="C2982" s="32">
        <v>202504</v>
      </c>
      <c r="D2982" s="31" t="str">
        <f>TEXT(LANCES[[#This Row],[DT_CONTMP]],"MMMM-AA")</f>
        <v>abril-25</v>
      </c>
      <c r="E2982" s="31">
        <v>45751</v>
      </c>
      <c r="F2982" s="30">
        <v>0.3</v>
      </c>
      <c r="G2982" s="30">
        <v>0.28079999999999999</v>
      </c>
      <c r="H2982" s="30">
        <v>0.2616</v>
      </c>
      <c r="I2982" s="32">
        <v>2</v>
      </c>
      <c r="J2982"/>
    </row>
    <row r="2983" spans="1:10" x14ac:dyDescent="0.3">
      <c r="A2983" s="65" t="str">
        <f>LANCES[[#This Row],[GRUPO]]&amp;LANCES[[#This Row],[MES_ANO]]</f>
        <v>3100maio-25</v>
      </c>
      <c r="B2983" s="1">
        <v>3100</v>
      </c>
      <c r="C2983" s="32">
        <v>202505</v>
      </c>
      <c r="D2983" s="31" t="str">
        <f>TEXT(LANCES[[#This Row],[DT_CONTMP]],"MMMM-AA")</f>
        <v>maio-25</v>
      </c>
      <c r="E2983" s="31">
        <v>45792</v>
      </c>
      <c r="F2983" s="30">
        <v>0.68</v>
      </c>
      <c r="G2983" s="30">
        <v>0.68</v>
      </c>
      <c r="H2983" s="30">
        <v>0.68</v>
      </c>
      <c r="I2983" s="32">
        <v>1</v>
      </c>
      <c r="J2983"/>
    </row>
    <row r="2984" spans="1:10" x14ac:dyDescent="0.3">
      <c r="A2984" s="65" t="str">
        <f>LANCES[[#This Row],[GRUPO]]&amp;LANCES[[#This Row],[MES_ANO]]</f>
        <v>3048abril-25</v>
      </c>
      <c r="B2984" s="1">
        <v>3048</v>
      </c>
      <c r="C2984" s="32">
        <v>202504</v>
      </c>
      <c r="D2984" s="31" t="str">
        <f>TEXT(LANCES[[#This Row],[DT_CONTMP]],"MMMM-AA")</f>
        <v>abril-25</v>
      </c>
      <c r="E2984" s="31">
        <v>45762</v>
      </c>
      <c r="F2984" s="30">
        <v>0.57437199999999999</v>
      </c>
      <c r="G2984" s="30">
        <v>0.57437199999999999</v>
      </c>
      <c r="H2984" s="30">
        <v>0.57437199999999999</v>
      </c>
      <c r="I2984" s="32">
        <v>1</v>
      </c>
      <c r="J2984"/>
    </row>
    <row r="2985" spans="1:10" x14ac:dyDescent="0.3">
      <c r="A2985" s="65" t="str">
        <f>LANCES[[#This Row],[GRUPO]]&amp;LANCES[[#This Row],[MES_ANO]]</f>
        <v>3077junho-25</v>
      </c>
      <c r="B2985" s="1">
        <v>3077</v>
      </c>
      <c r="C2985" s="32">
        <v>202506</v>
      </c>
      <c r="D2985" s="31" t="str">
        <f>TEXT(LANCES[[#This Row],[DT_CONTMP]],"MMMM-AA")</f>
        <v>junho-25</v>
      </c>
      <c r="E2985" s="31">
        <v>45824</v>
      </c>
      <c r="F2985" s="30">
        <v>0.57579999999999998</v>
      </c>
      <c r="G2985" s="30">
        <v>0.57579999999999998</v>
      </c>
      <c r="H2985" s="30">
        <v>0.57579999999999998</v>
      </c>
      <c r="I2985" s="32">
        <v>1</v>
      </c>
      <c r="J2985"/>
    </row>
    <row r="2986" spans="1:10" x14ac:dyDescent="0.3">
      <c r="A2986" s="65" t="str">
        <f>LANCES[[#This Row],[GRUPO]]&amp;LANCES[[#This Row],[MES_ANO]]</f>
        <v>3036março-25</v>
      </c>
      <c r="B2986" s="1">
        <v>3036</v>
      </c>
      <c r="C2986" s="32">
        <v>202503</v>
      </c>
      <c r="D2986" s="31" t="str">
        <f>TEXT(LANCES[[#This Row],[DT_CONTMP]],"MMMM-AA")</f>
        <v>março-25</v>
      </c>
      <c r="E2986" s="31">
        <v>45733</v>
      </c>
      <c r="F2986" s="30">
        <v>0.47021299999999999</v>
      </c>
      <c r="G2986" s="30">
        <v>0.40793449999999998</v>
      </c>
      <c r="H2986" s="30">
        <v>0.34565600000000002</v>
      </c>
      <c r="I2986" s="32">
        <v>2</v>
      </c>
      <c r="J2986"/>
    </row>
    <row r="2987" spans="1:10" x14ac:dyDescent="0.3">
      <c r="A2987" s="65" t="str">
        <f>LANCES[[#This Row],[GRUPO]]&amp;LANCES[[#This Row],[MES_ANO]]</f>
        <v>3083agosto-25</v>
      </c>
      <c r="B2987" s="1">
        <v>3083</v>
      </c>
      <c r="C2987" s="32">
        <v>202508</v>
      </c>
      <c r="D2987" s="31" t="str">
        <f>TEXT(LANCES[[#This Row],[DT_CONTMP]],"MMMM-AA")</f>
        <v>agosto-25</v>
      </c>
      <c r="E2987" s="31">
        <v>45884</v>
      </c>
      <c r="F2987" s="30">
        <v>0.73513800000000007</v>
      </c>
      <c r="G2987" s="30">
        <v>0.70756900000000011</v>
      </c>
      <c r="H2987" s="30">
        <v>0.68</v>
      </c>
      <c r="I2987" s="32">
        <v>2</v>
      </c>
      <c r="J2987"/>
    </row>
    <row r="2988" spans="1:10" x14ac:dyDescent="0.3">
      <c r="A2988" s="65" t="str">
        <f>LANCES[[#This Row],[GRUPO]]&amp;LANCES[[#This Row],[MES_ANO]]</f>
        <v>3093abril-25</v>
      </c>
      <c r="B2988" s="1">
        <v>3093</v>
      </c>
      <c r="C2988" s="32">
        <v>202504</v>
      </c>
      <c r="D2988" s="31" t="str">
        <f>TEXT(LANCES[[#This Row],[DT_CONTMP]],"MMMM-AA")</f>
        <v>abril-25</v>
      </c>
      <c r="E2988" s="31">
        <v>45762</v>
      </c>
      <c r="F2988" s="30">
        <v>0.66885600000000001</v>
      </c>
      <c r="G2988" s="30">
        <v>0.66885600000000001</v>
      </c>
      <c r="H2988" s="30">
        <v>0.66885600000000001</v>
      </c>
      <c r="I2988" s="32">
        <v>1</v>
      </c>
      <c r="J2988"/>
    </row>
    <row r="2989" spans="1:10" x14ac:dyDescent="0.3">
      <c r="A2989" s="65" t="str">
        <f>LANCES[[#This Row],[GRUPO]]&amp;LANCES[[#This Row],[MES_ANO]]</f>
        <v>3111maio-25</v>
      </c>
      <c r="B2989" s="1">
        <v>3111</v>
      </c>
      <c r="C2989" s="32">
        <v>202505</v>
      </c>
      <c r="D2989" s="31" t="str">
        <f>TEXT(LANCES[[#This Row],[DT_CONTMP]],"MMMM-AA")</f>
        <v>maio-25</v>
      </c>
      <c r="E2989" s="31">
        <v>45792</v>
      </c>
      <c r="F2989" s="30">
        <v>0.68500100000000008</v>
      </c>
      <c r="G2989" s="30">
        <v>0.68500100000000008</v>
      </c>
      <c r="H2989" s="30">
        <v>0.68500100000000008</v>
      </c>
      <c r="I2989" s="32">
        <v>1</v>
      </c>
      <c r="J2989"/>
    </row>
    <row r="2990" spans="1:10" x14ac:dyDescent="0.3">
      <c r="A2990" s="65" t="str">
        <f>LANCES[[#This Row],[GRUPO]]&amp;LANCES[[#This Row],[MES_ANO]]</f>
        <v>646abril-25</v>
      </c>
      <c r="B2990" s="1">
        <v>646</v>
      </c>
      <c r="C2990" s="32">
        <v>202504</v>
      </c>
      <c r="D2990" s="31" t="str">
        <f>TEXT(LANCES[[#This Row],[DT_CONTMP]],"MMMM-AA")</f>
        <v>abril-25</v>
      </c>
      <c r="E2990" s="31">
        <v>45751</v>
      </c>
      <c r="F2990" s="30">
        <v>0.35242299999999999</v>
      </c>
      <c r="G2990" s="30">
        <v>0.31621149999999998</v>
      </c>
      <c r="H2990" s="30">
        <v>0.28000000000000003</v>
      </c>
      <c r="I2990" s="32">
        <v>2</v>
      </c>
      <c r="J2990"/>
    </row>
    <row r="2991" spans="1:10" x14ac:dyDescent="0.3">
      <c r="A2991" s="65" t="str">
        <f>LANCES[[#This Row],[GRUPO]]&amp;LANCES[[#This Row],[MES_ANO]]</f>
        <v>679janeiro-25</v>
      </c>
      <c r="B2991" s="1">
        <v>679</v>
      </c>
      <c r="C2991" s="32">
        <v>202501</v>
      </c>
      <c r="D2991" s="31" t="str">
        <f>TEXT(LANCES[[#This Row],[DT_CONTMP]],"MMMM-AA")</f>
        <v>janeiro-25</v>
      </c>
      <c r="E2991" s="31">
        <v>45664</v>
      </c>
      <c r="F2991" s="30">
        <v>0.35</v>
      </c>
      <c r="G2991" s="30">
        <v>0.25</v>
      </c>
      <c r="H2991" s="30">
        <v>0.15</v>
      </c>
      <c r="I2991" s="32">
        <v>2</v>
      </c>
      <c r="J2991"/>
    </row>
    <row r="2992" spans="1:10" x14ac:dyDescent="0.3">
      <c r="A2992" s="65" t="str">
        <f>LANCES[[#This Row],[GRUPO]]&amp;LANCES[[#This Row],[MES_ANO]]</f>
        <v>3080fevereiro-25</v>
      </c>
      <c r="B2992" s="1">
        <v>3080</v>
      </c>
      <c r="C2992" s="32">
        <v>202502</v>
      </c>
      <c r="D2992" s="31" t="str">
        <f>TEXT(LANCES[[#This Row],[DT_CONTMP]],"MMMM-AA")</f>
        <v>fevereiro-25</v>
      </c>
      <c r="E2992" s="31">
        <v>45705</v>
      </c>
      <c r="F2992" s="30">
        <v>0.71</v>
      </c>
      <c r="G2992" s="30">
        <v>0.71</v>
      </c>
      <c r="H2992" s="30">
        <v>0.71</v>
      </c>
      <c r="I2992" s="32">
        <v>1</v>
      </c>
      <c r="J2992"/>
    </row>
    <row r="2993" spans="1:10" x14ac:dyDescent="0.3">
      <c r="A2993" s="65" t="str">
        <f>LANCES[[#This Row],[GRUPO]]&amp;LANCES[[#This Row],[MES_ANO]]</f>
        <v>3175abril-25</v>
      </c>
      <c r="B2993" s="1">
        <v>3175</v>
      </c>
      <c r="C2993" s="32">
        <v>202504</v>
      </c>
      <c r="D2993" s="31" t="str">
        <f>TEXT(LANCES[[#This Row],[DT_CONTMP]],"MMMM-AA")</f>
        <v>abril-25</v>
      </c>
      <c r="E2993" s="31">
        <v>45762</v>
      </c>
      <c r="F2993" s="30">
        <v>0.65110000000000001</v>
      </c>
      <c r="G2993" s="30">
        <v>0.64996666666666669</v>
      </c>
      <c r="H2993" s="30">
        <v>0.64879999999999993</v>
      </c>
      <c r="I2993" s="32">
        <v>3</v>
      </c>
      <c r="J2993"/>
    </row>
    <row r="2994" spans="1:10" x14ac:dyDescent="0.3">
      <c r="A2994" s="65" t="str">
        <f>LANCES[[#This Row],[GRUPO]]&amp;LANCES[[#This Row],[MES_ANO]]</f>
        <v>3067fevereiro-25</v>
      </c>
      <c r="B2994" s="1">
        <v>3067</v>
      </c>
      <c r="C2994" s="32">
        <v>202502</v>
      </c>
      <c r="D2994" s="31" t="str">
        <f>TEXT(LANCES[[#This Row],[DT_CONTMP]],"MMMM-AA")</f>
        <v>fevereiro-25</v>
      </c>
      <c r="E2994" s="31">
        <v>45705</v>
      </c>
      <c r="F2994" s="30">
        <v>0.66</v>
      </c>
      <c r="G2994" s="30">
        <v>0.65733333333333333</v>
      </c>
      <c r="H2994" s="30">
        <v>0.65200000000000002</v>
      </c>
      <c r="I2994" s="32">
        <v>3</v>
      </c>
      <c r="J2994"/>
    </row>
    <row r="2995" spans="1:10" x14ac:dyDescent="0.3">
      <c r="A2995" s="65" t="str">
        <f>LANCES[[#This Row],[GRUPO]]&amp;LANCES[[#This Row],[MES_ANO]]</f>
        <v>3123agosto-25</v>
      </c>
      <c r="B2995" s="1">
        <v>3123</v>
      </c>
      <c r="C2995" s="32">
        <v>202508</v>
      </c>
      <c r="D2995" s="31" t="str">
        <f>TEXT(LANCES[[#This Row],[DT_CONTMP]],"MMMM-AA")</f>
        <v>agosto-25</v>
      </c>
      <c r="E2995" s="31">
        <v>45884</v>
      </c>
      <c r="F2995" s="30">
        <v>0.70012299999999994</v>
      </c>
      <c r="G2995" s="30">
        <v>0.70012299999999994</v>
      </c>
      <c r="H2995" s="30">
        <v>0.70012299999999994</v>
      </c>
      <c r="I2995" s="32">
        <v>1</v>
      </c>
      <c r="J2995"/>
    </row>
    <row r="2996" spans="1:10" x14ac:dyDescent="0.3">
      <c r="A2996" s="65" t="str">
        <f>LANCES[[#This Row],[GRUPO]]&amp;LANCES[[#This Row],[MES_ANO]]</f>
        <v>3105setembro-25</v>
      </c>
      <c r="B2996" s="1">
        <v>3105</v>
      </c>
      <c r="C2996" s="32">
        <v>202509</v>
      </c>
      <c r="D2996" s="31" t="str">
        <f>TEXT(LANCES[[#This Row],[DT_CONTMP]],"MMMM-AA")</f>
        <v>setembro-25</v>
      </c>
      <c r="E2996" s="31">
        <v>45915</v>
      </c>
      <c r="F2996" s="30">
        <v>0.6</v>
      </c>
      <c r="G2996" s="30">
        <v>0.59949999999999992</v>
      </c>
      <c r="H2996" s="30">
        <v>0.59899999999999998</v>
      </c>
      <c r="I2996" s="32">
        <v>2</v>
      </c>
      <c r="J2996"/>
    </row>
    <row r="2997" spans="1:10" x14ac:dyDescent="0.3">
      <c r="A2997" s="65" t="str">
        <f>LANCES[[#This Row],[GRUPO]]&amp;LANCES[[#This Row],[MES_ANO]]</f>
        <v>3133maio-25</v>
      </c>
      <c r="B2997" s="1">
        <v>3133</v>
      </c>
      <c r="C2997" s="32">
        <v>202505</v>
      </c>
      <c r="D2997" s="31" t="str">
        <f>TEXT(LANCES[[#This Row],[DT_CONTMP]],"MMMM-AA")</f>
        <v>maio-25</v>
      </c>
      <c r="E2997" s="31">
        <v>45792</v>
      </c>
      <c r="F2997" s="30">
        <v>0.68420000000000003</v>
      </c>
      <c r="G2997" s="30">
        <v>0.68420000000000003</v>
      </c>
      <c r="H2997" s="30">
        <v>0.68420000000000003</v>
      </c>
      <c r="I2997" s="32">
        <v>1</v>
      </c>
      <c r="J2997"/>
    </row>
    <row r="2998" spans="1:10" x14ac:dyDescent="0.3">
      <c r="A2998" s="65" t="str">
        <f>LANCES[[#This Row],[GRUPO]]&amp;LANCES[[#This Row],[MES_ANO]]</f>
        <v>3048junho-25</v>
      </c>
      <c r="B2998" s="1">
        <v>3048</v>
      </c>
      <c r="C2998" s="32">
        <v>202506</v>
      </c>
      <c r="D2998" s="31" t="str">
        <f>TEXT(LANCES[[#This Row],[DT_CONTMP]],"MMMM-AA")</f>
        <v>junho-25</v>
      </c>
      <c r="E2998" s="31">
        <v>45824</v>
      </c>
      <c r="F2998" s="30">
        <v>0.49568800000000002</v>
      </c>
      <c r="G2998" s="30">
        <v>0.49409400000000003</v>
      </c>
      <c r="H2998" s="30">
        <v>0.49249999999999999</v>
      </c>
      <c r="I2998" s="32">
        <v>2</v>
      </c>
      <c r="J2998"/>
    </row>
    <row r="2999" spans="1:10" x14ac:dyDescent="0.3">
      <c r="A2999" s="65" t="str">
        <f>LANCES[[#This Row],[GRUPO]]&amp;LANCES[[#This Row],[MES_ANO]]</f>
        <v>3116junho-25</v>
      </c>
      <c r="B2999" s="1">
        <v>3116</v>
      </c>
      <c r="C2999" s="32">
        <v>202506</v>
      </c>
      <c r="D2999" s="31" t="str">
        <f>TEXT(LANCES[[#This Row],[DT_CONTMP]],"MMMM-AA")</f>
        <v>junho-25</v>
      </c>
      <c r="E2999" s="31">
        <v>45824</v>
      </c>
      <c r="F2999" s="30">
        <v>0.70140000000000002</v>
      </c>
      <c r="G2999" s="30">
        <v>0.70140000000000002</v>
      </c>
      <c r="H2999" s="30">
        <v>0.70140000000000002</v>
      </c>
      <c r="I2999" s="32">
        <v>1</v>
      </c>
      <c r="J2999"/>
    </row>
    <row r="3000" spans="1:10" x14ac:dyDescent="0.3">
      <c r="A3000" s="65" t="str">
        <f>LANCES[[#This Row],[GRUPO]]&amp;LANCES[[#This Row],[MES_ANO]]</f>
        <v>3119março-25</v>
      </c>
      <c r="B3000" s="1">
        <v>3119</v>
      </c>
      <c r="C3000" s="32">
        <v>202503</v>
      </c>
      <c r="D3000" s="31" t="str">
        <f>TEXT(LANCES[[#This Row],[DT_CONTMP]],"MMMM-AA")</f>
        <v>março-25</v>
      </c>
      <c r="E3000" s="31">
        <v>45733</v>
      </c>
      <c r="F3000" s="30">
        <v>0.69287999999999994</v>
      </c>
      <c r="G3000" s="30">
        <v>0.69287999999999994</v>
      </c>
      <c r="H3000" s="30">
        <v>0.69287999999999994</v>
      </c>
      <c r="I3000" s="32">
        <v>1</v>
      </c>
      <c r="J3000"/>
    </row>
    <row r="3001" spans="1:10" x14ac:dyDescent="0.3">
      <c r="A3001" s="65" t="str">
        <f>LANCES[[#This Row],[GRUPO]]&amp;LANCES[[#This Row],[MES_ANO]]</f>
        <v>3038janeiro-25</v>
      </c>
      <c r="B3001" s="1">
        <v>3038</v>
      </c>
      <c r="C3001" s="32">
        <v>202501</v>
      </c>
      <c r="D3001" s="31" t="str">
        <f>TEXT(LANCES[[#This Row],[DT_CONTMP]],"MMMM-AA")</f>
        <v>janeiro-25</v>
      </c>
      <c r="E3001" s="31">
        <v>45672</v>
      </c>
      <c r="F3001" s="30">
        <v>0.48</v>
      </c>
      <c r="G3001" s="30">
        <v>0.42</v>
      </c>
      <c r="H3001" s="30">
        <v>0.36</v>
      </c>
      <c r="I3001" s="32">
        <v>2</v>
      </c>
      <c r="J3001"/>
    </row>
    <row r="3002" spans="1:10" x14ac:dyDescent="0.3">
      <c r="A3002" s="65" t="str">
        <f>LANCES[[#This Row],[GRUPO]]&amp;LANCES[[#This Row],[MES_ANO]]</f>
        <v>637julho-25</v>
      </c>
      <c r="B3002" s="1">
        <v>637</v>
      </c>
      <c r="C3002" s="32">
        <v>202507</v>
      </c>
      <c r="D3002" s="31" t="str">
        <f>TEXT(LANCES[[#This Row],[DT_CONTMP]],"MMMM-AA")</f>
        <v>julho-25</v>
      </c>
      <c r="E3002" s="31">
        <v>45842</v>
      </c>
      <c r="F3002" s="30">
        <v>0.40007100000000001</v>
      </c>
      <c r="G3002" s="30">
        <v>0.40007100000000001</v>
      </c>
      <c r="H3002" s="30">
        <v>0.40007100000000001</v>
      </c>
      <c r="I3002" s="32">
        <v>1</v>
      </c>
      <c r="J3002"/>
    </row>
    <row r="3003" spans="1:10" x14ac:dyDescent="0.3">
      <c r="A3003" s="65" t="str">
        <f>LANCES[[#This Row],[GRUPO]]&amp;LANCES[[#This Row],[MES_ANO]]</f>
        <v>3144outubro-25</v>
      </c>
      <c r="B3003" s="1">
        <v>3144</v>
      </c>
      <c r="C3003" s="32">
        <v>202510</v>
      </c>
      <c r="D3003" s="31" t="str">
        <f>TEXT(LANCES[[#This Row],[DT_CONTMP]],"MMMM-AA")</f>
        <v>outubro-25</v>
      </c>
      <c r="E3003" s="31">
        <v>45945</v>
      </c>
      <c r="F3003" s="30">
        <v>0.69</v>
      </c>
      <c r="G3003" s="30">
        <v>0.69</v>
      </c>
      <c r="H3003" s="30">
        <v>0.69</v>
      </c>
      <c r="I3003" s="32">
        <v>1</v>
      </c>
      <c r="J3003"/>
    </row>
    <row r="3004" spans="1:10" x14ac:dyDescent="0.3">
      <c r="A3004" s="65" t="str">
        <f>LANCES[[#This Row],[GRUPO]]&amp;LANCES[[#This Row],[MES_ANO]]</f>
        <v>628março-25</v>
      </c>
      <c r="B3004" s="1">
        <v>628</v>
      </c>
      <c r="C3004" s="32">
        <v>202503</v>
      </c>
      <c r="D3004" s="31" t="str">
        <f>TEXT(LANCES[[#This Row],[DT_CONTMP]],"MMMM-AA")</f>
        <v>março-25</v>
      </c>
      <c r="E3004" s="31">
        <v>45726</v>
      </c>
      <c r="F3004" s="30">
        <v>0.23387899999999998</v>
      </c>
      <c r="G3004" s="30">
        <v>0.15042649999999999</v>
      </c>
      <c r="H3004" s="30">
        <v>6.6974000000000006E-2</v>
      </c>
      <c r="I3004" s="32">
        <v>2</v>
      </c>
      <c r="J3004"/>
    </row>
    <row r="3005" spans="1:10" x14ac:dyDescent="0.3">
      <c r="A3005" s="65" t="str">
        <f>LANCES[[#This Row],[GRUPO]]&amp;LANCES[[#This Row],[MES_ANO]]</f>
        <v>3037janeiro-25</v>
      </c>
      <c r="B3005" s="1">
        <v>3037</v>
      </c>
      <c r="C3005" s="32">
        <v>202501</v>
      </c>
      <c r="D3005" s="31" t="str">
        <f>TEXT(LANCES[[#This Row],[DT_CONTMP]],"MMMM-AA")</f>
        <v>janeiro-25</v>
      </c>
      <c r="E3005" s="31">
        <v>45672</v>
      </c>
      <c r="F3005" s="30">
        <v>0.50556600000000007</v>
      </c>
      <c r="G3005" s="30">
        <v>0.50556600000000007</v>
      </c>
      <c r="H3005" s="30">
        <v>0.50556600000000007</v>
      </c>
      <c r="I3005" s="32">
        <v>1</v>
      </c>
      <c r="J3005"/>
    </row>
    <row r="3006" spans="1:10" x14ac:dyDescent="0.3">
      <c r="A3006" s="65" t="str">
        <f>LANCES[[#This Row],[GRUPO]]&amp;LANCES[[#This Row],[MES_ANO]]</f>
        <v>3045fevereiro-25</v>
      </c>
      <c r="B3006" s="1">
        <v>3045</v>
      </c>
      <c r="C3006" s="32">
        <v>202502</v>
      </c>
      <c r="D3006" s="31" t="str">
        <f>TEXT(LANCES[[#This Row],[DT_CONTMP]],"MMMM-AA")</f>
        <v>fevereiro-25</v>
      </c>
      <c r="E3006" s="31">
        <v>45705</v>
      </c>
      <c r="F3006" s="30">
        <v>0.6613</v>
      </c>
      <c r="G3006" s="30">
        <v>0.63064999999999993</v>
      </c>
      <c r="H3006" s="30">
        <v>0.6</v>
      </c>
      <c r="I3006" s="32">
        <v>2</v>
      </c>
      <c r="J3006"/>
    </row>
    <row r="3007" spans="1:10" x14ac:dyDescent="0.3">
      <c r="A3007" s="65" t="str">
        <f>LANCES[[#This Row],[GRUPO]]&amp;LANCES[[#This Row],[MES_ANO]]</f>
        <v>662outubro-25</v>
      </c>
      <c r="B3007" s="1">
        <v>662</v>
      </c>
      <c r="C3007" s="32">
        <v>202510</v>
      </c>
      <c r="D3007" s="31" t="str">
        <f>TEXT(LANCES[[#This Row],[DT_CONTMP]],"MMMM-AA")</f>
        <v>outubro-25</v>
      </c>
      <c r="E3007" s="31">
        <v>45936</v>
      </c>
      <c r="F3007" s="30">
        <v>0.116577</v>
      </c>
      <c r="G3007" s="30">
        <v>0.116577</v>
      </c>
      <c r="H3007" s="30">
        <v>0.116577</v>
      </c>
      <c r="I3007" s="32">
        <v>1</v>
      </c>
      <c r="J3007"/>
    </row>
    <row r="3008" spans="1:10" x14ac:dyDescent="0.3">
      <c r="A3008" s="65" t="str">
        <f>LANCES[[#This Row],[GRUPO]]&amp;LANCES[[#This Row],[MES_ANO]]</f>
        <v>7007outubro-25</v>
      </c>
      <c r="B3008" s="1">
        <v>7007</v>
      </c>
      <c r="C3008" s="32">
        <v>202510</v>
      </c>
      <c r="D3008" s="31" t="str">
        <f>TEXT(LANCES[[#This Row],[DT_CONTMP]],"MMMM-AA")</f>
        <v>outubro-25</v>
      </c>
      <c r="E3008" s="31">
        <v>45945</v>
      </c>
      <c r="F3008" s="30">
        <v>0.27417999999999998</v>
      </c>
      <c r="G3008" s="30">
        <v>0.27417999999999998</v>
      </c>
      <c r="H3008" s="30">
        <v>0.27417999999999998</v>
      </c>
      <c r="I3008" s="32">
        <v>1</v>
      </c>
      <c r="J3008"/>
    </row>
    <row r="3009" spans="1:10" x14ac:dyDescent="0.3">
      <c r="A3009" s="65" t="str">
        <f>LANCES[[#This Row],[GRUPO]]&amp;LANCES[[#This Row],[MES_ANO]]</f>
        <v>3096agosto-25</v>
      </c>
      <c r="B3009" s="1">
        <v>3096</v>
      </c>
      <c r="C3009" s="32">
        <v>202508</v>
      </c>
      <c r="D3009" s="31" t="str">
        <f>TEXT(LANCES[[#This Row],[DT_CONTMP]],"MMMM-AA")</f>
        <v>agosto-25</v>
      </c>
      <c r="E3009" s="31">
        <v>45884</v>
      </c>
      <c r="F3009" s="30">
        <v>0.65</v>
      </c>
      <c r="G3009" s="30">
        <v>0.65</v>
      </c>
      <c r="H3009" s="30">
        <v>0.65</v>
      </c>
      <c r="I3009" s="32">
        <v>1</v>
      </c>
      <c r="J3009"/>
    </row>
    <row r="3010" spans="1:10" x14ac:dyDescent="0.3">
      <c r="A3010" s="65" t="str">
        <f>LANCES[[#This Row],[GRUPO]]&amp;LANCES[[#This Row],[MES_ANO]]</f>
        <v>649abril-25</v>
      </c>
      <c r="B3010" s="1">
        <v>649</v>
      </c>
      <c r="C3010" s="32">
        <v>202504</v>
      </c>
      <c r="D3010" s="31" t="str">
        <f>TEXT(LANCES[[#This Row],[DT_CONTMP]],"MMMM-AA")</f>
        <v>abril-25</v>
      </c>
      <c r="E3010" s="31">
        <v>45751</v>
      </c>
      <c r="F3010" s="30">
        <v>0.21721199999999999</v>
      </c>
      <c r="G3010" s="30">
        <v>0.21721199999999999</v>
      </c>
      <c r="H3010" s="30">
        <v>0.21721199999999999</v>
      </c>
      <c r="I3010" s="32">
        <v>1</v>
      </c>
      <c r="J3010"/>
    </row>
    <row r="3011" spans="1:10" x14ac:dyDescent="0.3">
      <c r="A3011" s="65" t="str">
        <f>LANCES[[#This Row],[GRUPO]]&amp;LANCES[[#This Row],[MES_ANO]]</f>
        <v>3103setembro-25</v>
      </c>
      <c r="B3011" s="1">
        <v>3103</v>
      </c>
      <c r="C3011" s="32">
        <v>202509</v>
      </c>
      <c r="D3011" s="31" t="str">
        <f>TEXT(LANCES[[#This Row],[DT_CONTMP]],"MMMM-AA")</f>
        <v>setembro-25</v>
      </c>
      <c r="E3011" s="31">
        <v>45915</v>
      </c>
      <c r="F3011" s="30">
        <v>0.626</v>
      </c>
      <c r="G3011" s="30">
        <v>0.626</v>
      </c>
      <c r="H3011" s="30">
        <v>0.626</v>
      </c>
      <c r="I3011" s="32">
        <v>1</v>
      </c>
      <c r="J3011"/>
    </row>
    <row r="3012" spans="1:10" x14ac:dyDescent="0.3">
      <c r="A3012" s="65" t="str">
        <f>LANCES[[#This Row],[GRUPO]]&amp;LANCES[[#This Row],[MES_ANO]]</f>
        <v>3157janeiro-25</v>
      </c>
      <c r="B3012" s="1">
        <v>3157</v>
      </c>
      <c r="C3012" s="32">
        <v>202501</v>
      </c>
      <c r="D3012" s="31" t="str">
        <f>TEXT(LANCES[[#This Row],[DT_CONTMP]],"MMMM-AA")</f>
        <v>janeiro-25</v>
      </c>
      <c r="E3012" s="31">
        <v>45672</v>
      </c>
      <c r="F3012" s="30">
        <v>0.75</v>
      </c>
      <c r="G3012" s="30">
        <v>0.67049999999999998</v>
      </c>
      <c r="H3012" s="30">
        <v>0.59099999999999997</v>
      </c>
      <c r="I3012" s="32">
        <v>2</v>
      </c>
      <c r="J3012"/>
    </row>
    <row r="3013" spans="1:10" x14ac:dyDescent="0.3">
      <c r="A3013" s="65" t="str">
        <f>LANCES[[#This Row],[GRUPO]]&amp;LANCES[[#This Row],[MES_ANO]]</f>
        <v>3062junho-25</v>
      </c>
      <c r="B3013" s="1">
        <v>3062</v>
      </c>
      <c r="C3013" s="32">
        <v>202506</v>
      </c>
      <c r="D3013" s="31" t="str">
        <f>TEXT(LANCES[[#This Row],[DT_CONTMP]],"MMMM-AA")</f>
        <v>junho-25</v>
      </c>
      <c r="E3013" s="31">
        <v>45824</v>
      </c>
      <c r="F3013" s="30">
        <v>0.70915899999999998</v>
      </c>
      <c r="G3013" s="30">
        <v>0.70915899999999998</v>
      </c>
      <c r="H3013" s="30">
        <v>0.70915899999999998</v>
      </c>
      <c r="I3013" s="32">
        <v>1</v>
      </c>
      <c r="J3013"/>
    </row>
    <row r="3014" spans="1:10" x14ac:dyDescent="0.3">
      <c r="A3014" s="65" t="str">
        <f>LANCES[[#This Row],[GRUPO]]&amp;LANCES[[#This Row],[MES_ANO]]</f>
        <v>3156setembro-25</v>
      </c>
      <c r="B3014" s="1">
        <v>3156</v>
      </c>
      <c r="C3014" s="32">
        <v>202509</v>
      </c>
      <c r="D3014" s="31" t="str">
        <f>TEXT(LANCES[[#This Row],[DT_CONTMP]],"MMMM-AA")</f>
        <v>setembro-25</v>
      </c>
      <c r="E3014" s="31">
        <v>45915</v>
      </c>
      <c r="F3014" s="30">
        <v>0.75</v>
      </c>
      <c r="G3014" s="30">
        <v>0.75</v>
      </c>
      <c r="H3014" s="30">
        <v>0.75</v>
      </c>
      <c r="I3014" s="32">
        <v>1</v>
      </c>
      <c r="J3014"/>
    </row>
    <row r="3015" spans="1:10" x14ac:dyDescent="0.3">
      <c r="A3015" s="65" t="str">
        <f>LANCES[[#This Row],[GRUPO]]&amp;LANCES[[#This Row],[MES_ANO]]</f>
        <v>3038outubro-25</v>
      </c>
      <c r="B3015" s="1">
        <v>3038</v>
      </c>
      <c r="C3015" s="32">
        <v>202510</v>
      </c>
      <c r="D3015" s="31" t="str">
        <f>TEXT(LANCES[[#This Row],[DT_CONTMP]],"MMMM-AA")</f>
        <v>outubro-25</v>
      </c>
      <c r="E3015" s="31">
        <v>45945</v>
      </c>
      <c r="F3015" s="30">
        <v>0.12</v>
      </c>
      <c r="G3015" s="30">
        <v>0.12</v>
      </c>
      <c r="H3015" s="30">
        <v>0.12</v>
      </c>
      <c r="I3015" s="32">
        <v>1</v>
      </c>
      <c r="J3015"/>
    </row>
    <row r="3016" spans="1:10" x14ac:dyDescent="0.3">
      <c r="A3016" s="65" t="str">
        <f>LANCES[[#This Row],[GRUPO]]&amp;LANCES[[#This Row],[MES_ANO]]</f>
        <v>3042fevereiro-25</v>
      </c>
      <c r="B3016" s="1">
        <v>3042</v>
      </c>
      <c r="C3016" s="32">
        <v>202502</v>
      </c>
      <c r="D3016" s="31" t="str">
        <f>TEXT(LANCES[[#This Row],[DT_CONTMP]],"MMMM-AA")</f>
        <v>fevereiro-25</v>
      </c>
      <c r="E3016" s="31">
        <v>45705</v>
      </c>
      <c r="F3016" s="30">
        <v>0.66769999999999996</v>
      </c>
      <c r="G3016" s="30">
        <v>0.66769999999999996</v>
      </c>
      <c r="H3016" s="30">
        <v>0.66769999999999996</v>
      </c>
      <c r="I3016" s="32">
        <v>1</v>
      </c>
      <c r="J3016"/>
    </row>
    <row r="3017" spans="1:10" x14ac:dyDescent="0.3">
      <c r="A3017" s="65" t="str">
        <f>LANCES[[#This Row],[GRUPO]]&amp;LANCES[[#This Row],[MES_ANO]]</f>
        <v>3117fevereiro-25</v>
      </c>
      <c r="B3017" s="1">
        <v>3117</v>
      </c>
      <c r="C3017" s="32">
        <v>202502</v>
      </c>
      <c r="D3017" s="31" t="str">
        <f>TEXT(LANCES[[#This Row],[DT_CONTMP]],"MMMM-AA")</f>
        <v>fevereiro-25</v>
      </c>
      <c r="E3017" s="31">
        <v>45705</v>
      </c>
      <c r="F3017" s="30">
        <v>0.65</v>
      </c>
      <c r="G3017" s="30">
        <v>0.64775000000000005</v>
      </c>
      <c r="H3017" s="30">
        <v>0.64549999999999996</v>
      </c>
      <c r="I3017" s="32">
        <v>2</v>
      </c>
      <c r="J3017"/>
    </row>
    <row r="3018" spans="1:10" x14ac:dyDescent="0.3">
      <c r="A3018" s="65" t="str">
        <f>LANCES[[#This Row],[GRUPO]]&amp;LANCES[[#This Row],[MES_ANO]]</f>
        <v>3088janeiro-25</v>
      </c>
      <c r="B3018" s="1">
        <v>3088</v>
      </c>
      <c r="C3018" s="32">
        <v>202501</v>
      </c>
      <c r="D3018" s="31" t="str">
        <f>TEXT(LANCES[[#This Row],[DT_CONTMP]],"MMMM-AA")</f>
        <v>janeiro-25</v>
      </c>
      <c r="E3018" s="31">
        <v>45672</v>
      </c>
      <c r="F3018" s="30">
        <v>0.7</v>
      </c>
      <c r="G3018" s="30">
        <v>0.7</v>
      </c>
      <c r="H3018" s="30">
        <v>0.7</v>
      </c>
      <c r="I3018" s="32">
        <v>1</v>
      </c>
      <c r="J3018"/>
    </row>
    <row r="3019" spans="1:10" x14ac:dyDescent="0.3">
      <c r="A3019" s="65" t="str">
        <f>LANCES[[#This Row],[GRUPO]]&amp;LANCES[[#This Row],[MES_ANO]]</f>
        <v>3087maio-25</v>
      </c>
      <c r="B3019" s="1">
        <v>3087</v>
      </c>
      <c r="C3019" s="32">
        <v>202505</v>
      </c>
      <c r="D3019" s="31" t="str">
        <f>TEXT(LANCES[[#This Row],[DT_CONTMP]],"MMMM-AA")</f>
        <v>maio-25</v>
      </c>
      <c r="E3019" s="31">
        <v>45792</v>
      </c>
      <c r="F3019" s="30">
        <v>0.7</v>
      </c>
      <c r="G3019" s="30">
        <v>0.7</v>
      </c>
      <c r="H3019" s="30">
        <v>0.7</v>
      </c>
      <c r="I3019" s="32">
        <v>1</v>
      </c>
      <c r="J3019"/>
    </row>
    <row r="3020" spans="1:10" x14ac:dyDescent="0.3">
      <c r="A3020" s="65" t="str">
        <f>LANCES[[#This Row],[GRUPO]]&amp;LANCES[[#This Row],[MES_ANO]]</f>
        <v>3049maio-25</v>
      </c>
      <c r="B3020" s="1">
        <v>3049</v>
      </c>
      <c r="C3020" s="32">
        <v>202505</v>
      </c>
      <c r="D3020" s="31" t="str">
        <f>TEXT(LANCES[[#This Row],[DT_CONTMP]],"MMMM-AA")</f>
        <v>maio-25</v>
      </c>
      <c r="E3020" s="31">
        <v>45792</v>
      </c>
      <c r="F3020" s="30">
        <v>0.53149999999999997</v>
      </c>
      <c r="G3020" s="30">
        <v>0.53149999999999997</v>
      </c>
      <c r="H3020" s="30">
        <v>0.53149999999999997</v>
      </c>
      <c r="I3020" s="32">
        <v>1</v>
      </c>
      <c r="J3020"/>
    </row>
    <row r="3021" spans="1:10" x14ac:dyDescent="0.3">
      <c r="A3021" s="65" t="str">
        <f>LANCES[[#This Row],[GRUPO]]&amp;LANCES[[#This Row],[MES_ANO]]</f>
        <v>639julho-25</v>
      </c>
      <c r="B3021" s="1">
        <v>639</v>
      </c>
      <c r="C3021" s="32">
        <v>202507</v>
      </c>
      <c r="D3021" s="31" t="str">
        <f>TEXT(LANCES[[#This Row],[DT_CONTMP]],"MMMM-AA")</f>
        <v>julho-25</v>
      </c>
      <c r="E3021" s="31">
        <v>45842</v>
      </c>
      <c r="F3021" s="30">
        <v>0.56467599999999996</v>
      </c>
      <c r="G3021" s="30">
        <v>0.56467599999999996</v>
      </c>
      <c r="H3021" s="30">
        <v>0.56467599999999996</v>
      </c>
      <c r="I3021" s="32">
        <v>1</v>
      </c>
      <c r="J3021"/>
    </row>
    <row r="3022" spans="1:10" x14ac:dyDescent="0.3">
      <c r="A3022" s="65" t="str">
        <f>LANCES[[#This Row],[GRUPO]]&amp;LANCES[[#This Row],[MES_ANO]]</f>
        <v>3155outubro-25</v>
      </c>
      <c r="B3022" s="1">
        <v>3155</v>
      </c>
      <c r="C3022" s="32">
        <v>202510</v>
      </c>
      <c r="D3022" s="31" t="str">
        <f>TEXT(LANCES[[#This Row],[DT_CONTMP]],"MMMM-AA")</f>
        <v>outubro-25</v>
      </c>
      <c r="E3022" s="31">
        <v>45945</v>
      </c>
      <c r="F3022" s="30">
        <v>0.65989999999999993</v>
      </c>
      <c r="G3022" s="30">
        <v>0.65989999999999993</v>
      </c>
      <c r="H3022" s="30">
        <v>0.65989999999999993</v>
      </c>
      <c r="I3022" s="32">
        <v>1</v>
      </c>
      <c r="J3022"/>
    </row>
    <row r="3023" spans="1:10" x14ac:dyDescent="0.3">
      <c r="A3023" s="65" t="str">
        <f>LANCES[[#This Row],[GRUPO]]&amp;LANCES[[#This Row],[MES_ANO]]</f>
        <v>3133junho-25</v>
      </c>
      <c r="B3023" s="1">
        <v>3133</v>
      </c>
      <c r="C3023" s="32">
        <v>202506</v>
      </c>
      <c r="D3023" s="31" t="str">
        <f>TEXT(LANCES[[#This Row],[DT_CONTMP]],"MMMM-AA")</f>
        <v>junho-25</v>
      </c>
      <c r="E3023" s="31">
        <v>45824</v>
      </c>
      <c r="F3023" s="30">
        <v>0.71555499999999994</v>
      </c>
      <c r="G3023" s="30">
        <v>0.71555499999999994</v>
      </c>
      <c r="H3023" s="30">
        <v>0.71555499999999994</v>
      </c>
      <c r="I3023" s="32">
        <v>1</v>
      </c>
      <c r="J3023"/>
    </row>
    <row r="3024" spans="1:10" x14ac:dyDescent="0.3">
      <c r="A3024" s="65" t="str">
        <f>LANCES[[#This Row],[GRUPO]]&amp;LANCES[[#This Row],[MES_ANO]]</f>
        <v>3053janeiro-25</v>
      </c>
      <c r="B3024" s="1">
        <v>3053</v>
      </c>
      <c r="C3024" s="32">
        <v>202501</v>
      </c>
      <c r="D3024" s="31" t="str">
        <f>TEXT(LANCES[[#This Row],[DT_CONTMP]],"MMMM-AA")</f>
        <v>janeiro-25</v>
      </c>
      <c r="E3024" s="31">
        <v>45672</v>
      </c>
      <c r="F3024" s="30">
        <v>0.6</v>
      </c>
      <c r="G3024" s="30">
        <v>0.6</v>
      </c>
      <c r="H3024" s="30">
        <v>0.6</v>
      </c>
      <c r="I3024" s="32">
        <v>1</v>
      </c>
      <c r="J3024"/>
    </row>
    <row r="3025" spans="1:10" x14ac:dyDescent="0.3">
      <c r="A3025" s="65" t="str">
        <f>LANCES[[#This Row],[GRUPO]]&amp;LANCES[[#This Row],[MES_ANO]]</f>
        <v>3121setembro-25</v>
      </c>
      <c r="B3025" s="1">
        <v>3121</v>
      </c>
      <c r="C3025" s="32">
        <v>202509</v>
      </c>
      <c r="D3025" s="31" t="str">
        <f>TEXT(LANCES[[#This Row],[DT_CONTMP]],"MMMM-AA")</f>
        <v>setembro-25</v>
      </c>
      <c r="E3025" s="31">
        <v>45915</v>
      </c>
      <c r="F3025" s="30">
        <v>0.62333300000000003</v>
      </c>
      <c r="G3025" s="30">
        <v>0.62333300000000003</v>
      </c>
      <c r="H3025" s="30">
        <v>0.62333300000000003</v>
      </c>
      <c r="I3025" s="32">
        <v>1</v>
      </c>
      <c r="J3025"/>
    </row>
    <row r="3026" spans="1:10" x14ac:dyDescent="0.3">
      <c r="A3026" s="65" t="str">
        <f>LANCES[[#This Row],[GRUPO]]&amp;LANCES[[#This Row],[MES_ANO]]</f>
        <v>663outubro-25</v>
      </c>
      <c r="B3026" s="1">
        <v>663</v>
      </c>
      <c r="C3026" s="32">
        <v>202510</v>
      </c>
      <c r="D3026" s="31" t="str">
        <f>TEXT(LANCES[[#This Row],[DT_CONTMP]],"MMMM-AA")</f>
        <v>outubro-25</v>
      </c>
      <c r="E3026" s="31">
        <v>45936</v>
      </c>
      <c r="F3026" s="30">
        <v>0.11681599999999999</v>
      </c>
      <c r="G3026" s="30">
        <v>0.11681599999999999</v>
      </c>
      <c r="H3026" s="30">
        <v>0.11681599999999999</v>
      </c>
      <c r="I3026" s="32">
        <v>2</v>
      </c>
      <c r="J3026"/>
    </row>
    <row r="3027" spans="1:10" x14ac:dyDescent="0.3">
      <c r="A3027" s="65" t="str">
        <f>LANCES[[#This Row],[GRUPO]]&amp;LANCES[[#This Row],[MES_ANO]]</f>
        <v>616janeiro-25</v>
      </c>
      <c r="B3027" s="1">
        <v>616</v>
      </c>
      <c r="C3027" s="32">
        <v>202501</v>
      </c>
      <c r="D3027" s="31" t="str">
        <f>TEXT(LANCES[[#This Row],[DT_CONTMP]],"MMMM-AA")</f>
        <v>janeiro-25</v>
      </c>
      <c r="E3027" s="31">
        <v>45664</v>
      </c>
      <c r="F3027" s="30">
        <v>0.1525</v>
      </c>
      <c r="G3027" s="30">
        <v>0.1525</v>
      </c>
      <c r="H3027" s="30">
        <v>0.1525</v>
      </c>
      <c r="I3027" s="32">
        <v>1</v>
      </c>
      <c r="J3027"/>
    </row>
    <row r="3028" spans="1:10" x14ac:dyDescent="0.3">
      <c r="A3028" s="65" t="str">
        <f>LANCES[[#This Row],[GRUPO]]&amp;LANCES[[#This Row],[MES_ANO]]</f>
        <v>3173fevereiro-25</v>
      </c>
      <c r="B3028" s="1">
        <v>3173</v>
      </c>
      <c r="C3028" s="32">
        <v>202502</v>
      </c>
      <c r="D3028" s="31" t="str">
        <f>TEXT(LANCES[[#This Row],[DT_CONTMP]],"MMMM-AA")</f>
        <v>fevereiro-25</v>
      </c>
      <c r="E3028" s="31">
        <v>45705</v>
      </c>
      <c r="F3028" s="30">
        <v>0.52555499999999999</v>
      </c>
      <c r="G3028" s="30">
        <v>0.52555499999999999</v>
      </c>
      <c r="H3028" s="30">
        <v>0.52555499999999999</v>
      </c>
      <c r="I3028" s="32">
        <v>1</v>
      </c>
      <c r="J3028"/>
    </row>
    <row r="3029" spans="1:10" x14ac:dyDescent="0.3">
      <c r="A3029" s="65" t="str">
        <f>LANCES[[#This Row],[GRUPO]]&amp;LANCES[[#This Row],[MES_ANO]]</f>
        <v>3161junho-25</v>
      </c>
      <c r="B3029" s="1">
        <v>3161</v>
      </c>
      <c r="C3029" s="32">
        <v>202506</v>
      </c>
      <c r="D3029" s="31" t="str">
        <f>TEXT(LANCES[[#This Row],[DT_CONTMP]],"MMMM-AA")</f>
        <v>junho-25</v>
      </c>
      <c r="E3029" s="31">
        <v>45824</v>
      </c>
      <c r="F3029" s="30">
        <v>0.77300000000000002</v>
      </c>
      <c r="G3029" s="30">
        <v>0.77300000000000002</v>
      </c>
      <c r="H3029" s="30">
        <v>0.77300000000000002</v>
      </c>
      <c r="I3029" s="32">
        <v>1</v>
      </c>
      <c r="J3029"/>
    </row>
    <row r="3030" spans="1:10" x14ac:dyDescent="0.3">
      <c r="A3030" s="65" t="str">
        <f>LANCES[[#This Row],[GRUPO]]&amp;LANCES[[#This Row],[MES_ANO]]</f>
        <v>3133fevereiro-25</v>
      </c>
      <c r="B3030" s="1">
        <v>3133</v>
      </c>
      <c r="C3030" s="32">
        <v>202502</v>
      </c>
      <c r="D3030" s="31" t="str">
        <f>TEXT(LANCES[[#This Row],[DT_CONTMP]],"MMMM-AA")</f>
        <v>fevereiro-25</v>
      </c>
      <c r="E3030" s="31">
        <v>45705</v>
      </c>
      <c r="F3030" s="30">
        <v>0.67</v>
      </c>
      <c r="G3030" s="30">
        <v>0.67</v>
      </c>
      <c r="H3030" s="30">
        <v>0.67</v>
      </c>
      <c r="I3030" s="32">
        <v>1</v>
      </c>
      <c r="J3030"/>
    </row>
    <row r="3031" spans="1:10" x14ac:dyDescent="0.3">
      <c r="A3031" s="65" t="str">
        <f>LANCES[[#This Row],[GRUPO]]&amp;LANCES[[#This Row],[MES_ANO]]</f>
        <v>3172agosto-25</v>
      </c>
      <c r="B3031" s="1">
        <v>3172</v>
      </c>
      <c r="C3031" s="32">
        <v>202508</v>
      </c>
      <c r="D3031" s="31" t="str">
        <f>TEXT(LANCES[[#This Row],[DT_CONTMP]],"MMMM-AA")</f>
        <v>agosto-25</v>
      </c>
      <c r="E3031" s="31">
        <v>45884</v>
      </c>
      <c r="F3031" s="30">
        <v>0.98307900000000004</v>
      </c>
      <c r="G3031" s="30">
        <v>0.89653950000000004</v>
      </c>
      <c r="H3031" s="30">
        <v>0.81</v>
      </c>
      <c r="I3031" s="32">
        <v>2</v>
      </c>
      <c r="J3031"/>
    </row>
    <row r="3032" spans="1:10" x14ac:dyDescent="0.3">
      <c r="A3032" s="65" t="str">
        <f>LANCES[[#This Row],[GRUPO]]&amp;LANCES[[#This Row],[MES_ANO]]</f>
        <v>679julho-25</v>
      </c>
      <c r="B3032" s="1">
        <v>679</v>
      </c>
      <c r="C3032" s="32">
        <v>202507</v>
      </c>
      <c r="D3032" s="31" t="str">
        <f>TEXT(LANCES[[#This Row],[DT_CONTMP]],"MMMM-AA")</f>
        <v>julho-25</v>
      </c>
      <c r="E3032" s="31">
        <v>45842</v>
      </c>
      <c r="F3032" s="30">
        <v>8.8633000000000003E-2</v>
      </c>
      <c r="G3032" s="30">
        <v>8.8633000000000003E-2</v>
      </c>
      <c r="H3032" s="30">
        <v>8.8633000000000003E-2</v>
      </c>
      <c r="I3032" s="32">
        <v>1</v>
      </c>
      <c r="J3032"/>
    </row>
    <row r="3033" spans="1:10" x14ac:dyDescent="0.3">
      <c r="A3033" s="65" t="str">
        <f>LANCES[[#This Row],[GRUPO]]&amp;LANCES[[#This Row],[MES_ANO]]</f>
        <v>3114março-25</v>
      </c>
      <c r="B3033" s="1">
        <v>3114</v>
      </c>
      <c r="C3033" s="32">
        <v>202503</v>
      </c>
      <c r="D3033" s="31" t="str">
        <f>TEXT(LANCES[[#This Row],[DT_CONTMP]],"MMMM-AA")</f>
        <v>março-25</v>
      </c>
      <c r="E3033" s="31">
        <v>45733</v>
      </c>
      <c r="F3033" s="30">
        <v>0.66020000000000001</v>
      </c>
      <c r="G3033" s="30">
        <v>0.66020000000000001</v>
      </c>
      <c r="H3033" s="30">
        <v>0.66020000000000001</v>
      </c>
      <c r="I3033" s="32">
        <v>1</v>
      </c>
      <c r="J3033"/>
    </row>
    <row r="3034" spans="1:10" x14ac:dyDescent="0.3">
      <c r="A3034" s="65" t="str">
        <f>LANCES[[#This Row],[GRUPO]]&amp;LANCES[[#This Row],[MES_ANO]]</f>
        <v>3036junho-25</v>
      </c>
      <c r="B3034" s="1">
        <v>3036</v>
      </c>
      <c r="C3034" s="32">
        <v>202506</v>
      </c>
      <c r="D3034" s="31" t="str">
        <f>TEXT(LANCES[[#This Row],[DT_CONTMP]],"MMMM-AA")</f>
        <v>junho-25</v>
      </c>
      <c r="E3034" s="31">
        <v>45824</v>
      </c>
      <c r="F3034" s="30">
        <v>0.42643599999999998</v>
      </c>
      <c r="G3034" s="30">
        <v>0.42643599999999998</v>
      </c>
      <c r="H3034" s="30">
        <v>0.42643599999999998</v>
      </c>
      <c r="I3034" s="32">
        <v>1</v>
      </c>
      <c r="J3034"/>
    </row>
    <row r="3035" spans="1:10" x14ac:dyDescent="0.3">
      <c r="A3035" s="65" t="str">
        <f>LANCES[[#This Row],[GRUPO]]&amp;LANCES[[#This Row],[MES_ANO]]</f>
        <v>789julho-25</v>
      </c>
      <c r="B3035" s="1">
        <v>789</v>
      </c>
      <c r="C3035" s="32">
        <v>202507</v>
      </c>
      <c r="D3035" s="31" t="str">
        <f>TEXT(LANCES[[#This Row],[DT_CONTMP]],"MMMM-AA")</f>
        <v>julho-25</v>
      </c>
      <c r="E3035" s="31">
        <v>45853</v>
      </c>
      <c r="F3035" s="30">
        <v>0.7</v>
      </c>
      <c r="G3035" s="30">
        <v>0.7</v>
      </c>
      <c r="H3035" s="30">
        <v>0.7</v>
      </c>
      <c r="I3035" s="32">
        <v>1</v>
      </c>
      <c r="J3035"/>
    </row>
    <row r="3036" spans="1:10" x14ac:dyDescent="0.3">
      <c r="A3036" s="65" t="str">
        <f>LANCES[[#This Row],[GRUPO]]&amp;LANCES[[#This Row],[MES_ANO]]</f>
        <v>7007janeiro-25</v>
      </c>
      <c r="B3036" s="1">
        <v>7007</v>
      </c>
      <c r="C3036" s="32">
        <v>202501</v>
      </c>
      <c r="D3036" s="31" t="str">
        <f>TEXT(LANCES[[#This Row],[DT_CONTMP]],"MMMM-AA")</f>
        <v>janeiro-25</v>
      </c>
      <c r="E3036" s="31">
        <v>45672</v>
      </c>
      <c r="F3036" s="30">
        <v>0.15</v>
      </c>
      <c r="G3036" s="30">
        <v>0.15</v>
      </c>
      <c r="H3036" s="30">
        <v>0.15</v>
      </c>
      <c r="I3036" s="32">
        <v>1</v>
      </c>
      <c r="J3036"/>
    </row>
    <row r="3037" spans="1:10" x14ac:dyDescent="0.3">
      <c r="A3037" s="65" t="str">
        <f>LANCES[[#This Row],[GRUPO]]&amp;LANCES[[#This Row],[MES_ANO]]</f>
        <v>3036agosto-25</v>
      </c>
      <c r="B3037" s="1">
        <v>3036</v>
      </c>
      <c r="C3037" s="32">
        <v>202508</v>
      </c>
      <c r="D3037" s="31" t="str">
        <f>TEXT(LANCES[[#This Row],[DT_CONTMP]],"MMMM-AA")</f>
        <v>agosto-25</v>
      </c>
      <c r="E3037" s="31">
        <v>45884</v>
      </c>
      <c r="F3037" s="30">
        <v>0.48599899999999996</v>
      </c>
      <c r="G3037" s="30">
        <v>0.48599899999999996</v>
      </c>
      <c r="H3037" s="30">
        <v>0.48599899999999996</v>
      </c>
      <c r="I3037" s="32">
        <v>1</v>
      </c>
      <c r="J3037"/>
    </row>
    <row r="3038" spans="1:10" x14ac:dyDescent="0.3">
      <c r="A3038" s="65" t="str">
        <f>LANCES[[#This Row],[GRUPO]]&amp;LANCES[[#This Row],[MES_ANO]]</f>
        <v>3048fevereiro-25</v>
      </c>
      <c r="B3038" s="1">
        <v>3048</v>
      </c>
      <c r="C3038" s="32">
        <v>202502</v>
      </c>
      <c r="D3038" s="31" t="str">
        <f>TEXT(LANCES[[#This Row],[DT_CONTMP]],"MMMM-AA")</f>
        <v>fevereiro-25</v>
      </c>
      <c r="E3038" s="31">
        <v>45705</v>
      </c>
      <c r="F3038" s="30">
        <v>0.49582999999999999</v>
      </c>
      <c r="G3038" s="30">
        <v>0.49582999999999999</v>
      </c>
      <c r="H3038" s="30">
        <v>0.49582999999999999</v>
      </c>
      <c r="I3038" s="32">
        <v>1</v>
      </c>
      <c r="J3038"/>
    </row>
    <row r="3039" spans="1:10" x14ac:dyDescent="0.3">
      <c r="A3039" s="65" t="str">
        <f>LANCES[[#This Row],[GRUPO]]&amp;LANCES[[#This Row],[MES_ANO]]</f>
        <v>634abril-25</v>
      </c>
      <c r="B3039" s="1">
        <v>634</v>
      </c>
      <c r="C3039" s="32">
        <v>202504</v>
      </c>
      <c r="D3039" s="31" t="str">
        <f>TEXT(LANCES[[#This Row],[DT_CONTMP]],"MMMM-AA")</f>
        <v>abril-25</v>
      </c>
      <c r="E3039" s="31">
        <v>45751</v>
      </c>
      <c r="F3039" s="30">
        <v>0.1338</v>
      </c>
      <c r="G3039" s="30">
        <v>0.1338</v>
      </c>
      <c r="H3039" s="30">
        <v>0.1338</v>
      </c>
      <c r="I3039" s="32">
        <v>1</v>
      </c>
      <c r="J3039"/>
    </row>
    <row r="3040" spans="1:10" x14ac:dyDescent="0.3">
      <c r="A3040" s="65" t="str">
        <f>LANCES[[#This Row],[GRUPO]]&amp;LANCES[[#This Row],[MES_ANO]]</f>
        <v>674julho-25</v>
      </c>
      <c r="B3040" s="1">
        <v>674</v>
      </c>
      <c r="C3040" s="32">
        <v>202507</v>
      </c>
      <c r="D3040" s="31" t="str">
        <f>TEXT(LANCES[[#This Row],[DT_CONTMP]],"MMMM-AA")</f>
        <v>julho-25</v>
      </c>
      <c r="E3040" s="31">
        <v>45842</v>
      </c>
      <c r="F3040" s="30">
        <v>0.39429999999999998</v>
      </c>
      <c r="G3040" s="30">
        <v>0.39429999999999998</v>
      </c>
      <c r="H3040" s="30">
        <v>0.39429999999999998</v>
      </c>
      <c r="I3040" s="32">
        <v>1</v>
      </c>
      <c r="J3040"/>
    </row>
    <row r="3041" spans="1:10" x14ac:dyDescent="0.3">
      <c r="A3041" s="65" t="str">
        <f>LANCES[[#This Row],[GRUPO]]&amp;LANCES[[#This Row],[MES_ANO]]</f>
        <v>3043fevereiro-25</v>
      </c>
      <c r="B3041" s="1">
        <v>3043</v>
      </c>
      <c r="C3041" s="32">
        <v>202502</v>
      </c>
      <c r="D3041" s="31" t="str">
        <f>TEXT(LANCES[[#This Row],[DT_CONTMP]],"MMMM-AA")</f>
        <v>fevereiro-25</v>
      </c>
      <c r="E3041" s="31">
        <v>45705</v>
      </c>
      <c r="F3041" s="30">
        <v>0.53600000000000003</v>
      </c>
      <c r="G3041" s="30">
        <v>0.53600000000000003</v>
      </c>
      <c r="H3041" s="30">
        <v>0.53600000000000003</v>
      </c>
      <c r="I3041" s="32">
        <v>1</v>
      </c>
      <c r="J3041"/>
    </row>
    <row r="3042" spans="1:10" x14ac:dyDescent="0.3">
      <c r="A3042" s="65" t="str">
        <f>LANCES[[#This Row],[GRUPO]]&amp;LANCES[[#This Row],[MES_ANO]]</f>
        <v>3049março-25</v>
      </c>
      <c r="B3042" s="1">
        <v>3049</v>
      </c>
      <c r="C3042" s="32">
        <v>202503</v>
      </c>
      <c r="D3042" s="31" t="str">
        <f>TEXT(LANCES[[#This Row],[DT_CONTMP]],"MMMM-AA")</f>
        <v>março-25</v>
      </c>
      <c r="E3042" s="31">
        <v>45733</v>
      </c>
      <c r="F3042" s="30">
        <v>0.49123399999999995</v>
      </c>
      <c r="G3042" s="30">
        <v>0.49123399999999995</v>
      </c>
      <c r="H3042" s="30">
        <v>0.49123399999999995</v>
      </c>
      <c r="I3042" s="32">
        <v>1</v>
      </c>
      <c r="J3042"/>
    </row>
    <row r="3043" spans="1:10" x14ac:dyDescent="0.3">
      <c r="A3043" s="65" t="str">
        <f>LANCES[[#This Row],[GRUPO]]&amp;LANCES[[#This Row],[MES_ANO]]</f>
        <v>3044outubro-25</v>
      </c>
      <c r="B3043" s="1">
        <v>3044</v>
      </c>
      <c r="C3043" s="32">
        <v>202510</v>
      </c>
      <c r="D3043" s="31" t="str">
        <f>TEXT(LANCES[[#This Row],[DT_CONTMP]],"MMMM-AA")</f>
        <v>outubro-25</v>
      </c>
      <c r="E3043" s="31">
        <v>45945</v>
      </c>
      <c r="F3043" s="30">
        <v>0.58740000000000003</v>
      </c>
      <c r="G3043" s="30">
        <v>0.58740000000000003</v>
      </c>
      <c r="H3043" s="30">
        <v>0.58740000000000003</v>
      </c>
      <c r="I3043" s="32">
        <v>1</v>
      </c>
      <c r="J3043"/>
    </row>
    <row r="3044" spans="1:10" x14ac:dyDescent="0.3">
      <c r="A3044" s="65" t="str">
        <f>LANCES[[#This Row],[GRUPO]]&amp;LANCES[[#This Row],[MES_ANO]]</f>
        <v>649julho-25</v>
      </c>
      <c r="B3044" s="1">
        <v>649</v>
      </c>
      <c r="C3044" s="32">
        <v>202507</v>
      </c>
      <c r="D3044" s="31" t="str">
        <f>TEXT(LANCES[[#This Row],[DT_CONTMP]],"MMMM-AA")</f>
        <v>julho-25</v>
      </c>
      <c r="E3044" s="31">
        <v>45842</v>
      </c>
      <c r="F3044" s="30">
        <v>0.11533400000000001</v>
      </c>
      <c r="G3044" s="30">
        <v>0.11533400000000001</v>
      </c>
      <c r="H3044" s="30">
        <v>0.11533400000000001</v>
      </c>
      <c r="I3044" s="32">
        <v>1</v>
      </c>
      <c r="J3044"/>
    </row>
    <row r="3045" spans="1:10" x14ac:dyDescent="0.3">
      <c r="A3045" s="65" t="str">
        <f>LANCES[[#This Row],[GRUPO]]&amp;LANCES[[#This Row],[MES_ANO]]</f>
        <v>3114abril-25</v>
      </c>
      <c r="B3045" s="1">
        <v>3114</v>
      </c>
      <c r="C3045" s="32">
        <v>202504</v>
      </c>
      <c r="D3045" s="31" t="str">
        <f>TEXT(LANCES[[#This Row],[DT_CONTMP]],"MMMM-AA")</f>
        <v>abril-25</v>
      </c>
      <c r="E3045" s="31">
        <v>45762</v>
      </c>
      <c r="F3045" s="30">
        <v>0.79469300000000009</v>
      </c>
      <c r="G3045" s="30">
        <v>0.79469300000000009</v>
      </c>
      <c r="H3045" s="30">
        <v>0.79469300000000009</v>
      </c>
      <c r="I3045" s="32">
        <v>1</v>
      </c>
      <c r="J3045"/>
    </row>
    <row r="3046" spans="1:10" x14ac:dyDescent="0.3">
      <c r="A3046" s="65" t="str">
        <f>LANCES[[#This Row],[GRUPO]]&amp;LANCES[[#This Row],[MES_ANO]]</f>
        <v>637junho-25</v>
      </c>
      <c r="B3046" s="1">
        <v>637</v>
      </c>
      <c r="C3046" s="32">
        <v>202506</v>
      </c>
      <c r="D3046" s="31" t="str">
        <f>TEXT(LANCES[[#This Row],[DT_CONTMP]],"MMMM-AA")</f>
        <v>junho-25</v>
      </c>
      <c r="E3046" s="31">
        <v>45813</v>
      </c>
      <c r="F3046" s="30">
        <v>0.353267</v>
      </c>
      <c r="G3046" s="30">
        <v>0.353267</v>
      </c>
      <c r="H3046" s="30">
        <v>0.353267</v>
      </c>
      <c r="I3046" s="32">
        <v>1</v>
      </c>
      <c r="J3046"/>
    </row>
    <row r="3047" spans="1:10" x14ac:dyDescent="0.3">
      <c r="A3047" s="65" t="str">
        <f>LANCES[[#This Row],[GRUPO]]&amp;LANCES[[#This Row],[MES_ANO]]</f>
        <v>644janeiro-25</v>
      </c>
      <c r="B3047" s="1">
        <v>644</v>
      </c>
      <c r="C3047" s="32">
        <v>202501</v>
      </c>
      <c r="D3047" s="31" t="str">
        <f>TEXT(LANCES[[#This Row],[DT_CONTMP]],"MMMM-AA")</f>
        <v>janeiro-25</v>
      </c>
      <c r="E3047" s="31">
        <v>45664</v>
      </c>
      <c r="F3047" s="30">
        <v>0.19</v>
      </c>
      <c r="G3047" s="30">
        <v>0.19</v>
      </c>
      <c r="H3047" s="30">
        <v>0.19</v>
      </c>
      <c r="I3047" s="32">
        <v>1</v>
      </c>
      <c r="J3047"/>
    </row>
    <row r="3048" spans="1:10" x14ac:dyDescent="0.3">
      <c r="A3048" s="65" t="str">
        <f>LANCES[[#This Row],[GRUPO]]&amp;LANCES[[#This Row],[MES_ANO]]</f>
        <v>3037outubro-25</v>
      </c>
      <c r="B3048" s="1">
        <v>3037</v>
      </c>
      <c r="C3048" s="32">
        <v>202510</v>
      </c>
      <c r="D3048" s="31" t="str">
        <f>TEXT(LANCES[[#This Row],[DT_CONTMP]],"MMMM-AA")</f>
        <v>outubro-25</v>
      </c>
      <c r="E3048" s="31">
        <v>45945</v>
      </c>
      <c r="F3048" s="30">
        <v>0.44564100000000001</v>
      </c>
      <c r="G3048" s="30">
        <v>0.44564100000000001</v>
      </c>
      <c r="H3048" s="30">
        <v>0.44564100000000001</v>
      </c>
      <c r="I3048" s="32">
        <v>1</v>
      </c>
      <c r="J3048"/>
    </row>
    <row r="3049" spans="1:10" x14ac:dyDescent="0.3">
      <c r="A3049" s="65" t="str">
        <f>LANCES[[#This Row],[GRUPO]]&amp;LANCES[[#This Row],[MES_ANO]]</f>
        <v>632julho-25</v>
      </c>
      <c r="B3049" s="1">
        <v>632</v>
      </c>
      <c r="C3049" s="32">
        <v>202507</v>
      </c>
      <c r="D3049" s="31" t="str">
        <f>TEXT(LANCES[[#This Row],[DT_CONTMP]],"MMMM-AA")</f>
        <v>julho-25</v>
      </c>
      <c r="E3049" s="31">
        <v>45842</v>
      </c>
      <c r="F3049" s="30">
        <v>0.21</v>
      </c>
      <c r="G3049" s="30">
        <v>0.21</v>
      </c>
      <c r="H3049" s="30">
        <v>0.21</v>
      </c>
      <c r="I3049" s="32">
        <v>1</v>
      </c>
      <c r="J3049"/>
    </row>
    <row r="3050" spans="1:10" x14ac:dyDescent="0.3">
      <c r="A3050" s="65" t="str">
        <f>LANCES[[#This Row],[GRUPO]]&amp;LANCES[[#This Row],[MES_ANO]]</f>
        <v>3100agosto-25</v>
      </c>
      <c r="B3050" s="1">
        <v>3100</v>
      </c>
      <c r="C3050" s="32">
        <v>202508</v>
      </c>
      <c r="D3050" s="31" t="str">
        <f>TEXT(LANCES[[#This Row],[DT_CONTMP]],"MMMM-AA")</f>
        <v>agosto-25</v>
      </c>
      <c r="E3050" s="31">
        <v>45884</v>
      </c>
      <c r="F3050" s="30">
        <v>0.68209999999999993</v>
      </c>
      <c r="G3050" s="30">
        <v>0.68209999999999993</v>
      </c>
      <c r="H3050" s="30">
        <v>0.68209999999999993</v>
      </c>
      <c r="I3050" s="32">
        <v>1</v>
      </c>
      <c r="J3050"/>
    </row>
    <row r="3051" spans="1:10" x14ac:dyDescent="0.3">
      <c r="A3051" s="65" t="str">
        <f>LANCES[[#This Row],[GRUPO]]&amp;LANCES[[#This Row],[MES_ANO]]</f>
        <v>3101março-25</v>
      </c>
      <c r="B3051" s="1">
        <v>3101</v>
      </c>
      <c r="C3051" s="32">
        <v>202503</v>
      </c>
      <c r="D3051" s="31" t="str">
        <f>TEXT(LANCES[[#This Row],[DT_CONTMP]],"MMMM-AA")</f>
        <v>março-25</v>
      </c>
      <c r="E3051" s="31">
        <v>45733</v>
      </c>
      <c r="F3051" s="30">
        <v>0.67400000000000004</v>
      </c>
      <c r="G3051" s="30">
        <v>0.67400000000000004</v>
      </c>
      <c r="H3051" s="30">
        <v>0.67400000000000004</v>
      </c>
      <c r="I3051" s="32">
        <v>1</v>
      </c>
      <c r="J3051"/>
    </row>
    <row r="3052" spans="1:10" x14ac:dyDescent="0.3">
      <c r="A3052" s="65" t="str">
        <f>LANCES[[#This Row],[GRUPO]]&amp;LANCES[[#This Row],[MES_ANO]]</f>
        <v>622março-25</v>
      </c>
      <c r="B3052" s="1">
        <v>622</v>
      </c>
      <c r="C3052" s="32">
        <v>202503</v>
      </c>
      <c r="D3052" s="31" t="str">
        <f>TEXT(LANCES[[#This Row],[DT_CONTMP]],"MMMM-AA")</f>
        <v>março-25</v>
      </c>
      <c r="E3052" s="31">
        <v>45726</v>
      </c>
      <c r="F3052" s="30">
        <v>0.35257500000000003</v>
      </c>
      <c r="G3052" s="30">
        <v>0.35257500000000003</v>
      </c>
      <c r="H3052" s="30">
        <v>0.35257500000000003</v>
      </c>
      <c r="I3052" s="32">
        <v>1</v>
      </c>
      <c r="J3052"/>
    </row>
    <row r="3053" spans="1:10" x14ac:dyDescent="0.3">
      <c r="A3053" s="65" t="str">
        <f>LANCES[[#This Row],[GRUPO]]&amp;LANCES[[#This Row],[MES_ANO]]</f>
        <v>7006maio-25</v>
      </c>
      <c r="B3053" s="1">
        <v>7006</v>
      </c>
      <c r="C3053" s="32">
        <v>202505</v>
      </c>
      <c r="D3053" s="31" t="str">
        <f>TEXT(LANCES[[#This Row],[DT_CONTMP]],"MMMM-AA")</f>
        <v>maio-25</v>
      </c>
      <c r="E3053" s="31">
        <v>45792</v>
      </c>
      <c r="F3053" s="30">
        <v>0.44</v>
      </c>
      <c r="G3053" s="30">
        <v>0.44</v>
      </c>
      <c r="H3053" s="30">
        <v>0.44</v>
      </c>
      <c r="I3053" s="32">
        <v>1</v>
      </c>
      <c r="J3053"/>
    </row>
    <row r="3054" spans="1:10" x14ac:dyDescent="0.3">
      <c r="A3054" s="65" t="str">
        <f>LANCES[[#This Row],[GRUPO]]&amp;LANCES[[#This Row],[MES_ANO]]</f>
        <v>3124setembro-25</v>
      </c>
      <c r="B3054" s="1">
        <v>3124</v>
      </c>
      <c r="C3054" s="32">
        <v>202509</v>
      </c>
      <c r="D3054" s="31" t="str">
        <f>TEXT(LANCES[[#This Row],[DT_CONTMP]],"MMMM-AA")</f>
        <v>setembro-25</v>
      </c>
      <c r="E3054" s="31">
        <v>45915</v>
      </c>
      <c r="F3054" s="30">
        <v>0.65</v>
      </c>
      <c r="G3054" s="30">
        <v>0.65</v>
      </c>
      <c r="H3054" s="30">
        <v>0.65</v>
      </c>
      <c r="I3054" s="32">
        <v>1</v>
      </c>
      <c r="J3054"/>
    </row>
    <row r="3055" spans="1:10" x14ac:dyDescent="0.3">
      <c r="A3055" s="65" t="str">
        <f>LANCES[[#This Row],[GRUPO]]&amp;LANCES[[#This Row],[MES_ANO]]</f>
        <v>3139outubro-25</v>
      </c>
      <c r="B3055" s="1">
        <v>3139</v>
      </c>
      <c r="C3055" s="32">
        <v>202510</v>
      </c>
      <c r="D3055" s="31" t="str">
        <f>TEXT(LANCES[[#This Row],[DT_CONTMP]],"MMMM-AA")</f>
        <v>outubro-25</v>
      </c>
      <c r="E3055" s="31">
        <v>45945</v>
      </c>
      <c r="F3055" s="30">
        <v>0.65500000000000003</v>
      </c>
      <c r="G3055" s="30">
        <v>0.65500000000000003</v>
      </c>
      <c r="H3055" s="30">
        <v>0.65500000000000003</v>
      </c>
      <c r="I3055" s="32">
        <v>1</v>
      </c>
      <c r="J3055"/>
    </row>
    <row r="3056" spans="1:10" x14ac:dyDescent="0.3">
      <c r="J3056"/>
    </row>
    <row r="3057" spans="10:10" x14ac:dyDescent="0.3">
      <c r="J3057"/>
    </row>
    <row r="3058" spans="10:10" x14ac:dyDescent="0.3">
      <c r="J3058"/>
    </row>
    <row r="3059" spans="10:10" x14ac:dyDescent="0.3">
      <c r="J3059"/>
    </row>
    <row r="3060" spans="10:10" x14ac:dyDescent="0.3">
      <c r="J3060"/>
    </row>
    <row r="3061" spans="10:10" x14ac:dyDescent="0.3">
      <c r="J3061"/>
    </row>
    <row r="3062" spans="10:10" x14ac:dyDescent="0.3">
      <c r="J3062"/>
    </row>
    <row r="3063" spans="10:10" x14ac:dyDescent="0.3">
      <c r="J3063"/>
    </row>
    <row r="3064" spans="10:10" x14ac:dyDescent="0.3">
      <c r="J3064"/>
    </row>
    <row r="3065" spans="10:10" x14ac:dyDescent="0.3">
      <c r="J3065"/>
    </row>
    <row r="3066" spans="10:10" x14ac:dyDescent="0.3">
      <c r="J3066"/>
    </row>
    <row r="3067" spans="10:10" x14ac:dyDescent="0.3">
      <c r="J3067"/>
    </row>
    <row r="3068" spans="10:10" x14ac:dyDescent="0.3">
      <c r="J3068"/>
    </row>
    <row r="3069" spans="10:10" x14ac:dyDescent="0.3">
      <c r="J3069"/>
    </row>
    <row r="3070" spans="10:10" x14ac:dyDescent="0.3">
      <c r="J3070"/>
    </row>
    <row r="3071" spans="10:10" x14ac:dyDescent="0.3">
      <c r="J3071"/>
    </row>
    <row r="3072" spans="10:10" x14ac:dyDescent="0.3">
      <c r="J3072"/>
    </row>
    <row r="3073" spans="10:10" x14ac:dyDescent="0.3">
      <c r="J3073"/>
    </row>
    <row r="3074" spans="10:10" x14ac:dyDescent="0.3">
      <c r="J3074"/>
    </row>
    <row r="3075" spans="10:10" x14ac:dyDescent="0.3">
      <c r="J3075"/>
    </row>
    <row r="3076" spans="10:10" x14ac:dyDescent="0.3">
      <c r="J3076"/>
    </row>
    <row r="3077" spans="10:10" x14ac:dyDescent="0.3">
      <c r="J3077"/>
    </row>
    <row r="3078" spans="10:10" x14ac:dyDescent="0.3">
      <c r="J3078"/>
    </row>
    <row r="3079" spans="10:10" x14ac:dyDescent="0.3">
      <c r="J3079"/>
    </row>
    <row r="3080" spans="10:10" x14ac:dyDescent="0.3">
      <c r="J3080"/>
    </row>
    <row r="3081" spans="10:10" x14ac:dyDescent="0.3">
      <c r="J3081"/>
    </row>
    <row r="3082" spans="10:10" x14ac:dyDescent="0.3">
      <c r="J3082"/>
    </row>
    <row r="3083" spans="10:10" x14ac:dyDescent="0.3">
      <c r="J3083"/>
    </row>
    <row r="3084" spans="10:10" x14ac:dyDescent="0.3">
      <c r="J3084"/>
    </row>
    <row r="3085" spans="10:10" x14ac:dyDescent="0.3">
      <c r="J3085"/>
    </row>
    <row r="3086" spans="10:10" x14ac:dyDescent="0.3">
      <c r="J3086"/>
    </row>
    <row r="3087" spans="10:10" x14ac:dyDescent="0.3">
      <c r="J3087"/>
    </row>
    <row r="3088" spans="10:10" x14ac:dyDescent="0.3">
      <c r="J3088"/>
    </row>
    <row r="3089" spans="10:10" x14ac:dyDescent="0.3">
      <c r="J3089"/>
    </row>
    <row r="3090" spans="10:10" x14ac:dyDescent="0.3">
      <c r="J3090"/>
    </row>
    <row r="3091" spans="10:10" x14ac:dyDescent="0.3">
      <c r="J3091"/>
    </row>
    <row r="3092" spans="10:10" x14ac:dyDescent="0.3">
      <c r="J3092"/>
    </row>
    <row r="3093" spans="10:10" x14ac:dyDescent="0.3">
      <c r="J3093"/>
    </row>
    <row r="3094" spans="10:10" x14ac:dyDescent="0.3">
      <c r="J3094"/>
    </row>
    <row r="3095" spans="10:10" x14ac:dyDescent="0.3">
      <c r="J3095"/>
    </row>
    <row r="3096" spans="10:10" x14ac:dyDescent="0.3">
      <c r="J3096"/>
    </row>
    <row r="3097" spans="10:10" x14ac:dyDescent="0.3">
      <c r="J3097"/>
    </row>
    <row r="3098" spans="10:10" x14ac:dyDescent="0.3">
      <c r="J3098"/>
    </row>
    <row r="3099" spans="10:10" x14ac:dyDescent="0.3">
      <c r="J3099"/>
    </row>
    <row r="3100" spans="10:10" x14ac:dyDescent="0.3">
      <c r="J3100"/>
    </row>
    <row r="3101" spans="10:10" x14ac:dyDescent="0.3">
      <c r="J3101"/>
    </row>
    <row r="3102" spans="10:10" x14ac:dyDescent="0.3">
      <c r="J3102"/>
    </row>
    <row r="3103" spans="10:10" x14ac:dyDescent="0.3">
      <c r="J3103"/>
    </row>
    <row r="3104" spans="10:10" x14ac:dyDescent="0.3">
      <c r="J3104"/>
    </row>
    <row r="3105" spans="10:10" x14ac:dyDescent="0.3">
      <c r="J3105"/>
    </row>
    <row r="3106" spans="10:10" x14ac:dyDescent="0.3">
      <c r="J3106"/>
    </row>
    <row r="3107" spans="10:10" x14ac:dyDescent="0.3">
      <c r="J3107"/>
    </row>
    <row r="3108" spans="10:10" x14ac:dyDescent="0.3">
      <c r="J3108"/>
    </row>
    <row r="3109" spans="10:10" x14ac:dyDescent="0.3">
      <c r="J3109"/>
    </row>
    <row r="3110" spans="10:10" x14ac:dyDescent="0.3">
      <c r="J3110"/>
    </row>
    <row r="3111" spans="10:10" x14ac:dyDescent="0.3">
      <c r="J3111"/>
    </row>
    <row r="3112" spans="10:10" x14ac:dyDescent="0.3">
      <c r="J3112"/>
    </row>
    <row r="3113" spans="10:10" x14ac:dyDescent="0.3">
      <c r="J3113"/>
    </row>
    <row r="3114" spans="10:10" x14ac:dyDescent="0.3">
      <c r="J3114"/>
    </row>
    <row r="3115" spans="10:10" x14ac:dyDescent="0.3">
      <c r="J3115"/>
    </row>
    <row r="3116" spans="10:10" x14ac:dyDescent="0.3">
      <c r="J3116"/>
    </row>
    <row r="3117" spans="10:10" x14ac:dyDescent="0.3">
      <c r="J3117"/>
    </row>
    <row r="3118" spans="10:10" x14ac:dyDescent="0.3">
      <c r="J3118"/>
    </row>
    <row r="3119" spans="10:10" x14ac:dyDescent="0.3">
      <c r="J3119"/>
    </row>
    <row r="3120" spans="10:10" x14ac:dyDescent="0.3">
      <c r="J3120"/>
    </row>
    <row r="3121" spans="10:10" x14ac:dyDescent="0.3">
      <c r="J3121"/>
    </row>
    <row r="3122" spans="10:10" x14ac:dyDescent="0.3">
      <c r="J3122"/>
    </row>
    <row r="3123" spans="10:10" x14ac:dyDescent="0.3">
      <c r="J3123"/>
    </row>
    <row r="3124" spans="10:10" x14ac:dyDescent="0.3">
      <c r="J3124"/>
    </row>
    <row r="3125" spans="10:10" x14ac:dyDescent="0.3">
      <c r="J3125"/>
    </row>
    <row r="3126" spans="10:10" x14ac:dyDescent="0.3">
      <c r="J3126"/>
    </row>
    <row r="3127" spans="10:10" x14ac:dyDescent="0.3">
      <c r="J3127"/>
    </row>
    <row r="3128" spans="10:10" x14ac:dyDescent="0.3">
      <c r="J3128"/>
    </row>
    <row r="3129" spans="10:10" x14ac:dyDescent="0.3">
      <c r="J3129"/>
    </row>
    <row r="3130" spans="10:10" x14ac:dyDescent="0.3">
      <c r="J3130"/>
    </row>
    <row r="3131" spans="10:10" x14ac:dyDescent="0.3">
      <c r="J3131"/>
    </row>
    <row r="3132" spans="10:10" x14ac:dyDescent="0.3">
      <c r="J3132"/>
    </row>
    <row r="3133" spans="10:10" x14ac:dyDescent="0.3">
      <c r="J3133"/>
    </row>
    <row r="3134" spans="10:10" x14ac:dyDescent="0.3">
      <c r="J3134"/>
    </row>
    <row r="3135" spans="10:10" x14ac:dyDescent="0.3">
      <c r="J3135"/>
    </row>
    <row r="3136" spans="10:10" x14ac:dyDescent="0.3">
      <c r="J3136"/>
    </row>
    <row r="3137" spans="10:10" x14ac:dyDescent="0.3">
      <c r="J3137"/>
    </row>
    <row r="3138" spans="10:10" x14ac:dyDescent="0.3">
      <c r="J3138"/>
    </row>
    <row r="3139" spans="10:10" x14ac:dyDescent="0.3">
      <c r="J3139"/>
    </row>
    <row r="3140" spans="10:10" x14ac:dyDescent="0.3">
      <c r="J3140"/>
    </row>
    <row r="3141" spans="10:10" x14ac:dyDescent="0.3">
      <c r="J3141"/>
    </row>
    <row r="3142" spans="10:10" x14ac:dyDescent="0.3">
      <c r="J3142"/>
    </row>
    <row r="3143" spans="10:10" x14ac:dyDescent="0.3">
      <c r="J3143"/>
    </row>
    <row r="3144" spans="10:10" x14ac:dyDescent="0.3">
      <c r="J3144"/>
    </row>
    <row r="3145" spans="10:10" x14ac:dyDescent="0.3">
      <c r="J3145"/>
    </row>
    <row r="3146" spans="10:10" x14ac:dyDescent="0.3">
      <c r="J3146"/>
    </row>
    <row r="3147" spans="10:10" x14ac:dyDescent="0.3">
      <c r="J3147"/>
    </row>
    <row r="3148" spans="10:10" x14ac:dyDescent="0.3">
      <c r="J3148"/>
    </row>
    <row r="3149" spans="10:10" x14ac:dyDescent="0.3">
      <c r="J3149"/>
    </row>
    <row r="3150" spans="10:10" x14ac:dyDescent="0.3">
      <c r="J3150"/>
    </row>
    <row r="3151" spans="10:10" x14ac:dyDescent="0.3">
      <c r="J3151"/>
    </row>
    <row r="3152" spans="10:10" x14ac:dyDescent="0.3">
      <c r="J3152"/>
    </row>
    <row r="3153" spans="10:10" x14ac:dyDescent="0.3">
      <c r="J3153"/>
    </row>
    <row r="3154" spans="10:10" x14ac:dyDescent="0.3">
      <c r="J3154"/>
    </row>
    <row r="3155" spans="10:10" x14ac:dyDescent="0.3">
      <c r="J3155"/>
    </row>
    <row r="3156" spans="10:10" x14ac:dyDescent="0.3">
      <c r="J3156"/>
    </row>
    <row r="3157" spans="10:10" x14ac:dyDescent="0.3">
      <c r="J3157"/>
    </row>
    <row r="3158" spans="10:10" x14ac:dyDescent="0.3">
      <c r="J3158"/>
    </row>
    <row r="3159" spans="10:10" x14ac:dyDescent="0.3">
      <c r="J3159"/>
    </row>
    <row r="3160" spans="10:10" x14ac:dyDescent="0.3">
      <c r="J3160"/>
    </row>
    <row r="3161" spans="10:10" x14ac:dyDescent="0.3">
      <c r="J3161"/>
    </row>
    <row r="3162" spans="10:10" x14ac:dyDescent="0.3">
      <c r="J3162"/>
    </row>
    <row r="3163" spans="10:10" x14ac:dyDescent="0.3">
      <c r="J3163"/>
    </row>
    <row r="3164" spans="10:10" x14ac:dyDescent="0.3">
      <c r="J3164"/>
    </row>
    <row r="3165" spans="10:10" x14ac:dyDescent="0.3">
      <c r="J3165"/>
    </row>
    <row r="3166" spans="10:10" x14ac:dyDescent="0.3">
      <c r="J3166"/>
    </row>
    <row r="3167" spans="10:10" x14ac:dyDescent="0.3">
      <c r="J3167"/>
    </row>
    <row r="3168" spans="10:10" x14ac:dyDescent="0.3">
      <c r="J3168"/>
    </row>
    <row r="3169" spans="10:10" x14ac:dyDescent="0.3">
      <c r="J3169"/>
    </row>
    <row r="3170" spans="10:10" x14ac:dyDescent="0.3">
      <c r="J3170"/>
    </row>
    <row r="3171" spans="10:10" x14ac:dyDescent="0.3">
      <c r="J3171"/>
    </row>
    <row r="3172" spans="10:10" x14ac:dyDescent="0.3">
      <c r="J3172"/>
    </row>
    <row r="3173" spans="10:10" x14ac:dyDescent="0.3">
      <c r="J3173"/>
    </row>
    <row r="3174" spans="10:10" x14ac:dyDescent="0.3">
      <c r="J3174"/>
    </row>
    <row r="3175" spans="10:10" x14ac:dyDescent="0.3">
      <c r="J3175"/>
    </row>
    <row r="3176" spans="10:10" x14ac:dyDescent="0.3">
      <c r="J3176"/>
    </row>
    <row r="3177" spans="10:10" x14ac:dyDescent="0.3">
      <c r="J3177"/>
    </row>
    <row r="3178" spans="10:10" x14ac:dyDescent="0.3">
      <c r="J3178"/>
    </row>
    <row r="3179" spans="10:10" x14ac:dyDescent="0.3">
      <c r="J3179"/>
    </row>
    <row r="3180" spans="10:10" x14ac:dyDescent="0.3">
      <c r="J3180"/>
    </row>
    <row r="3181" spans="10:10" x14ac:dyDescent="0.3">
      <c r="J3181"/>
    </row>
    <row r="3182" spans="10:10" x14ac:dyDescent="0.3">
      <c r="J3182"/>
    </row>
    <row r="3183" spans="10:10" x14ac:dyDescent="0.3">
      <c r="J3183"/>
    </row>
    <row r="3184" spans="10:10" x14ac:dyDescent="0.3">
      <c r="J3184"/>
    </row>
    <row r="3185" spans="10:10" x14ac:dyDescent="0.3">
      <c r="J3185"/>
    </row>
    <row r="3186" spans="10:10" x14ac:dyDescent="0.3">
      <c r="J3186"/>
    </row>
    <row r="3187" spans="10:10" x14ac:dyDescent="0.3">
      <c r="J3187"/>
    </row>
    <row r="3188" spans="10:10" x14ac:dyDescent="0.3">
      <c r="J3188"/>
    </row>
    <row r="3189" spans="10:10" x14ac:dyDescent="0.3">
      <c r="J3189"/>
    </row>
    <row r="3190" spans="10:10" x14ac:dyDescent="0.3">
      <c r="J3190"/>
    </row>
    <row r="3191" spans="10:10" x14ac:dyDescent="0.3">
      <c r="J3191"/>
    </row>
    <row r="3192" spans="10:10" x14ac:dyDescent="0.3">
      <c r="J3192"/>
    </row>
    <row r="3193" spans="10:10" x14ac:dyDescent="0.3">
      <c r="J3193"/>
    </row>
    <row r="3194" spans="10:10" x14ac:dyDescent="0.3">
      <c r="J3194"/>
    </row>
    <row r="3195" spans="10:10" x14ac:dyDescent="0.3">
      <c r="J3195"/>
    </row>
    <row r="3196" spans="10:10" x14ac:dyDescent="0.3">
      <c r="J3196"/>
    </row>
    <row r="3197" spans="10:10" x14ac:dyDescent="0.3">
      <c r="J3197"/>
    </row>
    <row r="3198" spans="10:10" x14ac:dyDescent="0.3">
      <c r="J3198"/>
    </row>
    <row r="3199" spans="10:10" x14ac:dyDescent="0.3">
      <c r="J3199"/>
    </row>
    <row r="3200" spans="10:10" x14ac:dyDescent="0.3">
      <c r="J3200"/>
    </row>
    <row r="3201" spans="10:10" x14ac:dyDescent="0.3">
      <c r="J3201"/>
    </row>
    <row r="3202" spans="10:10" x14ac:dyDescent="0.3">
      <c r="J3202"/>
    </row>
    <row r="3203" spans="10:10" x14ac:dyDescent="0.3">
      <c r="J3203"/>
    </row>
    <row r="3204" spans="10:10" x14ac:dyDescent="0.3">
      <c r="J3204"/>
    </row>
    <row r="3205" spans="10:10" x14ac:dyDescent="0.3">
      <c r="J3205"/>
    </row>
    <row r="3206" spans="10:10" x14ac:dyDescent="0.3">
      <c r="J3206"/>
    </row>
    <row r="3207" spans="10:10" x14ac:dyDescent="0.3">
      <c r="J3207"/>
    </row>
    <row r="3208" spans="10:10" x14ac:dyDescent="0.3">
      <c r="J3208"/>
    </row>
    <row r="3209" spans="10:10" x14ac:dyDescent="0.3">
      <c r="J3209"/>
    </row>
    <row r="3210" spans="10:10" x14ac:dyDescent="0.3">
      <c r="J3210"/>
    </row>
    <row r="3211" spans="10:10" x14ac:dyDescent="0.3">
      <c r="J3211"/>
    </row>
    <row r="3212" spans="10:10" x14ac:dyDescent="0.3">
      <c r="J3212"/>
    </row>
    <row r="3213" spans="10:10" x14ac:dyDescent="0.3">
      <c r="J3213"/>
    </row>
    <row r="3214" spans="10:10" x14ac:dyDescent="0.3">
      <c r="J3214"/>
    </row>
    <row r="3215" spans="10:10" x14ac:dyDescent="0.3">
      <c r="J3215"/>
    </row>
    <row r="3216" spans="10:10" x14ac:dyDescent="0.3">
      <c r="J3216"/>
    </row>
    <row r="3217" spans="10:10" x14ac:dyDescent="0.3">
      <c r="J3217"/>
    </row>
    <row r="3218" spans="10:10" x14ac:dyDescent="0.3">
      <c r="J3218"/>
    </row>
    <row r="3219" spans="10:10" x14ac:dyDescent="0.3">
      <c r="J3219"/>
    </row>
    <row r="3220" spans="10:10" x14ac:dyDescent="0.3">
      <c r="J3220"/>
    </row>
    <row r="3221" spans="10:10" x14ac:dyDescent="0.3">
      <c r="J3221"/>
    </row>
    <row r="3222" spans="10:10" x14ac:dyDescent="0.3">
      <c r="J3222"/>
    </row>
    <row r="3223" spans="10:10" x14ac:dyDescent="0.3">
      <c r="J3223"/>
    </row>
    <row r="3224" spans="10:10" x14ac:dyDescent="0.3">
      <c r="J3224"/>
    </row>
    <row r="3225" spans="10:10" x14ac:dyDescent="0.3">
      <c r="J3225"/>
    </row>
    <row r="3226" spans="10:10" x14ac:dyDescent="0.3">
      <c r="J3226"/>
    </row>
    <row r="3227" spans="10:10" x14ac:dyDescent="0.3">
      <c r="J3227"/>
    </row>
    <row r="3228" spans="10:10" x14ac:dyDescent="0.3">
      <c r="J3228"/>
    </row>
    <row r="3229" spans="10:10" x14ac:dyDescent="0.3">
      <c r="J3229"/>
    </row>
    <row r="3230" spans="10:10" x14ac:dyDescent="0.3">
      <c r="J3230"/>
    </row>
    <row r="3231" spans="10:10" x14ac:dyDescent="0.3">
      <c r="J3231"/>
    </row>
    <row r="3232" spans="10:10" x14ac:dyDescent="0.3">
      <c r="J3232"/>
    </row>
    <row r="3233" spans="10:10" x14ac:dyDescent="0.3">
      <c r="J3233"/>
    </row>
    <row r="3234" spans="10:10" x14ac:dyDescent="0.3">
      <c r="J3234"/>
    </row>
    <row r="3235" spans="10:10" x14ac:dyDescent="0.3">
      <c r="J3235"/>
    </row>
    <row r="3236" spans="10:10" x14ac:dyDescent="0.3">
      <c r="J3236"/>
    </row>
    <row r="3237" spans="10:10" x14ac:dyDescent="0.3">
      <c r="J3237"/>
    </row>
    <row r="3238" spans="10:10" x14ac:dyDescent="0.3">
      <c r="J3238"/>
    </row>
    <row r="3239" spans="10:10" x14ac:dyDescent="0.3">
      <c r="J3239"/>
    </row>
    <row r="3240" spans="10:10" x14ac:dyDescent="0.3">
      <c r="J3240"/>
    </row>
    <row r="3241" spans="10:10" x14ac:dyDescent="0.3">
      <c r="J3241"/>
    </row>
    <row r="3242" spans="10:10" x14ac:dyDescent="0.3">
      <c r="J3242"/>
    </row>
    <row r="3243" spans="10:10" x14ac:dyDescent="0.3">
      <c r="J3243"/>
    </row>
    <row r="3244" spans="10:10" x14ac:dyDescent="0.3">
      <c r="J3244"/>
    </row>
    <row r="3245" spans="10:10" x14ac:dyDescent="0.3">
      <c r="J3245"/>
    </row>
    <row r="3246" spans="10:10" x14ac:dyDescent="0.3">
      <c r="J3246"/>
    </row>
    <row r="3247" spans="10:10" x14ac:dyDescent="0.3">
      <c r="J3247"/>
    </row>
    <row r="3248" spans="10:10" x14ac:dyDescent="0.3">
      <c r="J3248"/>
    </row>
    <row r="3249" spans="10:10" x14ac:dyDescent="0.3">
      <c r="J3249"/>
    </row>
    <row r="3250" spans="10:10" x14ac:dyDescent="0.3">
      <c r="J3250"/>
    </row>
    <row r="3251" spans="10:10" x14ac:dyDescent="0.3">
      <c r="J3251"/>
    </row>
    <row r="3252" spans="10:10" x14ac:dyDescent="0.3">
      <c r="J3252"/>
    </row>
    <row r="3253" spans="10:10" x14ac:dyDescent="0.3">
      <c r="J3253"/>
    </row>
    <row r="3254" spans="10:10" x14ac:dyDescent="0.3">
      <c r="J3254"/>
    </row>
    <row r="3255" spans="10:10" x14ac:dyDescent="0.3">
      <c r="J3255"/>
    </row>
    <row r="3256" spans="10:10" x14ac:dyDescent="0.3">
      <c r="J3256"/>
    </row>
    <row r="3257" spans="10:10" x14ac:dyDescent="0.3">
      <c r="J3257"/>
    </row>
    <row r="3258" spans="10:10" x14ac:dyDescent="0.3">
      <c r="J3258"/>
    </row>
    <row r="3259" spans="10:10" x14ac:dyDescent="0.3">
      <c r="J3259"/>
    </row>
    <row r="3260" spans="10:10" x14ac:dyDescent="0.3">
      <c r="J3260"/>
    </row>
    <row r="3261" spans="10:10" x14ac:dyDescent="0.3">
      <c r="J3261"/>
    </row>
    <row r="3262" spans="10:10" x14ac:dyDescent="0.3">
      <c r="J3262"/>
    </row>
    <row r="3263" spans="10:10" x14ac:dyDescent="0.3">
      <c r="J3263"/>
    </row>
    <row r="3264" spans="10:10" x14ac:dyDescent="0.3">
      <c r="J3264"/>
    </row>
    <row r="3265" spans="10:10" x14ac:dyDescent="0.3">
      <c r="J3265"/>
    </row>
    <row r="3266" spans="10:10" x14ac:dyDescent="0.3">
      <c r="J3266"/>
    </row>
    <row r="3267" spans="10:10" x14ac:dyDescent="0.3">
      <c r="J3267"/>
    </row>
    <row r="3268" spans="10:10" x14ac:dyDescent="0.3">
      <c r="J3268"/>
    </row>
    <row r="3269" spans="10:10" x14ac:dyDescent="0.3">
      <c r="J3269"/>
    </row>
    <row r="3270" spans="10:10" x14ac:dyDescent="0.3">
      <c r="J3270"/>
    </row>
    <row r="3271" spans="10:10" x14ac:dyDescent="0.3">
      <c r="J3271"/>
    </row>
    <row r="3272" spans="10:10" x14ac:dyDescent="0.3">
      <c r="J3272"/>
    </row>
    <row r="3273" spans="10:10" x14ac:dyDescent="0.3">
      <c r="J3273"/>
    </row>
    <row r="3274" spans="10:10" x14ac:dyDescent="0.3">
      <c r="J3274"/>
    </row>
    <row r="3275" spans="10:10" x14ac:dyDescent="0.3">
      <c r="J3275"/>
    </row>
    <row r="3276" spans="10:10" x14ac:dyDescent="0.3">
      <c r="J3276"/>
    </row>
    <row r="3277" spans="10:10" x14ac:dyDescent="0.3">
      <c r="J3277"/>
    </row>
    <row r="3278" spans="10:10" x14ac:dyDescent="0.3">
      <c r="J3278"/>
    </row>
    <row r="3279" spans="10:10" x14ac:dyDescent="0.3">
      <c r="J3279"/>
    </row>
    <row r="3280" spans="10:10" x14ac:dyDescent="0.3">
      <c r="J3280"/>
    </row>
    <row r="3281" spans="10:10" x14ac:dyDescent="0.3">
      <c r="J3281"/>
    </row>
    <row r="3282" spans="10:10" x14ac:dyDescent="0.3">
      <c r="J3282"/>
    </row>
    <row r="3283" spans="10:10" x14ac:dyDescent="0.3">
      <c r="J3283"/>
    </row>
    <row r="3284" spans="10:10" x14ac:dyDescent="0.3">
      <c r="J3284"/>
    </row>
    <row r="3285" spans="10:10" x14ac:dyDescent="0.3">
      <c r="J3285"/>
    </row>
    <row r="3286" spans="10:10" x14ac:dyDescent="0.3">
      <c r="J3286"/>
    </row>
    <row r="3287" spans="10:10" x14ac:dyDescent="0.3">
      <c r="J3287"/>
    </row>
    <row r="3288" spans="10:10" x14ac:dyDescent="0.3">
      <c r="J3288"/>
    </row>
    <row r="3289" spans="10:10" x14ac:dyDescent="0.3">
      <c r="J3289"/>
    </row>
    <row r="3290" spans="10:10" x14ac:dyDescent="0.3">
      <c r="J3290"/>
    </row>
    <row r="3291" spans="10:10" x14ac:dyDescent="0.3">
      <c r="J3291"/>
    </row>
    <row r="3292" spans="10:10" x14ac:dyDescent="0.3">
      <c r="J3292"/>
    </row>
    <row r="3293" spans="10:10" x14ac:dyDescent="0.3">
      <c r="J3293"/>
    </row>
    <row r="3294" spans="10:10" x14ac:dyDescent="0.3">
      <c r="J3294"/>
    </row>
    <row r="3295" spans="10:10" x14ac:dyDescent="0.3">
      <c r="J3295"/>
    </row>
    <row r="3296" spans="10:10" x14ac:dyDescent="0.3">
      <c r="J3296"/>
    </row>
    <row r="3297" spans="10:10" x14ac:dyDescent="0.3">
      <c r="J3297"/>
    </row>
    <row r="3298" spans="10:10" x14ac:dyDescent="0.3">
      <c r="J3298"/>
    </row>
    <row r="3299" spans="10:10" x14ac:dyDescent="0.3">
      <c r="J3299"/>
    </row>
    <row r="3300" spans="10:10" x14ac:dyDescent="0.3">
      <c r="J3300"/>
    </row>
    <row r="3301" spans="10:10" x14ac:dyDescent="0.3">
      <c r="J3301"/>
    </row>
    <row r="3302" spans="10:10" x14ac:dyDescent="0.3">
      <c r="J3302"/>
    </row>
    <row r="3303" spans="10:10" x14ac:dyDescent="0.3">
      <c r="J3303"/>
    </row>
    <row r="3304" spans="10:10" x14ac:dyDescent="0.3">
      <c r="J3304"/>
    </row>
    <row r="3305" spans="10:10" x14ac:dyDescent="0.3">
      <c r="J3305"/>
    </row>
    <row r="3306" spans="10:10" x14ac:dyDescent="0.3">
      <c r="J3306"/>
    </row>
    <row r="3307" spans="10:10" x14ac:dyDescent="0.3">
      <c r="J3307"/>
    </row>
    <row r="3308" spans="10:10" x14ac:dyDescent="0.3">
      <c r="J3308"/>
    </row>
    <row r="3309" spans="10:10" x14ac:dyDescent="0.3">
      <c r="J3309"/>
    </row>
    <row r="3310" spans="10:10" x14ac:dyDescent="0.3">
      <c r="J3310"/>
    </row>
    <row r="3311" spans="10:10" x14ac:dyDescent="0.3">
      <c r="J3311"/>
    </row>
    <row r="3312" spans="10:10" x14ac:dyDescent="0.3">
      <c r="J3312"/>
    </row>
    <row r="3313" spans="10:10" x14ac:dyDescent="0.3">
      <c r="J3313"/>
    </row>
    <row r="3314" spans="10:10" x14ac:dyDescent="0.3">
      <c r="J3314"/>
    </row>
    <row r="3315" spans="10:10" x14ac:dyDescent="0.3">
      <c r="J3315"/>
    </row>
    <row r="3316" spans="10:10" x14ac:dyDescent="0.3">
      <c r="J3316"/>
    </row>
    <row r="3317" spans="10:10" x14ac:dyDescent="0.3">
      <c r="J3317"/>
    </row>
    <row r="3318" spans="10:10" x14ac:dyDescent="0.3">
      <c r="J3318"/>
    </row>
    <row r="3319" spans="10:10" x14ac:dyDescent="0.3">
      <c r="J3319"/>
    </row>
    <row r="3320" spans="10:10" x14ac:dyDescent="0.3">
      <c r="J3320"/>
    </row>
    <row r="3321" spans="10:10" x14ac:dyDescent="0.3">
      <c r="J3321"/>
    </row>
    <row r="3322" spans="10:10" x14ac:dyDescent="0.3">
      <c r="J3322"/>
    </row>
    <row r="3323" spans="10:10" x14ac:dyDescent="0.3">
      <c r="J3323"/>
    </row>
    <row r="3324" spans="10:10" x14ac:dyDescent="0.3">
      <c r="J3324"/>
    </row>
    <row r="3325" spans="10:10" x14ac:dyDescent="0.3">
      <c r="J3325"/>
    </row>
    <row r="3326" spans="10:10" x14ac:dyDescent="0.3">
      <c r="J3326"/>
    </row>
    <row r="3327" spans="10:10" x14ac:dyDescent="0.3">
      <c r="J3327"/>
    </row>
    <row r="3328" spans="10:10" x14ac:dyDescent="0.3">
      <c r="J3328"/>
    </row>
    <row r="3329" spans="10:10" x14ac:dyDescent="0.3">
      <c r="J3329"/>
    </row>
    <row r="3330" spans="10:10" x14ac:dyDescent="0.3">
      <c r="J3330"/>
    </row>
    <row r="3331" spans="10:10" x14ac:dyDescent="0.3">
      <c r="J3331"/>
    </row>
    <row r="3332" spans="10:10" x14ac:dyDescent="0.3">
      <c r="J3332"/>
    </row>
    <row r="3333" spans="10:10" x14ac:dyDescent="0.3">
      <c r="J3333"/>
    </row>
    <row r="3334" spans="10:10" x14ac:dyDescent="0.3">
      <c r="J3334"/>
    </row>
    <row r="3335" spans="10:10" x14ac:dyDescent="0.3">
      <c r="J3335"/>
    </row>
    <row r="3336" spans="10:10" x14ac:dyDescent="0.3">
      <c r="J3336"/>
    </row>
    <row r="3337" spans="10:10" x14ac:dyDescent="0.3">
      <c r="J3337"/>
    </row>
    <row r="3338" spans="10:10" x14ac:dyDescent="0.3">
      <c r="J3338"/>
    </row>
    <row r="3339" spans="10:10" x14ac:dyDescent="0.3">
      <c r="J3339"/>
    </row>
    <row r="3340" spans="10:10" x14ac:dyDescent="0.3">
      <c r="J3340"/>
    </row>
    <row r="3341" spans="10:10" x14ac:dyDescent="0.3">
      <c r="J3341"/>
    </row>
    <row r="3342" spans="10:10" x14ac:dyDescent="0.3">
      <c r="J3342"/>
    </row>
    <row r="3343" spans="10:10" x14ac:dyDescent="0.3">
      <c r="J3343"/>
    </row>
    <row r="3344" spans="10:10" x14ac:dyDescent="0.3">
      <c r="J3344"/>
    </row>
    <row r="3345" spans="10:10" x14ac:dyDescent="0.3">
      <c r="J3345"/>
    </row>
    <row r="3346" spans="10:10" x14ac:dyDescent="0.3">
      <c r="J3346"/>
    </row>
    <row r="3347" spans="10:10" x14ac:dyDescent="0.3">
      <c r="J3347"/>
    </row>
    <row r="3348" spans="10:10" x14ac:dyDescent="0.3">
      <c r="J3348"/>
    </row>
    <row r="3349" spans="10:10" x14ac:dyDescent="0.3">
      <c r="J3349"/>
    </row>
    <row r="3350" spans="10:10" x14ac:dyDescent="0.3">
      <c r="J3350"/>
    </row>
    <row r="3351" spans="10:10" x14ac:dyDescent="0.3">
      <c r="J3351"/>
    </row>
    <row r="3352" spans="10:10" x14ac:dyDescent="0.3">
      <c r="J3352"/>
    </row>
    <row r="3353" spans="10:10" x14ac:dyDescent="0.3">
      <c r="J3353"/>
    </row>
    <row r="3354" spans="10:10" x14ac:dyDescent="0.3">
      <c r="J3354"/>
    </row>
    <row r="3355" spans="10:10" x14ac:dyDescent="0.3">
      <c r="J3355"/>
    </row>
    <row r="3356" spans="10:10" x14ac:dyDescent="0.3">
      <c r="J3356"/>
    </row>
    <row r="3357" spans="10:10" x14ac:dyDescent="0.3">
      <c r="J3357"/>
    </row>
    <row r="3358" spans="10:10" x14ac:dyDescent="0.3">
      <c r="J3358"/>
    </row>
    <row r="3359" spans="10:10" x14ac:dyDescent="0.3">
      <c r="J3359"/>
    </row>
    <row r="3360" spans="10:10" x14ac:dyDescent="0.3">
      <c r="J3360"/>
    </row>
    <row r="3361" spans="10:10" x14ac:dyDescent="0.3">
      <c r="J3361"/>
    </row>
    <row r="3362" spans="10:10" x14ac:dyDescent="0.3">
      <c r="J3362"/>
    </row>
    <row r="3363" spans="10:10" x14ac:dyDescent="0.3">
      <c r="J3363"/>
    </row>
    <row r="3364" spans="10:10" x14ac:dyDescent="0.3">
      <c r="J3364"/>
    </row>
    <row r="3365" spans="10:10" x14ac:dyDescent="0.3">
      <c r="J3365"/>
    </row>
    <row r="3366" spans="10:10" x14ac:dyDescent="0.3">
      <c r="J3366"/>
    </row>
    <row r="3367" spans="10:10" x14ac:dyDescent="0.3">
      <c r="J3367"/>
    </row>
    <row r="3368" spans="10:10" x14ac:dyDescent="0.3">
      <c r="J3368"/>
    </row>
    <row r="3369" spans="10:10" x14ac:dyDescent="0.3">
      <c r="J3369"/>
    </row>
    <row r="3370" spans="10:10" x14ac:dyDescent="0.3">
      <c r="J3370"/>
    </row>
    <row r="3371" spans="10:10" x14ac:dyDescent="0.3">
      <c r="J3371"/>
    </row>
    <row r="3372" spans="10:10" x14ac:dyDescent="0.3">
      <c r="J3372"/>
    </row>
    <row r="3373" spans="10:10" x14ac:dyDescent="0.3">
      <c r="J3373"/>
    </row>
    <row r="3374" spans="10:10" x14ac:dyDescent="0.3">
      <c r="J3374"/>
    </row>
    <row r="3375" spans="10:10" x14ac:dyDescent="0.3">
      <c r="J3375"/>
    </row>
    <row r="3376" spans="10:10" x14ac:dyDescent="0.3">
      <c r="J3376"/>
    </row>
    <row r="3377" spans="10:10" x14ac:dyDescent="0.3">
      <c r="J3377"/>
    </row>
    <row r="3378" spans="10:10" x14ac:dyDescent="0.3">
      <c r="J3378"/>
    </row>
    <row r="3379" spans="10:10" x14ac:dyDescent="0.3">
      <c r="J3379"/>
    </row>
    <row r="3380" spans="10:10" x14ac:dyDescent="0.3">
      <c r="J3380"/>
    </row>
    <row r="3381" spans="10:10" x14ac:dyDescent="0.3">
      <c r="J3381"/>
    </row>
    <row r="3382" spans="10:10" x14ac:dyDescent="0.3">
      <c r="J3382"/>
    </row>
    <row r="3383" spans="10:10" x14ac:dyDescent="0.3">
      <c r="J3383"/>
    </row>
    <row r="3384" spans="10:10" x14ac:dyDescent="0.3">
      <c r="J3384"/>
    </row>
    <row r="3385" spans="10:10" x14ac:dyDescent="0.3">
      <c r="J3385"/>
    </row>
    <row r="3386" spans="10:10" x14ac:dyDescent="0.3">
      <c r="J3386"/>
    </row>
    <row r="3387" spans="10:10" x14ac:dyDescent="0.3">
      <c r="J3387"/>
    </row>
    <row r="3388" spans="10:10" x14ac:dyDescent="0.3">
      <c r="J3388"/>
    </row>
    <row r="3389" spans="10:10" x14ac:dyDescent="0.3">
      <c r="J3389"/>
    </row>
    <row r="3390" spans="10:10" x14ac:dyDescent="0.3">
      <c r="J3390"/>
    </row>
    <row r="3391" spans="10:10" x14ac:dyDescent="0.3">
      <c r="J3391"/>
    </row>
    <row r="3392" spans="10:10" x14ac:dyDescent="0.3">
      <c r="J3392"/>
    </row>
    <row r="3393" spans="10:10" x14ac:dyDescent="0.3">
      <c r="J3393"/>
    </row>
    <row r="3394" spans="10:10" x14ac:dyDescent="0.3">
      <c r="J3394"/>
    </row>
    <row r="3395" spans="10:10" x14ac:dyDescent="0.3">
      <c r="J3395"/>
    </row>
    <row r="3396" spans="10:10" x14ac:dyDescent="0.3">
      <c r="J3396"/>
    </row>
    <row r="3397" spans="10:10" x14ac:dyDescent="0.3">
      <c r="J3397"/>
    </row>
    <row r="3398" spans="10:10" x14ac:dyDescent="0.3">
      <c r="J3398"/>
    </row>
    <row r="3399" spans="10:10" x14ac:dyDescent="0.3">
      <c r="J3399"/>
    </row>
    <row r="3400" spans="10:10" x14ac:dyDescent="0.3">
      <c r="J3400"/>
    </row>
    <row r="3401" spans="10:10" x14ac:dyDescent="0.3">
      <c r="J3401"/>
    </row>
    <row r="3402" spans="10:10" x14ac:dyDescent="0.3">
      <c r="J3402"/>
    </row>
    <row r="3403" spans="10:10" x14ac:dyDescent="0.3">
      <c r="J3403"/>
    </row>
    <row r="3404" spans="10:10" x14ac:dyDescent="0.3">
      <c r="J3404"/>
    </row>
    <row r="3405" spans="10:10" x14ac:dyDescent="0.3">
      <c r="J3405"/>
    </row>
    <row r="3406" spans="10:10" x14ac:dyDescent="0.3">
      <c r="J3406"/>
    </row>
    <row r="3407" spans="10:10" x14ac:dyDescent="0.3">
      <c r="J3407"/>
    </row>
    <row r="3408" spans="10:10" x14ac:dyDescent="0.3">
      <c r="J3408"/>
    </row>
    <row r="3409" spans="10:10" x14ac:dyDescent="0.3">
      <c r="J3409"/>
    </row>
    <row r="3410" spans="10:10" x14ac:dyDescent="0.3">
      <c r="J3410"/>
    </row>
    <row r="3411" spans="10:10" x14ac:dyDescent="0.3">
      <c r="J3411"/>
    </row>
    <row r="3412" spans="10:10" x14ac:dyDescent="0.3">
      <c r="J3412"/>
    </row>
    <row r="3413" spans="10:10" x14ac:dyDescent="0.3">
      <c r="J3413"/>
    </row>
    <row r="3414" spans="10:10" x14ac:dyDescent="0.3">
      <c r="J3414"/>
    </row>
    <row r="3415" spans="10:10" x14ac:dyDescent="0.3">
      <c r="J3415"/>
    </row>
    <row r="3416" spans="10:10" x14ac:dyDescent="0.3">
      <c r="J3416"/>
    </row>
    <row r="3417" spans="10:10" x14ac:dyDescent="0.3">
      <c r="J3417"/>
    </row>
    <row r="3418" spans="10:10" x14ac:dyDescent="0.3">
      <c r="J3418"/>
    </row>
    <row r="3419" spans="10:10" x14ac:dyDescent="0.3">
      <c r="J3419"/>
    </row>
    <row r="3420" spans="10:10" x14ac:dyDescent="0.3">
      <c r="J3420"/>
    </row>
    <row r="3421" spans="10:10" x14ac:dyDescent="0.3">
      <c r="J3421"/>
    </row>
    <row r="3422" spans="10:10" x14ac:dyDescent="0.3">
      <c r="J3422"/>
    </row>
    <row r="3423" spans="10:10" x14ac:dyDescent="0.3">
      <c r="J3423"/>
    </row>
    <row r="3424" spans="10:10" x14ac:dyDescent="0.3">
      <c r="J3424"/>
    </row>
    <row r="3425" spans="10:10" x14ac:dyDescent="0.3">
      <c r="J3425"/>
    </row>
    <row r="3426" spans="10:10" x14ac:dyDescent="0.3">
      <c r="J3426"/>
    </row>
    <row r="3427" spans="10:10" x14ac:dyDescent="0.3">
      <c r="J3427"/>
    </row>
    <row r="3428" spans="10:10" x14ac:dyDescent="0.3">
      <c r="J3428"/>
    </row>
    <row r="3429" spans="10:10" x14ac:dyDescent="0.3">
      <c r="J3429"/>
    </row>
    <row r="3430" spans="10:10" x14ac:dyDescent="0.3">
      <c r="J3430"/>
    </row>
    <row r="3431" spans="10:10" x14ac:dyDescent="0.3">
      <c r="J3431"/>
    </row>
    <row r="3432" spans="10:10" x14ac:dyDescent="0.3">
      <c r="J3432"/>
    </row>
    <row r="3433" spans="10:10" x14ac:dyDescent="0.3">
      <c r="J3433"/>
    </row>
    <row r="3434" spans="10:10" x14ac:dyDescent="0.3">
      <c r="J3434"/>
    </row>
    <row r="3435" spans="10:10" x14ac:dyDescent="0.3">
      <c r="J3435"/>
    </row>
    <row r="3436" spans="10:10" x14ac:dyDescent="0.3">
      <c r="J3436"/>
    </row>
    <row r="3437" spans="10:10" x14ac:dyDescent="0.3">
      <c r="J3437"/>
    </row>
    <row r="3438" spans="10:10" x14ac:dyDescent="0.3">
      <c r="J3438"/>
    </row>
    <row r="3439" spans="10:10" x14ac:dyDescent="0.3">
      <c r="J3439"/>
    </row>
    <row r="3440" spans="10:10" x14ac:dyDescent="0.3">
      <c r="J3440"/>
    </row>
    <row r="3441" spans="10:10" x14ac:dyDescent="0.3">
      <c r="J3441"/>
    </row>
    <row r="3442" spans="10:10" x14ac:dyDescent="0.3">
      <c r="J3442"/>
    </row>
    <row r="3443" spans="10:10" x14ac:dyDescent="0.3">
      <c r="J3443"/>
    </row>
    <row r="3444" spans="10:10" x14ac:dyDescent="0.3">
      <c r="J3444"/>
    </row>
    <row r="3445" spans="10:10" x14ac:dyDescent="0.3">
      <c r="J3445"/>
    </row>
    <row r="3446" spans="10:10" x14ac:dyDescent="0.3">
      <c r="J3446"/>
    </row>
    <row r="3447" spans="10:10" x14ac:dyDescent="0.3">
      <c r="J3447"/>
    </row>
    <row r="3448" spans="10:10" x14ac:dyDescent="0.3">
      <c r="J3448"/>
    </row>
    <row r="3449" spans="10:10" x14ac:dyDescent="0.3">
      <c r="J3449"/>
    </row>
    <row r="3450" spans="10:10" x14ac:dyDescent="0.3">
      <c r="J3450"/>
    </row>
    <row r="3451" spans="10:10" x14ac:dyDescent="0.3">
      <c r="J3451"/>
    </row>
    <row r="3452" spans="10:10" x14ac:dyDescent="0.3">
      <c r="J3452"/>
    </row>
    <row r="3453" spans="10:10" x14ac:dyDescent="0.3">
      <c r="J3453"/>
    </row>
    <row r="3454" spans="10:10" x14ac:dyDescent="0.3">
      <c r="J3454"/>
    </row>
    <row r="3455" spans="10:10" x14ac:dyDescent="0.3">
      <c r="J3455"/>
    </row>
    <row r="3456" spans="10:10" x14ac:dyDescent="0.3">
      <c r="J3456"/>
    </row>
    <row r="3457" spans="10:10" x14ac:dyDescent="0.3">
      <c r="J3457"/>
    </row>
    <row r="3458" spans="10:10" x14ac:dyDescent="0.3">
      <c r="J3458"/>
    </row>
    <row r="3459" spans="10:10" x14ac:dyDescent="0.3">
      <c r="J3459"/>
    </row>
    <row r="3460" spans="10:10" x14ac:dyDescent="0.3">
      <c r="J3460"/>
    </row>
    <row r="3461" spans="10:10" x14ac:dyDescent="0.3">
      <c r="J3461"/>
    </row>
    <row r="3462" spans="10:10" x14ac:dyDescent="0.3">
      <c r="J3462"/>
    </row>
    <row r="3463" spans="10:10" x14ac:dyDescent="0.3">
      <c r="J3463"/>
    </row>
    <row r="3464" spans="10:10" x14ac:dyDescent="0.3">
      <c r="J3464"/>
    </row>
    <row r="3465" spans="10:10" x14ac:dyDescent="0.3">
      <c r="J3465"/>
    </row>
    <row r="3466" spans="10:10" x14ac:dyDescent="0.3">
      <c r="J3466"/>
    </row>
    <row r="3467" spans="10:10" x14ac:dyDescent="0.3">
      <c r="J3467"/>
    </row>
    <row r="3468" spans="10:10" x14ac:dyDescent="0.3">
      <c r="J3468"/>
    </row>
    <row r="3469" spans="10:10" x14ac:dyDescent="0.3">
      <c r="J3469"/>
    </row>
    <row r="3470" spans="10:10" x14ac:dyDescent="0.3">
      <c r="J3470"/>
    </row>
    <row r="3471" spans="10:10" x14ac:dyDescent="0.3">
      <c r="J3471"/>
    </row>
    <row r="3472" spans="10:10" x14ac:dyDescent="0.3">
      <c r="J3472"/>
    </row>
    <row r="3473" spans="10:10" x14ac:dyDescent="0.3">
      <c r="J3473"/>
    </row>
    <row r="3474" spans="10:10" x14ac:dyDescent="0.3">
      <c r="J3474"/>
    </row>
    <row r="3475" spans="10:10" x14ac:dyDescent="0.3">
      <c r="J3475"/>
    </row>
    <row r="3476" spans="10:10" x14ac:dyDescent="0.3">
      <c r="J3476"/>
    </row>
    <row r="3477" spans="10:10" x14ac:dyDescent="0.3">
      <c r="J3477"/>
    </row>
    <row r="3478" spans="10:10" x14ac:dyDescent="0.3">
      <c r="J3478"/>
    </row>
    <row r="3479" spans="10:10" x14ac:dyDescent="0.3">
      <c r="J3479"/>
    </row>
    <row r="3480" spans="10:10" x14ac:dyDescent="0.3">
      <c r="J3480"/>
    </row>
    <row r="3481" spans="10:10" x14ac:dyDescent="0.3">
      <c r="J3481"/>
    </row>
    <row r="3482" spans="10:10" x14ac:dyDescent="0.3">
      <c r="J3482"/>
    </row>
    <row r="3483" spans="10:10" x14ac:dyDescent="0.3">
      <c r="J3483"/>
    </row>
    <row r="3484" spans="10:10" x14ac:dyDescent="0.3">
      <c r="J3484"/>
    </row>
    <row r="3485" spans="10:10" x14ac:dyDescent="0.3">
      <c r="J3485"/>
    </row>
    <row r="3486" spans="10:10" x14ac:dyDescent="0.3">
      <c r="J3486"/>
    </row>
    <row r="3487" spans="10:10" x14ac:dyDescent="0.3">
      <c r="J3487"/>
    </row>
    <row r="3488" spans="10:10" x14ac:dyDescent="0.3">
      <c r="J3488"/>
    </row>
    <row r="3489" spans="10:10" x14ac:dyDescent="0.3">
      <c r="J3489"/>
    </row>
    <row r="3490" spans="10:10" x14ac:dyDescent="0.3">
      <c r="J3490"/>
    </row>
    <row r="3491" spans="10:10" x14ac:dyDescent="0.3">
      <c r="J3491"/>
    </row>
    <row r="3492" spans="10:10" x14ac:dyDescent="0.3">
      <c r="J3492"/>
    </row>
    <row r="3493" spans="10:10" x14ac:dyDescent="0.3">
      <c r="J3493"/>
    </row>
    <row r="3494" spans="10:10" x14ac:dyDescent="0.3">
      <c r="J3494"/>
    </row>
    <row r="3495" spans="10:10" x14ac:dyDescent="0.3">
      <c r="J3495"/>
    </row>
    <row r="3496" spans="10:10" x14ac:dyDescent="0.3">
      <c r="J3496"/>
    </row>
    <row r="3497" spans="10:10" x14ac:dyDescent="0.3">
      <c r="J3497"/>
    </row>
    <row r="3498" spans="10:10" x14ac:dyDescent="0.3">
      <c r="J3498"/>
    </row>
    <row r="3499" spans="10:10" x14ac:dyDescent="0.3">
      <c r="J3499"/>
    </row>
    <row r="3500" spans="10:10" x14ac:dyDescent="0.3">
      <c r="J3500"/>
    </row>
    <row r="3501" spans="10:10" x14ac:dyDescent="0.3">
      <c r="J3501"/>
    </row>
    <row r="3502" spans="10:10" x14ac:dyDescent="0.3">
      <c r="J3502"/>
    </row>
    <row r="3503" spans="10:10" x14ac:dyDescent="0.3">
      <c r="J3503"/>
    </row>
    <row r="3504" spans="10:10" x14ac:dyDescent="0.3">
      <c r="J3504"/>
    </row>
    <row r="3505" spans="10:10" x14ac:dyDescent="0.3">
      <c r="J3505"/>
    </row>
    <row r="3506" spans="10:10" x14ac:dyDescent="0.3">
      <c r="J3506"/>
    </row>
    <row r="3507" spans="10:10" x14ac:dyDescent="0.3">
      <c r="J3507"/>
    </row>
    <row r="3508" spans="10:10" x14ac:dyDescent="0.3">
      <c r="J3508"/>
    </row>
    <row r="3509" spans="10:10" x14ac:dyDescent="0.3">
      <c r="J3509"/>
    </row>
    <row r="3510" spans="10:10" x14ac:dyDescent="0.3">
      <c r="J3510"/>
    </row>
    <row r="3511" spans="10:10" x14ac:dyDescent="0.3">
      <c r="J3511"/>
    </row>
    <row r="3512" spans="10:10" x14ac:dyDescent="0.3">
      <c r="J3512"/>
    </row>
    <row r="3513" spans="10:10" x14ac:dyDescent="0.3">
      <c r="J3513"/>
    </row>
    <row r="3514" spans="10:10" x14ac:dyDescent="0.3">
      <c r="J3514"/>
    </row>
    <row r="3515" spans="10:10" x14ac:dyDescent="0.3">
      <c r="J3515"/>
    </row>
    <row r="3516" spans="10:10" x14ac:dyDescent="0.3">
      <c r="J3516"/>
    </row>
    <row r="3517" spans="10:10" x14ac:dyDescent="0.3">
      <c r="J3517"/>
    </row>
    <row r="3518" spans="10:10" x14ac:dyDescent="0.3">
      <c r="J3518"/>
    </row>
    <row r="3519" spans="10:10" x14ac:dyDescent="0.3">
      <c r="J3519"/>
    </row>
    <row r="3520" spans="10:10" x14ac:dyDescent="0.3">
      <c r="J3520"/>
    </row>
    <row r="3521" spans="10:10" x14ac:dyDescent="0.3">
      <c r="J3521"/>
    </row>
    <row r="3522" spans="10:10" x14ac:dyDescent="0.3">
      <c r="J3522"/>
    </row>
    <row r="3523" spans="10:10" x14ac:dyDescent="0.3">
      <c r="J3523"/>
    </row>
    <row r="3524" spans="10:10" x14ac:dyDescent="0.3">
      <c r="J3524"/>
    </row>
    <row r="3525" spans="10:10" x14ac:dyDescent="0.3">
      <c r="J3525"/>
    </row>
    <row r="3526" spans="10:10" x14ac:dyDescent="0.3">
      <c r="J3526"/>
    </row>
    <row r="3527" spans="10:10" x14ac:dyDescent="0.3">
      <c r="J3527"/>
    </row>
    <row r="3528" spans="10:10" x14ac:dyDescent="0.3">
      <c r="J3528"/>
    </row>
    <row r="3529" spans="10:10" x14ac:dyDescent="0.3">
      <c r="J3529"/>
    </row>
    <row r="3530" spans="10:10" x14ac:dyDescent="0.3">
      <c r="J3530"/>
    </row>
    <row r="3531" spans="10:10" x14ac:dyDescent="0.3">
      <c r="J3531"/>
    </row>
    <row r="3532" spans="10:10" x14ac:dyDescent="0.3">
      <c r="J3532"/>
    </row>
    <row r="3533" spans="10:10" x14ac:dyDescent="0.3">
      <c r="J3533"/>
    </row>
    <row r="3534" spans="10:10" x14ac:dyDescent="0.3">
      <c r="J3534"/>
    </row>
    <row r="3535" spans="10:10" x14ac:dyDescent="0.3">
      <c r="J3535"/>
    </row>
    <row r="3536" spans="10:10" x14ac:dyDescent="0.3">
      <c r="J3536"/>
    </row>
    <row r="3537" spans="10:10" x14ac:dyDescent="0.3">
      <c r="J3537"/>
    </row>
    <row r="3538" spans="10:10" x14ac:dyDescent="0.3">
      <c r="J3538"/>
    </row>
    <row r="3539" spans="10:10" x14ac:dyDescent="0.3">
      <c r="J3539"/>
    </row>
    <row r="3540" spans="10:10" x14ac:dyDescent="0.3">
      <c r="J3540"/>
    </row>
    <row r="3541" spans="10:10" x14ac:dyDescent="0.3">
      <c r="J3541"/>
    </row>
    <row r="3542" spans="10:10" x14ac:dyDescent="0.3">
      <c r="J3542"/>
    </row>
    <row r="3543" spans="10:10" x14ac:dyDescent="0.3">
      <c r="J3543"/>
    </row>
    <row r="3544" spans="10:10" x14ac:dyDescent="0.3">
      <c r="J3544"/>
    </row>
    <row r="3545" spans="10:10" x14ac:dyDescent="0.3">
      <c r="J3545"/>
    </row>
    <row r="3546" spans="10:10" x14ac:dyDescent="0.3">
      <c r="J3546"/>
    </row>
    <row r="3547" spans="10:10" x14ac:dyDescent="0.3">
      <c r="J3547"/>
    </row>
    <row r="3548" spans="10:10" x14ac:dyDescent="0.3">
      <c r="J3548"/>
    </row>
    <row r="3549" spans="10:10" x14ac:dyDescent="0.3">
      <c r="J3549"/>
    </row>
    <row r="3550" spans="10:10" x14ac:dyDescent="0.3">
      <c r="J3550"/>
    </row>
    <row r="3551" spans="10:10" x14ac:dyDescent="0.3">
      <c r="J3551"/>
    </row>
    <row r="3552" spans="10:10" x14ac:dyDescent="0.3">
      <c r="J3552"/>
    </row>
    <row r="3553" spans="10:10" x14ac:dyDescent="0.3">
      <c r="J3553"/>
    </row>
    <row r="3554" spans="10:10" x14ac:dyDescent="0.3">
      <c r="J3554"/>
    </row>
    <row r="3555" spans="10:10" x14ac:dyDescent="0.3">
      <c r="J3555"/>
    </row>
    <row r="3556" spans="10:10" x14ac:dyDescent="0.3">
      <c r="J3556"/>
    </row>
    <row r="3557" spans="10:10" x14ac:dyDescent="0.3">
      <c r="J3557"/>
    </row>
    <row r="3558" spans="10:10" x14ac:dyDescent="0.3">
      <c r="J3558"/>
    </row>
    <row r="3559" spans="10:10" x14ac:dyDescent="0.3">
      <c r="J3559"/>
    </row>
    <row r="3560" spans="10:10" x14ac:dyDescent="0.3">
      <c r="J3560"/>
    </row>
    <row r="3561" spans="10:10" x14ac:dyDescent="0.3">
      <c r="J3561"/>
    </row>
    <row r="3562" spans="10:10" x14ac:dyDescent="0.3">
      <c r="J3562"/>
    </row>
    <row r="3563" spans="10:10" x14ac:dyDescent="0.3">
      <c r="J3563"/>
    </row>
    <row r="3564" spans="10:10" x14ac:dyDescent="0.3">
      <c r="J3564"/>
    </row>
    <row r="3565" spans="10:10" x14ac:dyDescent="0.3">
      <c r="J3565"/>
    </row>
    <row r="3566" spans="10:10" x14ac:dyDescent="0.3">
      <c r="J3566"/>
    </row>
    <row r="3567" spans="10:10" x14ac:dyDescent="0.3">
      <c r="J3567"/>
    </row>
    <row r="3568" spans="10:10" x14ac:dyDescent="0.3">
      <c r="J3568"/>
    </row>
    <row r="3569" spans="10:10" x14ac:dyDescent="0.3">
      <c r="J3569"/>
    </row>
    <row r="3570" spans="10:10" x14ac:dyDescent="0.3">
      <c r="J3570"/>
    </row>
    <row r="3571" spans="10:10" x14ac:dyDescent="0.3">
      <c r="J3571"/>
    </row>
    <row r="3572" spans="10:10" x14ac:dyDescent="0.3">
      <c r="J3572"/>
    </row>
    <row r="3573" spans="10:10" x14ac:dyDescent="0.3">
      <c r="J3573"/>
    </row>
    <row r="3574" spans="10:10" x14ac:dyDescent="0.3">
      <c r="J3574"/>
    </row>
    <row r="3575" spans="10:10" x14ac:dyDescent="0.3">
      <c r="J3575"/>
    </row>
    <row r="3576" spans="10:10" x14ac:dyDescent="0.3">
      <c r="J3576"/>
    </row>
    <row r="3577" spans="10:10" x14ac:dyDescent="0.3">
      <c r="J3577"/>
    </row>
    <row r="3578" spans="10:10" x14ac:dyDescent="0.3">
      <c r="J3578"/>
    </row>
    <row r="3579" spans="10:10" x14ac:dyDescent="0.3">
      <c r="J3579"/>
    </row>
    <row r="3580" spans="10:10" x14ac:dyDescent="0.3">
      <c r="J3580"/>
    </row>
    <row r="3581" spans="10:10" x14ac:dyDescent="0.3">
      <c r="J3581"/>
    </row>
    <row r="3582" spans="10:10" x14ac:dyDescent="0.3">
      <c r="J3582"/>
    </row>
    <row r="3583" spans="10:10" x14ac:dyDescent="0.3">
      <c r="J3583"/>
    </row>
    <row r="3584" spans="10:10" x14ac:dyDescent="0.3">
      <c r="J3584"/>
    </row>
    <row r="3585" spans="10:10" x14ac:dyDescent="0.3">
      <c r="J3585"/>
    </row>
    <row r="3586" spans="10:10" x14ac:dyDescent="0.3">
      <c r="J3586"/>
    </row>
    <row r="3587" spans="10:10" x14ac:dyDescent="0.3">
      <c r="J3587"/>
    </row>
    <row r="3588" spans="10:10" x14ac:dyDescent="0.3">
      <c r="J3588"/>
    </row>
    <row r="3589" spans="10:10" x14ac:dyDescent="0.3">
      <c r="J3589"/>
    </row>
    <row r="3590" spans="10:10" x14ac:dyDescent="0.3">
      <c r="J3590"/>
    </row>
    <row r="3591" spans="10:10" x14ac:dyDescent="0.3">
      <c r="J3591"/>
    </row>
    <row r="3592" spans="10:10" x14ac:dyDescent="0.3">
      <c r="J3592"/>
    </row>
    <row r="3593" spans="10:10" x14ac:dyDescent="0.3">
      <c r="J3593"/>
    </row>
    <row r="3594" spans="10:10" x14ac:dyDescent="0.3">
      <c r="J3594"/>
    </row>
    <row r="3595" spans="10:10" x14ac:dyDescent="0.3">
      <c r="J3595"/>
    </row>
    <row r="3596" spans="10:10" x14ac:dyDescent="0.3">
      <c r="J3596"/>
    </row>
    <row r="3597" spans="10:10" x14ac:dyDescent="0.3">
      <c r="J3597"/>
    </row>
    <row r="3598" spans="10:10" x14ac:dyDescent="0.3">
      <c r="J3598"/>
    </row>
    <row r="3599" spans="10:10" x14ac:dyDescent="0.3">
      <c r="J3599"/>
    </row>
    <row r="3600" spans="10:10" x14ac:dyDescent="0.3">
      <c r="J3600"/>
    </row>
    <row r="3601" spans="10:10" x14ac:dyDescent="0.3">
      <c r="J3601"/>
    </row>
    <row r="3602" spans="10:10" x14ac:dyDescent="0.3">
      <c r="J3602"/>
    </row>
    <row r="3603" spans="10:10" x14ac:dyDescent="0.3">
      <c r="J3603"/>
    </row>
    <row r="3604" spans="10:10" x14ac:dyDescent="0.3">
      <c r="J3604"/>
    </row>
    <row r="3605" spans="10:10" x14ac:dyDescent="0.3">
      <c r="J3605"/>
    </row>
    <row r="3606" spans="10:10" x14ac:dyDescent="0.3">
      <c r="J3606"/>
    </row>
    <row r="3607" spans="10:10" x14ac:dyDescent="0.3">
      <c r="J3607"/>
    </row>
    <row r="3608" spans="10:10" x14ac:dyDescent="0.3">
      <c r="J3608"/>
    </row>
    <row r="3609" spans="10:10" x14ac:dyDescent="0.3">
      <c r="J3609"/>
    </row>
    <row r="3610" spans="10:10" x14ac:dyDescent="0.3">
      <c r="J3610"/>
    </row>
    <row r="3611" spans="10:10" x14ac:dyDescent="0.3">
      <c r="J3611"/>
    </row>
    <row r="3612" spans="10:10" x14ac:dyDescent="0.3">
      <c r="J3612"/>
    </row>
    <row r="3613" spans="10:10" x14ac:dyDescent="0.3">
      <c r="J3613"/>
    </row>
    <row r="3614" spans="10:10" x14ac:dyDescent="0.3">
      <c r="J3614"/>
    </row>
    <row r="3615" spans="10:10" x14ac:dyDescent="0.3">
      <c r="J3615"/>
    </row>
    <row r="3616" spans="10:10" x14ac:dyDescent="0.3">
      <c r="J3616"/>
    </row>
    <row r="3617" spans="10:10" x14ac:dyDescent="0.3">
      <c r="J3617"/>
    </row>
    <row r="3618" spans="10:10" x14ac:dyDescent="0.3">
      <c r="J3618"/>
    </row>
    <row r="3619" spans="10:10" x14ac:dyDescent="0.3">
      <c r="J3619"/>
    </row>
    <row r="3620" spans="10:10" x14ac:dyDescent="0.3">
      <c r="J3620"/>
    </row>
    <row r="3621" spans="10:10" x14ac:dyDescent="0.3">
      <c r="J3621"/>
    </row>
    <row r="3622" spans="10:10" x14ac:dyDescent="0.3">
      <c r="J3622"/>
    </row>
    <row r="3623" spans="10:10" x14ac:dyDescent="0.3">
      <c r="J3623"/>
    </row>
    <row r="3624" spans="10:10" x14ac:dyDescent="0.3">
      <c r="J3624"/>
    </row>
    <row r="3625" spans="10:10" x14ac:dyDescent="0.3">
      <c r="J3625"/>
    </row>
    <row r="3626" spans="10:10" x14ac:dyDescent="0.3">
      <c r="J3626"/>
    </row>
    <row r="3627" spans="10:10" x14ac:dyDescent="0.3">
      <c r="J3627"/>
    </row>
    <row r="3628" spans="10:10" x14ac:dyDescent="0.3">
      <c r="J3628"/>
    </row>
    <row r="3629" spans="10:10" x14ac:dyDescent="0.3">
      <c r="J3629"/>
    </row>
    <row r="3630" spans="10:10" x14ac:dyDescent="0.3">
      <c r="J3630"/>
    </row>
    <row r="3631" spans="10:10" x14ac:dyDescent="0.3">
      <c r="J3631"/>
    </row>
    <row r="3632" spans="10:10" x14ac:dyDescent="0.3">
      <c r="J3632"/>
    </row>
    <row r="3633" spans="10:10" x14ac:dyDescent="0.3">
      <c r="J3633"/>
    </row>
    <row r="3634" spans="10:10" x14ac:dyDescent="0.3">
      <c r="J3634"/>
    </row>
    <row r="3635" spans="10:10" x14ac:dyDescent="0.3">
      <c r="J3635"/>
    </row>
    <row r="3636" spans="10:10" x14ac:dyDescent="0.3">
      <c r="J3636"/>
    </row>
    <row r="3637" spans="10:10" x14ac:dyDescent="0.3">
      <c r="J3637"/>
    </row>
    <row r="3638" spans="10:10" x14ac:dyDescent="0.3">
      <c r="J3638"/>
    </row>
    <row r="3639" spans="10:10" x14ac:dyDescent="0.3">
      <c r="J3639"/>
    </row>
    <row r="3640" spans="10:10" x14ac:dyDescent="0.3">
      <c r="J3640"/>
    </row>
    <row r="3641" spans="10:10" x14ac:dyDescent="0.3">
      <c r="J3641"/>
    </row>
    <row r="3642" spans="10:10" x14ac:dyDescent="0.3">
      <c r="J3642"/>
    </row>
    <row r="3643" spans="10:10" x14ac:dyDescent="0.3">
      <c r="J3643"/>
    </row>
    <row r="3644" spans="10:10" x14ac:dyDescent="0.3">
      <c r="J3644"/>
    </row>
    <row r="3645" spans="10:10" x14ac:dyDescent="0.3">
      <c r="J3645"/>
    </row>
    <row r="3646" spans="10:10" x14ac:dyDescent="0.3">
      <c r="J3646"/>
    </row>
    <row r="3647" spans="10:10" x14ac:dyDescent="0.3">
      <c r="J3647"/>
    </row>
    <row r="3648" spans="10:10" x14ac:dyDescent="0.3">
      <c r="J3648"/>
    </row>
    <row r="3649" spans="10:10" x14ac:dyDescent="0.3">
      <c r="J3649"/>
    </row>
    <row r="3650" spans="10:10" x14ac:dyDescent="0.3">
      <c r="J3650"/>
    </row>
    <row r="3651" spans="10:10" x14ac:dyDescent="0.3">
      <c r="J3651"/>
    </row>
    <row r="3652" spans="10:10" x14ac:dyDescent="0.3">
      <c r="J3652"/>
    </row>
    <row r="3653" spans="10:10" x14ac:dyDescent="0.3">
      <c r="J3653"/>
    </row>
    <row r="3654" spans="10:10" x14ac:dyDescent="0.3">
      <c r="J3654"/>
    </row>
    <row r="3655" spans="10:10" x14ac:dyDescent="0.3">
      <c r="J3655"/>
    </row>
    <row r="3656" spans="10:10" x14ac:dyDescent="0.3">
      <c r="J3656"/>
    </row>
    <row r="3657" spans="10:10" x14ac:dyDescent="0.3">
      <c r="J3657"/>
    </row>
    <row r="3658" spans="10:10" x14ac:dyDescent="0.3">
      <c r="J3658"/>
    </row>
    <row r="3659" spans="10:10" x14ac:dyDescent="0.3">
      <c r="J3659"/>
    </row>
    <row r="3660" spans="10:10" x14ac:dyDescent="0.3">
      <c r="J3660"/>
    </row>
    <row r="3661" spans="10:10" x14ac:dyDescent="0.3">
      <c r="J3661"/>
    </row>
    <row r="3662" spans="10:10" x14ac:dyDescent="0.3">
      <c r="J3662"/>
    </row>
    <row r="3663" spans="10:10" x14ac:dyDescent="0.3">
      <c r="J3663"/>
    </row>
    <row r="3664" spans="10:10" x14ac:dyDescent="0.3">
      <c r="J3664"/>
    </row>
    <row r="3665" spans="10:10" x14ac:dyDescent="0.3">
      <c r="J3665"/>
    </row>
    <row r="3666" spans="10:10" x14ac:dyDescent="0.3">
      <c r="J3666"/>
    </row>
    <row r="3667" spans="10:10" x14ac:dyDescent="0.3">
      <c r="J3667"/>
    </row>
    <row r="3668" spans="10:10" x14ac:dyDescent="0.3">
      <c r="J3668"/>
    </row>
    <row r="3669" spans="10:10" x14ac:dyDescent="0.3">
      <c r="J3669"/>
    </row>
    <row r="3670" spans="10:10" x14ac:dyDescent="0.3">
      <c r="J3670"/>
    </row>
    <row r="3671" spans="10:10" x14ac:dyDescent="0.3">
      <c r="J3671"/>
    </row>
    <row r="3672" spans="10:10" x14ac:dyDescent="0.3">
      <c r="J3672"/>
    </row>
    <row r="3673" spans="10:10" x14ac:dyDescent="0.3">
      <c r="J3673"/>
    </row>
    <row r="3674" spans="10:10" x14ac:dyDescent="0.3">
      <c r="J3674"/>
    </row>
    <row r="3675" spans="10:10" x14ac:dyDescent="0.3">
      <c r="J3675"/>
    </row>
    <row r="3676" spans="10:10" x14ac:dyDescent="0.3">
      <c r="J3676"/>
    </row>
    <row r="3677" spans="10:10" x14ac:dyDescent="0.3">
      <c r="J3677"/>
    </row>
    <row r="3678" spans="10:10" x14ac:dyDescent="0.3">
      <c r="J3678"/>
    </row>
    <row r="3679" spans="10:10" x14ac:dyDescent="0.3">
      <c r="J3679"/>
    </row>
    <row r="3680" spans="10:10" x14ac:dyDescent="0.3">
      <c r="J3680"/>
    </row>
    <row r="3681" spans="10:10" x14ac:dyDescent="0.3">
      <c r="J3681"/>
    </row>
    <row r="3682" spans="10:10" x14ac:dyDescent="0.3">
      <c r="J3682"/>
    </row>
    <row r="3683" spans="10:10" x14ac:dyDescent="0.3">
      <c r="J3683"/>
    </row>
    <row r="3684" spans="10:10" x14ac:dyDescent="0.3">
      <c r="J3684"/>
    </row>
    <row r="3685" spans="10:10" x14ac:dyDescent="0.3">
      <c r="J3685"/>
    </row>
    <row r="3686" spans="10:10" x14ac:dyDescent="0.3">
      <c r="J3686"/>
    </row>
    <row r="3687" spans="10:10" x14ac:dyDescent="0.3">
      <c r="J3687"/>
    </row>
    <row r="3688" spans="10:10" x14ac:dyDescent="0.3">
      <c r="J3688"/>
    </row>
    <row r="3689" spans="10:10" x14ac:dyDescent="0.3">
      <c r="J3689"/>
    </row>
    <row r="3690" spans="10:10" x14ac:dyDescent="0.3">
      <c r="J3690"/>
    </row>
    <row r="3691" spans="10:10" x14ac:dyDescent="0.3">
      <c r="J3691"/>
    </row>
    <row r="3692" spans="10:10" x14ac:dyDescent="0.3">
      <c r="J3692"/>
    </row>
    <row r="3693" spans="10:10" x14ac:dyDescent="0.3">
      <c r="J3693"/>
    </row>
    <row r="3694" spans="10:10" x14ac:dyDescent="0.3">
      <c r="J3694"/>
    </row>
    <row r="3695" spans="10:10" x14ac:dyDescent="0.3">
      <c r="J3695"/>
    </row>
    <row r="3696" spans="10:10" x14ac:dyDescent="0.3">
      <c r="J3696"/>
    </row>
    <row r="3697" spans="10:10" x14ac:dyDescent="0.3">
      <c r="J3697"/>
    </row>
    <row r="3698" spans="10:10" x14ac:dyDescent="0.3">
      <c r="J3698"/>
    </row>
    <row r="3699" spans="10:10" x14ac:dyDescent="0.3">
      <c r="J3699"/>
    </row>
    <row r="3700" spans="10:10" x14ac:dyDescent="0.3">
      <c r="J3700"/>
    </row>
    <row r="3701" spans="10:10" x14ac:dyDescent="0.3">
      <c r="J3701"/>
    </row>
    <row r="3702" spans="10:10" x14ac:dyDescent="0.3">
      <c r="J3702"/>
    </row>
    <row r="3703" spans="10:10" x14ac:dyDescent="0.3">
      <c r="J3703"/>
    </row>
    <row r="3704" spans="10:10" x14ac:dyDescent="0.3">
      <c r="J3704"/>
    </row>
    <row r="3705" spans="10:10" x14ac:dyDescent="0.3">
      <c r="J3705"/>
    </row>
    <row r="3706" spans="10:10" x14ac:dyDescent="0.3">
      <c r="J3706"/>
    </row>
    <row r="3707" spans="10:10" x14ac:dyDescent="0.3">
      <c r="J3707"/>
    </row>
    <row r="3708" spans="10:10" x14ac:dyDescent="0.3">
      <c r="J3708"/>
    </row>
    <row r="3709" spans="10:10" x14ac:dyDescent="0.3">
      <c r="J3709"/>
    </row>
    <row r="3710" spans="10:10" x14ac:dyDescent="0.3">
      <c r="J3710"/>
    </row>
    <row r="3711" spans="10:10" x14ac:dyDescent="0.3">
      <c r="J3711"/>
    </row>
    <row r="3712" spans="10:10" x14ac:dyDescent="0.3">
      <c r="J3712"/>
    </row>
    <row r="3713" spans="10:10" x14ac:dyDescent="0.3">
      <c r="J3713"/>
    </row>
    <row r="3714" spans="10:10" x14ac:dyDescent="0.3">
      <c r="J3714"/>
    </row>
    <row r="3715" spans="10:10" x14ac:dyDescent="0.3">
      <c r="J3715"/>
    </row>
    <row r="3716" spans="10:10" x14ac:dyDescent="0.3">
      <c r="J3716"/>
    </row>
    <row r="3717" spans="10:10" x14ac:dyDescent="0.3">
      <c r="J3717"/>
    </row>
    <row r="3718" spans="10:10" x14ac:dyDescent="0.3">
      <c r="J3718"/>
    </row>
    <row r="3719" spans="10:10" x14ac:dyDescent="0.3">
      <c r="J3719"/>
    </row>
    <row r="3720" spans="10:10" x14ac:dyDescent="0.3">
      <c r="J3720"/>
    </row>
    <row r="3721" spans="10:10" x14ac:dyDescent="0.3">
      <c r="J3721"/>
    </row>
    <row r="3722" spans="10:10" x14ac:dyDescent="0.3">
      <c r="J3722"/>
    </row>
    <row r="3723" spans="10:10" x14ac:dyDescent="0.3">
      <c r="J3723"/>
    </row>
    <row r="3724" spans="10:10" x14ac:dyDescent="0.3">
      <c r="J3724"/>
    </row>
    <row r="3725" spans="10:10" x14ac:dyDescent="0.3">
      <c r="J3725"/>
    </row>
    <row r="3726" spans="10:10" x14ac:dyDescent="0.3">
      <c r="J3726"/>
    </row>
    <row r="3727" spans="10:10" x14ac:dyDescent="0.3">
      <c r="J3727"/>
    </row>
    <row r="3728" spans="10:10" x14ac:dyDescent="0.3">
      <c r="J3728"/>
    </row>
    <row r="3729" spans="10:10" x14ac:dyDescent="0.3">
      <c r="J3729"/>
    </row>
    <row r="3730" spans="10:10" x14ac:dyDescent="0.3">
      <c r="J3730"/>
    </row>
    <row r="3731" spans="10:10" x14ac:dyDescent="0.3">
      <c r="J3731"/>
    </row>
    <row r="3732" spans="10:10" x14ac:dyDescent="0.3">
      <c r="J3732"/>
    </row>
    <row r="3733" spans="10:10" x14ac:dyDescent="0.3">
      <c r="J3733"/>
    </row>
    <row r="3734" spans="10:10" x14ac:dyDescent="0.3">
      <c r="J3734"/>
    </row>
    <row r="3735" spans="10:10" x14ac:dyDescent="0.3">
      <c r="J3735"/>
    </row>
    <row r="3736" spans="10:10" x14ac:dyDescent="0.3">
      <c r="J3736"/>
    </row>
    <row r="3737" spans="10:10" x14ac:dyDescent="0.3">
      <c r="J3737"/>
    </row>
    <row r="3738" spans="10:10" x14ac:dyDescent="0.3">
      <c r="J3738"/>
    </row>
    <row r="3739" spans="10:10" x14ac:dyDescent="0.3">
      <c r="J3739"/>
    </row>
    <row r="3740" spans="10:10" x14ac:dyDescent="0.3">
      <c r="J3740"/>
    </row>
    <row r="3741" spans="10:10" x14ac:dyDescent="0.3">
      <c r="J3741"/>
    </row>
    <row r="3742" spans="10:10" x14ac:dyDescent="0.3">
      <c r="J3742"/>
    </row>
    <row r="3743" spans="10:10" x14ac:dyDescent="0.3">
      <c r="J3743"/>
    </row>
    <row r="3744" spans="10:10" x14ac:dyDescent="0.3">
      <c r="J3744"/>
    </row>
    <row r="3745" spans="10:10" x14ac:dyDescent="0.3">
      <c r="J3745"/>
    </row>
    <row r="3746" spans="10:10" x14ac:dyDescent="0.3">
      <c r="J3746"/>
    </row>
    <row r="3747" spans="10:10" x14ac:dyDescent="0.3">
      <c r="J3747"/>
    </row>
    <row r="3748" spans="10:10" x14ac:dyDescent="0.3">
      <c r="J3748"/>
    </row>
    <row r="3749" spans="10:10" x14ac:dyDescent="0.3">
      <c r="J3749"/>
    </row>
    <row r="3750" spans="10:10" x14ac:dyDescent="0.3">
      <c r="J3750"/>
    </row>
    <row r="3751" spans="10:10" x14ac:dyDescent="0.3">
      <c r="J3751"/>
    </row>
    <row r="3752" spans="10:10" x14ac:dyDescent="0.3">
      <c r="J3752"/>
    </row>
    <row r="3753" spans="10:10" x14ac:dyDescent="0.3">
      <c r="J3753"/>
    </row>
    <row r="3754" spans="10:10" x14ac:dyDescent="0.3">
      <c r="J3754"/>
    </row>
    <row r="3755" spans="10:10" x14ac:dyDescent="0.3">
      <c r="J3755"/>
    </row>
    <row r="3756" spans="10:10" x14ac:dyDescent="0.3">
      <c r="J3756"/>
    </row>
    <row r="3757" spans="10:10" x14ac:dyDescent="0.3">
      <c r="J3757"/>
    </row>
    <row r="3758" spans="10:10" x14ac:dyDescent="0.3">
      <c r="J3758"/>
    </row>
    <row r="3759" spans="10:10" x14ac:dyDescent="0.3">
      <c r="J3759"/>
    </row>
    <row r="3760" spans="10:10" x14ac:dyDescent="0.3">
      <c r="J3760"/>
    </row>
    <row r="3761" spans="10:10" x14ac:dyDescent="0.3">
      <c r="J3761"/>
    </row>
    <row r="3762" spans="10:10" x14ac:dyDescent="0.3">
      <c r="J3762"/>
    </row>
    <row r="3763" spans="10:10" x14ac:dyDescent="0.3">
      <c r="J3763"/>
    </row>
    <row r="3764" spans="10:10" x14ac:dyDescent="0.3">
      <c r="J3764"/>
    </row>
    <row r="3765" spans="10:10" x14ac:dyDescent="0.3">
      <c r="J3765"/>
    </row>
    <row r="3766" spans="10:10" x14ac:dyDescent="0.3">
      <c r="J3766"/>
    </row>
    <row r="3767" spans="10:10" x14ac:dyDescent="0.3">
      <c r="J3767"/>
    </row>
    <row r="3768" spans="10:10" x14ac:dyDescent="0.3">
      <c r="J3768"/>
    </row>
    <row r="3769" spans="10:10" x14ac:dyDescent="0.3">
      <c r="J3769"/>
    </row>
    <row r="3770" spans="10:10" x14ac:dyDescent="0.3">
      <c r="J3770"/>
    </row>
    <row r="3771" spans="10:10" x14ac:dyDescent="0.3">
      <c r="J3771"/>
    </row>
    <row r="3772" spans="10:10" x14ac:dyDescent="0.3">
      <c r="J3772"/>
    </row>
    <row r="3773" spans="10:10" x14ac:dyDescent="0.3">
      <c r="J3773"/>
    </row>
    <row r="3774" spans="10:10" x14ac:dyDescent="0.3">
      <c r="J3774"/>
    </row>
    <row r="3775" spans="10:10" x14ac:dyDescent="0.3">
      <c r="J3775"/>
    </row>
    <row r="3776" spans="10:10" x14ac:dyDescent="0.3">
      <c r="J3776"/>
    </row>
    <row r="3777" spans="10:10" x14ac:dyDescent="0.3">
      <c r="J3777"/>
    </row>
    <row r="3778" spans="10:10" x14ac:dyDescent="0.3">
      <c r="J3778"/>
    </row>
    <row r="3779" spans="10:10" x14ac:dyDescent="0.3">
      <c r="J3779"/>
    </row>
    <row r="3780" spans="10:10" x14ac:dyDescent="0.3">
      <c r="J3780"/>
    </row>
    <row r="3781" spans="10:10" x14ac:dyDescent="0.3">
      <c r="J3781"/>
    </row>
    <row r="3782" spans="10:10" x14ac:dyDescent="0.3">
      <c r="J3782"/>
    </row>
    <row r="3783" spans="10:10" x14ac:dyDescent="0.3">
      <c r="J3783"/>
    </row>
    <row r="3784" spans="10:10" x14ac:dyDescent="0.3">
      <c r="J3784"/>
    </row>
    <row r="3785" spans="10:10" x14ac:dyDescent="0.3">
      <c r="J3785"/>
    </row>
    <row r="3786" spans="10:10" x14ac:dyDescent="0.3">
      <c r="J3786"/>
    </row>
    <row r="3787" spans="10:10" x14ac:dyDescent="0.3">
      <c r="J3787"/>
    </row>
    <row r="3788" spans="10:10" x14ac:dyDescent="0.3">
      <c r="J3788"/>
    </row>
    <row r="3789" spans="10:10" x14ac:dyDescent="0.3">
      <c r="J3789"/>
    </row>
    <row r="3790" spans="10:10" x14ac:dyDescent="0.3">
      <c r="J3790"/>
    </row>
    <row r="3791" spans="10:10" x14ac:dyDescent="0.3">
      <c r="J3791"/>
    </row>
    <row r="3792" spans="10:10" x14ac:dyDescent="0.3">
      <c r="J3792"/>
    </row>
    <row r="3793" spans="10:10" x14ac:dyDescent="0.3">
      <c r="J3793"/>
    </row>
    <row r="3794" spans="10:10" x14ac:dyDescent="0.3">
      <c r="J3794"/>
    </row>
    <row r="3795" spans="10:10" x14ac:dyDescent="0.3">
      <c r="J3795"/>
    </row>
    <row r="3796" spans="10:10" x14ac:dyDescent="0.3">
      <c r="J3796"/>
    </row>
    <row r="3797" spans="10:10" x14ac:dyDescent="0.3">
      <c r="J3797"/>
    </row>
    <row r="3798" spans="10:10" x14ac:dyDescent="0.3">
      <c r="J3798"/>
    </row>
    <row r="3799" spans="10:10" x14ac:dyDescent="0.3">
      <c r="J3799"/>
    </row>
    <row r="3800" spans="10:10" x14ac:dyDescent="0.3">
      <c r="J3800"/>
    </row>
    <row r="3801" spans="10:10" x14ac:dyDescent="0.3">
      <c r="J3801"/>
    </row>
    <row r="3802" spans="10:10" x14ac:dyDescent="0.3">
      <c r="J3802"/>
    </row>
    <row r="3803" spans="10:10" x14ac:dyDescent="0.3">
      <c r="J3803"/>
    </row>
    <row r="3804" spans="10:10" x14ac:dyDescent="0.3">
      <c r="J3804"/>
    </row>
    <row r="3805" spans="10:10" x14ac:dyDescent="0.3">
      <c r="J3805"/>
    </row>
    <row r="3806" spans="10:10" x14ac:dyDescent="0.3">
      <c r="J3806"/>
    </row>
    <row r="3807" spans="10:10" x14ac:dyDescent="0.3">
      <c r="J3807"/>
    </row>
    <row r="3808" spans="10:10" x14ac:dyDescent="0.3">
      <c r="J3808"/>
    </row>
    <row r="3809" spans="10:10" x14ac:dyDescent="0.3">
      <c r="J3809"/>
    </row>
    <row r="3810" spans="10:10" x14ac:dyDescent="0.3">
      <c r="J3810"/>
    </row>
    <row r="3811" spans="10:10" x14ac:dyDescent="0.3">
      <c r="J3811"/>
    </row>
    <row r="3812" spans="10:10" x14ac:dyDescent="0.3">
      <c r="J3812"/>
    </row>
    <row r="3813" spans="10:10" x14ac:dyDescent="0.3">
      <c r="J3813"/>
    </row>
    <row r="3814" spans="10:10" x14ac:dyDescent="0.3">
      <c r="J3814"/>
    </row>
    <row r="3815" spans="10:10" x14ac:dyDescent="0.3">
      <c r="J3815"/>
    </row>
    <row r="3816" spans="10:10" x14ac:dyDescent="0.3">
      <c r="J3816"/>
    </row>
    <row r="3817" spans="10:10" x14ac:dyDescent="0.3">
      <c r="J3817"/>
    </row>
    <row r="3818" spans="10:10" x14ac:dyDescent="0.3">
      <c r="J3818"/>
    </row>
    <row r="3819" spans="10:10" x14ac:dyDescent="0.3">
      <c r="J3819"/>
    </row>
    <row r="3820" spans="10:10" x14ac:dyDescent="0.3">
      <c r="J3820"/>
    </row>
    <row r="3821" spans="10:10" x14ac:dyDescent="0.3">
      <c r="J3821"/>
    </row>
    <row r="3822" spans="10:10" x14ac:dyDescent="0.3">
      <c r="J3822"/>
    </row>
    <row r="3823" spans="10:10" x14ac:dyDescent="0.3">
      <c r="J3823"/>
    </row>
    <row r="3824" spans="10:10" x14ac:dyDescent="0.3">
      <c r="J3824"/>
    </row>
    <row r="3825" spans="10:10" x14ac:dyDescent="0.3">
      <c r="J3825"/>
    </row>
    <row r="3826" spans="10:10" x14ac:dyDescent="0.3">
      <c r="J3826"/>
    </row>
    <row r="3827" spans="10:10" x14ac:dyDescent="0.3">
      <c r="J3827"/>
    </row>
    <row r="3828" spans="10:10" x14ac:dyDescent="0.3">
      <c r="J3828"/>
    </row>
    <row r="3829" spans="10:10" x14ac:dyDescent="0.3">
      <c r="J3829"/>
    </row>
    <row r="3830" spans="10:10" x14ac:dyDescent="0.3">
      <c r="J3830"/>
    </row>
    <row r="3831" spans="10:10" x14ac:dyDescent="0.3">
      <c r="J3831"/>
    </row>
    <row r="3832" spans="10:10" x14ac:dyDescent="0.3">
      <c r="J3832"/>
    </row>
    <row r="3833" spans="10:10" x14ac:dyDescent="0.3">
      <c r="J3833"/>
    </row>
    <row r="3834" spans="10:10" x14ac:dyDescent="0.3">
      <c r="J3834"/>
    </row>
    <row r="3835" spans="10:10" x14ac:dyDescent="0.3">
      <c r="J3835"/>
    </row>
    <row r="3836" spans="10:10" x14ac:dyDescent="0.3">
      <c r="J3836"/>
    </row>
    <row r="3837" spans="10:10" x14ac:dyDescent="0.3">
      <c r="J3837"/>
    </row>
    <row r="3838" spans="10:10" x14ac:dyDescent="0.3">
      <c r="J3838"/>
    </row>
    <row r="3839" spans="10:10" x14ac:dyDescent="0.3">
      <c r="J3839"/>
    </row>
    <row r="3840" spans="10:10" x14ac:dyDescent="0.3">
      <c r="J3840"/>
    </row>
    <row r="3841" spans="10:10" x14ac:dyDescent="0.3">
      <c r="J3841"/>
    </row>
    <row r="3842" spans="10:10" x14ac:dyDescent="0.3">
      <c r="J3842"/>
    </row>
    <row r="3843" spans="10:10" x14ac:dyDescent="0.3">
      <c r="J3843"/>
    </row>
    <row r="3844" spans="10:10" x14ac:dyDescent="0.3">
      <c r="J3844"/>
    </row>
    <row r="3845" spans="10:10" x14ac:dyDescent="0.3">
      <c r="J3845"/>
    </row>
    <row r="3846" spans="10:10" x14ac:dyDescent="0.3">
      <c r="J3846"/>
    </row>
    <row r="3847" spans="10:10" x14ac:dyDescent="0.3">
      <c r="J3847"/>
    </row>
    <row r="3848" spans="10:10" x14ac:dyDescent="0.3">
      <c r="J3848"/>
    </row>
    <row r="3849" spans="10:10" x14ac:dyDescent="0.3">
      <c r="J3849"/>
    </row>
    <row r="3850" spans="10:10" x14ac:dyDescent="0.3">
      <c r="J3850"/>
    </row>
    <row r="3851" spans="10:10" x14ac:dyDescent="0.3">
      <c r="J3851"/>
    </row>
    <row r="3852" spans="10:10" x14ac:dyDescent="0.3">
      <c r="J3852"/>
    </row>
    <row r="3853" spans="10:10" x14ac:dyDescent="0.3">
      <c r="J3853"/>
    </row>
    <row r="3854" spans="10:10" x14ac:dyDescent="0.3">
      <c r="J3854"/>
    </row>
    <row r="3855" spans="10:10" x14ac:dyDescent="0.3">
      <c r="J3855"/>
    </row>
    <row r="3856" spans="10:10" x14ac:dyDescent="0.3">
      <c r="J3856"/>
    </row>
    <row r="3857" spans="10:10" x14ac:dyDescent="0.3">
      <c r="J3857"/>
    </row>
    <row r="3858" spans="10:10" x14ac:dyDescent="0.3">
      <c r="J3858"/>
    </row>
    <row r="3859" spans="10:10" x14ac:dyDescent="0.3">
      <c r="J3859"/>
    </row>
    <row r="3860" spans="10:10" x14ac:dyDescent="0.3">
      <c r="J3860"/>
    </row>
    <row r="3861" spans="10:10" x14ac:dyDescent="0.3">
      <c r="J3861"/>
    </row>
    <row r="3862" spans="10:10" x14ac:dyDescent="0.3">
      <c r="J3862"/>
    </row>
    <row r="3863" spans="10:10" x14ac:dyDescent="0.3">
      <c r="J3863"/>
    </row>
    <row r="3864" spans="10:10" x14ac:dyDescent="0.3">
      <c r="J3864"/>
    </row>
    <row r="3865" spans="10:10" x14ac:dyDescent="0.3">
      <c r="J3865"/>
    </row>
    <row r="3866" spans="10:10" x14ac:dyDescent="0.3">
      <c r="J3866"/>
    </row>
    <row r="3867" spans="10:10" x14ac:dyDescent="0.3">
      <c r="J3867"/>
    </row>
    <row r="3868" spans="10:10" x14ac:dyDescent="0.3">
      <c r="J3868"/>
    </row>
    <row r="3869" spans="10:10" x14ac:dyDescent="0.3">
      <c r="J3869"/>
    </row>
    <row r="3870" spans="10:10" x14ac:dyDescent="0.3">
      <c r="J3870"/>
    </row>
    <row r="3871" spans="10:10" x14ac:dyDescent="0.3">
      <c r="J3871"/>
    </row>
    <row r="3872" spans="10:10" x14ac:dyDescent="0.3">
      <c r="J3872"/>
    </row>
    <row r="3873" spans="10:10" x14ac:dyDescent="0.3">
      <c r="J3873"/>
    </row>
    <row r="3874" spans="10:10" x14ac:dyDescent="0.3">
      <c r="J3874"/>
    </row>
    <row r="3875" spans="10:10" x14ac:dyDescent="0.3">
      <c r="J3875"/>
    </row>
    <row r="3876" spans="10:10" x14ac:dyDescent="0.3">
      <c r="J3876"/>
    </row>
    <row r="3877" spans="10:10" x14ac:dyDescent="0.3">
      <c r="J3877"/>
    </row>
    <row r="3878" spans="10:10" x14ac:dyDescent="0.3">
      <c r="J3878"/>
    </row>
    <row r="3879" spans="10:10" x14ac:dyDescent="0.3">
      <c r="J3879"/>
    </row>
    <row r="3880" spans="10:10" x14ac:dyDescent="0.3">
      <c r="J3880"/>
    </row>
    <row r="3881" spans="10:10" x14ac:dyDescent="0.3">
      <c r="J3881"/>
    </row>
    <row r="3882" spans="10:10" x14ac:dyDescent="0.3">
      <c r="J3882"/>
    </row>
    <row r="3883" spans="10:10" x14ac:dyDescent="0.3">
      <c r="J3883"/>
    </row>
    <row r="3884" spans="10:10" x14ac:dyDescent="0.3">
      <c r="J3884"/>
    </row>
    <row r="3885" spans="10:10" x14ac:dyDescent="0.3">
      <c r="J3885"/>
    </row>
    <row r="3886" spans="10:10" x14ac:dyDescent="0.3">
      <c r="J3886"/>
    </row>
    <row r="3887" spans="10:10" x14ac:dyDescent="0.3">
      <c r="J3887"/>
    </row>
    <row r="3888" spans="10:10" x14ac:dyDescent="0.3">
      <c r="J3888"/>
    </row>
    <row r="3889" spans="10:10" x14ac:dyDescent="0.3">
      <c r="J3889"/>
    </row>
    <row r="3890" spans="10:10" x14ac:dyDescent="0.3">
      <c r="J3890"/>
    </row>
    <row r="3891" spans="10:10" x14ac:dyDescent="0.3">
      <c r="J3891"/>
    </row>
    <row r="3892" spans="10:10" x14ac:dyDescent="0.3">
      <c r="J3892"/>
    </row>
    <row r="3893" spans="10:10" x14ac:dyDescent="0.3">
      <c r="J3893"/>
    </row>
    <row r="3894" spans="10:10" x14ac:dyDescent="0.3">
      <c r="J3894"/>
    </row>
    <row r="3895" spans="10:10" x14ac:dyDescent="0.3">
      <c r="J3895"/>
    </row>
    <row r="3896" spans="10:10" x14ac:dyDescent="0.3">
      <c r="J3896"/>
    </row>
    <row r="3897" spans="10:10" x14ac:dyDescent="0.3">
      <c r="J3897"/>
    </row>
    <row r="3898" spans="10:10" x14ac:dyDescent="0.3">
      <c r="J3898"/>
    </row>
    <row r="3899" spans="10:10" x14ac:dyDescent="0.3">
      <c r="J3899"/>
    </row>
    <row r="3900" spans="10:10" x14ac:dyDescent="0.3">
      <c r="J3900"/>
    </row>
    <row r="3901" spans="10:10" x14ac:dyDescent="0.3">
      <c r="J3901"/>
    </row>
    <row r="3902" spans="10:10" x14ac:dyDescent="0.3">
      <c r="J3902"/>
    </row>
    <row r="3903" spans="10:10" x14ac:dyDescent="0.3">
      <c r="J3903"/>
    </row>
    <row r="3904" spans="10:10" x14ac:dyDescent="0.3">
      <c r="J3904"/>
    </row>
    <row r="3905" spans="10:10" x14ac:dyDescent="0.3">
      <c r="J3905"/>
    </row>
    <row r="3906" spans="10:10" x14ac:dyDescent="0.3">
      <c r="J3906"/>
    </row>
    <row r="3907" spans="10:10" x14ac:dyDescent="0.3">
      <c r="J3907"/>
    </row>
    <row r="3908" spans="10:10" x14ac:dyDescent="0.3">
      <c r="J3908"/>
    </row>
    <row r="3909" spans="10:10" x14ac:dyDescent="0.3">
      <c r="J3909"/>
    </row>
    <row r="3910" spans="10:10" x14ac:dyDescent="0.3">
      <c r="J3910"/>
    </row>
    <row r="3911" spans="10:10" x14ac:dyDescent="0.3">
      <c r="J3911"/>
    </row>
    <row r="3912" spans="10:10" x14ac:dyDescent="0.3">
      <c r="J3912"/>
    </row>
    <row r="3913" spans="10:10" x14ac:dyDescent="0.3">
      <c r="J3913"/>
    </row>
    <row r="3914" spans="10:10" x14ac:dyDescent="0.3">
      <c r="J3914"/>
    </row>
    <row r="3915" spans="10:10" x14ac:dyDescent="0.3">
      <c r="J3915"/>
    </row>
    <row r="3916" spans="10:10" x14ac:dyDescent="0.3">
      <c r="J3916"/>
    </row>
    <row r="3917" spans="10:10" x14ac:dyDescent="0.3">
      <c r="J3917"/>
    </row>
    <row r="3918" spans="10:10" x14ac:dyDescent="0.3">
      <c r="J3918"/>
    </row>
    <row r="3919" spans="10:10" x14ac:dyDescent="0.3">
      <c r="J3919"/>
    </row>
    <row r="3920" spans="10:10" x14ac:dyDescent="0.3">
      <c r="J3920"/>
    </row>
    <row r="3921" spans="10:10" x14ac:dyDescent="0.3">
      <c r="J3921"/>
    </row>
    <row r="3922" spans="10:10" x14ac:dyDescent="0.3">
      <c r="J3922"/>
    </row>
    <row r="3923" spans="10:10" x14ac:dyDescent="0.3">
      <c r="J3923"/>
    </row>
    <row r="3924" spans="10:10" x14ac:dyDescent="0.3">
      <c r="J3924"/>
    </row>
    <row r="3925" spans="10:10" x14ac:dyDescent="0.3">
      <c r="J3925"/>
    </row>
    <row r="3926" spans="10:10" x14ac:dyDescent="0.3">
      <c r="J3926"/>
    </row>
    <row r="3927" spans="10:10" x14ac:dyDescent="0.3">
      <c r="J3927"/>
    </row>
    <row r="3928" spans="10:10" x14ac:dyDescent="0.3">
      <c r="J3928"/>
    </row>
    <row r="3929" spans="10:10" x14ac:dyDescent="0.3">
      <c r="J3929"/>
    </row>
    <row r="3930" spans="10:10" x14ac:dyDescent="0.3">
      <c r="J3930"/>
    </row>
    <row r="3931" spans="10:10" x14ac:dyDescent="0.3">
      <c r="J3931"/>
    </row>
    <row r="3932" spans="10:10" x14ac:dyDescent="0.3">
      <c r="J3932"/>
    </row>
    <row r="3933" spans="10:10" x14ac:dyDescent="0.3">
      <c r="J3933"/>
    </row>
    <row r="3934" spans="10:10" x14ac:dyDescent="0.3">
      <c r="J3934"/>
    </row>
    <row r="3935" spans="10:10" x14ac:dyDescent="0.3">
      <c r="J3935"/>
    </row>
    <row r="3936" spans="10:10" x14ac:dyDescent="0.3">
      <c r="J3936"/>
    </row>
    <row r="3937" spans="10:10" x14ac:dyDescent="0.3">
      <c r="J3937"/>
    </row>
    <row r="3938" spans="10:10" x14ac:dyDescent="0.3">
      <c r="J3938"/>
    </row>
    <row r="3939" spans="10:10" x14ac:dyDescent="0.3">
      <c r="J3939"/>
    </row>
    <row r="3940" spans="10:10" x14ac:dyDescent="0.3">
      <c r="J3940"/>
    </row>
    <row r="3941" spans="10:10" x14ac:dyDescent="0.3">
      <c r="J3941"/>
    </row>
    <row r="3942" spans="10:10" x14ac:dyDescent="0.3">
      <c r="J3942"/>
    </row>
    <row r="3943" spans="10:10" x14ac:dyDescent="0.3">
      <c r="J3943"/>
    </row>
    <row r="3944" spans="10:10" x14ac:dyDescent="0.3">
      <c r="J3944"/>
    </row>
    <row r="3945" spans="10:10" x14ac:dyDescent="0.3">
      <c r="J3945"/>
    </row>
    <row r="3946" spans="10:10" x14ac:dyDescent="0.3">
      <c r="J3946"/>
    </row>
    <row r="3947" spans="10:10" x14ac:dyDescent="0.3">
      <c r="J3947"/>
    </row>
    <row r="3948" spans="10:10" x14ac:dyDescent="0.3">
      <c r="J3948"/>
    </row>
    <row r="3949" spans="10:10" x14ac:dyDescent="0.3">
      <c r="J3949"/>
    </row>
    <row r="3950" spans="10:10" x14ac:dyDescent="0.3">
      <c r="J3950"/>
    </row>
    <row r="3951" spans="10:10" x14ac:dyDescent="0.3">
      <c r="J3951"/>
    </row>
    <row r="3952" spans="10:10" x14ac:dyDescent="0.3">
      <c r="J3952"/>
    </row>
    <row r="3953" spans="10:10" x14ac:dyDescent="0.3">
      <c r="J3953"/>
    </row>
    <row r="3954" spans="10:10" x14ac:dyDescent="0.3">
      <c r="J3954"/>
    </row>
    <row r="3955" spans="10:10" x14ac:dyDescent="0.3">
      <c r="J3955"/>
    </row>
    <row r="3956" spans="10:10" x14ac:dyDescent="0.3">
      <c r="J3956"/>
    </row>
    <row r="3957" spans="10:10" x14ac:dyDescent="0.3">
      <c r="J3957"/>
    </row>
    <row r="3958" spans="10:10" x14ac:dyDescent="0.3">
      <c r="J3958"/>
    </row>
    <row r="3959" spans="10:10" x14ac:dyDescent="0.3">
      <c r="J3959"/>
    </row>
    <row r="3960" spans="10:10" x14ac:dyDescent="0.3">
      <c r="J3960"/>
    </row>
    <row r="3961" spans="10:10" x14ac:dyDescent="0.3">
      <c r="J3961"/>
    </row>
    <row r="3962" spans="10:10" x14ac:dyDescent="0.3">
      <c r="J3962"/>
    </row>
    <row r="3963" spans="10:10" x14ac:dyDescent="0.3">
      <c r="J3963"/>
    </row>
    <row r="3964" spans="10:10" x14ac:dyDescent="0.3">
      <c r="J3964"/>
    </row>
    <row r="3965" spans="10:10" x14ac:dyDescent="0.3">
      <c r="J3965"/>
    </row>
    <row r="3966" spans="10:10" x14ac:dyDescent="0.3">
      <c r="J3966"/>
    </row>
    <row r="3967" spans="10:10" x14ac:dyDescent="0.3">
      <c r="J3967"/>
    </row>
    <row r="3968" spans="10:10" x14ac:dyDescent="0.3">
      <c r="J3968"/>
    </row>
    <row r="3969" spans="10:10" x14ac:dyDescent="0.3">
      <c r="J3969"/>
    </row>
    <row r="3970" spans="10:10" x14ac:dyDescent="0.3">
      <c r="J3970"/>
    </row>
    <row r="3971" spans="10:10" x14ac:dyDescent="0.3">
      <c r="J3971"/>
    </row>
    <row r="3972" spans="10:10" x14ac:dyDescent="0.3">
      <c r="J3972"/>
    </row>
    <row r="3973" spans="10:10" x14ac:dyDescent="0.3">
      <c r="J3973"/>
    </row>
    <row r="3974" spans="10:10" x14ac:dyDescent="0.3">
      <c r="J3974"/>
    </row>
    <row r="3975" spans="10:10" x14ac:dyDescent="0.3">
      <c r="J3975"/>
    </row>
    <row r="3976" spans="10:10" x14ac:dyDescent="0.3">
      <c r="J3976"/>
    </row>
    <row r="3977" spans="10:10" x14ac:dyDescent="0.3">
      <c r="J3977"/>
    </row>
    <row r="3978" spans="10:10" x14ac:dyDescent="0.3">
      <c r="J3978"/>
    </row>
    <row r="3979" spans="10:10" x14ac:dyDescent="0.3">
      <c r="J3979"/>
    </row>
    <row r="3980" spans="10:10" x14ac:dyDescent="0.3">
      <c r="J3980"/>
    </row>
    <row r="3981" spans="10:10" x14ac:dyDescent="0.3">
      <c r="J3981"/>
    </row>
    <row r="3982" spans="10:10" x14ac:dyDescent="0.3">
      <c r="J3982"/>
    </row>
    <row r="3983" spans="10:10" x14ac:dyDescent="0.3">
      <c r="J3983"/>
    </row>
    <row r="3984" spans="10:10" x14ac:dyDescent="0.3">
      <c r="J3984"/>
    </row>
    <row r="3985" spans="10:10" x14ac:dyDescent="0.3">
      <c r="J3985"/>
    </row>
    <row r="3986" spans="10:10" x14ac:dyDescent="0.3">
      <c r="J3986"/>
    </row>
    <row r="3987" spans="10:10" x14ac:dyDescent="0.3">
      <c r="J3987"/>
    </row>
    <row r="3988" spans="10:10" x14ac:dyDescent="0.3">
      <c r="J3988"/>
    </row>
    <row r="3989" spans="10:10" x14ac:dyDescent="0.3">
      <c r="J3989"/>
    </row>
    <row r="3990" spans="10:10" x14ac:dyDescent="0.3">
      <c r="J3990"/>
    </row>
    <row r="3991" spans="10:10" x14ac:dyDescent="0.3">
      <c r="J3991"/>
    </row>
    <row r="3992" spans="10:10" x14ac:dyDescent="0.3">
      <c r="J3992"/>
    </row>
    <row r="3993" spans="10:10" x14ac:dyDescent="0.3">
      <c r="J3993"/>
    </row>
    <row r="3994" spans="10:10" x14ac:dyDescent="0.3">
      <c r="J3994"/>
    </row>
    <row r="3995" spans="10:10" x14ac:dyDescent="0.3">
      <c r="J3995"/>
    </row>
    <row r="3996" spans="10:10" x14ac:dyDescent="0.3">
      <c r="J3996"/>
    </row>
    <row r="3997" spans="10:10" x14ac:dyDescent="0.3">
      <c r="J3997"/>
    </row>
    <row r="3998" spans="10:10" x14ac:dyDescent="0.3">
      <c r="J3998"/>
    </row>
    <row r="3999" spans="10:10" x14ac:dyDescent="0.3">
      <c r="J3999"/>
    </row>
    <row r="4000" spans="10:10" x14ac:dyDescent="0.3">
      <c r="J4000"/>
    </row>
    <row r="4001" spans="10:10" x14ac:dyDescent="0.3">
      <c r="J4001"/>
    </row>
    <row r="4002" spans="10:10" x14ac:dyDescent="0.3">
      <c r="J4002"/>
    </row>
    <row r="4003" spans="10:10" x14ac:dyDescent="0.3">
      <c r="J4003"/>
    </row>
    <row r="4004" spans="10:10" x14ac:dyDescent="0.3">
      <c r="J4004"/>
    </row>
    <row r="4005" spans="10:10" x14ac:dyDescent="0.3">
      <c r="J4005"/>
    </row>
    <row r="4006" spans="10:10" x14ac:dyDescent="0.3">
      <c r="J4006"/>
    </row>
    <row r="4007" spans="10:10" x14ac:dyDescent="0.3">
      <c r="J4007"/>
    </row>
    <row r="4008" spans="10:10" x14ac:dyDescent="0.3">
      <c r="J4008"/>
    </row>
    <row r="4009" spans="10:10" x14ac:dyDescent="0.3">
      <c r="J4009"/>
    </row>
    <row r="4010" spans="10:10" x14ac:dyDescent="0.3">
      <c r="J4010"/>
    </row>
    <row r="4011" spans="10:10" x14ac:dyDescent="0.3">
      <c r="J4011"/>
    </row>
    <row r="4012" spans="10:10" x14ac:dyDescent="0.3">
      <c r="J4012"/>
    </row>
    <row r="4013" spans="10:10" x14ac:dyDescent="0.3">
      <c r="J4013"/>
    </row>
    <row r="4014" spans="10:10" x14ac:dyDescent="0.3">
      <c r="J4014"/>
    </row>
    <row r="4015" spans="10:10" x14ac:dyDescent="0.3">
      <c r="J4015"/>
    </row>
    <row r="4016" spans="10:10" x14ac:dyDescent="0.3">
      <c r="J4016"/>
    </row>
    <row r="4017" spans="10:10" x14ac:dyDescent="0.3">
      <c r="J4017"/>
    </row>
    <row r="4018" spans="10:10" x14ac:dyDescent="0.3">
      <c r="J4018"/>
    </row>
    <row r="4019" spans="10:10" x14ac:dyDescent="0.3">
      <c r="J4019"/>
    </row>
    <row r="4020" spans="10:10" x14ac:dyDescent="0.3">
      <c r="J4020"/>
    </row>
    <row r="4021" spans="10:10" x14ac:dyDescent="0.3">
      <c r="J4021"/>
    </row>
    <row r="4022" spans="10:10" x14ac:dyDescent="0.3">
      <c r="J4022"/>
    </row>
    <row r="4023" spans="10:10" x14ac:dyDescent="0.3">
      <c r="J4023"/>
    </row>
    <row r="4024" spans="10:10" x14ac:dyDescent="0.3">
      <c r="J4024"/>
    </row>
    <row r="4025" spans="10:10" x14ac:dyDescent="0.3">
      <c r="J4025"/>
    </row>
    <row r="4026" spans="10:10" x14ac:dyDescent="0.3">
      <c r="J4026"/>
    </row>
    <row r="4027" spans="10:10" x14ac:dyDescent="0.3">
      <c r="J4027"/>
    </row>
    <row r="4028" spans="10:10" x14ac:dyDescent="0.3">
      <c r="J4028"/>
    </row>
    <row r="4029" spans="10:10" x14ac:dyDescent="0.3">
      <c r="J4029"/>
    </row>
    <row r="4030" spans="10:10" x14ac:dyDescent="0.3">
      <c r="J4030"/>
    </row>
    <row r="4031" spans="10:10" x14ac:dyDescent="0.3">
      <c r="J4031"/>
    </row>
    <row r="4032" spans="10:10" x14ac:dyDescent="0.3">
      <c r="J4032"/>
    </row>
    <row r="4033" spans="10:10" x14ac:dyDescent="0.3">
      <c r="J4033"/>
    </row>
    <row r="4034" spans="10:10" x14ac:dyDescent="0.3">
      <c r="J4034"/>
    </row>
    <row r="4035" spans="10:10" x14ac:dyDescent="0.3">
      <c r="J4035"/>
    </row>
    <row r="4036" spans="10:10" x14ac:dyDescent="0.3">
      <c r="J4036"/>
    </row>
    <row r="4037" spans="10:10" x14ac:dyDescent="0.3">
      <c r="J4037"/>
    </row>
    <row r="4038" spans="10:10" x14ac:dyDescent="0.3">
      <c r="J4038"/>
    </row>
    <row r="4039" spans="10:10" x14ac:dyDescent="0.3">
      <c r="J4039"/>
    </row>
    <row r="4040" spans="10:10" x14ac:dyDescent="0.3">
      <c r="J4040"/>
    </row>
    <row r="4041" spans="10:10" x14ac:dyDescent="0.3">
      <c r="J4041"/>
    </row>
    <row r="4042" spans="10:10" x14ac:dyDescent="0.3">
      <c r="J4042"/>
    </row>
    <row r="4043" spans="10:10" x14ac:dyDescent="0.3">
      <c r="J4043"/>
    </row>
    <row r="4044" spans="10:10" x14ac:dyDescent="0.3">
      <c r="J4044"/>
    </row>
    <row r="4045" spans="10:10" x14ac:dyDescent="0.3">
      <c r="J4045"/>
    </row>
    <row r="4046" spans="10:10" x14ac:dyDescent="0.3">
      <c r="J4046"/>
    </row>
    <row r="4047" spans="10:10" x14ac:dyDescent="0.3">
      <c r="J4047"/>
    </row>
    <row r="4048" spans="10:10" x14ac:dyDescent="0.3">
      <c r="J4048"/>
    </row>
    <row r="4049" spans="10:10" x14ac:dyDescent="0.3">
      <c r="J4049"/>
    </row>
    <row r="4050" spans="10:10" x14ac:dyDescent="0.3">
      <c r="J4050"/>
    </row>
    <row r="4051" spans="10:10" x14ac:dyDescent="0.3">
      <c r="J4051"/>
    </row>
    <row r="4052" spans="10:10" x14ac:dyDescent="0.3">
      <c r="J4052"/>
    </row>
    <row r="4053" spans="10:10" x14ac:dyDescent="0.3">
      <c r="J4053"/>
    </row>
    <row r="4054" spans="10:10" x14ac:dyDescent="0.3">
      <c r="J4054"/>
    </row>
    <row r="4055" spans="10:10" x14ac:dyDescent="0.3">
      <c r="J4055"/>
    </row>
    <row r="4056" spans="10:10" x14ac:dyDescent="0.3">
      <c r="J4056"/>
    </row>
    <row r="4057" spans="10:10" x14ac:dyDescent="0.3">
      <c r="J4057"/>
    </row>
    <row r="4058" spans="10:10" x14ac:dyDescent="0.3">
      <c r="J4058"/>
    </row>
    <row r="4059" spans="10:10" x14ac:dyDescent="0.3">
      <c r="J4059"/>
    </row>
    <row r="4060" spans="10:10" x14ac:dyDescent="0.3">
      <c r="J4060"/>
    </row>
    <row r="4061" spans="10:10" x14ac:dyDescent="0.3">
      <c r="J4061"/>
    </row>
    <row r="4062" spans="10:10" x14ac:dyDescent="0.3">
      <c r="J4062"/>
    </row>
    <row r="4063" spans="10:10" x14ac:dyDescent="0.3">
      <c r="J4063"/>
    </row>
    <row r="4064" spans="10:10" x14ac:dyDescent="0.3">
      <c r="J4064"/>
    </row>
    <row r="4065" spans="10:10" x14ac:dyDescent="0.3">
      <c r="J4065"/>
    </row>
    <row r="4066" spans="10:10" x14ac:dyDescent="0.3">
      <c r="J4066"/>
    </row>
    <row r="4067" spans="10:10" x14ac:dyDescent="0.3">
      <c r="J4067"/>
    </row>
    <row r="4068" spans="10:10" x14ac:dyDescent="0.3">
      <c r="J4068"/>
    </row>
    <row r="4069" spans="10:10" x14ac:dyDescent="0.3">
      <c r="J4069"/>
    </row>
    <row r="4070" spans="10:10" x14ac:dyDescent="0.3">
      <c r="J4070"/>
    </row>
    <row r="4071" spans="10:10" x14ac:dyDescent="0.3">
      <c r="J4071"/>
    </row>
    <row r="4072" spans="10:10" x14ac:dyDescent="0.3">
      <c r="J4072"/>
    </row>
    <row r="4073" spans="10:10" x14ac:dyDescent="0.3">
      <c r="J4073"/>
    </row>
    <row r="4074" spans="10:10" x14ac:dyDescent="0.3">
      <c r="J4074"/>
    </row>
    <row r="4075" spans="10:10" x14ac:dyDescent="0.3">
      <c r="J4075"/>
    </row>
    <row r="4076" spans="10:10" x14ac:dyDescent="0.3">
      <c r="J4076"/>
    </row>
    <row r="4077" spans="10:10" x14ac:dyDescent="0.3">
      <c r="J4077"/>
    </row>
    <row r="4078" spans="10:10" x14ac:dyDescent="0.3">
      <c r="J4078"/>
    </row>
    <row r="4079" spans="10:10" x14ac:dyDescent="0.3">
      <c r="J4079"/>
    </row>
    <row r="4080" spans="10:10" x14ac:dyDescent="0.3">
      <c r="J4080"/>
    </row>
    <row r="4081" spans="10:10" x14ac:dyDescent="0.3">
      <c r="J4081"/>
    </row>
    <row r="4082" spans="10:10" x14ac:dyDescent="0.3">
      <c r="J4082"/>
    </row>
    <row r="4083" spans="10:10" x14ac:dyDescent="0.3">
      <c r="J4083"/>
    </row>
    <row r="4084" spans="10:10" x14ac:dyDescent="0.3">
      <c r="J4084"/>
    </row>
    <row r="4085" spans="10:10" x14ac:dyDescent="0.3">
      <c r="J4085"/>
    </row>
    <row r="4086" spans="10:10" x14ac:dyDescent="0.3">
      <c r="J4086"/>
    </row>
    <row r="4087" spans="10:10" x14ac:dyDescent="0.3">
      <c r="J4087"/>
    </row>
    <row r="4088" spans="10:10" x14ac:dyDescent="0.3">
      <c r="J4088"/>
    </row>
    <row r="4089" spans="10:10" x14ac:dyDescent="0.3">
      <c r="J4089"/>
    </row>
    <row r="4090" spans="10:10" x14ac:dyDescent="0.3">
      <c r="J4090"/>
    </row>
    <row r="4091" spans="10:10" x14ac:dyDescent="0.3">
      <c r="J4091"/>
    </row>
    <row r="4092" spans="10:10" x14ac:dyDescent="0.3">
      <c r="J4092"/>
    </row>
    <row r="4093" spans="10:10" x14ac:dyDescent="0.3">
      <c r="J4093"/>
    </row>
    <row r="4094" spans="10:10" x14ac:dyDescent="0.3">
      <c r="J4094"/>
    </row>
    <row r="4095" spans="10:10" x14ac:dyDescent="0.3">
      <c r="J4095"/>
    </row>
    <row r="4096" spans="10:10" x14ac:dyDescent="0.3">
      <c r="J4096"/>
    </row>
    <row r="4097" spans="10:10" x14ac:dyDescent="0.3">
      <c r="J4097"/>
    </row>
    <row r="4098" spans="10:10" x14ac:dyDescent="0.3">
      <c r="J4098"/>
    </row>
    <row r="4099" spans="10:10" x14ac:dyDescent="0.3">
      <c r="J4099"/>
    </row>
    <row r="4100" spans="10:10" x14ac:dyDescent="0.3">
      <c r="J4100"/>
    </row>
    <row r="4101" spans="10:10" x14ac:dyDescent="0.3">
      <c r="J4101"/>
    </row>
    <row r="4102" spans="10:10" x14ac:dyDescent="0.3">
      <c r="J4102"/>
    </row>
    <row r="4103" spans="10:10" x14ac:dyDescent="0.3">
      <c r="J4103"/>
    </row>
    <row r="4104" spans="10:10" x14ac:dyDescent="0.3">
      <c r="J4104"/>
    </row>
    <row r="4105" spans="10:10" x14ac:dyDescent="0.3">
      <c r="J4105"/>
    </row>
    <row r="4106" spans="10:10" x14ac:dyDescent="0.3">
      <c r="J4106"/>
    </row>
    <row r="4107" spans="10:10" x14ac:dyDescent="0.3">
      <c r="J4107"/>
    </row>
    <row r="4108" spans="10:10" x14ac:dyDescent="0.3">
      <c r="J4108"/>
    </row>
    <row r="4109" spans="10:10" x14ac:dyDescent="0.3">
      <c r="J4109"/>
    </row>
    <row r="4110" spans="10:10" x14ac:dyDescent="0.3">
      <c r="J4110"/>
    </row>
    <row r="4111" spans="10:10" x14ac:dyDescent="0.3">
      <c r="J4111"/>
    </row>
    <row r="4112" spans="10:10" x14ac:dyDescent="0.3">
      <c r="J4112"/>
    </row>
    <row r="4113" spans="10:10" x14ac:dyDescent="0.3">
      <c r="J4113"/>
    </row>
    <row r="4114" spans="10:10" x14ac:dyDescent="0.3">
      <c r="J4114"/>
    </row>
    <row r="4115" spans="10:10" x14ac:dyDescent="0.3">
      <c r="J4115"/>
    </row>
    <row r="4116" spans="10:10" x14ac:dyDescent="0.3">
      <c r="J4116"/>
    </row>
    <row r="4117" spans="10:10" x14ac:dyDescent="0.3">
      <c r="J4117"/>
    </row>
    <row r="4118" spans="10:10" x14ac:dyDescent="0.3">
      <c r="J4118"/>
    </row>
    <row r="4119" spans="10:10" x14ac:dyDescent="0.3">
      <c r="J4119"/>
    </row>
    <row r="4120" spans="10:10" x14ac:dyDescent="0.3">
      <c r="J4120"/>
    </row>
    <row r="4121" spans="10:10" x14ac:dyDescent="0.3">
      <c r="J4121"/>
    </row>
    <row r="4122" spans="10:10" x14ac:dyDescent="0.3">
      <c r="J4122"/>
    </row>
    <row r="4123" spans="10:10" x14ac:dyDescent="0.3">
      <c r="J4123"/>
    </row>
    <row r="4124" spans="10:10" x14ac:dyDescent="0.3">
      <c r="J4124"/>
    </row>
    <row r="4125" spans="10:10" x14ac:dyDescent="0.3">
      <c r="J4125"/>
    </row>
    <row r="4126" spans="10:10" x14ac:dyDescent="0.3">
      <c r="J4126"/>
    </row>
    <row r="4127" spans="10:10" x14ac:dyDescent="0.3">
      <c r="J4127"/>
    </row>
    <row r="4128" spans="10:10" x14ac:dyDescent="0.3">
      <c r="J4128"/>
    </row>
    <row r="4129" spans="10:10" x14ac:dyDescent="0.3">
      <c r="J4129"/>
    </row>
    <row r="4130" spans="10:10" x14ac:dyDescent="0.3">
      <c r="J4130"/>
    </row>
    <row r="4131" spans="10:10" x14ac:dyDescent="0.3">
      <c r="J4131"/>
    </row>
    <row r="4132" spans="10:10" x14ac:dyDescent="0.3">
      <c r="J4132"/>
    </row>
    <row r="4133" spans="10:10" x14ac:dyDescent="0.3">
      <c r="J4133"/>
    </row>
    <row r="4134" spans="10:10" x14ac:dyDescent="0.3">
      <c r="J4134"/>
    </row>
    <row r="4135" spans="10:10" x14ac:dyDescent="0.3">
      <c r="J4135"/>
    </row>
    <row r="4136" spans="10:10" x14ac:dyDescent="0.3">
      <c r="J4136"/>
    </row>
    <row r="4137" spans="10:10" x14ac:dyDescent="0.3">
      <c r="J4137"/>
    </row>
    <row r="4138" spans="10:10" x14ac:dyDescent="0.3">
      <c r="J4138"/>
    </row>
    <row r="4139" spans="10:10" x14ac:dyDescent="0.3">
      <c r="J4139"/>
    </row>
    <row r="4140" spans="10:10" x14ac:dyDescent="0.3">
      <c r="J4140"/>
    </row>
    <row r="4141" spans="10:10" x14ac:dyDescent="0.3">
      <c r="J4141"/>
    </row>
    <row r="4142" spans="10:10" x14ac:dyDescent="0.3">
      <c r="J4142"/>
    </row>
    <row r="4143" spans="10:10" x14ac:dyDescent="0.3">
      <c r="J4143"/>
    </row>
    <row r="4144" spans="10:10" x14ac:dyDescent="0.3">
      <c r="J4144"/>
    </row>
    <row r="4145" spans="10:10" x14ac:dyDescent="0.3">
      <c r="J4145"/>
    </row>
    <row r="4146" spans="10:10" x14ac:dyDescent="0.3">
      <c r="J4146"/>
    </row>
    <row r="4147" spans="10:10" x14ac:dyDescent="0.3">
      <c r="J4147"/>
    </row>
    <row r="4148" spans="10:10" x14ac:dyDescent="0.3">
      <c r="J4148"/>
    </row>
    <row r="4149" spans="10:10" x14ac:dyDescent="0.3">
      <c r="J4149"/>
    </row>
    <row r="4150" spans="10:10" x14ac:dyDescent="0.3">
      <c r="J4150"/>
    </row>
    <row r="4151" spans="10:10" x14ac:dyDescent="0.3">
      <c r="J4151"/>
    </row>
    <row r="4152" spans="10:10" x14ac:dyDescent="0.3">
      <c r="J4152"/>
    </row>
    <row r="4153" spans="10:10" x14ac:dyDescent="0.3">
      <c r="J4153"/>
    </row>
    <row r="4154" spans="10:10" x14ac:dyDescent="0.3">
      <c r="J4154"/>
    </row>
    <row r="4155" spans="10:10" x14ac:dyDescent="0.3">
      <c r="J4155"/>
    </row>
    <row r="4156" spans="10:10" x14ac:dyDescent="0.3">
      <c r="J4156"/>
    </row>
    <row r="4157" spans="10:10" x14ac:dyDescent="0.3">
      <c r="J4157"/>
    </row>
    <row r="4158" spans="10:10" x14ac:dyDescent="0.3">
      <c r="J4158"/>
    </row>
    <row r="4159" spans="10:10" x14ac:dyDescent="0.3">
      <c r="J4159"/>
    </row>
    <row r="4160" spans="10:10" x14ac:dyDescent="0.3">
      <c r="J4160"/>
    </row>
    <row r="4161" spans="10:10" x14ac:dyDescent="0.3">
      <c r="J4161"/>
    </row>
    <row r="4162" spans="10:10" x14ac:dyDescent="0.3">
      <c r="J4162"/>
    </row>
    <row r="4163" spans="10:10" x14ac:dyDescent="0.3">
      <c r="J4163"/>
    </row>
    <row r="4164" spans="10:10" x14ac:dyDescent="0.3">
      <c r="J4164"/>
    </row>
    <row r="4165" spans="10:10" x14ac:dyDescent="0.3">
      <c r="J4165"/>
    </row>
    <row r="4166" spans="10:10" x14ac:dyDescent="0.3">
      <c r="J4166"/>
    </row>
    <row r="4167" spans="10:10" x14ac:dyDescent="0.3">
      <c r="J4167"/>
    </row>
    <row r="4168" spans="10:10" x14ac:dyDescent="0.3">
      <c r="J4168"/>
    </row>
    <row r="4169" spans="10:10" x14ac:dyDescent="0.3">
      <c r="J4169"/>
    </row>
    <row r="4170" spans="10:10" x14ac:dyDescent="0.3">
      <c r="J4170"/>
    </row>
    <row r="4171" spans="10:10" x14ac:dyDescent="0.3">
      <c r="J4171"/>
    </row>
    <row r="4172" spans="10:10" x14ac:dyDescent="0.3">
      <c r="J4172"/>
    </row>
    <row r="4173" spans="10:10" x14ac:dyDescent="0.3">
      <c r="J4173"/>
    </row>
    <row r="4174" spans="10:10" x14ac:dyDescent="0.3">
      <c r="J4174"/>
    </row>
    <row r="4175" spans="10:10" x14ac:dyDescent="0.3">
      <c r="J4175"/>
    </row>
    <row r="4176" spans="10:10" x14ac:dyDescent="0.3">
      <c r="J4176"/>
    </row>
    <row r="4177" spans="10:10" x14ac:dyDescent="0.3">
      <c r="J4177"/>
    </row>
    <row r="4178" spans="10:10" x14ac:dyDescent="0.3">
      <c r="J4178"/>
    </row>
    <row r="4179" spans="10:10" x14ac:dyDescent="0.3">
      <c r="J4179"/>
    </row>
    <row r="4180" spans="10:10" x14ac:dyDescent="0.3">
      <c r="J4180"/>
    </row>
    <row r="4181" spans="10:10" x14ac:dyDescent="0.3">
      <c r="J4181"/>
    </row>
    <row r="4182" spans="10:10" x14ac:dyDescent="0.3">
      <c r="J4182"/>
    </row>
    <row r="4183" spans="10:10" x14ac:dyDescent="0.3">
      <c r="J4183"/>
    </row>
    <row r="4184" spans="10:10" x14ac:dyDescent="0.3">
      <c r="J4184"/>
    </row>
    <row r="4185" spans="10:10" x14ac:dyDescent="0.3">
      <c r="J4185"/>
    </row>
    <row r="4186" spans="10:10" x14ac:dyDescent="0.3">
      <c r="J4186"/>
    </row>
    <row r="4187" spans="10:10" x14ac:dyDescent="0.3">
      <c r="J4187"/>
    </row>
    <row r="4188" spans="10:10" x14ac:dyDescent="0.3">
      <c r="J4188"/>
    </row>
    <row r="4189" spans="10:10" x14ac:dyDescent="0.3">
      <c r="J4189"/>
    </row>
    <row r="4190" spans="10:10" x14ac:dyDescent="0.3">
      <c r="J4190"/>
    </row>
    <row r="4191" spans="10:10" x14ac:dyDescent="0.3">
      <c r="J4191"/>
    </row>
    <row r="4192" spans="10:10" x14ac:dyDescent="0.3">
      <c r="J4192"/>
    </row>
    <row r="4193" spans="10:10" x14ac:dyDescent="0.3">
      <c r="J4193"/>
    </row>
    <row r="4194" spans="10:10" x14ac:dyDescent="0.3">
      <c r="J4194"/>
    </row>
    <row r="4195" spans="10:10" x14ac:dyDescent="0.3">
      <c r="J4195"/>
    </row>
    <row r="4196" spans="10:10" x14ac:dyDescent="0.3">
      <c r="J4196"/>
    </row>
    <row r="4197" spans="10:10" x14ac:dyDescent="0.3">
      <c r="J4197"/>
    </row>
    <row r="4198" spans="10:10" x14ac:dyDescent="0.3">
      <c r="J4198"/>
    </row>
    <row r="4199" spans="10:10" x14ac:dyDescent="0.3">
      <c r="J4199"/>
    </row>
    <row r="4200" spans="10:10" x14ac:dyDescent="0.3">
      <c r="J4200"/>
    </row>
    <row r="4201" spans="10:10" x14ac:dyDescent="0.3">
      <c r="J4201"/>
    </row>
    <row r="4202" spans="10:10" x14ac:dyDescent="0.3">
      <c r="J4202"/>
    </row>
    <row r="4203" spans="10:10" x14ac:dyDescent="0.3">
      <c r="J4203"/>
    </row>
    <row r="4204" spans="10:10" x14ac:dyDescent="0.3">
      <c r="J4204"/>
    </row>
    <row r="4205" spans="10:10" x14ac:dyDescent="0.3">
      <c r="J4205"/>
    </row>
    <row r="4206" spans="10:10" x14ac:dyDescent="0.3">
      <c r="J4206"/>
    </row>
    <row r="4207" spans="10:10" x14ac:dyDescent="0.3">
      <c r="J4207"/>
    </row>
    <row r="4208" spans="10:10" x14ac:dyDescent="0.3">
      <c r="J4208"/>
    </row>
    <row r="4209" spans="10:10" x14ac:dyDescent="0.3">
      <c r="J4209"/>
    </row>
    <row r="4210" spans="10:10" x14ac:dyDescent="0.3">
      <c r="J4210"/>
    </row>
    <row r="4211" spans="10:10" x14ac:dyDescent="0.3">
      <c r="J4211"/>
    </row>
    <row r="4212" spans="10:10" x14ac:dyDescent="0.3">
      <c r="J4212"/>
    </row>
    <row r="4213" spans="10:10" x14ac:dyDescent="0.3">
      <c r="J4213"/>
    </row>
    <row r="4214" spans="10:10" x14ac:dyDescent="0.3">
      <c r="J4214"/>
    </row>
    <row r="4215" spans="10:10" x14ac:dyDescent="0.3">
      <c r="J4215"/>
    </row>
    <row r="4216" spans="10:10" x14ac:dyDescent="0.3">
      <c r="J4216"/>
    </row>
    <row r="4217" spans="10:10" x14ac:dyDescent="0.3">
      <c r="J4217"/>
    </row>
    <row r="4218" spans="10:10" x14ac:dyDescent="0.3">
      <c r="J4218"/>
    </row>
    <row r="4219" spans="10:10" x14ac:dyDescent="0.3">
      <c r="J4219"/>
    </row>
    <row r="4220" spans="10:10" x14ac:dyDescent="0.3">
      <c r="J4220"/>
    </row>
    <row r="4221" spans="10:10" x14ac:dyDescent="0.3">
      <c r="J4221"/>
    </row>
    <row r="4222" spans="10:10" x14ac:dyDescent="0.3">
      <c r="J4222"/>
    </row>
    <row r="4223" spans="10:10" x14ac:dyDescent="0.3">
      <c r="J4223"/>
    </row>
    <row r="4224" spans="10:10" x14ac:dyDescent="0.3">
      <c r="J4224"/>
    </row>
    <row r="4225" spans="10:10" x14ac:dyDescent="0.3">
      <c r="J4225"/>
    </row>
    <row r="4226" spans="10:10" x14ac:dyDescent="0.3">
      <c r="J4226"/>
    </row>
    <row r="4227" spans="10:10" x14ac:dyDescent="0.3">
      <c r="J4227"/>
    </row>
    <row r="4228" spans="10:10" x14ac:dyDescent="0.3">
      <c r="J4228"/>
    </row>
    <row r="4229" spans="10:10" x14ac:dyDescent="0.3">
      <c r="J4229"/>
    </row>
    <row r="4230" spans="10:10" x14ac:dyDescent="0.3">
      <c r="J4230"/>
    </row>
    <row r="4231" spans="10:10" x14ac:dyDescent="0.3">
      <c r="J4231"/>
    </row>
    <row r="4232" spans="10:10" x14ac:dyDescent="0.3">
      <c r="J4232"/>
    </row>
    <row r="4233" spans="10:10" x14ac:dyDescent="0.3">
      <c r="J4233"/>
    </row>
    <row r="4234" spans="10:10" x14ac:dyDescent="0.3">
      <c r="J4234"/>
    </row>
    <row r="4235" spans="10:10" x14ac:dyDescent="0.3">
      <c r="J4235"/>
    </row>
    <row r="4236" spans="10:10" x14ac:dyDescent="0.3">
      <c r="J4236"/>
    </row>
    <row r="4237" spans="10:10" x14ac:dyDescent="0.3">
      <c r="J4237"/>
    </row>
    <row r="4238" spans="10:10" x14ac:dyDescent="0.3">
      <c r="J4238"/>
    </row>
    <row r="4239" spans="10:10" x14ac:dyDescent="0.3">
      <c r="J4239"/>
    </row>
    <row r="4240" spans="10:10" x14ac:dyDescent="0.3">
      <c r="J4240"/>
    </row>
    <row r="4241" spans="10:10" x14ac:dyDescent="0.3">
      <c r="J4241"/>
    </row>
    <row r="4242" spans="10:10" x14ac:dyDescent="0.3">
      <c r="J4242"/>
    </row>
    <row r="4243" spans="10:10" x14ac:dyDescent="0.3">
      <c r="J4243"/>
    </row>
    <row r="4244" spans="10:10" x14ac:dyDescent="0.3">
      <c r="J4244"/>
    </row>
    <row r="4245" spans="10:10" x14ac:dyDescent="0.3">
      <c r="J4245"/>
    </row>
    <row r="4246" spans="10:10" x14ac:dyDescent="0.3">
      <c r="J4246"/>
    </row>
    <row r="4247" spans="10:10" x14ac:dyDescent="0.3">
      <c r="J4247"/>
    </row>
    <row r="4248" spans="10:10" x14ac:dyDescent="0.3">
      <c r="J4248"/>
    </row>
    <row r="4249" spans="10:10" x14ac:dyDescent="0.3">
      <c r="J4249"/>
    </row>
    <row r="4250" spans="10:10" x14ac:dyDescent="0.3">
      <c r="J4250"/>
    </row>
    <row r="4251" spans="10:10" x14ac:dyDescent="0.3">
      <c r="J4251"/>
    </row>
    <row r="4252" spans="10:10" x14ac:dyDescent="0.3">
      <c r="J4252"/>
    </row>
    <row r="4253" spans="10:10" x14ac:dyDescent="0.3">
      <c r="J4253"/>
    </row>
    <row r="4254" spans="10:10" x14ac:dyDescent="0.3">
      <c r="J4254"/>
    </row>
    <row r="4255" spans="10:10" x14ac:dyDescent="0.3">
      <c r="J4255"/>
    </row>
    <row r="4256" spans="10:10" x14ac:dyDescent="0.3">
      <c r="J4256"/>
    </row>
    <row r="4257" spans="10:10" x14ac:dyDescent="0.3">
      <c r="J4257"/>
    </row>
    <row r="4258" spans="10:10" x14ac:dyDescent="0.3">
      <c r="J4258"/>
    </row>
    <row r="4259" spans="10:10" x14ac:dyDescent="0.3">
      <c r="J4259"/>
    </row>
    <row r="4260" spans="10:10" x14ac:dyDescent="0.3">
      <c r="J4260"/>
    </row>
    <row r="4261" spans="10:10" x14ac:dyDescent="0.3">
      <c r="J4261"/>
    </row>
    <row r="4262" spans="10:10" x14ac:dyDescent="0.3">
      <c r="J4262"/>
    </row>
    <row r="4263" spans="10:10" x14ac:dyDescent="0.3">
      <c r="J4263"/>
    </row>
    <row r="4264" spans="10:10" x14ac:dyDescent="0.3">
      <c r="J4264"/>
    </row>
    <row r="4265" spans="10:10" x14ac:dyDescent="0.3">
      <c r="J4265"/>
    </row>
    <row r="4266" spans="10:10" x14ac:dyDescent="0.3">
      <c r="J4266"/>
    </row>
    <row r="4267" spans="10:10" x14ac:dyDescent="0.3">
      <c r="J4267"/>
    </row>
    <row r="4268" spans="10:10" x14ac:dyDescent="0.3">
      <c r="J4268"/>
    </row>
    <row r="4269" spans="10:10" x14ac:dyDescent="0.3">
      <c r="J4269"/>
    </row>
    <row r="4270" spans="10:10" x14ac:dyDescent="0.3">
      <c r="J4270"/>
    </row>
    <row r="4271" spans="10:10" x14ac:dyDescent="0.3">
      <c r="J4271"/>
    </row>
    <row r="4272" spans="10:10" x14ac:dyDescent="0.3">
      <c r="J4272"/>
    </row>
    <row r="4273" spans="10:10" x14ac:dyDescent="0.3">
      <c r="J4273"/>
    </row>
    <row r="4274" spans="10:10" x14ac:dyDescent="0.3">
      <c r="J4274"/>
    </row>
    <row r="4275" spans="10:10" x14ac:dyDescent="0.3">
      <c r="J4275"/>
    </row>
    <row r="4276" spans="10:10" x14ac:dyDescent="0.3">
      <c r="J4276"/>
    </row>
    <row r="4277" spans="10:10" x14ac:dyDescent="0.3">
      <c r="J4277"/>
    </row>
    <row r="4278" spans="10:10" x14ac:dyDescent="0.3">
      <c r="J4278"/>
    </row>
    <row r="4279" spans="10:10" x14ac:dyDescent="0.3">
      <c r="J4279"/>
    </row>
    <row r="4280" spans="10:10" x14ac:dyDescent="0.3">
      <c r="J4280"/>
    </row>
    <row r="4281" spans="10:10" x14ac:dyDescent="0.3">
      <c r="J4281"/>
    </row>
    <row r="4282" spans="10:10" x14ac:dyDescent="0.3">
      <c r="J4282"/>
    </row>
    <row r="4283" spans="10:10" x14ac:dyDescent="0.3">
      <c r="J4283"/>
    </row>
    <row r="4284" spans="10:10" x14ac:dyDescent="0.3">
      <c r="J4284"/>
    </row>
    <row r="4285" spans="10:10" x14ac:dyDescent="0.3">
      <c r="J4285"/>
    </row>
    <row r="4286" spans="10:10" x14ac:dyDescent="0.3">
      <c r="J4286"/>
    </row>
    <row r="4287" spans="10:10" x14ac:dyDescent="0.3">
      <c r="J4287"/>
    </row>
    <row r="4288" spans="10:10" x14ac:dyDescent="0.3">
      <c r="J4288"/>
    </row>
    <row r="4289" spans="10:10" x14ac:dyDescent="0.3">
      <c r="J4289"/>
    </row>
    <row r="4290" spans="10:10" x14ac:dyDescent="0.3">
      <c r="J4290"/>
    </row>
    <row r="4291" spans="10:10" x14ac:dyDescent="0.3">
      <c r="J4291"/>
    </row>
    <row r="4292" spans="10:10" x14ac:dyDescent="0.3">
      <c r="J4292"/>
    </row>
    <row r="4293" spans="10:10" x14ac:dyDescent="0.3">
      <c r="J4293"/>
    </row>
    <row r="4294" spans="10:10" x14ac:dyDescent="0.3">
      <c r="J4294"/>
    </row>
    <row r="4295" spans="10:10" x14ac:dyDescent="0.3">
      <c r="J4295"/>
    </row>
    <row r="4296" spans="10:10" x14ac:dyDescent="0.3">
      <c r="J4296"/>
    </row>
    <row r="4297" spans="10:10" x14ac:dyDescent="0.3">
      <c r="J4297"/>
    </row>
    <row r="4298" spans="10:10" x14ac:dyDescent="0.3">
      <c r="J4298"/>
    </row>
    <row r="4299" spans="10:10" x14ac:dyDescent="0.3">
      <c r="J4299"/>
    </row>
    <row r="4300" spans="10:10" x14ac:dyDescent="0.3">
      <c r="J4300"/>
    </row>
    <row r="4301" spans="10:10" x14ac:dyDescent="0.3">
      <c r="J4301"/>
    </row>
    <row r="4302" spans="10:10" x14ac:dyDescent="0.3">
      <c r="J4302"/>
    </row>
    <row r="4303" spans="10:10" x14ac:dyDescent="0.3">
      <c r="J4303"/>
    </row>
    <row r="4304" spans="10:10" x14ac:dyDescent="0.3">
      <c r="J4304"/>
    </row>
    <row r="4305" spans="10:10" x14ac:dyDescent="0.3">
      <c r="J4305"/>
    </row>
    <row r="4306" spans="10:10" x14ac:dyDescent="0.3">
      <c r="J4306"/>
    </row>
    <row r="4307" spans="10:10" x14ac:dyDescent="0.3">
      <c r="J4307"/>
    </row>
    <row r="4308" spans="10:10" x14ac:dyDescent="0.3">
      <c r="J4308"/>
    </row>
    <row r="4309" spans="10:10" x14ac:dyDescent="0.3">
      <c r="J4309"/>
    </row>
    <row r="4310" spans="10:10" x14ac:dyDescent="0.3">
      <c r="J4310"/>
    </row>
    <row r="4311" spans="10:10" x14ac:dyDescent="0.3">
      <c r="J4311"/>
    </row>
    <row r="4312" spans="10:10" x14ac:dyDescent="0.3">
      <c r="J4312"/>
    </row>
    <row r="4313" spans="10:10" x14ac:dyDescent="0.3">
      <c r="J4313"/>
    </row>
    <row r="4314" spans="10:10" x14ac:dyDescent="0.3">
      <c r="J4314"/>
    </row>
    <row r="4315" spans="10:10" x14ac:dyDescent="0.3">
      <c r="J4315"/>
    </row>
    <row r="4316" spans="10:10" x14ac:dyDescent="0.3">
      <c r="J4316"/>
    </row>
    <row r="4317" spans="10:10" x14ac:dyDescent="0.3">
      <c r="J4317"/>
    </row>
    <row r="4318" spans="10:10" x14ac:dyDescent="0.3">
      <c r="J4318"/>
    </row>
    <row r="4319" spans="10:10" x14ac:dyDescent="0.3">
      <c r="J4319"/>
    </row>
    <row r="4320" spans="10:10" x14ac:dyDescent="0.3">
      <c r="J4320"/>
    </row>
    <row r="4321" spans="10:10" x14ac:dyDescent="0.3">
      <c r="J4321"/>
    </row>
    <row r="4322" spans="10:10" x14ac:dyDescent="0.3">
      <c r="J4322"/>
    </row>
    <row r="4323" spans="10:10" x14ac:dyDescent="0.3">
      <c r="J4323"/>
    </row>
    <row r="4324" spans="10:10" x14ac:dyDescent="0.3">
      <c r="J4324"/>
    </row>
    <row r="4325" spans="10:10" x14ac:dyDescent="0.3">
      <c r="J4325"/>
    </row>
    <row r="4326" spans="10:10" x14ac:dyDescent="0.3">
      <c r="J4326"/>
    </row>
    <row r="4327" spans="10:10" x14ac:dyDescent="0.3">
      <c r="J4327"/>
    </row>
    <row r="4328" spans="10:10" x14ac:dyDescent="0.3">
      <c r="J4328"/>
    </row>
    <row r="4329" spans="10:10" x14ac:dyDescent="0.3">
      <c r="J4329"/>
    </row>
    <row r="4330" spans="10:10" x14ac:dyDescent="0.3">
      <c r="J4330"/>
    </row>
    <row r="4331" spans="10:10" x14ac:dyDescent="0.3">
      <c r="J4331"/>
    </row>
    <row r="4332" spans="10:10" x14ac:dyDescent="0.3">
      <c r="J4332"/>
    </row>
    <row r="4333" spans="10:10" x14ac:dyDescent="0.3">
      <c r="J4333"/>
    </row>
    <row r="4334" spans="10:10" x14ac:dyDescent="0.3">
      <c r="J4334"/>
    </row>
    <row r="4335" spans="10:10" x14ac:dyDescent="0.3">
      <c r="J4335"/>
    </row>
    <row r="4336" spans="10:10" x14ac:dyDescent="0.3">
      <c r="J4336"/>
    </row>
    <row r="4337" spans="10:10" x14ac:dyDescent="0.3">
      <c r="J4337"/>
    </row>
    <row r="4338" spans="10:10" x14ac:dyDescent="0.3">
      <c r="J4338"/>
    </row>
    <row r="4339" spans="10:10" x14ac:dyDescent="0.3">
      <c r="J4339"/>
    </row>
    <row r="4340" spans="10:10" x14ac:dyDescent="0.3">
      <c r="J4340"/>
    </row>
    <row r="4341" spans="10:10" x14ac:dyDescent="0.3">
      <c r="J4341"/>
    </row>
    <row r="4342" spans="10:10" x14ac:dyDescent="0.3">
      <c r="J4342"/>
    </row>
    <row r="4343" spans="10:10" x14ac:dyDescent="0.3">
      <c r="J4343"/>
    </row>
    <row r="4344" spans="10:10" x14ac:dyDescent="0.3">
      <c r="J4344"/>
    </row>
    <row r="4345" spans="10:10" x14ac:dyDescent="0.3">
      <c r="J4345"/>
    </row>
    <row r="4346" spans="10:10" x14ac:dyDescent="0.3">
      <c r="J4346"/>
    </row>
    <row r="4347" spans="10:10" x14ac:dyDescent="0.3">
      <c r="J4347"/>
    </row>
    <row r="4348" spans="10:10" x14ac:dyDescent="0.3">
      <c r="J4348"/>
    </row>
    <row r="4349" spans="10:10" x14ac:dyDescent="0.3">
      <c r="J4349"/>
    </row>
    <row r="4350" spans="10:10" x14ac:dyDescent="0.3">
      <c r="J4350"/>
    </row>
    <row r="4351" spans="10:10" x14ac:dyDescent="0.3">
      <c r="J4351"/>
    </row>
    <row r="4352" spans="10:10" x14ac:dyDescent="0.3">
      <c r="J4352"/>
    </row>
    <row r="4353" spans="10:10" x14ac:dyDescent="0.3">
      <c r="J4353"/>
    </row>
    <row r="4354" spans="10:10" x14ac:dyDescent="0.3">
      <c r="J4354"/>
    </row>
    <row r="4355" spans="10:10" x14ac:dyDescent="0.3">
      <c r="J4355"/>
    </row>
    <row r="4356" spans="10:10" x14ac:dyDescent="0.3">
      <c r="J4356"/>
    </row>
    <row r="4357" spans="10:10" x14ac:dyDescent="0.3">
      <c r="J4357"/>
    </row>
    <row r="4358" spans="10:10" x14ac:dyDescent="0.3">
      <c r="J4358"/>
    </row>
    <row r="4359" spans="10:10" x14ac:dyDescent="0.3">
      <c r="J4359"/>
    </row>
    <row r="4360" spans="10:10" x14ac:dyDescent="0.3">
      <c r="J4360"/>
    </row>
    <row r="4361" spans="10:10" x14ac:dyDescent="0.3">
      <c r="J4361"/>
    </row>
    <row r="4362" spans="10:10" x14ac:dyDescent="0.3">
      <c r="J4362"/>
    </row>
    <row r="4363" spans="10:10" x14ac:dyDescent="0.3">
      <c r="J4363"/>
    </row>
    <row r="4364" spans="10:10" x14ac:dyDescent="0.3">
      <c r="J4364"/>
    </row>
    <row r="4365" spans="10:10" x14ac:dyDescent="0.3">
      <c r="J4365"/>
    </row>
    <row r="4366" spans="10:10" x14ac:dyDescent="0.3">
      <c r="J4366"/>
    </row>
    <row r="4367" spans="10:10" x14ac:dyDescent="0.3">
      <c r="J4367"/>
    </row>
    <row r="4368" spans="10:10" x14ac:dyDescent="0.3">
      <c r="J4368"/>
    </row>
    <row r="4369" spans="10:10" x14ac:dyDescent="0.3">
      <c r="J4369"/>
    </row>
    <row r="4370" spans="10:10" x14ac:dyDescent="0.3">
      <c r="J4370"/>
    </row>
    <row r="4371" spans="10:10" x14ac:dyDescent="0.3">
      <c r="J4371"/>
    </row>
    <row r="4372" spans="10:10" x14ac:dyDescent="0.3">
      <c r="J4372"/>
    </row>
    <row r="4373" spans="10:10" x14ac:dyDescent="0.3">
      <c r="J4373"/>
    </row>
    <row r="4374" spans="10:10" x14ac:dyDescent="0.3">
      <c r="J4374"/>
    </row>
    <row r="4375" spans="10:10" x14ac:dyDescent="0.3">
      <c r="J4375"/>
    </row>
    <row r="4376" spans="10:10" x14ac:dyDescent="0.3">
      <c r="J4376"/>
    </row>
    <row r="4377" spans="10:10" x14ac:dyDescent="0.3">
      <c r="J4377"/>
    </row>
    <row r="4378" spans="10:10" x14ac:dyDescent="0.3">
      <c r="J4378"/>
    </row>
    <row r="4379" spans="10:10" x14ac:dyDescent="0.3">
      <c r="J4379"/>
    </row>
    <row r="4380" spans="10:10" x14ac:dyDescent="0.3">
      <c r="J4380"/>
    </row>
    <row r="4381" spans="10:10" x14ac:dyDescent="0.3">
      <c r="J4381"/>
    </row>
    <row r="4382" spans="10:10" x14ac:dyDescent="0.3">
      <c r="J4382"/>
    </row>
    <row r="4383" spans="10:10" x14ac:dyDescent="0.3">
      <c r="J4383"/>
    </row>
    <row r="4384" spans="10:10" x14ac:dyDescent="0.3">
      <c r="J4384"/>
    </row>
    <row r="4385" spans="10:10" x14ac:dyDescent="0.3">
      <c r="J4385"/>
    </row>
    <row r="4386" spans="10:10" x14ac:dyDescent="0.3">
      <c r="J4386"/>
    </row>
    <row r="4387" spans="10:10" x14ac:dyDescent="0.3">
      <c r="J4387"/>
    </row>
    <row r="4388" spans="10:10" x14ac:dyDescent="0.3">
      <c r="J4388"/>
    </row>
    <row r="4389" spans="10:10" x14ac:dyDescent="0.3">
      <c r="J4389"/>
    </row>
    <row r="4390" spans="10:10" x14ac:dyDescent="0.3">
      <c r="J4390"/>
    </row>
    <row r="4391" spans="10:10" x14ac:dyDescent="0.3">
      <c r="J4391"/>
    </row>
    <row r="4392" spans="10:10" x14ac:dyDescent="0.3">
      <c r="J4392"/>
    </row>
    <row r="4393" spans="10:10" x14ac:dyDescent="0.3">
      <c r="J4393"/>
    </row>
    <row r="4394" spans="10:10" x14ac:dyDescent="0.3">
      <c r="J4394"/>
    </row>
    <row r="4395" spans="10:10" x14ac:dyDescent="0.3">
      <c r="J4395"/>
    </row>
    <row r="4396" spans="10:10" x14ac:dyDescent="0.3">
      <c r="J4396"/>
    </row>
    <row r="4397" spans="10:10" x14ac:dyDescent="0.3">
      <c r="J4397"/>
    </row>
    <row r="4398" spans="10:10" x14ac:dyDescent="0.3">
      <c r="J4398"/>
    </row>
    <row r="4399" spans="10:10" x14ac:dyDescent="0.3">
      <c r="J4399"/>
    </row>
    <row r="4400" spans="10:10" x14ac:dyDescent="0.3">
      <c r="J4400"/>
    </row>
    <row r="4401" spans="10:10" x14ac:dyDescent="0.3">
      <c r="J4401"/>
    </row>
    <row r="4402" spans="10:10" x14ac:dyDescent="0.3">
      <c r="J4402"/>
    </row>
    <row r="4403" spans="10:10" x14ac:dyDescent="0.3">
      <c r="J4403"/>
    </row>
    <row r="4404" spans="10:10" x14ac:dyDescent="0.3">
      <c r="J4404"/>
    </row>
    <row r="4405" spans="10:10" x14ac:dyDescent="0.3">
      <c r="J4405"/>
    </row>
    <row r="4406" spans="10:10" x14ac:dyDescent="0.3">
      <c r="J4406"/>
    </row>
    <row r="4407" spans="10:10" x14ac:dyDescent="0.3">
      <c r="J4407"/>
    </row>
    <row r="4408" spans="10:10" x14ac:dyDescent="0.3">
      <c r="J4408"/>
    </row>
    <row r="4409" spans="10:10" x14ac:dyDescent="0.3">
      <c r="J4409"/>
    </row>
    <row r="4410" spans="10:10" x14ac:dyDescent="0.3">
      <c r="J4410"/>
    </row>
    <row r="4411" spans="10:10" x14ac:dyDescent="0.3">
      <c r="J4411"/>
    </row>
    <row r="4412" spans="10:10" x14ac:dyDescent="0.3">
      <c r="J4412"/>
    </row>
    <row r="4413" spans="10:10" x14ac:dyDescent="0.3">
      <c r="J4413"/>
    </row>
    <row r="4414" spans="10:10" x14ac:dyDescent="0.3">
      <c r="J4414"/>
    </row>
    <row r="4415" spans="10:10" x14ac:dyDescent="0.3">
      <c r="J4415"/>
    </row>
    <row r="4416" spans="10:10" x14ac:dyDescent="0.3">
      <c r="J4416"/>
    </row>
    <row r="4417" spans="10:10" x14ac:dyDescent="0.3">
      <c r="J4417"/>
    </row>
    <row r="4418" spans="10:10" x14ac:dyDescent="0.3">
      <c r="J4418"/>
    </row>
    <row r="4419" spans="10:10" x14ac:dyDescent="0.3">
      <c r="J4419"/>
    </row>
    <row r="4420" spans="10:10" x14ac:dyDescent="0.3">
      <c r="J4420"/>
    </row>
    <row r="4421" spans="10:10" x14ac:dyDescent="0.3">
      <c r="J4421"/>
    </row>
    <row r="4422" spans="10:10" x14ac:dyDescent="0.3">
      <c r="J4422"/>
    </row>
    <row r="4423" spans="10:10" x14ac:dyDescent="0.3">
      <c r="J4423"/>
    </row>
    <row r="4424" spans="10:10" x14ac:dyDescent="0.3">
      <c r="J4424"/>
    </row>
    <row r="4425" spans="10:10" x14ac:dyDescent="0.3">
      <c r="J4425"/>
    </row>
    <row r="4426" spans="10:10" x14ac:dyDescent="0.3">
      <c r="J4426"/>
    </row>
    <row r="4427" spans="10:10" x14ac:dyDescent="0.3">
      <c r="J4427"/>
    </row>
    <row r="4428" spans="10:10" x14ac:dyDescent="0.3">
      <c r="J4428"/>
    </row>
    <row r="4429" spans="10:10" x14ac:dyDescent="0.3">
      <c r="J4429"/>
    </row>
    <row r="4430" spans="10:10" x14ac:dyDescent="0.3">
      <c r="J4430"/>
    </row>
    <row r="4431" spans="10:10" x14ac:dyDescent="0.3">
      <c r="J4431"/>
    </row>
    <row r="4432" spans="10:10" x14ac:dyDescent="0.3">
      <c r="J4432"/>
    </row>
    <row r="4433" spans="10:10" x14ac:dyDescent="0.3">
      <c r="J4433"/>
    </row>
    <row r="4434" spans="10:10" x14ac:dyDescent="0.3">
      <c r="J4434"/>
    </row>
    <row r="4435" spans="10:10" x14ac:dyDescent="0.3">
      <c r="J4435"/>
    </row>
    <row r="4436" spans="10:10" x14ac:dyDescent="0.3">
      <c r="J4436"/>
    </row>
    <row r="4437" spans="10:10" x14ac:dyDescent="0.3">
      <c r="J4437"/>
    </row>
    <row r="4438" spans="10:10" x14ac:dyDescent="0.3">
      <c r="J4438"/>
    </row>
    <row r="4439" spans="10:10" x14ac:dyDescent="0.3">
      <c r="J4439"/>
    </row>
    <row r="4440" spans="10:10" x14ac:dyDescent="0.3">
      <c r="J4440"/>
    </row>
    <row r="4441" spans="10:10" x14ac:dyDescent="0.3">
      <c r="J4441"/>
    </row>
    <row r="4442" spans="10:10" x14ac:dyDescent="0.3">
      <c r="J4442"/>
    </row>
    <row r="4443" spans="10:10" x14ac:dyDescent="0.3">
      <c r="J4443"/>
    </row>
    <row r="4444" spans="10:10" x14ac:dyDescent="0.3">
      <c r="J4444"/>
    </row>
    <row r="4445" spans="10:10" x14ac:dyDescent="0.3">
      <c r="J4445"/>
    </row>
    <row r="4446" spans="10:10" x14ac:dyDescent="0.3">
      <c r="J4446"/>
    </row>
    <row r="4447" spans="10:10" x14ac:dyDescent="0.3">
      <c r="J4447"/>
    </row>
    <row r="4448" spans="10:10" x14ac:dyDescent="0.3">
      <c r="J4448"/>
    </row>
    <row r="4449" spans="10:10" x14ac:dyDescent="0.3">
      <c r="J4449"/>
    </row>
    <row r="4450" spans="10:10" x14ac:dyDescent="0.3">
      <c r="J4450"/>
    </row>
    <row r="4451" spans="10:10" x14ac:dyDescent="0.3">
      <c r="J4451"/>
    </row>
    <row r="4452" spans="10:10" x14ac:dyDescent="0.3">
      <c r="J4452"/>
    </row>
    <row r="4453" spans="10:10" x14ac:dyDescent="0.3">
      <c r="J4453"/>
    </row>
    <row r="4454" spans="10:10" x14ac:dyDescent="0.3">
      <c r="J4454"/>
    </row>
    <row r="4455" spans="10:10" x14ac:dyDescent="0.3">
      <c r="J4455"/>
    </row>
    <row r="4456" spans="10:10" x14ac:dyDescent="0.3">
      <c r="J4456"/>
    </row>
    <row r="4457" spans="10:10" x14ac:dyDescent="0.3">
      <c r="J4457"/>
    </row>
    <row r="4458" spans="10:10" x14ac:dyDescent="0.3">
      <c r="J4458"/>
    </row>
    <row r="4459" spans="10:10" x14ac:dyDescent="0.3">
      <c r="J4459"/>
    </row>
    <row r="4460" spans="10:10" x14ac:dyDescent="0.3">
      <c r="J4460"/>
    </row>
    <row r="4461" spans="10:10" x14ac:dyDescent="0.3">
      <c r="J4461"/>
    </row>
    <row r="4462" spans="10:10" x14ac:dyDescent="0.3">
      <c r="J4462"/>
    </row>
    <row r="4463" spans="10:10" x14ac:dyDescent="0.3">
      <c r="J4463"/>
    </row>
    <row r="4464" spans="10:10" x14ac:dyDescent="0.3">
      <c r="J4464"/>
    </row>
    <row r="4465" spans="10:10" x14ac:dyDescent="0.3">
      <c r="J4465"/>
    </row>
    <row r="4466" spans="10:10" x14ac:dyDescent="0.3">
      <c r="J4466"/>
    </row>
    <row r="4467" spans="10:10" x14ac:dyDescent="0.3">
      <c r="J4467"/>
    </row>
    <row r="4468" spans="10:10" x14ac:dyDescent="0.3">
      <c r="J4468"/>
    </row>
    <row r="4469" spans="10:10" x14ac:dyDescent="0.3">
      <c r="J4469"/>
    </row>
    <row r="4470" spans="10:10" x14ac:dyDescent="0.3">
      <c r="J4470"/>
    </row>
    <row r="4471" spans="10:10" x14ac:dyDescent="0.3">
      <c r="J4471"/>
    </row>
    <row r="4472" spans="10:10" x14ac:dyDescent="0.3">
      <c r="J4472"/>
    </row>
    <row r="4473" spans="10:10" x14ac:dyDescent="0.3">
      <c r="J4473"/>
    </row>
    <row r="4474" spans="10:10" x14ac:dyDescent="0.3">
      <c r="J4474"/>
    </row>
    <row r="4475" spans="10:10" x14ac:dyDescent="0.3">
      <c r="J4475"/>
    </row>
    <row r="4476" spans="10:10" x14ac:dyDescent="0.3">
      <c r="J4476"/>
    </row>
    <row r="4477" spans="10:10" x14ac:dyDescent="0.3">
      <c r="J4477"/>
    </row>
    <row r="4478" spans="10:10" x14ac:dyDescent="0.3">
      <c r="J4478"/>
    </row>
    <row r="4479" spans="10:10" x14ac:dyDescent="0.3">
      <c r="J4479"/>
    </row>
    <row r="4480" spans="10:10" x14ac:dyDescent="0.3">
      <c r="J4480"/>
    </row>
    <row r="4481" spans="10:10" x14ac:dyDescent="0.3">
      <c r="J4481"/>
    </row>
    <row r="4482" spans="10:10" x14ac:dyDescent="0.3">
      <c r="J4482"/>
    </row>
    <row r="4483" spans="10:10" x14ac:dyDescent="0.3">
      <c r="J4483"/>
    </row>
    <row r="4484" spans="10:10" x14ac:dyDescent="0.3">
      <c r="J4484"/>
    </row>
    <row r="4485" spans="10:10" x14ac:dyDescent="0.3">
      <c r="J4485"/>
    </row>
    <row r="4486" spans="10:10" x14ac:dyDescent="0.3">
      <c r="J4486"/>
    </row>
    <row r="4487" spans="10:10" x14ac:dyDescent="0.3">
      <c r="J4487"/>
    </row>
    <row r="4488" spans="10:10" x14ac:dyDescent="0.3">
      <c r="J4488"/>
    </row>
    <row r="4489" spans="10:10" x14ac:dyDescent="0.3">
      <c r="J4489"/>
    </row>
    <row r="4490" spans="10:10" x14ac:dyDescent="0.3">
      <c r="J4490"/>
    </row>
    <row r="4491" spans="10:10" x14ac:dyDescent="0.3">
      <c r="J4491"/>
    </row>
    <row r="4492" spans="10:10" x14ac:dyDescent="0.3">
      <c r="J4492"/>
    </row>
    <row r="4493" spans="10:10" x14ac:dyDescent="0.3">
      <c r="J4493"/>
    </row>
    <row r="4494" spans="10:10" x14ac:dyDescent="0.3">
      <c r="J4494"/>
    </row>
    <row r="4495" spans="10:10" x14ac:dyDescent="0.3">
      <c r="J4495"/>
    </row>
    <row r="4496" spans="10:10" x14ac:dyDescent="0.3">
      <c r="J4496"/>
    </row>
    <row r="4497" spans="10:10" x14ac:dyDescent="0.3">
      <c r="J4497"/>
    </row>
    <row r="4498" spans="10:10" x14ac:dyDescent="0.3">
      <c r="J4498"/>
    </row>
    <row r="4499" spans="10:10" x14ac:dyDescent="0.3">
      <c r="J4499"/>
    </row>
    <row r="4500" spans="10:10" x14ac:dyDescent="0.3">
      <c r="J4500"/>
    </row>
    <row r="4501" spans="10:10" x14ac:dyDescent="0.3">
      <c r="J4501"/>
    </row>
    <row r="4502" spans="10:10" x14ac:dyDescent="0.3">
      <c r="J4502"/>
    </row>
    <row r="4503" spans="10:10" x14ac:dyDescent="0.3">
      <c r="J4503"/>
    </row>
    <row r="4504" spans="10:10" x14ac:dyDescent="0.3">
      <c r="J4504"/>
    </row>
    <row r="4505" spans="10:10" x14ac:dyDescent="0.3">
      <c r="J4505"/>
    </row>
    <row r="4506" spans="10:10" x14ac:dyDescent="0.3">
      <c r="J4506"/>
    </row>
    <row r="4507" spans="10:10" x14ac:dyDescent="0.3">
      <c r="J4507"/>
    </row>
    <row r="4508" spans="10:10" x14ac:dyDescent="0.3">
      <c r="J4508"/>
    </row>
    <row r="4509" spans="10:10" x14ac:dyDescent="0.3">
      <c r="J4509"/>
    </row>
    <row r="4510" spans="10:10" x14ac:dyDescent="0.3">
      <c r="J4510"/>
    </row>
    <row r="4511" spans="10:10" x14ac:dyDescent="0.3">
      <c r="J4511"/>
    </row>
    <row r="4512" spans="10:10" x14ac:dyDescent="0.3">
      <c r="J4512"/>
    </row>
    <row r="4513" spans="10:10" x14ac:dyDescent="0.3">
      <c r="J4513"/>
    </row>
    <row r="4514" spans="10:10" x14ac:dyDescent="0.3">
      <c r="J4514"/>
    </row>
    <row r="4515" spans="10:10" x14ac:dyDescent="0.3">
      <c r="J4515"/>
    </row>
    <row r="4516" spans="10:10" x14ac:dyDescent="0.3">
      <c r="J4516"/>
    </row>
    <row r="4517" spans="10:10" x14ac:dyDescent="0.3">
      <c r="J4517"/>
    </row>
    <row r="4518" spans="10:10" x14ac:dyDescent="0.3">
      <c r="J4518"/>
    </row>
    <row r="4519" spans="10:10" x14ac:dyDescent="0.3">
      <c r="J4519"/>
    </row>
    <row r="4520" spans="10:10" x14ac:dyDescent="0.3">
      <c r="J4520"/>
    </row>
    <row r="4521" spans="10:10" x14ac:dyDescent="0.3">
      <c r="J4521"/>
    </row>
    <row r="4522" spans="10:10" x14ac:dyDescent="0.3">
      <c r="J4522"/>
    </row>
    <row r="4523" spans="10:10" x14ac:dyDescent="0.3">
      <c r="J4523"/>
    </row>
    <row r="4524" spans="10:10" x14ac:dyDescent="0.3">
      <c r="J4524"/>
    </row>
    <row r="4525" spans="10:10" x14ac:dyDescent="0.3">
      <c r="J4525"/>
    </row>
    <row r="4526" spans="10:10" x14ac:dyDescent="0.3">
      <c r="J4526"/>
    </row>
    <row r="4527" spans="10:10" x14ac:dyDescent="0.3">
      <c r="J4527"/>
    </row>
    <row r="4528" spans="10:10" x14ac:dyDescent="0.3">
      <c r="J4528"/>
    </row>
    <row r="4529" spans="10:10" x14ac:dyDescent="0.3">
      <c r="J4529"/>
    </row>
    <row r="4530" spans="10:10" x14ac:dyDescent="0.3">
      <c r="J4530"/>
    </row>
    <row r="4531" spans="10:10" x14ac:dyDescent="0.3">
      <c r="J4531"/>
    </row>
    <row r="4532" spans="10:10" x14ac:dyDescent="0.3">
      <c r="J4532"/>
    </row>
    <row r="4533" spans="10:10" x14ac:dyDescent="0.3">
      <c r="J4533"/>
    </row>
    <row r="4534" spans="10:10" x14ac:dyDescent="0.3">
      <c r="J4534"/>
    </row>
    <row r="4535" spans="10:10" x14ac:dyDescent="0.3">
      <c r="J4535"/>
    </row>
    <row r="4536" spans="10:10" x14ac:dyDescent="0.3">
      <c r="J4536"/>
    </row>
    <row r="4537" spans="10:10" x14ac:dyDescent="0.3">
      <c r="J4537"/>
    </row>
    <row r="4538" spans="10:10" x14ac:dyDescent="0.3">
      <c r="J4538"/>
    </row>
    <row r="4539" spans="10:10" x14ac:dyDescent="0.3">
      <c r="J4539"/>
    </row>
    <row r="4540" spans="10:10" x14ac:dyDescent="0.3">
      <c r="J4540"/>
    </row>
    <row r="4541" spans="10:10" x14ac:dyDescent="0.3">
      <c r="J4541"/>
    </row>
    <row r="4542" spans="10:10" x14ac:dyDescent="0.3">
      <c r="J4542"/>
    </row>
    <row r="4543" spans="10:10" x14ac:dyDescent="0.3">
      <c r="J4543"/>
    </row>
    <row r="4544" spans="10:10" x14ac:dyDescent="0.3">
      <c r="J4544"/>
    </row>
    <row r="4545" spans="10:10" x14ac:dyDescent="0.3">
      <c r="J4545"/>
    </row>
    <row r="4546" spans="10:10" x14ac:dyDescent="0.3">
      <c r="J4546"/>
    </row>
    <row r="4547" spans="10:10" x14ac:dyDescent="0.3">
      <c r="J4547"/>
    </row>
    <row r="4548" spans="10:10" x14ac:dyDescent="0.3">
      <c r="J4548"/>
    </row>
    <row r="4549" spans="10:10" x14ac:dyDescent="0.3">
      <c r="J4549"/>
    </row>
    <row r="4550" spans="10:10" x14ac:dyDescent="0.3">
      <c r="J4550"/>
    </row>
    <row r="4551" spans="10:10" x14ac:dyDescent="0.3">
      <c r="J4551"/>
    </row>
    <row r="4552" spans="10:10" x14ac:dyDescent="0.3">
      <c r="J4552"/>
    </row>
    <row r="4553" spans="10:10" x14ac:dyDescent="0.3">
      <c r="J4553"/>
    </row>
    <row r="4554" spans="10:10" x14ac:dyDescent="0.3">
      <c r="J4554"/>
    </row>
    <row r="4555" spans="10:10" x14ac:dyDescent="0.3">
      <c r="J4555"/>
    </row>
    <row r="4556" spans="10:10" x14ac:dyDescent="0.3">
      <c r="J4556"/>
    </row>
    <row r="4557" spans="10:10" x14ac:dyDescent="0.3">
      <c r="J4557"/>
    </row>
    <row r="4558" spans="10:10" x14ac:dyDescent="0.3">
      <c r="J4558"/>
    </row>
    <row r="4559" spans="10:10" x14ac:dyDescent="0.3">
      <c r="J4559"/>
    </row>
    <row r="4560" spans="10:10" x14ac:dyDescent="0.3">
      <c r="J4560"/>
    </row>
    <row r="4561" spans="10:10" x14ac:dyDescent="0.3">
      <c r="J4561"/>
    </row>
    <row r="4562" spans="10:10" x14ac:dyDescent="0.3">
      <c r="J4562"/>
    </row>
    <row r="4563" spans="10:10" x14ac:dyDescent="0.3">
      <c r="J4563"/>
    </row>
    <row r="4564" spans="10:10" x14ac:dyDescent="0.3">
      <c r="J4564"/>
    </row>
    <row r="4565" spans="10:10" x14ac:dyDescent="0.3">
      <c r="J4565"/>
    </row>
    <row r="4566" spans="10:10" x14ac:dyDescent="0.3">
      <c r="J4566"/>
    </row>
    <row r="4567" spans="10:10" x14ac:dyDescent="0.3">
      <c r="J4567"/>
    </row>
    <row r="4568" spans="10:10" x14ac:dyDescent="0.3">
      <c r="J4568"/>
    </row>
    <row r="4569" spans="10:10" x14ac:dyDescent="0.3">
      <c r="J4569"/>
    </row>
    <row r="4570" spans="10:10" x14ac:dyDescent="0.3">
      <c r="J4570"/>
    </row>
    <row r="4571" spans="10:10" x14ac:dyDescent="0.3">
      <c r="J4571"/>
    </row>
    <row r="4572" spans="10:10" x14ac:dyDescent="0.3">
      <c r="J4572"/>
    </row>
    <row r="4573" spans="10:10" x14ac:dyDescent="0.3">
      <c r="J4573"/>
    </row>
    <row r="4574" spans="10:10" x14ac:dyDescent="0.3">
      <c r="J4574"/>
    </row>
    <row r="4575" spans="10:10" x14ac:dyDescent="0.3">
      <c r="J4575"/>
    </row>
    <row r="4576" spans="10:10" x14ac:dyDescent="0.3">
      <c r="J4576"/>
    </row>
    <row r="4577" spans="10:10" x14ac:dyDescent="0.3">
      <c r="J4577"/>
    </row>
    <row r="4578" spans="10:10" x14ac:dyDescent="0.3">
      <c r="J4578"/>
    </row>
    <row r="4579" spans="10:10" x14ac:dyDescent="0.3">
      <c r="J4579"/>
    </row>
    <row r="4580" spans="10:10" x14ac:dyDescent="0.3">
      <c r="J4580"/>
    </row>
    <row r="4581" spans="10:10" x14ac:dyDescent="0.3">
      <c r="J4581"/>
    </row>
    <row r="4582" spans="10:10" x14ac:dyDescent="0.3">
      <c r="J4582"/>
    </row>
    <row r="4583" spans="10:10" x14ac:dyDescent="0.3">
      <c r="J4583"/>
    </row>
    <row r="4584" spans="10:10" x14ac:dyDescent="0.3">
      <c r="J4584"/>
    </row>
    <row r="4585" spans="10:10" x14ac:dyDescent="0.3">
      <c r="J4585"/>
    </row>
    <row r="4586" spans="10:10" x14ac:dyDescent="0.3">
      <c r="J4586"/>
    </row>
    <row r="4587" spans="10:10" x14ac:dyDescent="0.3">
      <c r="J4587"/>
    </row>
    <row r="4588" spans="10:10" x14ac:dyDescent="0.3">
      <c r="J4588"/>
    </row>
    <row r="4589" spans="10:10" x14ac:dyDescent="0.3">
      <c r="J4589"/>
    </row>
    <row r="4590" spans="10:10" x14ac:dyDescent="0.3">
      <c r="J4590"/>
    </row>
    <row r="4591" spans="10:10" x14ac:dyDescent="0.3">
      <c r="J4591"/>
    </row>
    <row r="4592" spans="10:10" x14ac:dyDescent="0.3">
      <c r="J4592"/>
    </row>
    <row r="4593" spans="10:10" x14ac:dyDescent="0.3">
      <c r="J4593"/>
    </row>
    <row r="4594" spans="10:10" x14ac:dyDescent="0.3">
      <c r="J4594"/>
    </row>
    <row r="4595" spans="10:10" x14ac:dyDescent="0.3">
      <c r="J4595"/>
    </row>
    <row r="4596" spans="10:10" x14ac:dyDescent="0.3">
      <c r="J4596"/>
    </row>
    <row r="4597" spans="10:10" x14ac:dyDescent="0.3">
      <c r="J4597"/>
    </row>
    <row r="4598" spans="10:10" x14ac:dyDescent="0.3">
      <c r="J4598"/>
    </row>
    <row r="4599" spans="10:10" x14ac:dyDescent="0.3">
      <c r="J4599"/>
    </row>
    <row r="4600" spans="10:10" x14ac:dyDescent="0.3">
      <c r="J4600"/>
    </row>
    <row r="4601" spans="10:10" x14ac:dyDescent="0.3">
      <c r="J4601"/>
    </row>
    <row r="4602" spans="10:10" x14ac:dyDescent="0.3">
      <c r="J4602"/>
    </row>
    <row r="4603" spans="10:10" x14ac:dyDescent="0.3">
      <c r="J4603"/>
    </row>
    <row r="4604" spans="10:10" x14ac:dyDescent="0.3">
      <c r="J4604"/>
    </row>
    <row r="4605" spans="10:10" x14ac:dyDescent="0.3">
      <c r="J4605"/>
    </row>
    <row r="4606" spans="10:10" x14ac:dyDescent="0.3">
      <c r="J4606"/>
    </row>
    <row r="4607" spans="10:10" x14ac:dyDescent="0.3">
      <c r="J4607"/>
    </row>
    <row r="4608" spans="10:10" x14ac:dyDescent="0.3">
      <c r="J4608"/>
    </row>
    <row r="4609" spans="10:10" x14ac:dyDescent="0.3">
      <c r="J4609"/>
    </row>
    <row r="4610" spans="10:10" x14ac:dyDescent="0.3">
      <c r="J4610"/>
    </row>
    <row r="4611" spans="10:10" x14ac:dyDescent="0.3">
      <c r="J4611"/>
    </row>
    <row r="4612" spans="10:10" x14ac:dyDescent="0.3">
      <c r="J4612"/>
    </row>
    <row r="4613" spans="10:10" x14ac:dyDescent="0.3">
      <c r="J4613"/>
    </row>
    <row r="4614" spans="10:10" x14ac:dyDescent="0.3">
      <c r="J4614"/>
    </row>
    <row r="4615" spans="10:10" x14ac:dyDescent="0.3">
      <c r="J4615"/>
    </row>
    <row r="4616" spans="10:10" x14ac:dyDescent="0.3">
      <c r="J4616"/>
    </row>
    <row r="4617" spans="10:10" x14ac:dyDescent="0.3">
      <c r="J4617"/>
    </row>
    <row r="4618" spans="10:10" x14ac:dyDescent="0.3">
      <c r="J4618"/>
    </row>
    <row r="4619" spans="10:10" x14ac:dyDescent="0.3">
      <c r="J4619"/>
    </row>
    <row r="4620" spans="10:10" x14ac:dyDescent="0.3">
      <c r="J4620"/>
    </row>
    <row r="4621" spans="10:10" x14ac:dyDescent="0.3">
      <c r="J4621"/>
    </row>
    <row r="4622" spans="10:10" x14ac:dyDescent="0.3">
      <c r="J4622"/>
    </row>
    <row r="4623" spans="10:10" x14ac:dyDescent="0.3">
      <c r="J4623"/>
    </row>
    <row r="4624" spans="10:10" x14ac:dyDescent="0.3">
      <c r="J4624"/>
    </row>
    <row r="4625" spans="10:10" x14ac:dyDescent="0.3">
      <c r="J4625"/>
    </row>
    <row r="4626" spans="10:10" x14ac:dyDescent="0.3">
      <c r="J4626"/>
    </row>
    <row r="4627" spans="10:10" x14ac:dyDescent="0.3">
      <c r="J4627"/>
    </row>
    <row r="4628" spans="10:10" x14ac:dyDescent="0.3">
      <c r="J4628"/>
    </row>
    <row r="4629" spans="10:10" x14ac:dyDescent="0.3">
      <c r="J4629"/>
    </row>
    <row r="4630" spans="10:10" x14ac:dyDescent="0.3">
      <c r="J4630"/>
    </row>
    <row r="4631" spans="10:10" x14ac:dyDescent="0.3">
      <c r="J4631"/>
    </row>
    <row r="4632" spans="10:10" x14ac:dyDescent="0.3">
      <c r="J4632"/>
    </row>
    <row r="4633" spans="10:10" x14ac:dyDescent="0.3">
      <c r="J4633"/>
    </row>
    <row r="4634" spans="10:10" x14ac:dyDescent="0.3">
      <c r="J4634"/>
    </row>
    <row r="4635" spans="10:10" x14ac:dyDescent="0.3">
      <c r="J4635"/>
    </row>
    <row r="4636" spans="10:10" x14ac:dyDescent="0.3">
      <c r="J4636"/>
    </row>
    <row r="4637" spans="10:10" x14ac:dyDescent="0.3">
      <c r="J4637"/>
    </row>
    <row r="4638" spans="10:10" x14ac:dyDescent="0.3">
      <c r="J4638"/>
    </row>
    <row r="4639" spans="10:10" x14ac:dyDescent="0.3">
      <c r="J4639"/>
    </row>
    <row r="4640" spans="10:10" x14ac:dyDescent="0.3">
      <c r="J4640"/>
    </row>
    <row r="4641" spans="10:10" x14ac:dyDescent="0.3">
      <c r="J4641"/>
    </row>
    <row r="4642" spans="10:10" x14ac:dyDescent="0.3">
      <c r="J4642"/>
    </row>
    <row r="4643" spans="10:10" x14ac:dyDescent="0.3">
      <c r="J4643"/>
    </row>
    <row r="4644" spans="10:10" x14ac:dyDescent="0.3">
      <c r="J4644"/>
    </row>
    <row r="4645" spans="10:10" x14ac:dyDescent="0.3">
      <c r="J4645"/>
    </row>
    <row r="4646" spans="10:10" x14ac:dyDescent="0.3">
      <c r="J4646"/>
    </row>
    <row r="4647" spans="10:10" x14ac:dyDescent="0.3">
      <c r="J4647"/>
    </row>
    <row r="4648" spans="10:10" x14ac:dyDescent="0.3">
      <c r="J4648"/>
    </row>
    <row r="4649" spans="10:10" x14ac:dyDescent="0.3">
      <c r="J4649"/>
    </row>
    <row r="4650" spans="10:10" x14ac:dyDescent="0.3">
      <c r="J4650"/>
    </row>
    <row r="4651" spans="10:10" x14ac:dyDescent="0.3">
      <c r="J4651"/>
    </row>
    <row r="4652" spans="10:10" x14ac:dyDescent="0.3">
      <c r="J4652"/>
    </row>
    <row r="4653" spans="10:10" x14ac:dyDescent="0.3">
      <c r="J4653"/>
    </row>
    <row r="4654" spans="10:10" x14ac:dyDescent="0.3">
      <c r="J4654"/>
    </row>
    <row r="4655" spans="10:10" x14ac:dyDescent="0.3">
      <c r="J4655"/>
    </row>
    <row r="4656" spans="10:10" x14ac:dyDescent="0.3">
      <c r="J4656"/>
    </row>
    <row r="4657" spans="10:10" x14ac:dyDescent="0.3">
      <c r="J4657"/>
    </row>
    <row r="4658" spans="10:10" x14ac:dyDescent="0.3">
      <c r="J4658"/>
    </row>
    <row r="4659" spans="10:10" x14ac:dyDescent="0.3">
      <c r="J4659"/>
    </row>
    <row r="4660" spans="10:10" x14ac:dyDescent="0.3">
      <c r="J4660"/>
    </row>
    <row r="4661" spans="10:10" x14ac:dyDescent="0.3">
      <c r="J4661"/>
    </row>
    <row r="4662" spans="10:10" x14ac:dyDescent="0.3">
      <c r="J4662"/>
    </row>
    <row r="4663" spans="10:10" x14ac:dyDescent="0.3">
      <c r="J4663"/>
    </row>
    <row r="4664" spans="10:10" x14ac:dyDescent="0.3">
      <c r="J4664"/>
    </row>
    <row r="4665" spans="10:10" x14ac:dyDescent="0.3">
      <c r="J4665"/>
    </row>
    <row r="4666" spans="10:10" x14ac:dyDescent="0.3">
      <c r="J4666"/>
    </row>
    <row r="4667" spans="10:10" x14ac:dyDescent="0.3">
      <c r="J4667"/>
    </row>
    <row r="4668" spans="10:10" x14ac:dyDescent="0.3">
      <c r="J4668"/>
    </row>
    <row r="4669" spans="10:10" x14ac:dyDescent="0.3">
      <c r="J4669"/>
    </row>
    <row r="4670" spans="10:10" x14ac:dyDescent="0.3">
      <c r="J4670"/>
    </row>
    <row r="4671" spans="10:10" x14ac:dyDescent="0.3">
      <c r="J4671"/>
    </row>
    <row r="4672" spans="10:10" x14ac:dyDescent="0.3">
      <c r="J4672"/>
    </row>
    <row r="4673" spans="10:10" x14ac:dyDescent="0.3">
      <c r="J4673"/>
    </row>
    <row r="4674" spans="10:10" x14ac:dyDescent="0.3">
      <c r="J4674"/>
    </row>
    <row r="4675" spans="10:10" x14ac:dyDescent="0.3">
      <c r="J4675"/>
    </row>
    <row r="4676" spans="10:10" x14ac:dyDescent="0.3">
      <c r="J4676"/>
    </row>
    <row r="4677" spans="10:10" x14ac:dyDescent="0.3">
      <c r="J4677"/>
    </row>
    <row r="4678" spans="10:10" x14ac:dyDescent="0.3">
      <c r="J4678"/>
    </row>
    <row r="4679" spans="10:10" x14ac:dyDescent="0.3">
      <c r="J4679"/>
    </row>
    <row r="4680" spans="10:10" x14ac:dyDescent="0.3">
      <c r="J4680"/>
    </row>
    <row r="4681" spans="10:10" x14ac:dyDescent="0.3">
      <c r="J4681"/>
    </row>
    <row r="4682" spans="10:10" x14ac:dyDescent="0.3">
      <c r="J4682"/>
    </row>
    <row r="4683" spans="10:10" x14ac:dyDescent="0.3">
      <c r="J4683"/>
    </row>
    <row r="4684" spans="10:10" x14ac:dyDescent="0.3">
      <c r="J4684"/>
    </row>
    <row r="4685" spans="10:10" x14ac:dyDescent="0.3">
      <c r="J4685"/>
    </row>
    <row r="4686" spans="10:10" x14ac:dyDescent="0.3">
      <c r="J4686"/>
    </row>
    <row r="4687" spans="10:10" x14ac:dyDescent="0.3">
      <c r="J4687"/>
    </row>
    <row r="4688" spans="10:10" x14ac:dyDescent="0.3">
      <c r="J4688"/>
    </row>
    <row r="4689" spans="10:10" x14ac:dyDescent="0.3">
      <c r="J4689"/>
    </row>
    <row r="4690" spans="10:10" x14ac:dyDescent="0.3">
      <c r="J4690"/>
    </row>
    <row r="4691" spans="10:10" x14ac:dyDescent="0.3">
      <c r="J4691"/>
    </row>
    <row r="4692" spans="10:10" x14ac:dyDescent="0.3">
      <c r="J4692"/>
    </row>
    <row r="4693" spans="10:10" x14ac:dyDescent="0.3">
      <c r="J4693"/>
    </row>
    <row r="4694" spans="10:10" x14ac:dyDescent="0.3">
      <c r="J4694"/>
    </row>
    <row r="4695" spans="10:10" x14ac:dyDescent="0.3">
      <c r="J4695"/>
    </row>
    <row r="4696" spans="10:10" x14ac:dyDescent="0.3">
      <c r="J4696"/>
    </row>
    <row r="4697" spans="10:10" x14ac:dyDescent="0.3">
      <c r="J4697"/>
    </row>
    <row r="4698" spans="10:10" x14ac:dyDescent="0.3">
      <c r="J4698"/>
    </row>
    <row r="4699" spans="10:10" x14ac:dyDescent="0.3">
      <c r="J4699"/>
    </row>
    <row r="4700" spans="10:10" x14ac:dyDescent="0.3">
      <c r="J4700"/>
    </row>
    <row r="4701" spans="10:10" x14ac:dyDescent="0.3">
      <c r="J4701"/>
    </row>
    <row r="4702" spans="10:10" x14ac:dyDescent="0.3">
      <c r="J4702"/>
    </row>
    <row r="4703" spans="10:10" x14ac:dyDescent="0.3">
      <c r="J4703"/>
    </row>
    <row r="4704" spans="10:10" x14ac:dyDescent="0.3">
      <c r="J4704"/>
    </row>
    <row r="4705" spans="10:10" x14ac:dyDescent="0.3">
      <c r="J4705"/>
    </row>
    <row r="4706" spans="10:10" x14ac:dyDescent="0.3">
      <c r="J4706"/>
    </row>
    <row r="4707" spans="10:10" x14ac:dyDescent="0.3">
      <c r="J4707"/>
    </row>
    <row r="4708" spans="10:10" x14ac:dyDescent="0.3">
      <c r="J4708"/>
    </row>
    <row r="4709" spans="10:10" x14ac:dyDescent="0.3">
      <c r="J4709"/>
    </row>
    <row r="4710" spans="10:10" x14ac:dyDescent="0.3">
      <c r="J4710"/>
    </row>
    <row r="4711" spans="10:10" x14ac:dyDescent="0.3">
      <c r="J4711"/>
    </row>
    <row r="4712" spans="10:10" x14ac:dyDescent="0.3">
      <c r="J4712"/>
    </row>
    <row r="4713" spans="10:10" x14ac:dyDescent="0.3">
      <c r="J4713"/>
    </row>
    <row r="4714" spans="10:10" x14ac:dyDescent="0.3">
      <c r="J4714"/>
    </row>
    <row r="4715" spans="10:10" x14ac:dyDescent="0.3">
      <c r="J4715"/>
    </row>
    <row r="4716" spans="10:10" x14ac:dyDescent="0.3">
      <c r="J4716"/>
    </row>
    <row r="4717" spans="10:10" x14ac:dyDescent="0.3">
      <c r="J4717"/>
    </row>
    <row r="4718" spans="10:10" x14ac:dyDescent="0.3">
      <c r="J4718"/>
    </row>
    <row r="4719" spans="10:10" x14ac:dyDescent="0.3">
      <c r="J4719"/>
    </row>
    <row r="4720" spans="10:10" x14ac:dyDescent="0.3">
      <c r="J4720"/>
    </row>
    <row r="4721" spans="10:10" x14ac:dyDescent="0.3">
      <c r="J4721"/>
    </row>
    <row r="4722" spans="10:10" x14ac:dyDescent="0.3">
      <c r="J4722"/>
    </row>
    <row r="4723" spans="10:10" x14ac:dyDescent="0.3">
      <c r="J4723"/>
    </row>
    <row r="4724" spans="10:10" x14ac:dyDescent="0.3">
      <c r="J4724"/>
    </row>
    <row r="4725" spans="10:10" x14ac:dyDescent="0.3">
      <c r="J4725"/>
    </row>
    <row r="4726" spans="10:10" x14ac:dyDescent="0.3">
      <c r="J4726"/>
    </row>
    <row r="4727" spans="10:10" x14ac:dyDescent="0.3">
      <c r="J4727"/>
    </row>
    <row r="4728" spans="10:10" x14ac:dyDescent="0.3">
      <c r="J4728"/>
    </row>
    <row r="4729" spans="10:10" x14ac:dyDescent="0.3">
      <c r="J4729"/>
    </row>
    <row r="4730" spans="10:10" x14ac:dyDescent="0.3">
      <c r="J4730"/>
    </row>
    <row r="4731" spans="10:10" x14ac:dyDescent="0.3">
      <c r="J4731"/>
    </row>
    <row r="4732" spans="10:10" x14ac:dyDescent="0.3">
      <c r="J4732"/>
    </row>
    <row r="4733" spans="10:10" x14ac:dyDescent="0.3">
      <c r="J4733"/>
    </row>
    <row r="4734" spans="10:10" x14ac:dyDescent="0.3">
      <c r="J4734"/>
    </row>
    <row r="4735" spans="10:10" x14ac:dyDescent="0.3">
      <c r="J4735"/>
    </row>
    <row r="4736" spans="10:10" x14ac:dyDescent="0.3">
      <c r="J4736"/>
    </row>
    <row r="4737" spans="10:10" x14ac:dyDescent="0.3">
      <c r="J4737"/>
    </row>
    <row r="4738" spans="10:10" x14ac:dyDescent="0.3">
      <c r="J4738"/>
    </row>
    <row r="4739" spans="10:10" x14ac:dyDescent="0.3">
      <c r="J4739"/>
    </row>
    <row r="4740" spans="10:10" x14ac:dyDescent="0.3">
      <c r="J4740"/>
    </row>
    <row r="4741" spans="10:10" x14ac:dyDescent="0.3">
      <c r="J4741"/>
    </row>
    <row r="4742" spans="10:10" x14ac:dyDescent="0.3">
      <c r="J4742"/>
    </row>
    <row r="4743" spans="10:10" x14ac:dyDescent="0.3">
      <c r="J4743"/>
    </row>
    <row r="4744" spans="10:10" x14ac:dyDescent="0.3">
      <c r="J4744"/>
    </row>
    <row r="4745" spans="10:10" x14ac:dyDescent="0.3">
      <c r="J4745"/>
    </row>
    <row r="4746" spans="10:10" x14ac:dyDescent="0.3">
      <c r="J4746"/>
    </row>
    <row r="4747" spans="10:10" x14ac:dyDescent="0.3">
      <c r="J4747"/>
    </row>
    <row r="4748" spans="10:10" x14ac:dyDescent="0.3">
      <c r="J4748"/>
    </row>
    <row r="4749" spans="10:10" x14ac:dyDescent="0.3">
      <c r="J4749"/>
    </row>
    <row r="4750" spans="10:10" x14ac:dyDescent="0.3">
      <c r="J4750"/>
    </row>
    <row r="4751" spans="10:10" x14ac:dyDescent="0.3">
      <c r="J4751"/>
    </row>
    <row r="4752" spans="10:10" x14ac:dyDescent="0.3">
      <c r="J4752"/>
    </row>
    <row r="4753" spans="10:10" x14ac:dyDescent="0.3">
      <c r="J4753"/>
    </row>
    <row r="4754" spans="10:10" x14ac:dyDescent="0.3">
      <c r="J4754"/>
    </row>
    <row r="4755" spans="10:10" x14ac:dyDescent="0.3">
      <c r="J4755"/>
    </row>
    <row r="4756" spans="10:10" x14ac:dyDescent="0.3">
      <c r="J4756"/>
    </row>
    <row r="4757" spans="10:10" x14ac:dyDescent="0.3">
      <c r="J4757"/>
    </row>
    <row r="4758" spans="10:10" x14ac:dyDescent="0.3">
      <c r="J4758"/>
    </row>
    <row r="4759" spans="10:10" x14ac:dyDescent="0.3">
      <c r="J4759"/>
    </row>
    <row r="4760" spans="10:10" x14ac:dyDescent="0.3">
      <c r="J4760"/>
    </row>
    <row r="4761" spans="10:10" x14ac:dyDescent="0.3">
      <c r="J4761"/>
    </row>
    <row r="4762" spans="10:10" x14ac:dyDescent="0.3">
      <c r="J4762"/>
    </row>
    <row r="4763" spans="10:10" x14ac:dyDescent="0.3">
      <c r="J4763"/>
    </row>
    <row r="4764" spans="10:10" x14ac:dyDescent="0.3">
      <c r="J4764"/>
    </row>
    <row r="4765" spans="10:10" x14ac:dyDescent="0.3">
      <c r="J4765"/>
    </row>
    <row r="4766" spans="10:10" x14ac:dyDescent="0.3">
      <c r="J4766"/>
    </row>
    <row r="4767" spans="10:10" x14ac:dyDescent="0.3">
      <c r="J4767"/>
    </row>
    <row r="4768" spans="10:10" x14ac:dyDescent="0.3">
      <c r="J4768"/>
    </row>
    <row r="4769" spans="10:10" x14ac:dyDescent="0.3">
      <c r="J4769"/>
    </row>
    <row r="4770" spans="10:10" x14ac:dyDescent="0.3">
      <c r="J4770"/>
    </row>
    <row r="4771" spans="10:10" x14ac:dyDescent="0.3">
      <c r="J4771"/>
    </row>
    <row r="4772" spans="10:10" x14ac:dyDescent="0.3">
      <c r="J4772"/>
    </row>
    <row r="4773" spans="10:10" x14ac:dyDescent="0.3">
      <c r="J4773"/>
    </row>
    <row r="4774" spans="10:10" x14ac:dyDescent="0.3">
      <c r="J4774"/>
    </row>
    <row r="4775" spans="10:10" x14ac:dyDescent="0.3">
      <c r="J4775"/>
    </row>
    <row r="4776" spans="10:10" x14ac:dyDescent="0.3">
      <c r="J4776"/>
    </row>
    <row r="4777" spans="10:10" x14ac:dyDescent="0.3">
      <c r="J4777"/>
    </row>
    <row r="4778" spans="10:10" x14ac:dyDescent="0.3">
      <c r="J4778"/>
    </row>
    <row r="4779" spans="10:10" x14ac:dyDescent="0.3">
      <c r="J4779"/>
    </row>
    <row r="4780" spans="10:10" x14ac:dyDescent="0.3">
      <c r="J4780"/>
    </row>
    <row r="4781" spans="10:10" x14ac:dyDescent="0.3">
      <c r="J4781"/>
    </row>
    <row r="4782" spans="10:10" x14ac:dyDescent="0.3">
      <c r="J4782"/>
    </row>
    <row r="4783" spans="10:10" x14ac:dyDescent="0.3">
      <c r="J4783"/>
    </row>
    <row r="4784" spans="10:10" x14ac:dyDescent="0.3">
      <c r="J4784"/>
    </row>
    <row r="4785" spans="10:10" x14ac:dyDescent="0.3">
      <c r="J4785"/>
    </row>
    <row r="4786" spans="10:10" x14ac:dyDescent="0.3">
      <c r="J4786"/>
    </row>
    <row r="4787" spans="10:10" x14ac:dyDescent="0.3">
      <c r="J4787"/>
    </row>
    <row r="4788" spans="10:10" x14ac:dyDescent="0.3">
      <c r="J4788"/>
    </row>
    <row r="4789" spans="10:10" x14ac:dyDescent="0.3">
      <c r="J4789"/>
    </row>
    <row r="4790" spans="10:10" x14ac:dyDescent="0.3">
      <c r="J4790"/>
    </row>
    <row r="4791" spans="10:10" x14ac:dyDescent="0.3">
      <c r="J4791"/>
    </row>
    <row r="4792" spans="10:10" x14ac:dyDescent="0.3">
      <c r="J4792"/>
    </row>
    <row r="4793" spans="10:10" x14ac:dyDescent="0.3">
      <c r="J4793"/>
    </row>
    <row r="4794" spans="10:10" x14ac:dyDescent="0.3">
      <c r="J4794"/>
    </row>
    <row r="4795" spans="10:10" x14ac:dyDescent="0.3">
      <c r="J4795"/>
    </row>
    <row r="4796" spans="10:10" x14ac:dyDescent="0.3">
      <c r="J4796"/>
    </row>
    <row r="4797" spans="10:10" x14ac:dyDescent="0.3">
      <c r="J4797"/>
    </row>
    <row r="4798" spans="10:10" x14ac:dyDescent="0.3">
      <c r="J4798"/>
    </row>
    <row r="4799" spans="10:10" x14ac:dyDescent="0.3">
      <c r="J4799"/>
    </row>
    <row r="4800" spans="10:10" x14ac:dyDescent="0.3">
      <c r="J4800"/>
    </row>
    <row r="4801" spans="10:10" x14ac:dyDescent="0.3">
      <c r="J4801"/>
    </row>
    <row r="4802" spans="10:10" x14ac:dyDescent="0.3">
      <c r="J4802"/>
    </row>
    <row r="4803" spans="10:10" x14ac:dyDescent="0.3">
      <c r="J4803"/>
    </row>
    <row r="4804" spans="10:10" x14ac:dyDescent="0.3">
      <c r="J4804"/>
    </row>
    <row r="4805" spans="10:10" x14ac:dyDescent="0.3">
      <c r="J4805"/>
    </row>
    <row r="4806" spans="10:10" x14ac:dyDescent="0.3">
      <c r="J4806"/>
    </row>
    <row r="4807" spans="10:10" x14ac:dyDescent="0.3">
      <c r="J4807"/>
    </row>
    <row r="4808" spans="10:10" x14ac:dyDescent="0.3">
      <c r="J4808"/>
    </row>
    <row r="4809" spans="10:10" x14ac:dyDescent="0.3">
      <c r="J4809"/>
    </row>
    <row r="4810" spans="10:10" x14ac:dyDescent="0.3">
      <c r="J4810"/>
    </row>
    <row r="4811" spans="10:10" x14ac:dyDescent="0.3">
      <c r="J4811"/>
    </row>
    <row r="4812" spans="10:10" x14ac:dyDescent="0.3">
      <c r="J4812"/>
    </row>
    <row r="4813" spans="10:10" x14ac:dyDescent="0.3">
      <c r="J4813"/>
    </row>
    <row r="4814" spans="10:10" x14ac:dyDescent="0.3">
      <c r="J4814"/>
    </row>
    <row r="4815" spans="10:10" x14ac:dyDescent="0.3">
      <c r="J4815"/>
    </row>
    <row r="4816" spans="10:10" x14ac:dyDescent="0.3">
      <c r="J4816"/>
    </row>
    <row r="4817" spans="10:10" x14ac:dyDescent="0.3">
      <c r="J4817"/>
    </row>
    <row r="4818" spans="10:10" x14ac:dyDescent="0.3">
      <c r="J4818"/>
    </row>
    <row r="4819" spans="10:10" x14ac:dyDescent="0.3">
      <c r="J4819"/>
    </row>
    <row r="4820" spans="10:10" x14ac:dyDescent="0.3">
      <c r="J4820"/>
    </row>
    <row r="4821" spans="10:10" x14ac:dyDescent="0.3">
      <c r="J4821"/>
    </row>
    <row r="4822" spans="10:10" x14ac:dyDescent="0.3">
      <c r="J4822"/>
    </row>
    <row r="4823" spans="10:10" x14ac:dyDescent="0.3">
      <c r="J4823"/>
    </row>
    <row r="4824" spans="10:10" x14ac:dyDescent="0.3">
      <c r="J4824"/>
    </row>
    <row r="4825" spans="10:10" x14ac:dyDescent="0.3">
      <c r="J4825"/>
    </row>
    <row r="4826" spans="10:10" x14ac:dyDescent="0.3">
      <c r="J4826"/>
    </row>
    <row r="4827" spans="10:10" x14ac:dyDescent="0.3">
      <c r="J4827"/>
    </row>
    <row r="4828" spans="10:10" x14ac:dyDescent="0.3">
      <c r="J4828"/>
    </row>
    <row r="4829" spans="10:10" x14ac:dyDescent="0.3">
      <c r="J4829"/>
    </row>
    <row r="4830" spans="10:10" x14ac:dyDescent="0.3">
      <c r="J4830"/>
    </row>
    <row r="4831" spans="10:10" x14ac:dyDescent="0.3">
      <c r="J4831"/>
    </row>
    <row r="4832" spans="10:10" x14ac:dyDescent="0.3">
      <c r="J4832"/>
    </row>
    <row r="4833" spans="10:10" x14ac:dyDescent="0.3">
      <c r="J4833"/>
    </row>
    <row r="4834" spans="10:10" x14ac:dyDescent="0.3">
      <c r="J4834"/>
    </row>
    <row r="4835" spans="10:10" x14ac:dyDescent="0.3">
      <c r="J4835"/>
    </row>
    <row r="4836" spans="10:10" x14ac:dyDescent="0.3">
      <c r="J4836"/>
    </row>
    <row r="4837" spans="10:10" x14ac:dyDescent="0.3">
      <c r="J4837"/>
    </row>
    <row r="4838" spans="10:10" x14ac:dyDescent="0.3">
      <c r="J4838"/>
    </row>
    <row r="4839" spans="10:10" x14ac:dyDescent="0.3">
      <c r="J4839"/>
    </row>
    <row r="4840" spans="10:10" x14ac:dyDescent="0.3">
      <c r="J4840"/>
    </row>
    <row r="4841" spans="10:10" x14ac:dyDescent="0.3">
      <c r="J4841"/>
    </row>
    <row r="4842" spans="10:10" x14ac:dyDescent="0.3">
      <c r="J4842"/>
    </row>
    <row r="4843" spans="10:10" x14ac:dyDescent="0.3">
      <c r="J4843"/>
    </row>
    <row r="4844" spans="10:10" x14ac:dyDescent="0.3">
      <c r="J4844"/>
    </row>
    <row r="4845" spans="10:10" x14ac:dyDescent="0.3">
      <c r="J4845"/>
    </row>
    <row r="4846" spans="10:10" x14ac:dyDescent="0.3">
      <c r="J4846"/>
    </row>
    <row r="4847" spans="10:10" x14ac:dyDescent="0.3">
      <c r="J4847"/>
    </row>
    <row r="4848" spans="10:10" x14ac:dyDescent="0.3">
      <c r="J4848"/>
    </row>
    <row r="4849" spans="10:10" x14ac:dyDescent="0.3">
      <c r="J4849"/>
    </row>
    <row r="4850" spans="10:10" x14ac:dyDescent="0.3">
      <c r="J4850"/>
    </row>
    <row r="4851" spans="10:10" x14ac:dyDescent="0.3">
      <c r="J4851"/>
    </row>
    <row r="4852" spans="10:10" x14ac:dyDescent="0.3">
      <c r="J4852"/>
    </row>
    <row r="4853" spans="10:10" x14ac:dyDescent="0.3">
      <c r="J4853"/>
    </row>
    <row r="4854" spans="10:10" x14ac:dyDescent="0.3">
      <c r="J4854"/>
    </row>
    <row r="4855" spans="10:10" x14ac:dyDescent="0.3">
      <c r="J4855"/>
    </row>
    <row r="4856" spans="10:10" x14ac:dyDescent="0.3">
      <c r="J4856"/>
    </row>
    <row r="4857" spans="10:10" x14ac:dyDescent="0.3">
      <c r="J4857"/>
    </row>
    <row r="4858" spans="10:10" x14ac:dyDescent="0.3">
      <c r="J4858"/>
    </row>
    <row r="4859" spans="10:10" x14ac:dyDescent="0.3">
      <c r="J4859"/>
    </row>
    <row r="4860" spans="10:10" x14ac:dyDescent="0.3">
      <c r="J4860"/>
    </row>
    <row r="4861" spans="10:10" x14ac:dyDescent="0.3">
      <c r="J4861"/>
    </row>
    <row r="4862" spans="10:10" x14ac:dyDescent="0.3">
      <c r="J4862"/>
    </row>
    <row r="4863" spans="10:10" x14ac:dyDescent="0.3">
      <c r="J4863"/>
    </row>
    <row r="4864" spans="10:10" x14ac:dyDescent="0.3">
      <c r="J4864"/>
    </row>
    <row r="4865" spans="10:10" x14ac:dyDescent="0.3">
      <c r="J4865"/>
    </row>
    <row r="4866" spans="10:10" x14ac:dyDescent="0.3">
      <c r="J4866"/>
    </row>
    <row r="4867" spans="10:10" x14ac:dyDescent="0.3">
      <c r="J4867"/>
    </row>
    <row r="4868" spans="10:10" x14ac:dyDescent="0.3">
      <c r="J4868"/>
    </row>
    <row r="4869" spans="10:10" x14ac:dyDescent="0.3">
      <c r="J4869"/>
    </row>
    <row r="4870" spans="10:10" x14ac:dyDescent="0.3">
      <c r="J4870"/>
    </row>
    <row r="4871" spans="10:10" x14ac:dyDescent="0.3">
      <c r="J4871"/>
    </row>
    <row r="4872" spans="10:10" x14ac:dyDescent="0.3">
      <c r="J4872"/>
    </row>
    <row r="4873" spans="10:10" x14ac:dyDescent="0.3">
      <c r="J4873"/>
    </row>
    <row r="4874" spans="10:10" x14ac:dyDescent="0.3">
      <c r="J4874"/>
    </row>
    <row r="4875" spans="10:10" x14ac:dyDescent="0.3">
      <c r="J4875"/>
    </row>
    <row r="4876" spans="10:10" x14ac:dyDescent="0.3">
      <c r="J4876"/>
    </row>
    <row r="4877" spans="10:10" x14ac:dyDescent="0.3">
      <c r="J4877"/>
    </row>
    <row r="4878" spans="10:10" x14ac:dyDescent="0.3">
      <c r="J4878"/>
    </row>
    <row r="4879" spans="10:10" x14ac:dyDescent="0.3">
      <c r="J4879"/>
    </row>
    <row r="4880" spans="10:10" x14ac:dyDescent="0.3">
      <c r="J4880"/>
    </row>
    <row r="4881" spans="10:10" x14ac:dyDescent="0.3">
      <c r="J4881"/>
    </row>
    <row r="4882" spans="10:10" x14ac:dyDescent="0.3">
      <c r="J4882"/>
    </row>
    <row r="4883" spans="10:10" x14ac:dyDescent="0.3">
      <c r="J4883"/>
    </row>
    <row r="4884" spans="10:10" x14ac:dyDescent="0.3">
      <c r="J4884"/>
    </row>
    <row r="4885" spans="10:10" x14ac:dyDescent="0.3">
      <c r="J4885"/>
    </row>
    <row r="4886" spans="10:10" x14ac:dyDescent="0.3">
      <c r="J4886"/>
    </row>
    <row r="4887" spans="10:10" x14ac:dyDescent="0.3">
      <c r="J4887"/>
    </row>
    <row r="4888" spans="10:10" x14ac:dyDescent="0.3">
      <c r="J4888"/>
    </row>
    <row r="4889" spans="10:10" x14ac:dyDescent="0.3">
      <c r="J4889"/>
    </row>
    <row r="4890" spans="10:10" x14ac:dyDescent="0.3">
      <c r="J4890"/>
    </row>
    <row r="4891" spans="10:10" x14ac:dyDescent="0.3">
      <c r="J4891"/>
    </row>
    <row r="4892" spans="10:10" x14ac:dyDescent="0.3">
      <c r="J4892"/>
    </row>
    <row r="4893" spans="10:10" x14ac:dyDescent="0.3">
      <c r="J4893"/>
    </row>
    <row r="4894" spans="10:10" x14ac:dyDescent="0.3">
      <c r="J4894"/>
    </row>
    <row r="4895" spans="10:10" x14ac:dyDescent="0.3">
      <c r="J4895"/>
    </row>
    <row r="4896" spans="10:10" x14ac:dyDescent="0.3">
      <c r="J4896"/>
    </row>
    <row r="4897" spans="10:10" x14ac:dyDescent="0.3">
      <c r="J4897"/>
    </row>
    <row r="4898" spans="10:10" x14ac:dyDescent="0.3">
      <c r="J4898"/>
    </row>
    <row r="4899" spans="10:10" x14ac:dyDescent="0.3">
      <c r="J4899"/>
    </row>
    <row r="4900" spans="10:10" x14ac:dyDescent="0.3">
      <c r="J4900"/>
    </row>
    <row r="4901" spans="10:10" x14ac:dyDescent="0.3">
      <c r="J4901"/>
    </row>
    <row r="4902" spans="10:10" x14ac:dyDescent="0.3">
      <c r="J4902"/>
    </row>
    <row r="4903" spans="10:10" x14ac:dyDescent="0.3">
      <c r="J4903"/>
    </row>
    <row r="4904" spans="10:10" x14ac:dyDescent="0.3">
      <c r="J4904"/>
    </row>
    <row r="4905" spans="10:10" x14ac:dyDescent="0.3">
      <c r="J4905"/>
    </row>
    <row r="4906" spans="10:10" x14ac:dyDescent="0.3">
      <c r="J4906"/>
    </row>
    <row r="4907" spans="10:10" x14ac:dyDescent="0.3">
      <c r="J4907"/>
    </row>
    <row r="4908" spans="10:10" x14ac:dyDescent="0.3">
      <c r="J4908"/>
    </row>
    <row r="4909" spans="10:10" x14ac:dyDescent="0.3">
      <c r="J4909"/>
    </row>
    <row r="4910" spans="10:10" x14ac:dyDescent="0.3">
      <c r="J4910"/>
    </row>
    <row r="4911" spans="10:10" x14ac:dyDescent="0.3">
      <c r="J4911"/>
    </row>
    <row r="4912" spans="10:10" x14ac:dyDescent="0.3">
      <c r="J4912"/>
    </row>
    <row r="4913" spans="10:10" x14ac:dyDescent="0.3">
      <c r="J4913"/>
    </row>
    <row r="4914" spans="10:10" x14ac:dyDescent="0.3">
      <c r="J4914"/>
    </row>
    <row r="4915" spans="10:10" x14ac:dyDescent="0.3">
      <c r="J4915"/>
    </row>
    <row r="4916" spans="10:10" x14ac:dyDescent="0.3">
      <c r="J4916"/>
    </row>
    <row r="4917" spans="10:10" x14ac:dyDescent="0.3">
      <c r="J4917"/>
    </row>
    <row r="4918" spans="10:10" x14ac:dyDescent="0.3">
      <c r="J4918"/>
    </row>
    <row r="4919" spans="10:10" x14ac:dyDescent="0.3">
      <c r="J4919"/>
    </row>
    <row r="4920" spans="10:10" x14ac:dyDescent="0.3">
      <c r="J4920"/>
    </row>
    <row r="4921" spans="10:10" x14ac:dyDescent="0.3">
      <c r="J4921"/>
    </row>
    <row r="4922" spans="10:10" x14ac:dyDescent="0.3">
      <c r="J4922"/>
    </row>
    <row r="4923" spans="10:10" x14ac:dyDescent="0.3">
      <c r="J4923"/>
    </row>
    <row r="4924" spans="10:10" x14ac:dyDescent="0.3">
      <c r="J4924"/>
    </row>
    <row r="4925" spans="10:10" x14ac:dyDescent="0.3">
      <c r="J4925"/>
    </row>
    <row r="4926" spans="10:10" x14ac:dyDescent="0.3">
      <c r="J4926"/>
    </row>
    <row r="4927" spans="10:10" x14ac:dyDescent="0.3">
      <c r="J4927"/>
    </row>
    <row r="4928" spans="10:10" x14ac:dyDescent="0.3">
      <c r="J4928"/>
    </row>
    <row r="4929" spans="10:10" x14ac:dyDescent="0.3">
      <c r="J4929"/>
    </row>
    <row r="4930" spans="10:10" x14ac:dyDescent="0.3">
      <c r="J4930"/>
    </row>
    <row r="4931" spans="10:10" x14ac:dyDescent="0.3">
      <c r="J4931"/>
    </row>
    <row r="4932" spans="10:10" x14ac:dyDescent="0.3">
      <c r="J4932"/>
    </row>
    <row r="4933" spans="10:10" x14ac:dyDescent="0.3">
      <c r="J4933"/>
    </row>
    <row r="4934" spans="10:10" x14ac:dyDescent="0.3">
      <c r="J4934"/>
    </row>
    <row r="4935" spans="10:10" x14ac:dyDescent="0.3">
      <c r="J4935"/>
    </row>
    <row r="4936" spans="10:10" x14ac:dyDescent="0.3">
      <c r="J4936"/>
    </row>
    <row r="4937" spans="10:10" x14ac:dyDescent="0.3">
      <c r="J4937"/>
    </row>
    <row r="4938" spans="10:10" x14ac:dyDescent="0.3">
      <c r="J4938"/>
    </row>
    <row r="4939" spans="10:10" x14ac:dyDescent="0.3">
      <c r="J4939"/>
    </row>
    <row r="4940" spans="10:10" x14ac:dyDescent="0.3">
      <c r="J4940"/>
    </row>
    <row r="4941" spans="10:10" x14ac:dyDescent="0.3">
      <c r="J4941"/>
    </row>
    <row r="4942" spans="10:10" x14ac:dyDescent="0.3">
      <c r="J4942"/>
    </row>
    <row r="4943" spans="10:10" x14ac:dyDescent="0.3">
      <c r="J4943"/>
    </row>
    <row r="4944" spans="10:10" x14ac:dyDescent="0.3">
      <c r="J4944"/>
    </row>
    <row r="4945" spans="10:10" x14ac:dyDescent="0.3">
      <c r="J4945"/>
    </row>
    <row r="4946" spans="10:10" x14ac:dyDescent="0.3">
      <c r="J4946"/>
    </row>
    <row r="4947" spans="10:10" x14ac:dyDescent="0.3">
      <c r="J4947"/>
    </row>
    <row r="4948" spans="10:10" x14ac:dyDescent="0.3">
      <c r="J4948"/>
    </row>
    <row r="4949" spans="10:10" x14ac:dyDescent="0.3">
      <c r="J4949"/>
    </row>
    <row r="4950" spans="10:10" x14ac:dyDescent="0.3">
      <c r="J4950"/>
    </row>
    <row r="4951" spans="10:10" x14ac:dyDescent="0.3">
      <c r="J4951"/>
    </row>
    <row r="4952" spans="10:10" x14ac:dyDescent="0.3">
      <c r="J4952"/>
    </row>
    <row r="4953" spans="10:10" x14ac:dyDescent="0.3">
      <c r="J4953"/>
    </row>
    <row r="4954" spans="10:10" x14ac:dyDescent="0.3">
      <c r="J4954"/>
    </row>
    <row r="4955" spans="10:10" x14ac:dyDescent="0.3">
      <c r="J4955"/>
    </row>
    <row r="4956" spans="10:10" x14ac:dyDescent="0.3">
      <c r="J4956"/>
    </row>
    <row r="4957" spans="10:10" x14ac:dyDescent="0.3">
      <c r="J4957"/>
    </row>
    <row r="4958" spans="10:10" x14ac:dyDescent="0.3">
      <c r="J4958"/>
    </row>
    <row r="4959" spans="10:10" x14ac:dyDescent="0.3">
      <c r="J4959"/>
    </row>
    <row r="4960" spans="10:10" x14ac:dyDescent="0.3">
      <c r="J4960"/>
    </row>
    <row r="4961" spans="10:10" x14ac:dyDescent="0.3">
      <c r="J4961"/>
    </row>
    <row r="4962" spans="10:10" x14ac:dyDescent="0.3">
      <c r="J4962"/>
    </row>
    <row r="4963" spans="10:10" x14ac:dyDescent="0.3">
      <c r="J4963"/>
    </row>
    <row r="4964" spans="10:10" x14ac:dyDescent="0.3">
      <c r="J4964"/>
    </row>
    <row r="4965" spans="10:10" x14ac:dyDescent="0.3">
      <c r="J4965"/>
    </row>
    <row r="4966" spans="10:10" x14ac:dyDescent="0.3">
      <c r="J4966"/>
    </row>
    <row r="4967" spans="10:10" x14ac:dyDescent="0.3">
      <c r="J4967"/>
    </row>
    <row r="4968" spans="10:10" x14ac:dyDescent="0.3">
      <c r="J4968"/>
    </row>
    <row r="4969" spans="10:10" x14ac:dyDescent="0.3">
      <c r="J4969"/>
    </row>
    <row r="4970" spans="10:10" x14ac:dyDescent="0.3">
      <c r="J4970"/>
    </row>
    <row r="4971" spans="10:10" x14ac:dyDescent="0.3">
      <c r="J4971"/>
    </row>
    <row r="4972" spans="10:10" x14ac:dyDescent="0.3">
      <c r="J4972"/>
    </row>
    <row r="4973" spans="10:10" x14ac:dyDescent="0.3">
      <c r="J4973"/>
    </row>
    <row r="4974" spans="10:10" x14ac:dyDescent="0.3">
      <c r="J4974"/>
    </row>
    <row r="4975" spans="10:10" x14ac:dyDescent="0.3">
      <c r="J4975"/>
    </row>
    <row r="4976" spans="10:10" x14ac:dyDescent="0.3">
      <c r="J4976"/>
    </row>
    <row r="4977" spans="10:10" x14ac:dyDescent="0.3">
      <c r="J4977"/>
    </row>
    <row r="4978" spans="10:10" x14ac:dyDescent="0.3">
      <c r="J4978"/>
    </row>
    <row r="4979" spans="10:10" x14ac:dyDescent="0.3">
      <c r="J4979"/>
    </row>
    <row r="4980" spans="10:10" x14ac:dyDescent="0.3">
      <c r="J4980"/>
    </row>
    <row r="4981" spans="10:10" x14ac:dyDescent="0.3">
      <c r="J4981"/>
    </row>
    <row r="4982" spans="10:10" x14ac:dyDescent="0.3">
      <c r="J4982"/>
    </row>
    <row r="4983" spans="10:10" x14ac:dyDescent="0.3">
      <c r="J4983"/>
    </row>
    <row r="4984" spans="10:10" x14ac:dyDescent="0.3">
      <c r="J4984"/>
    </row>
    <row r="4985" spans="10:10" x14ac:dyDescent="0.3">
      <c r="J4985"/>
    </row>
    <row r="4986" spans="10:10" x14ac:dyDescent="0.3">
      <c r="J4986"/>
    </row>
    <row r="4987" spans="10:10" x14ac:dyDescent="0.3">
      <c r="J4987"/>
    </row>
    <row r="4988" spans="10:10" x14ac:dyDescent="0.3">
      <c r="J4988"/>
    </row>
    <row r="4989" spans="10:10" x14ac:dyDescent="0.3">
      <c r="J4989"/>
    </row>
    <row r="4990" spans="10:10" x14ac:dyDescent="0.3">
      <c r="J4990"/>
    </row>
    <row r="4991" spans="10:10" x14ac:dyDescent="0.3">
      <c r="J4991"/>
    </row>
    <row r="4992" spans="10:10" x14ac:dyDescent="0.3">
      <c r="J4992"/>
    </row>
    <row r="4993" spans="10:10" x14ac:dyDescent="0.3">
      <c r="J4993"/>
    </row>
    <row r="4994" spans="10:10" x14ac:dyDescent="0.3">
      <c r="J4994"/>
    </row>
    <row r="4995" spans="10:10" x14ac:dyDescent="0.3">
      <c r="J4995"/>
    </row>
    <row r="4996" spans="10:10" x14ac:dyDescent="0.3">
      <c r="J4996"/>
    </row>
    <row r="4997" spans="10:10" x14ac:dyDescent="0.3">
      <c r="J4997"/>
    </row>
    <row r="4998" spans="10:10" x14ac:dyDescent="0.3">
      <c r="J4998"/>
    </row>
    <row r="4999" spans="10:10" x14ac:dyDescent="0.3">
      <c r="J4999"/>
    </row>
    <row r="5000" spans="10:10" x14ac:dyDescent="0.3">
      <c r="J5000"/>
    </row>
    <row r="5001" spans="10:10" x14ac:dyDescent="0.3">
      <c r="J5001"/>
    </row>
    <row r="5002" spans="10:10" x14ac:dyDescent="0.3">
      <c r="J5002"/>
    </row>
    <row r="5003" spans="10:10" x14ac:dyDescent="0.3">
      <c r="J5003"/>
    </row>
    <row r="5004" spans="10:10" x14ac:dyDescent="0.3">
      <c r="J5004"/>
    </row>
    <row r="5005" spans="10:10" x14ac:dyDescent="0.3">
      <c r="J5005"/>
    </row>
    <row r="5006" spans="10:10" x14ac:dyDescent="0.3">
      <c r="J5006"/>
    </row>
    <row r="5007" spans="10:10" x14ac:dyDescent="0.3">
      <c r="J5007"/>
    </row>
    <row r="5008" spans="10:10" x14ac:dyDescent="0.3">
      <c r="J5008"/>
    </row>
    <row r="5009" spans="10:10" x14ac:dyDescent="0.3">
      <c r="J5009"/>
    </row>
    <row r="5010" spans="10:10" x14ac:dyDescent="0.3">
      <c r="J5010"/>
    </row>
    <row r="5011" spans="10:10" x14ac:dyDescent="0.3">
      <c r="J5011"/>
    </row>
    <row r="5012" spans="10:10" x14ac:dyDescent="0.3">
      <c r="J5012"/>
    </row>
    <row r="5013" spans="10:10" x14ac:dyDescent="0.3">
      <c r="J5013"/>
    </row>
    <row r="5014" spans="10:10" x14ac:dyDescent="0.3">
      <c r="J5014"/>
    </row>
    <row r="5015" spans="10:10" x14ac:dyDescent="0.3">
      <c r="J5015"/>
    </row>
    <row r="5016" spans="10:10" x14ac:dyDescent="0.3">
      <c r="J5016"/>
    </row>
    <row r="5017" spans="10:10" x14ac:dyDescent="0.3">
      <c r="J5017"/>
    </row>
    <row r="5018" spans="10:10" x14ac:dyDescent="0.3">
      <c r="J5018"/>
    </row>
    <row r="5019" spans="10:10" x14ac:dyDescent="0.3">
      <c r="J5019"/>
    </row>
    <row r="5020" spans="10:10" x14ac:dyDescent="0.3">
      <c r="J5020"/>
    </row>
    <row r="5021" spans="10:10" x14ac:dyDescent="0.3">
      <c r="J5021"/>
    </row>
    <row r="5022" spans="10:10" x14ac:dyDescent="0.3">
      <c r="J5022"/>
    </row>
    <row r="5023" spans="10:10" x14ac:dyDescent="0.3">
      <c r="J5023"/>
    </row>
    <row r="5024" spans="10:10" x14ac:dyDescent="0.3">
      <c r="J5024"/>
    </row>
    <row r="5025" spans="10:10" x14ac:dyDescent="0.3">
      <c r="J5025"/>
    </row>
    <row r="5026" spans="10:10" x14ac:dyDescent="0.3">
      <c r="J5026"/>
    </row>
    <row r="5027" spans="10:10" x14ac:dyDescent="0.3">
      <c r="J5027"/>
    </row>
    <row r="5028" spans="10:10" x14ac:dyDescent="0.3">
      <c r="J5028"/>
    </row>
    <row r="5029" spans="10:10" x14ac:dyDescent="0.3">
      <c r="J5029"/>
    </row>
    <row r="5030" spans="10:10" x14ac:dyDescent="0.3">
      <c r="J5030"/>
    </row>
    <row r="5031" spans="10:10" x14ac:dyDescent="0.3">
      <c r="J5031"/>
    </row>
    <row r="5032" spans="10:10" x14ac:dyDescent="0.3">
      <c r="J5032"/>
    </row>
    <row r="5033" spans="10:10" x14ac:dyDescent="0.3">
      <c r="J5033"/>
    </row>
    <row r="5034" spans="10:10" x14ac:dyDescent="0.3">
      <c r="J5034"/>
    </row>
    <row r="5035" spans="10:10" x14ac:dyDescent="0.3">
      <c r="J5035"/>
    </row>
    <row r="5036" spans="10:10" x14ac:dyDescent="0.3">
      <c r="J5036"/>
    </row>
    <row r="5037" spans="10:10" x14ac:dyDescent="0.3">
      <c r="J5037"/>
    </row>
    <row r="5038" spans="10:10" x14ac:dyDescent="0.3">
      <c r="J5038"/>
    </row>
    <row r="5039" spans="10:10" x14ac:dyDescent="0.3">
      <c r="J5039"/>
    </row>
    <row r="5040" spans="10:10" x14ac:dyDescent="0.3">
      <c r="J5040"/>
    </row>
    <row r="5041" spans="10:10" x14ac:dyDescent="0.3">
      <c r="J5041"/>
    </row>
    <row r="5042" spans="10:10" x14ac:dyDescent="0.3">
      <c r="J5042"/>
    </row>
    <row r="5043" spans="10:10" x14ac:dyDescent="0.3">
      <c r="J5043"/>
    </row>
    <row r="5044" spans="10:10" x14ac:dyDescent="0.3">
      <c r="J5044"/>
    </row>
    <row r="5045" spans="10:10" x14ac:dyDescent="0.3">
      <c r="J5045"/>
    </row>
    <row r="5046" spans="10:10" x14ac:dyDescent="0.3">
      <c r="J5046"/>
    </row>
    <row r="5047" spans="10:10" x14ac:dyDescent="0.3">
      <c r="J5047"/>
    </row>
    <row r="5048" spans="10:10" x14ac:dyDescent="0.3">
      <c r="J5048"/>
    </row>
    <row r="5049" spans="10:10" x14ac:dyDescent="0.3">
      <c r="J5049"/>
    </row>
    <row r="5050" spans="10:10" x14ac:dyDescent="0.3">
      <c r="J5050"/>
    </row>
    <row r="5051" spans="10:10" x14ac:dyDescent="0.3">
      <c r="J5051"/>
    </row>
    <row r="5052" spans="10:10" x14ac:dyDescent="0.3">
      <c r="J5052"/>
    </row>
    <row r="5053" spans="10:10" x14ac:dyDescent="0.3">
      <c r="J5053"/>
    </row>
    <row r="5054" spans="10:10" x14ac:dyDescent="0.3">
      <c r="J5054"/>
    </row>
    <row r="5055" spans="10:10" x14ac:dyDescent="0.3">
      <c r="J5055"/>
    </row>
    <row r="5056" spans="10:10" x14ac:dyDescent="0.3">
      <c r="J5056"/>
    </row>
    <row r="5057" spans="10:10" x14ac:dyDescent="0.3">
      <c r="J5057"/>
    </row>
    <row r="5058" spans="10:10" x14ac:dyDescent="0.3">
      <c r="J5058"/>
    </row>
    <row r="5059" spans="10:10" x14ac:dyDescent="0.3">
      <c r="J5059"/>
    </row>
    <row r="5060" spans="10:10" x14ac:dyDescent="0.3">
      <c r="J5060"/>
    </row>
    <row r="5061" spans="10:10" x14ac:dyDescent="0.3">
      <c r="J5061"/>
    </row>
    <row r="5062" spans="10:10" x14ac:dyDescent="0.3">
      <c r="J5062"/>
    </row>
    <row r="5063" spans="10:10" x14ac:dyDescent="0.3">
      <c r="J5063"/>
    </row>
    <row r="5064" spans="10:10" x14ac:dyDescent="0.3">
      <c r="J5064"/>
    </row>
    <row r="5065" spans="10:10" x14ac:dyDescent="0.3">
      <c r="J5065"/>
    </row>
    <row r="5066" spans="10:10" x14ac:dyDescent="0.3">
      <c r="J5066"/>
    </row>
    <row r="5067" spans="10:10" x14ac:dyDescent="0.3">
      <c r="J5067"/>
    </row>
    <row r="5068" spans="10:10" x14ac:dyDescent="0.3">
      <c r="J5068"/>
    </row>
    <row r="5069" spans="10:10" x14ac:dyDescent="0.3">
      <c r="J5069"/>
    </row>
    <row r="5070" spans="10:10" x14ac:dyDescent="0.3">
      <c r="J5070"/>
    </row>
    <row r="5071" spans="10:10" x14ac:dyDescent="0.3">
      <c r="J5071"/>
    </row>
    <row r="5072" spans="10:10" x14ac:dyDescent="0.3">
      <c r="J5072"/>
    </row>
    <row r="5073" spans="10:10" x14ac:dyDescent="0.3">
      <c r="J5073"/>
    </row>
    <row r="5074" spans="10:10" x14ac:dyDescent="0.3">
      <c r="J5074"/>
    </row>
    <row r="5075" spans="10:10" x14ac:dyDescent="0.3">
      <c r="J5075"/>
    </row>
    <row r="5076" spans="10:10" x14ac:dyDescent="0.3">
      <c r="J5076"/>
    </row>
    <row r="5077" spans="10:10" x14ac:dyDescent="0.3">
      <c r="J5077"/>
    </row>
    <row r="5078" spans="10:10" x14ac:dyDescent="0.3">
      <c r="J5078"/>
    </row>
    <row r="5079" spans="10:10" x14ac:dyDescent="0.3">
      <c r="J5079"/>
    </row>
    <row r="5080" spans="10:10" x14ac:dyDescent="0.3">
      <c r="J5080"/>
    </row>
    <row r="5081" spans="10:10" x14ac:dyDescent="0.3">
      <c r="J5081"/>
    </row>
    <row r="5082" spans="10:10" x14ac:dyDescent="0.3">
      <c r="J5082"/>
    </row>
    <row r="5083" spans="10:10" x14ac:dyDescent="0.3">
      <c r="J5083"/>
    </row>
    <row r="5084" spans="10:10" x14ac:dyDescent="0.3">
      <c r="J5084"/>
    </row>
    <row r="5085" spans="10:10" x14ac:dyDescent="0.3">
      <c r="J5085"/>
    </row>
    <row r="5086" spans="10:10" x14ac:dyDescent="0.3">
      <c r="J5086"/>
    </row>
    <row r="5087" spans="10:10" x14ac:dyDescent="0.3">
      <c r="J5087"/>
    </row>
    <row r="5088" spans="10:10" x14ac:dyDescent="0.3">
      <c r="J5088"/>
    </row>
    <row r="5089" spans="10:10" x14ac:dyDescent="0.3">
      <c r="J5089"/>
    </row>
    <row r="5090" spans="10:10" x14ac:dyDescent="0.3">
      <c r="J5090"/>
    </row>
    <row r="5091" spans="10:10" x14ac:dyDescent="0.3">
      <c r="J5091"/>
    </row>
    <row r="5092" spans="10:10" x14ac:dyDescent="0.3">
      <c r="J5092"/>
    </row>
    <row r="5093" spans="10:10" x14ac:dyDescent="0.3">
      <c r="J5093"/>
    </row>
    <row r="5094" spans="10:10" x14ac:dyDescent="0.3">
      <c r="J5094"/>
    </row>
    <row r="5095" spans="10:10" x14ac:dyDescent="0.3">
      <c r="J5095"/>
    </row>
    <row r="5096" spans="10:10" x14ac:dyDescent="0.3">
      <c r="J5096"/>
    </row>
    <row r="5097" spans="10:10" x14ac:dyDescent="0.3">
      <c r="J5097"/>
    </row>
    <row r="5098" spans="10:10" x14ac:dyDescent="0.3">
      <c r="J5098"/>
    </row>
    <row r="5099" spans="10:10" x14ac:dyDescent="0.3">
      <c r="J5099"/>
    </row>
    <row r="5100" spans="10:10" x14ac:dyDescent="0.3">
      <c r="J5100"/>
    </row>
    <row r="5101" spans="10:10" x14ac:dyDescent="0.3">
      <c r="J5101"/>
    </row>
    <row r="5102" spans="10:10" x14ac:dyDescent="0.3">
      <c r="J5102"/>
    </row>
    <row r="5103" spans="10:10" x14ac:dyDescent="0.3">
      <c r="J5103"/>
    </row>
    <row r="5104" spans="10:10" x14ac:dyDescent="0.3">
      <c r="J5104"/>
    </row>
    <row r="5105" spans="10:10" x14ac:dyDescent="0.3">
      <c r="J5105"/>
    </row>
    <row r="5106" spans="10:10" x14ac:dyDescent="0.3">
      <c r="J5106"/>
    </row>
    <row r="5107" spans="10:10" x14ac:dyDescent="0.3">
      <c r="J5107"/>
    </row>
    <row r="5108" spans="10:10" x14ac:dyDescent="0.3">
      <c r="J5108"/>
    </row>
    <row r="5109" spans="10:10" x14ac:dyDescent="0.3">
      <c r="J5109"/>
    </row>
    <row r="5110" spans="10:10" x14ac:dyDescent="0.3">
      <c r="J5110"/>
    </row>
    <row r="5111" spans="10:10" x14ac:dyDescent="0.3">
      <c r="J5111"/>
    </row>
    <row r="5112" spans="10:10" x14ac:dyDescent="0.3">
      <c r="J5112"/>
    </row>
    <row r="5113" spans="10:10" x14ac:dyDescent="0.3">
      <c r="J5113"/>
    </row>
    <row r="5114" spans="10:10" x14ac:dyDescent="0.3">
      <c r="J5114"/>
    </row>
    <row r="5115" spans="10:10" x14ac:dyDescent="0.3">
      <c r="J5115"/>
    </row>
    <row r="5116" spans="10:10" x14ac:dyDescent="0.3">
      <c r="J5116"/>
    </row>
    <row r="5117" spans="10:10" x14ac:dyDescent="0.3">
      <c r="J5117"/>
    </row>
    <row r="5118" spans="10:10" x14ac:dyDescent="0.3">
      <c r="J5118"/>
    </row>
    <row r="5119" spans="10:10" x14ac:dyDescent="0.3">
      <c r="J5119"/>
    </row>
    <row r="5120" spans="10:10" x14ac:dyDescent="0.3">
      <c r="J5120"/>
    </row>
    <row r="5121" spans="10:10" x14ac:dyDescent="0.3">
      <c r="J5121"/>
    </row>
    <row r="5122" spans="10:10" x14ac:dyDescent="0.3">
      <c r="J5122"/>
    </row>
    <row r="5123" spans="10:10" x14ac:dyDescent="0.3">
      <c r="J5123"/>
    </row>
    <row r="5124" spans="10:10" x14ac:dyDescent="0.3">
      <c r="J5124"/>
    </row>
    <row r="5125" spans="10:10" x14ac:dyDescent="0.3">
      <c r="J5125"/>
    </row>
    <row r="5126" spans="10:10" x14ac:dyDescent="0.3">
      <c r="J5126"/>
    </row>
    <row r="5127" spans="10:10" x14ac:dyDescent="0.3">
      <c r="J5127"/>
    </row>
    <row r="5128" spans="10:10" x14ac:dyDescent="0.3">
      <c r="J5128"/>
    </row>
    <row r="5129" spans="10:10" x14ac:dyDescent="0.3">
      <c r="J5129"/>
    </row>
    <row r="5130" spans="10:10" x14ac:dyDescent="0.3">
      <c r="J5130"/>
    </row>
    <row r="5131" spans="10:10" x14ac:dyDescent="0.3">
      <c r="J5131"/>
    </row>
    <row r="5132" spans="10:10" x14ac:dyDescent="0.3">
      <c r="J5132"/>
    </row>
    <row r="5133" spans="10:10" x14ac:dyDescent="0.3">
      <c r="J5133"/>
    </row>
    <row r="5134" spans="10:10" x14ac:dyDescent="0.3">
      <c r="J5134"/>
    </row>
    <row r="5135" spans="10:10" x14ac:dyDescent="0.3">
      <c r="J5135"/>
    </row>
    <row r="5136" spans="10:10" x14ac:dyDescent="0.3">
      <c r="J5136"/>
    </row>
    <row r="5137" spans="10:10" x14ac:dyDescent="0.3">
      <c r="J5137"/>
    </row>
    <row r="5138" spans="10:10" x14ac:dyDescent="0.3">
      <c r="J5138"/>
    </row>
    <row r="5139" spans="10:10" x14ac:dyDescent="0.3">
      <c r="J5139"/>
    </row>
    <row r="5140" spans="10:10" x14ac:dyDescent="0.3">
      <c r="J5140"/>
    </row>
    <row r="5141" spans="10:10" x14ac:dyDescent="0.3">
      <c r="J5141"/>
    </row>
    <row r="5142" spans="10:10" x14ac:dyDescent="0.3">
      <c r="J5142"/>
    </row>
    <row r="5143" spans="10:10" x14ac:dyDescent="0.3">
      <c r="J5143"/>
    </row>
    <row r="5144" spans="10:10" x14ac:dyDescent="0.3">
      <c r="J5144"/>
    </row>
    <row r="5145" spans="10:10" x14ac:dyDescent="0.3">
      <c r="J5145"/>
    </row>
    <row r="5146" spans="10:10" x14ac:dyDescent="0.3">
      <c r="J5146"/>
    </row>
    <row r="5147" spans="10:10" x14ac:dyDescent="0.3">
      <c r="J5147"/>
    </row>
    <row r="5148" spans="10:10" x14ac:dyDescent="0.3">
      <c r="J5148"/>
    </row>
    <row r="5149" spans="10:10" x14ac:dyDescent="0.3">
      <c r="J5149"/>
    </row>
    <row r="5150" spans="10:10" x14ac:dyDescent="0.3">
      <c r="J5150"/>
    </row>
    <row r="5151" spans="10:10" x14ac:dyDescent="0.3">
      <c r="J5151"/>
    </row>
    <row r="5152" spans="10:10" x14ac:dyDescent="0.3">
      <c r="J5152"/>
    </row>
    <row r="5153" spans="10:10" x14ac:dyDescent="0.3">
      <c r="J5153"/>
    </row>
    <row r="5154" spans="10:10" x14ac:dyDescent="0.3">
      <c r="J5154"/>
    </row>
    <row r="5155" spans="10:10" x14ac:dyDescent="0.3">
      <c r="J5155"/>
    </row>
    <row r="5156" spans="10:10" x14ac:dyDescent="0.3">
      <c r="J5156"/>
    </row>
    <row r="5157" spans="10:10" x14ac:dyDescent="0.3">
      <c r="J5157"/>
    </row>
    <row r="5158" spans="10:10" x14ac:dyDescent="0.3">
      <c r="J5158"/>
    </row>
    <row r="5159" spans="10:10" x14ac:dyDescent="0.3">
      <c r="J5159"/>
    </row>
    <row r="5160" spans="10:10" x14ac:dyDescent="0.3">
      <c r="J5160"/>
    </row>
    <row r="5161" spans="10:10" x14ac:dyDescent="0.3">
      <c r="J5161"/>
    </row>
    <row r="5162" spans="10:10" x14ac:dyDescent="0.3">
      <c r="J5162"/>
    </row>
    <row r="5163" spans="10:10" x14ac:dyDescent="0.3">
      <c r="J5163"/>
    </row>
    <row r="5164" spans="10:10" x14ac:dyDescent="0.3">
      <c r="J5164"/>
    </row>
    <row r="5165" spans="10:10" x14ac:dyDescent="0.3">
      <c r="J5165"/>
    </row>
    <row r="5166" spans="10:10" x14ac:dyDescent="0.3">
      <c r="J5166"/>
    </row>
    <row r="5167" spans="10:10" x14ac:dyDescent="0.3">
      <c r="J5167"/>
    </row>
    <row r="5168" spans="10:10" x14ac:dyDescent="0.3">
      <c r="J5168"/>
    </row>
    <row r="5169" spans="10:10" x14ac:dyDescent="0.3">
      <c r="J5169"/>
    </row>
    <row r="5170" spans="10:10" x14ac:dyDescent="0.3">
      <c r="J5170"/>
    </row>
    <row r="5171" spans="10:10" x14ac:dyDescent="0.3">
      <c r="J5171"/>
    </row>
    <row r="5172" spans="10:10" x14ac:dyDescent="0.3">
      <c r="J5172"/>
    </row>
    <row r="5173" spans="10:10" x14ac:dyDescent="0.3">
      <c r="J5173"/>
    </row>
    <row r="5174" spans="10:10" x14ac:dyDescent="0.3">
      <c r="J5174"/>
    </row>
    <row r="5175" spans="10:10" x14ac:dyDescent="0.3">
      <c r="J5175"/>
    </row>
    <row r="5176" spans="10:10" x14ac:dyDescent="0.3">
      <c r="J5176"/>
    </row>
    <row r="5177" spans="10:10" x14ac:dyDescent="0.3">
      <c r="J5177"/>
    </row>
    <row r="5178" spans="10:10" x14ac:dyDescent="0.3">
      <c r="J5178"/>
    </row>
    <row r="5179" spans="10:10" x14ac:dyDescent="0.3">
      <c r="J5179"/>
    </row>
    <row r="5180" spans="10:10" x14ac:dyDescent="0.3">
      <c r="J5180"/>
    </row>
    <row r="5181" spans="10:10" x14ac:dyDescent="0.3">
      <c r="J5181"/>
    </row>
    <row r="5182" spans="10:10" x14ac:dyDescent="0.3">
      <c r="J5182"/>
    </row>
    <row r="5183" spans="10:10" x14ac:dyDescent="0.3">
      <c r="J5183"/>
    </row>
    <row r="5184" spans="10:10" x14ac:dyDescent="0.3">
      <c r="J5184"/>
    </row>
    <row r="5185" spans="10:10" x14ac:dyDescent="0.3">
      <c r="J5185"/>
    </row>
    <row r="5186" spans="10:10" x14ac:dyDescent="0.3">
      <c r="J5186"/>
    </row>
    <row r="5187" spans="10:10" x14ac:dyDescent="0.3">
      <c r="J5187"/>
    </row>
    <row r="5188" spans="10:10" x14ac:dyDescent="0.3">
      <c r="J5188"/>
    </row>
    <row r="5189" spans="10:10" x14ac:dyDescent="0.3">
      <c r="J5189"/>
    </row>
    <row r="5190" spans="10:10" x14ac:dyDescent="0.3">
      <c r="J5190"/>
    </row>
    <row r="5191" spans="10:10" x14ac:dyDescent="0.3">
      <c r="J5191"/>
    </row>
    <row r="5192" spans="10:10" x14ac:dyDescent="0.3">
      <c r="J5192"/>
    </row>
    <row r="5193" spans="10:10" x14ac:dyDescent="0.3">
      <c r="J5193"/>
    </row>
    <row r="5194" spans="10:10" x14ac:dyDescent="0.3">
      <c r="J5194"/>
    </row>
    <row r="5195" spans="10:10" x14ac:dyDescent="0.3">
      <c r="J5195"/>
    </row>
    <row r="5196" spans="10:10" x14ac:dyDescent="0.3">
      <c r="J5196"/>
    </row>
    <row r="5197" spans="10:10" x14ac:dyDescent="0.3">
      <c r="J5197"/>
    </row>
    <row r="5198" spans="10:10" x14ac:dyDescent="0.3">
      <c r="J5198"/>
    </row>
    <row r="5199" spans="10:10" x14ac:dyDescent="0.3">
      <c r="J5199"/>
    </row>
    <row r="5200" spans="10:10" x14ac:dyDescent="0.3">
      <c r="J5200"/>
    </row>
    <row r="5201" spans="10:10" x14ac:dyDescent="0.3">
      <c r="J5201"/>
    </row>
    <row r="5202" spans="10:10" x14ac:dyDescent="0.3">
      <c r="J5202"/>
    </row>
    <row r="5203" spans="10:10" x14ac:dyDescent="0.3">
      <c r="J5203"/>
    </row>
    <row r="5204" spans="10:10" x14ac:dyDescent="0.3">
      <c r="J5204"/>
    </row>
    <row r="5205" spans="10:10" x14ac:dyDescent="0.3">
      <c r="J5205"/>
    </row>
    <row r="5206" spans="10:10" x14ac:dyDescent="0.3">
      <c r="J5206"/>
    </row>
    <row r="5207" spans="10:10" x14ac:dyDescent="0.3">
      <c r="J5207"/>
    </row>
    <row r="5208" spans="10:10" x14ac:dyDescent="0.3">
      <c r="J5208"/>
    </row>
    <row r="5209" spans="10:10" x14ac:dyDescent="0.3">
      <c r="J5209"/>
    </row>
    <row r="5210" spans="10:10" x14ac:dyDescent="0.3">
      <c r="J5210"/>
    </row>
    <row r="5211" spans="10:10" x14ac:dyDescent="0.3">
      <c r="J5211"/>
    </row>
    <row r="5212" spans="10:10" x14ac:dyDescent="0.3">
      <c r="J5212"/>
    </row>
    <row r="5213" spans="10:10" x14ac:dyDescent="0.3">
      <c r="J5213"/>
    </row>
    <row r="5214" spans="10:10" x14ac:dyDescent="0.3">
      <c r="J5214"/>
    </row>
    <row r="5215" spans="10:10" x14ac:dyDescent="0.3">
      <c r="J5215"/>
    </row>
    <row r="5216" spans="10:10" x14ac:dyDescent="0.3">
      <c r="J5216"/>
    </row>
    <row r="5217" spans="10:10" x14ac:dyDescent="0.3">
      <c r="J5217"/>
    </row>
    <row r="5218" spans="10:10" x14ac:dyDescent="0.3">
      <c r="J5218"/>
    </row>
    <row r="5219" spans="10:10" x14ac:dyDescent="0.3">
      <c r="J5219"/>
    </row>
    <row r="5220" spans="10:10" x14ac:dyDescent="0.3">
      <c r="J5220"/>
    </row>
    <row r="5221" spans="10:10" x14ac:dyDescent="0.3">
      <c r="J5221"/>
    </row>
    <row r="5222" spans="10:10" x14ac:dyDescent="0.3">
      <c r="J5222"/>
    </row>
    <row r="5223" spans="10:10" x14ac:dyDescent="0.3">
      <c r="J5223"/>
    </row>
    <row r="5224" spans="10:10" x14ac:dyDescent="0.3">
      <c r="J5224"/>
    </row>
    <row r="5225" spans="10:10" x14ac:dyDescent="0.3">
      <c r="J5225"/>
    </row>
    <row r="5226" spans="10:10" x14ac:dyDescent="0.3">
      <c r="J5226"/>
    </row>
    <row r="5227" spans="10:10" x14ac:dyDescent="0.3">
      <c r="J5227"/>
    </row>
    <row r="5228" spans="10:10" x14ac:dyDescent="0.3">
      <c r="J5228"/>
    </row>
    <row r="5229" spans="10:10" x14ac:dyDescent="0.3">
      <c r="J5229"/>
    </row>
    <row r="5230" spans="10:10" x14ac:dyDescent="0.3">
      <c r="J5230"/>
    </row>
    <row r="5231" spans="10:10" x14ac:dyDescent="0.3">
      <c r="J5231"/>
    </row>
    <row r="5232" spans="10:10" x14ac:dyDescent="0.3">
      <c r="J5232"/>
    </row>
    <row r="5233" spans="10:10" x14ac:dyDescent="0.3">
      <c r="J5233"/>
    </row>
    <row r="5234" spans="10:10" x14ac:dyDescent="0.3">
      <c r="J5234"/>
    </row>
    <row r="5235" spans="10:10" x14ac:dyDescent="0.3">
      <c r="J5235"/>
    </row>
    <row r="5236" spans="10:10" x14ac:dyDescent="0.3">
      <c r="J5236"/>
    </row>
    <row r="5237" spans="10:10" x14ac:dyDescent="0.3">
      <c r="J5237"/>
    </row>
    <row r="5238" spans="10:10" x14ac:dyDescent="0.3">
      <c r="J5238"/>
    </row>
    <row r="5239" spans="10:10" x14ac:dyDescent="0.3">
      <c r="J5239"/>
    </row>
    <row r="5240" spans="10:10" x14ac:dyDescent="0.3">
      <c r="J5240"/>
    </row>
    <row r="5241" spans="10:10" x14ac:dyDescent="0.3">
      <c r="J5241"/>
    </row>
    <row r="5242" spans="10:10" x14ac:dyDescent="0.3">
      <c r="J5242"/>
    </row>
    <row r="5243" spans="10:10" x14ac:dyDescent="0.3">
      <c r="J5243"/>
    </row>
    <row r="5244" spans="10:10" x14ac:dyDescent="0.3">
      <c r="J5244"/>
    </row>
    <row r="5245" spans="10:10" x14ac:dyDescent="0.3">
      <c r="J5245"/>
    </row>
    <row r="5246" spans="10:10" x14ac:dyDescent="0.3">
      <c r="J5246"/>
    </row>
    <row r="5247" spans="10:10" x14ac:dyDescent="0.3">
      <c r="J5247"/>
    </row>
    <row r="5248" spans="10:10" x14ac:dyDescent="0.3">
      <c r="J5248"/>
    </row>
    <row r="5249" spans="10:10" x14ac:dyDescent="0.3">
      <c r="J5249"/>
    </row>
    <row r="5250" spans="10:10" x14ac:dyDescent="0.3">
      <c r="J5250"/>
    </row>
    <row r="5251" spans="10:10" x14ac:dyDescent="0.3">
      <c r="J5251"/>
    </row>
    <row r="5252" spans="10:10" x14ac:dyDescent="0.3">
      <c r="J5252"/>
    </row>
    <row r="5253" spans="10:10" x14ac:dyDescent="0.3">
      <c r="J5253"/>
    </row>
    <row r="5254" spans="10:10" x14ac:dyDescent="0.3">
      <c r="J5254"/>
    </row>
    <row r="5255" spans="10:10" x14ac:dyDescent="0.3">
      <c r="J5255"/>
    </row>
    <row r="5256" spans="10:10" x14ac:dyDescent="0.3">
      <c r="J5256"/>
    </row>
    <row r="5257" spans="10:10" x14ac:dyDescent="0.3">
      <c r="J5257"/>
    </row>
    <row r="5258" spans="10:10" x14ac:dyDescent="0.3">
      <c r="J5258"/>
    </row>
    <row r="5259" spans="10:10" x14ac:dyDescent="0.3">
      <c r="J5259"/>
    </row>
    <row r="5260" spans="10:10" x14ac:dyDescent="0.3">
      <c r="J5260"/>
    </row>
    <row r="5261" spans="10:10" x14ac:dyDescent="0.3">
      <c r="J5261"/>
    </row>
    <row r="5262" spans="10:10" x14ac:dyDescent="0.3">
      <c r="J5262"/>
    </row>
    <row r="5263" spans="10:10" x14ac:dyDescent="0.3">
      <c r="J5263"/>
    </row>
    <row r="5264" spans="10:10" x14ac:dyDescent="0.3">
      <c r="J5264"/>
    </row>
    <row r="5265" spans="10:10" x14ac:dyDescent="0.3">
      <c r="J5265"/>
    </row>
    <row r="5266" spans="10:10" x14ac:dyDescent="0.3">
      <c r="J5266"/>
    </row>
    <row r="5267" spans="10:10" x14ac:dyDescent="0.3">
      <c r="J5267"/>
    </row>
    <row r="5268" spans="10:10" x14ac:dyDescent="0.3">
      <c r="J5268"/>
    </row>
    <row r="5269" spans="10:10" x14ac:dyDescent="0.3">
      <c r="J5269"/>
    </row>
    <row r="5270" spans="10:10" x14ac:dyDescent="0.3">
      <c r="J5270"/>
    </row>
    <row r="5271" spans="10:10" x14ac:dyDescent="0.3">
      <c r="J5271"/>
    </row>
    <row r="5272" spans="10:10" x14ac:dyDescent="0.3">
      <c r="J5272"/>
    </row>
    <row r="5273" spans="10:10" x14ac:dyDescent="0.3">
      <c r="J5273"/>
    </row>
    <row r="5274" spans="10:10" x14ac:dyDescent="0.3">
      <c r="J5274"/>
    </row>
    <row r="5275" spans="10:10" x14ac:dyDescent="0.3">
      <c r="J5275"/>
    </row>
    <row r="5276" spans="10:10" x14ac:dyDescent="0.3">
      <c r="J5276"/>
    </row>
    <row r="5277" spans="10:10" x14ac:dyDescent="0.3">
      <c r="J5277"/>
    </row>
    <row r="5278" spans="10:10" x14ac:dyDescent="0.3">
      <c r="J5278"/>
    </row>
    <row r="5279" spans="10:10" x14ac:dyDescent="0.3">
      <c r="J5279"/>
    </row>
    <row r="5280" spans="10:10" x14ac:dyDescent="0.3">
      <c r="J5280"/>
    </row>
    <row r="5281" spans="10:10" x14ac:dyDescent="0.3">
      <c r="J5281"/>
    </row>
    <row r="5282" spans="10:10" x14ac:dyDescent="0.3">
      <c r="J5282"/>
    </row>
    <row r="5283" spans="10:10" x14ac:dyDescent="0.3">
      <c r="J5283"/>
    </row>
    <row r="5284" spans="10:10" x14ac:dyDescent="0.3">
      <c r="J5284"/>
    </row>
    <row r="5285" spans="10:10" x14ac:dyDescent="0.3">
      <c r="J5285"/>
    </row>
    <row r="5286" spans="10:10" x14ac:dyDescent="0.3">
      <c r="J5286"/>
    </row>
    <row r="5287" spans="10:10" x14ac:dyDescent="0.3">
      <c r="J5287"/>
    </row>
    <row r="5288" spans="10:10" x14ac:dyDescent="0.3">
      <c r="J5288"/>
    </row>
    <row r="5289" spans="10:10" x14ac:dyDescent="0.3">
      <c r="J5289"/>
    </row>
    <row r="5290" spans="10:10" x14ac:dyDescent="0.3">
      <c r="J5290"/>
    </row>
    <row r="5291" spans="10:10" x14ac:dyDescent="0.3">
      <c r="J5291"/>
    </row>
    <row r="5292" spans="10:10" x14ac:dyDescent="0.3">
      <c r="J5292"/>
    </row>
    <row r="5293" spans="10:10" x14ac:dyDescent="0.3">
      <c r="J5293"/>
    </row>
    <row r="5294" spans="10:10" x14ac:dyDescent="0.3">
      <c r="J5294"/>
    </row>
    <row r="5295" spans="10:10" x14ac:dyDescent="0.3">
      <c r="J5295"/>
    </row>
    <row r="5296" spans="10:10" x14ac:dyDescent="0.3">
      <c r="J5296"/>
    </row>
    <row r="5297" spans="10:10" x14ac:dyDescent="0.3">
      <c r="J5297"/>
    </row>
    <row r="5298" spans="10:10" x14ac:dyDescent="0.3">
      <c r="J5298"/>
    </row>
    <row r="5299" spans="10:10" x14ac:dyDescent="0.3">
      <c r="J5299"/>
    </row>
    <row r="5300" spans="10:10" x14ac:dyDescent="0.3">
      <c r="J5300"/>
    </row>
    <row r="5301" spans="10:10" x14ac:dyDescent="0.3">
      <c r="J5301"/>
    </row>
    <row r="5302" spans="10:10" x14ac:dyDescent="0.3">
      <c r="J5302"/>
    </row>
    <row r="5303" spans="10:10" x14ac:dyDescent="0.3">
      <c r="J5303"/>
    </row>
    <row r="5304" spans="10:10" x14ac:dyDescent="0.3">
      <c r="J5304"/>
    </row>
    <row r="5305" spans="10:10" x14ac:dyDescent="0.3">
      <c r="J5305"/>
    </row>
    <row r="5306" spans="10:10" x14ac:dyDescent="0.3">
      <c r="J5306"/>
    </row>
    <row r="5307" spans="10:10" x14ac:dyDescent="0.3">
      <c r="J5307"/>
    </row>
    <row r="5308" spans="10:10" x14ac:dyDescent="0.3">
      <c r="J5308"/>
    </row>
    <row r="5309" spans="10:10" x14ac:dyDescent="0.3">
      <c r="J5309"/>
    </row>
    <row r="5310" spans="10:10" x14ac:dyDescent="0.3">
      <c r="J5310"/>
    </row>
    <row r="5311" spans="10:10" x14ac:dyDescent="0.3">
      <c r="J5311"/>
    </row>
    <row r="5312" spans="10:10" x14ac:dyDescent="0.3">
      <c r="J5312"/>
    </row>
    <row r="5313" spans="10:10" x14ac:dyDescent="0.3">
      <c r="J5313"/>
    </row>
    <row r="5314" spans="10:10" x14ac:dyDescent="0.3">
      <c r="J5314"/>
    </row>
    <row r="5315" spans="10:10" x14ac:dyDescent="0.3">
      <c r="J5315"/>
    </row>
    <row r="5316" spans="10:10" x14ac:dyDescent="0.3">
      <c r="J5316"/>
    </row>
    <row r="5317" spans="10:10" x14ac:dyDescent="0.3">
      <c r="J5317"/>
    </row>
    <row r="5318" spans="10:10" x14ac:dyDescent="0.3">
      <c r="J5318"/>
    </row>
    <row r="5319" spans="10:10" x14ac:dyDescent="0.3">
      <c r="J5319"/>
    </row>
    <row r="5320" spans="10:10" x14ac:dyDescent="0.3">
      <c r="J5320"/>
    </row>
    <row r="5321" spans="10:10" x14ac:dyDescent="0.3">
      <c r="J5321"/>
    </row>
    <row r="5322" spans="10:10" x14ac:dyDescent="0.3">
      <c r="J5322"/>
    </row>
    <row r="5323" spans="10:10" x14ac:dyDescent="0.3">
      <c r="J5323"/>
    </row>
    <row r="5324" spans="10:10" x14ac:dyDescent="0.3">
      <c r="J5324"/>
    </row>
    <row r="5325" spans="10:10" x14ac:dyDescent="0.3">
      <c r="J5325"/>
    </row>
    <row r="5326" spans="10:10" x14ac:dyDescent="0.3">
      <c r="J5326"/>
    </row>
    <row r="5327" spans="10:10" x14ac:dyDescent="0.3">
      <c r="J5327"/>
    </row>
    <row r="5328" spans="10:10" x14ac:dyDescent="0.3">
      <c r="J5328"/>
    </row>
    <row r="5329" spans="10:10" x14ac:dyDescent="0.3">
      <c r="J5329"/>
    </row>
    <row r="5330" spans="10:10" x14ac:dyDescent="0.3">
      <c r="J5330"/>
    </row>
    <row r="5331" spans="10:10" x14ac:dyDescent="0.3">
      <c r="J5331"/>
    </row>
    <row r="5332" spans="10:10" x14ac:dyDescent="0.3">
      <c r="J5332"/>
    </row>
    <row r="5333" spans="10:10" x14ac:dyDescent="0.3">
      <c r="J5333"/>
    </row>
    <row r="5334" spans="10:10" x14ac:dyDescent="0.3">
      <c r="J5334"/>
    </row>
    <row r="5335" spans="10:10" x14ac:dyDescent="0.3">
      <c r="J5335"/>
    </row>
    <row r="5336" spans="10:10" x14ac:dyDescent="0.3">
      <c r="J5336"/>
    </row>
    <row r="5337" spans="10:10" x14ac:dyDescent="0.3">
      <c r="J5337"/>
    </row>
    <row r="5338" spans="10:10" x14ac:dyDescent="0.3">
      <c r="J5338"/>
    </row>
    <row r="5339" spans="10:10" x14ac:dyDescent="0.3">
      <c r="J5339"/>
    </row>
    <row r="5340" spans="10:10" x14ac:dyDescent="0.3">
      <c r="J5340"/>
    </row>
    <row r="5341" spans="10:10" x14ac:dyDescent="0.3">
      <c r="J5341"/>
    </row>
    <row r="5342" spans="10:10" x14ac:dyDescent="0.3">
      <c r="J5342"/>
    </row>
    <row r="5343" spans="10:10" x14ac:dyDescent="0.3">
      <c r="J5343"/>
    </row>
    <row r="5344" spans="10:10" x14ac:dyDescent="0.3">
      <c r="J5344"/>
    </row>
    <row r="5345" spans="10:10" x14ac:dyDescent="0.3">
      <c r="J5345"/>
    </row>
    <row r="5346" spans="10:10" x14ac:dyDescent="0.3">
      <c r="J5346"/>
    </row>
    <row r="5347" spans="10:10" x14ac:dyDescent="0.3">
      <c r="J5347"/>
    </row>
    <row r="5348" spans="10:10" x14ac:dyDescent="0.3">
      <c r="J5348"/>
    </row>
    <row r="5349" spans="10:10" x14ac:dyDescent="0.3">
      <c r="J5349"/>
    </row>
    <row r="5350" spans="10:10" x14ac:dyDescent="0.3">
      <c r="J5350"/>
    </row>
    <row r="5351" spans="10:10" x14ac:dyDescent="0.3">
      <c r="J5351"/>
    </row>
    <row r="5352" spans="10:10" x14ac:dyDescent="0.3">
      <c r="J5352"/>
    </row>
    <row r="5353" spans="10:10" x14ac:dyDescent="0.3">
      <c r="J5353"/>
    </row>
    <row r="5354" spans="10:10" x14ac:dyDescent="0.3">
      <c r="J5354"/>
    </row>
    <row r="5355" spans="10:10" x14ac:dyDescent="0.3">
      <c r="J5355"/>
    </row>
    <row r="5356" spans="10:10" x14ac:dyDescent="0.3">
      <c r="J5356"/>
    </row>
    <row r="5357" spans="10:10" x14ac:dyDescent="0.3">
      <c r="J5357"/>
    </row>
    <row r="5358" spans="10:10" x14ac:dyDescent="0.3">
      <c r="J5358"/>
    </row>
    <row r="5359" spans="10:10" x14ac:dyDescent="0.3">
      <c r="J5359"/>
    </row>
    <row r="5360" spans="10:10" x14ac:dyDescent="0.3">
      <c r="J5360"/>
    </row>
    <row r="5361" spans="10:10" x14ac:dyDescent="0.3">
      <c r="J5361"/>
    </row>
    <row r="5362" spans="10:10" x14ac:dyDescent="0.3">
      <c r="J5362"/>
    </row>
    <row r="5363" spans="10:10" x14ac:dyDescent="0.3">
      <c r="J5363"/>
    </row>
    <row r="5364" spans="10:10" x14ac:dyDescent="0.3">
      <c r="J5364"/>
    </row>
    <row r="5365" spans="10:10" x14ac:dyDescent="0.3">
      <c r="J5365"/>
    </row>
    <row r="5366" spans="10:10" x14ac:dyDescent="0.3">
      <c r="J5366"/>
    </row>
    <row r="5367" spans="10:10" x14ac:dyDescent="0.3">
      <c r="J5367"/>
    </row>
    <row r="5368" spans="10:10" x14ac:dyDescent="0.3">
      <c r="J5368"/>
    </row>
    <row r="5369" spans="10:10" x14ac:dyDescent="0.3">
      <c r="J5369"/>
    </row>
    <row r="5370" spans="10:10" x14ac:dyDescent="0.3">
      <c r="J5370"/>
    </row>
    <row r="5371" spans="10:10" x14ac:dyDescent="0.3">
      <c r="J5371"/>
    </row>
    <row r="5372" spans="10:10" x14ac:dyDescent="0.3">
      <c r="J5372"/>
    </row>
    <row r="5373" spans="10:10" x14ac:dyDescent="0.3">
      <c r="J5373"/>
    </row>
    <row r="5374" spans="10:10" x14ac:dyDescent="0.3">
      <c r="J5374"/>
    </row>
    <row r="5375" spans="10:10" x14ac:dyDescent="0.3">
      <c r="J5375"/>
    </row>
    <row r="5376" spans="10:10" x14ac:dyDescent="0.3">
      <c r="J5376"/>
    </row>
    <row r="5377" spans="10:10" x14ac:dyDescent="0.3">
      <c r="J5377"/>
    </row>
    <row r="5378" spans="10:10" x14ac:dyDescent="0.3">
      <c r="J5378"/>
    </row>
    <row r="5379" spans="10:10" x14ac:dyDescent="0.3">
      <c r="J5379"/>
    </row>
    <row r="5380" spans="10:10" x14ac:dyDescent="0.3">
      <c r="J5380"/>
    </row>
    <row r="5381" spans="10:10" x14ac:dyDescent="0.3">
      <c r="J5381"/>
    </row>
    <row r="5382" spans="10:10" x14ac:dyDescent="0.3">
      <c r="J5382"/>
    </row>
    <row r="5383" spans="10:10" x14ac:dyDescent="0.3">
      <c r="J5383"/>
    </row>
    <row r="5384" spans="10:10" x14ac:dyDescent="0.3">
      <c r="J5384"/>
    </row>
    <row r="5385" spans="10:10" x14ac:dyDescent="0.3">
      <c r="J5385"/>
    </row>
    <row r="5386" spans="10:10" x14ac:dyDescent="0.3">
      <c r="J5386"/>
    </row>
    <row r="5387" spans="10:10" x14ac:dyDescent="0.3">
      <c r="J5387"/>
    </row>
    <row r="5388" spans="10:10" x14ac:dyDescent="0.3">
      <c r="J5388"/>
    </row>
    <row r="5389" spans="10:10" x14ac:dyDescent="0.3">
      <c r="J5389"/>
    </row>
    <row r="5390" spans="10:10" x14ac:dyDescent="0.3">
      <c r="J5390"/>
    </row>
    <row r="5391" spans="10:10" x14ac:dyDescent="0.3">
      <c r="J5391"/>
    </row>
    <row r="5392" spans="10:10" x14ac:dyDescent="0.3">
      <c r="J5392"/>
    </row>
    <row r="5393" spans="10:10" x14ac:dyDescent="0.3">
      <c r="J5393"/>
    </row>
    <row r="5394" spans="10:10" x14ac:dyDescent="0.3">
      <c r="J5394"/>
    </row>
    <row r="5395" spans="10:10" x14ac:dyDescent="0.3">
      <c r="J5395"/>
    </row>
    <row r="5396" spans="10:10" x14ac:dyDescent="0.3">
      <c r="J5396"/>
    </row>
    <row r="5397" spans="10:10" x14ac:dyDescent="0.3">
      <c r="J5397"/>
    </row>
    <row r="5398" spans="10:10" x14ac:dyDescent="0.3">
      <c r="J5398"/>
    </row>
    <row r="5399" spans="10:10" x14ac:dyDescent="0.3">
      <c r="J5399"/>
    </row>
    <row r="5400" spans="10:10" x14ac:dyDescent="0.3">
      <c r="J5400"/>
    </row>
    <row r="5401" spans="10:10" x14ac:dyDescent="0.3">
      <c r="J5401"/>
    </row>
    <row r="5402" spans="10:10" x14ac:dyDescent="0.3">
      <c r="J5402"/>
    </row>
    <row r="5403" spans="10:10" x14ac:dyDescent="0.3">
      <c r="J5403"/>
    </row>
    <row r="5404" spans="10:10" x14ac:dyDescent="0.3">
      <c r="J5404"/>
    </row>
    <row r="5405" spans="10:10" x14ac:dyDescent="0.3">
      <c r="J5405"/>
    </row>
    <row r="5406" spans="10:10" x14ac:dyDescent="0.3">
      <c r="J5406"/>
    </row>
    <row r="5407" spans="10:10" x14ac:dyDescent="0.3">
      <c r="J5407"/>
    </row>
    <row r="5408" spans="10:10" x14ac:dyDescent="0.3">
      <c r="J5408"/>
    </row>
    <row r="5409" spans="10:10" x14ac:dyDescent="0.3">
      <c r="J5409"/>
    </row>
    <row r="5410" spans="10:10" x14ac:dyDescent="0.3">
      <c r="J5410"/>
    </row>
    <row r="5411" spans="10:10" x14ac:dyDescent="0.3">
      <c r="J5411"/>
    </row>
    <row r="5412" spans="10:10" x14ac:dyDescent="0.3">
      <c r="J5412"/>
    </row>
    <row r="5413" spans="10:10" x14ac:dyDescent="0.3">
      <c r="J5413"/>
    </row>
    <row r="5414" spans="10:10" x14ac:dyDescent="0.3">
      <c r="J5414"/>
    </row>
    <row r="5415" spans="10:10" x14ac:dyDescent="0.3">
      <c r="J5415"/>
    </row>
    <row r="5416" spans="10:10" x14ac:dyDescent="0.3">
      <c r="J5416"/>
    </row>
    <row r="5417" spans="10:10" x14ac:dyDescent="0.3">
      <c r="J5417"/>
    </row>
    <row r="5418" spans="10:10" x14ac:dyDescent="0.3">
      <c r="J5418"/>
    </row>
    <row r="5419" spans="10:10" x14ac:dyDescent="0.3">
      <c r="J5419"/>
    </row>
    <row r="5420" spans="10:10" x14ac:dyDescent="0.3">
      <c r="J5420"/>
    </row>
    <row r="5421" spans="10:10" x14ac:dyDescent="0.3">
      <c r="J5421"/>
    </row>
    <row r="5422" spans="10:10" x14ac:dyDescent="0.3">
      <c r="J5422"/>
    </row>
    <row r="5423" spans="10:10" x14ac:dyDescent="0.3">
      <c r="J5423"/>
    </row>
    <row r="5424" spans="10:10" x14ac:dyDescent="0.3">
      <c r="J5424"/>
    </row>
    <row r="5425" spans="10:10" x14ac:dyDescent="0.3">
      <c r="J5425"/>
    </row>
    <row r="5426" spans="10:10" x14ac:dyDescent="0.3">
      <c r="J5426"/>
    </row>
    <row r="5427" spans="10:10" x14ac:dyDescent="0.3">
      <c r="J5427"/>
    </row>
    <row r="5428" spans="10:10" x14ac:dyDescent="0.3">
      <c r="J5428"/>
    </row>
    <row r="5429" spans="10:10" x14ac:dyDescent="0.3">
      <c r="J5429"/>
    </row>
    <row r="5430" spans="10:10" x14ac:dyDescent="0.3">
      <c r="J5430"/>
    </row>
    <row r="5431" spans="10:10" x14ac:dyDescent="0.3">
      <c r="J5431"/>
    </row>
    <row r="5432" spans="10:10" x14ac:dyDescent="0.3">
      <c r="J5432"/>
    </row>
    <row r="5433" spans="10:10" x14ac:dyDescent="0.3">
      <c r="J5433"/>
    </row>
    <row r="5434" spans="10:10" x14ac:dyDescent="0.3">
      <c r="J5434"/>
    </row>
    <row r="5435" spans="10:10" x14ac:dyDescent="0.3">
      <c r="J5435"/>
    </row>
    <row r="5436" spans="10:10" x14ac:dyDescent="0.3">
      <c r="J5436"/>
    </row>
    <row r="5437" spans="10:10" x14ac:dyDescent="0.3">
      <c r="J5437"/>
    </row>
    <row r="5438" spans="10:10" x14ac:dyDescent="0.3">
      <c r="J5438"/>
    </row>
    <row r="5439" spans="10:10" x14ac:dyDescent="0.3">
      <c r="J5439"/>
    </row>
    <row r="5440" spans="10:10" x14ac:dyDescent="0.3">
      <c r="J5440"/>
    </row>
    <row r="5441" spans="10:10" x14ac:dyDescent="0.3">
      <c r="J5441"/>
    </row>
    <row r="5442" spans="10:10" x14ac:dyDescent="0.3">
      <c r="J5442"/>
    </row>
    <row r="5443" spans="10:10" x14ac:dyDescent="0.3">
      <c r="J5443"/>
    </row>
    <row r="5444" spans="10:10" x14ac:dyDescent="0.3">
      <c r="J5444"/>
    </row>
    <row r="5445" spans="10:10" x14ac:dyDescent="0.3">
      <c r="J5445"/>
    </row>
    <row r="5446" spans="10:10" x14ac:dyDescent="0.3">
      <c r="J5446"/>
    </row>
    <row r="5447" spans="10:10" x14ac:dyDescent="0.3">
      <c r="J5447"/>
    </row>
    <row r="5448" spans="10:10" x14ac:dyDescent="0.3">
      <c r="J5448"/>
    </row>
    <row r="5449" spans="10:10" x14ac:dyDescent="0.3">
      <c r="J5449"/>
    </row>
    <row r="5450" spans="10:10" x14ac:dyDescent="0.3">
      <c r="J5450"/>
    </row>
    <row r="5451" spans="10:10" x14ac:dyDescent="0.3">
      <c r="J5451"/>
    </row>
    <row r="5452" spans="10:10" x14ac:dyDescent="0.3">
      <c r="J5452"/>
    </row>
    <row r="5453" spans="10:10" x14ac:dyDescent="0.3">
      <c r="J5453"/>
    </row>
    <row r="5454" spans="10:10" x14ac:dyDescent="0.3">
      <c r="J5454"/>
    </row>
    <row r="5455" spans="10:10" x14ac:dyDescent="0.3">
      <c r="J5455"/>
    </row>
    <row r="5456" spans="10:10" x14ac:dyDescent="0.3">
      <c r="J5456"/>
    </row>
    <row r="5457" spans="10:10" x14ac:dyDescent="0.3">
      <c r="J5457"/>
    </row>
    <row r="5458" spans="10:10" x14ac:dyDescent="0.3">
      <c r="J5458"/>
    </row>
    <row r="5459" spans="10:10" x14ac:dyDescent="0.3">
      <c r="J5459"/>
    </row>
    <row r="5460" spans="10:10" x14ac:dyDescent="0.3">
      <c r="J5460"/>
    </row>
    <row r="5461" spans="10:10" x14ac:dyDescent="0.3">
      <c r="J5461"/>
    </row>
    <row r="5462" spans="10:10" x14ac:dyDescent="0.3">
      <c r="J5462"/>
    </row>
    <row r="5463" spans="10:10" x14ac:dyDescent="0.3">
      <c r="J5463"/>
    </row>
    <row r="5464" spans="10:10" x14ac:dyDescent="0.3">
      <c r="J5464"/>
    </row>
    <row r="5465" spans="10:10" x14ac:dyDescent="0.3">
      <c r="J5465"/>
    </row>
    <row r="5466" spans="10:10" x14ac:dyDescent="0.3">
      <c r="J5466"/>
    </row>
    <row r="5467" spans="10:10" x14ac:dyDescent="0.3">
      <c r="J5467"/>
    </row>
    <row r="5468" spans="10:10" x14ac:dyDescent="0.3">
      <c r="J5468"/>
    </row>
    <row r="5469" spans="10:10" x14ac:dyDescent="0.3">
      <c r="J5469"/>
    </row>
    <row r="5470" spans="10:10" x14ac:dyDescent="0.3">
      <c r="J5470"/>
    </row>
    <row r="5471" spans="10:10" x14ac:dyDescent="0.3">
      <c r="J5471"/>
    </row>
    <row r="5472" spans="10:10" x14ac:dyDescent="0.3">
      <c r="J5472"/>
    </row>
    <row r="5473" spans="10:10" x14ac:dyDescent="0.3">
      <c r="J5473"/>
    </row>
    <row r="5474" spans="10:10" x14ac:dyDescent="0.3">
      <c r="J5474"/>
    </row>
    <row r="5475" spans="10:10" x14ac:dyDescent="0.3">
      <c r="J5475"/>
    </row>
    <row r="5476" spans="10:10" x14ac:dyDescent="0.3">
      <c r="J5476"/>
    </row>
    <row r="5477" spans="10:10" x14ac:dyDescent="0.3">
      <c r="J5477"/>
    </row>
    <row r="5478" spans="10:10" x14ac:dyDescent="0.3">
      <c r="J5478"/>
    </row>
    <row r="5479" spans="10:10" x14ac:dyDescent="0.3">
      <c r="J5479"/>
    </row>
    <row r="5480" spans="10:10" x14ac:dyDescent="0.3">
      <c r="J5480"/>
    </row>
    <row r="5481" spans="10:10" x14ac:dyDescent="0.3">
      <c r="J5481"/>
    </row>
    <row r="5482" spans="10:10" x14ac:dyDescent="0.3">
      <c r="J5482"/>
    </row>
    <row r="5483" spans="10:10" x14ac:dyDescent="0.3">
      <c r="J5483"/>
    </row>
    <row r="5484" spans="10:10" x14ac:dyDescent="0.3">
      <c r="J5484"/>
    </row>
    <row r="5485" spans="10:10" x14ac:dyDescent="0.3">
      <c r="J5485"/>
    </row>
    <row r="5486" spans="10:10" x14ac:dyDescent="0.3">
      <c r="J5486"/>
    </row>
    <row r="5487" spans="10:10" x14ac:dyDescent="0.3">
      <c r="J5487"/>
    </row>
    <row r="5488" spans="10:10" x14ac:dyDescent="0.3">
      <c r="J5488"/>
    </row>
    <row r="5489" spans="10:10" x14ac:dyDescent="0.3">
      <c r="J5489"/>
    </row>
    <row r="5490" spans="10:10" x14ac:dyDescent="0.3">
      <c r="J5490"/>
    </row>
    <row r="5491" spans="10:10" x14ac:dyDescent="0.3">
      <c r="J5491"/>
    </row>
    <row r="5492" spans="10:10" x14ac:dyDescent="0.3">
      <c r="J5492"/>
    </row>
    <row r="5493" spans="10:10" x14ac:dyDescent="0.3">
      <c r="J5493"/>
    </row>
    <row r="5494" spans="10:10" x14ac:dyDescent="0.3">
      <c r="J5494"/>
    </row>
    <row r="5495" spans="10:10" x14ac:dyDescent="0.3">
      <c r="J5495"/>
    </row>
    <row r="5496" spans="10:10" x14ac:dyDescent="0.3">
      <c r="J5496"/>
    </row>
    <row r="5497" spans="10:10" x14ac:dyDescent="0.3">
      <c r="J5497"/>
    </row>
    <row r="5498" spans="10:10" x14ac:dyDescent="0.3">
      <c r="J5498"/>
    </row>
    <row r="5499" spans="10:10" x14ac:dyDescent="0.3">
      <c r="J5499"/>
    </row>
    <row r="5500" spans="10:10" x14ac:dyDescent="0.3">
      <c r="J5500"/>
    </row>
    <row r="5501" spans="10:10" x14ac:dyDescent="0.3">
      <c r="J5501"/>
    </row>
    <row r="5502" spans="10:10" x14ac:dyDescent="0.3">
      <c r="J5502"/>
    </row>
    <row r="5503" spans="10:10" x14ac:dyDescent="0.3">
      <c r="J5503"/>
    </row>
    <row r="5504" spans="10:10" x14ac:dyDescent="0.3">
      <c r="J5504"/>
    </row>
    <row r="5505" spans="10:10" x14ac:dyDescent="0.3">
      <c r="J5505"/>
    </row>
    <row r="5506" spans="10:10" x14ac:dyDescent="0.3">
      <c r="J5506"/>
    </row>
    <row r="5507" spans="10:10" x14ac:dyDescent="0.3">
      <c r="J5507"/>
    </row>
    <row r="5508" spans="10:10" x14ac:dyDescent="0.3">
      <c r="J5508"/>
    </row>
    <row r="5509" spans="10:10" x14ac:dyDescent="0.3">
      <c r="J5509"/>
    </row>
    <row r="5510" spans="10:10" x14ac:dyDescent="0.3">
      <c r="J5510"/>
    </row>
    <row r="5511" spans="10:10" x14ac:dyDescent="0.3">
      <c r="J5511"/>
    </row>
    <row r="5512" spans="10:10" x14ac:dyDescent="0.3">
      <c r="J5512"/>
    </row>
    <row r="5513" spans="10:10" x14ac:dyDescent="0.3">
      <c r="J5513"/>
    </row>
    <row r="5514" spans="10:10" x14ac:dyDescent="0.3">
      <c r="J5514"/>
    </row>
    <row r="5515" spans="10:10" x14ac:dyDescent="0.3">
      <c r="J5515"/>
    </row>
    <row r="5516" spans="10:10" x14ac:dyDescent="0.3">
      <c r="J5516"/>
    </row>
    <row r="5517" spans="10:10" x14ac:dyDescent="0.3">
      <c r="J5517"/>
    </row>
    <row r="5518" spans="10:10" x14ac:dyDescent="0.3">
      <c r="J5518"/>
    </row>
    <row r="5519" spans="10:10" x14ac:dyDescent="0.3">
      <c r="J5519"/>
    </row>
    <row r="5520" spans="10:10" x14ac:dyDescent="0.3">
      <c r="J5520"/>
    </row>
    <row r="5521" spans="10:10" x14ac:dyDescent="0.3">
      <c r="J5521"/>
    </row>
    <row r="5522" spans="10:10" x14ac:dyDescent="0.3">
      <c r="J5522"/>
    </row>
    <row r="5523" spans="10:10" x14ac:dyDescent="0.3">
      <c r="J5523"/>
    </row>
    <row r="5524" spans="10:10" x14ac:dyDescent="0.3">
      <c r="J5524"/>
    </row>
    <row r="5525" spans="10:10" x14ac:dyDescent="0.3">
      <c r="J5525"/>
    </row>
    <row r="5526" spans="10:10" x14ac:dyDescent="0.3">
      <c r="J5526"/>
    </row>
    <row r="5527" spans="10:10" x14ac:dyDescent="0.3">
      <c r="J5527"/>
    </row>
    <row r="5528" spans="10:10" x14ac:dyDescent="0.3">
      <c r="J5528"/>
    </row>
    <row r="5529" spans="10:10" x14ac:dyDescent="0.3">
      <c r="J5529"/>
    </row>
    <row r="5530" spans="10:10" x14ac:dyDescent="0.3">
      <c r="J5530"/>
    </row>
    <row r="5531" spans="10:10" x14ac:dyDescent="0.3">
      <c r="J5531"/>
    </row>
    <row r="5532" spans="10:10" x14ac:dyDescent="0.3">
      <c r="J5532"/>
    </row>
    <row r="5533" spans="10:10" x14ac:dyDescent="0.3">
      <c r="J5533"/>
    </row>
    <row r="5534" spans="10:10" x14ac:dyDescent="0.3">
      <c r="J5534"/>
    </row>
    <row r="5535" spans="10:10" x14ac:dyDescent="0.3">
      <c r="J5535"/>
    </row>
    <row r="5536" spans="10:10" x14ac:dyDescent="0.3">
      <c r="J5536"/>
    </row>
    <row r="5537" spans="10:10" x14ac:dyDescent="0.3">
      <c r="J5537"/>
    </row>
    <row r="5538" spans="10:10" x14ac:dyDescent="0.3">
      <c r="J5538"/>
    </row>
    <row r="5539" spans="10:10" x14ac:dyDescent="0.3">
      <c r="J5539"/>
    </row>
    <row r="5540" spans="10:10" x14ac:dyDescent="0.3">
      <c r="J5540"/>
    </row>
    <row r="5541" spans="10:10" x14ac:dyDescent="0.3">
      <c r="J5541"/>
    </row>
    <row r="5542" spans="10:10" x14ac:dyDescent="0.3">
      <c r="J5542"/>
    </row>
    <row r="5543" spans="10:10" x14ac:dyDescent="0.3">
      <c r="J5543"/>
    </row>
    <row r="5544" spans="10:10" x14ac:dyDescent="0.3">
      <c r="J5544"/>
    </row>
    <row r="5545" spans="10:10" x14ac:dyDescent="0.3">
      <c r="J5545"/>
    </row>
    <row r="5546" spans="10:10" x14ac:dyDescent="0.3">
      <c r="J5546"/>
    </row>
    <row r="5547" spans="10:10" x14ac:dyDescent="0.3">
      <c r="J5547"/>
    </row>
    <row r="5548" spans="10:10" x14ac:dyDescent="0.3">
      <c r="J5548"/>
    </row>
    <row r="5549" spans="10:10" x14ac:dyDescent="0.3">
      <c r="J5549"/>
    </row>
    <row r="5550" spans="10:10" x14ac:dyDescent="0.3">
      <c r="J5550"/>
    </row>
    <row r="5551" spans="10:10" x14ac:dyDescent="0.3">
      <c r="J5551"/>
    </row>
    <row r="5552" spans="10:10" x14ac:dyDescent="0.3">
      <c r="J5552"/>
    </row>
    <row r="5553" spans="10:10" x14ac:dyDescent="0.3">
      <c r="J5553"/>
    </row>
    <row r="5554" spans="10:10" x14ac:dyDescent="0.3">
      <c r="J5554"/>
    </row>
    <row r="5555" spans="10:10" x14ac:dyDescent="0.3">
      <c r="J5555"/>
    </row>
    <row r="5556" spans="10:10" x14ac:dyDescent="0.3">
      <c r="J5556"/>
    </row>
    <row r="5557" spans="10:10" x14ac:dyDescent="0.3">
      <c r="J5557"/>
    </row>
    <row r="5558" spans="10:10" x14ac:dyDescent="0.3">
      <c r="J5558"/>
    </row>
    <row r="5559" spans="10:10" x14ac:dyDescent="0.3">
      <c r="J5559"/>
    </row>
    <row r="5560" spans="10:10" x14ac:dyDescent="0.3">
      <c r="J5560"/>
    </row>
    <row r="5561" spans="10:10" x14ac:dyDescent="0.3">
      <c r="J5561"/>
    </row>
    <row r="5562" spans="10:10" x14ac:dyDescent="0.3">
      <c r="J5562"/>
    </row>
    <row r="5563" spans="10:10" x14ac:dyDescent="0.3">
      <c r="J5563"/>
    </row>
    <row r="5564" spans="10:10" x14ac:dyDescent="0.3">
      <c r="J5564"/>
    </row>
    <row r="5565" spans="10:10" x14ac:dyDescent="0.3">
      <c r="J5565"/>
    </row>
    <row r="5566" spans="10:10" x14ac:dyDescent="0.3">
      <c r="J5566"/>
    </row>
    <row r="5567" spans="10:10" x14ac:dyDescent="0.3">
      <c r="J5567"/>
    </row>
    <row r="5568" spans="10:10" x14ac:dyDescent="0.3">
      <c r="J5568"/>
    </row>
    <row r="5569" spans="10:10" x14ac:dyDescent="0.3">
      <c r="J5569"/>
    </row>
    <row r="5570" spans="10:10" x14ac:dyDescent="0.3">
      <c r="J5570"/>
    </row>
    <row r="5571" spans="10:10" x14ac:dyDescent="0.3">
      <c r="J5571"/>
    </row>
    <row r="5572" spans="10:10" x14ac:dyDescent="0.3">
      <c r="J5572"/>
    </row>
    <row r="5573" spans="10:10" x14ac:dyDescent="0.3">
      <c r="J5573"/>
    </row>
    <row r="5574" spans="10:10" x14ac:dyDescent="0.3">
      <c r="J5574"/>
    </row>
    <row r="5575" spans="10:10" x14ac:dyDescent="0.3">
      <c r="J5575"/>
    </row>
    <row r="5576" spans="10:10" x14ac:dyDescent="0.3">
      <c r="J5576"/>
    </row>
    <row r="5577" spans="10:10" x14ac:dyDescent="0.3">
      <c r="J5577"/>
    </row>
    <row r="5578" spans="10:10" x14ac:dyDescent="0.3">
      <c r="J5578"/>
    </row>
    <row r="5579" spans="10:10" x14ac:dyDescent="0.3">
      <c r="J5579"/>
    </row>
    <row r="5580" spans="10:10" x14ac:dyDescent="0.3">
      <c r="J5580"/>
    </row>
    <row r="5581" spans="10:10" x14ac:dyDescent="0.3">
      <c r="J5581"/>
    </row>
    <row r="5582" spans="10:10" x14ac:dyDescent="0.3">
      <c r="J5582"/>
    </row>
    <row r="5583" spans="10:10" x14ac:dyDescent="0.3">
      <c r="J5583"/>
    </row>
    <row r="5584" spans="10:10" x14ac:dyDescent="0.3">
      <c r="J5584"/>
    </row>
    <row r="5585" spans="10:10" x14ac:dyDescent="0.3">
      <c r="J5585"/>
    </row>
    <row r="5586" spans="10:10" x14ac:dyDescent="0.3">
      <c r="J5586"/>
    </row>
    <row r="5587" spans="10:10" x14ac:dyDescent="0.3">
      <c r="J5587"/>
    </row>
    <row r="5588" spans="10:10" x14ac:dyDescent="0.3">
      <c r="J5588"/>
    </row>
    <row r="5589" spans="10:10" x14ac:dyDescent="0.3">
      <c r="J5589"/>
    </row>
    <row r="5590" spans="10:10" x14ac:dyDescent="0.3">
      <c r="J5590"/>
    </row>
    <row r="5591" spans="10:10" x14ac:dyDescent="0.3">
      <c r="J5591"/>
    </row>
    <row r="5592" spans="10:10" x14ac:dyDescent="0.3">
      <c r="J5592"/>
    </row>
    <row r="5593" spans="10:10" x14ac:dyDescent="0.3">
      <c r="J5593"/>
    </row>
    <row r="5594" spans="10:10" x14ac:dyDescent="0.3">
      <c r="J5594"/>
    </row>
    <row r="5595" spans="10:10" x14ac:dyDescent="0.3">
      <c r="J5595"/>
    </row>
    <row r="5596" spans="10:10" x14ac:dyDescent="0.3">
      <c r="J5596"/>
    </row>
    <row r="5597" spans="10:10" x14ac:dyDescent="0.3">
      <c r="J5597"/>
    </row>
    <row r="5598" spans="10:10" x14ac:dyDescent="0.3">
      <c r="J5598"/>
    </row>
    <row r="5599" spans="10:10" x14ac:dyDescent="0.3">
      <c r="J5599"/>
    </row>
    <row r="5600" spans="10:10" x14ac:dyDescent="0.3">
      <c r="J5600"/>
    </row>
    <row r="5601" spans="10:10" x14ac:dyDescent="0.3">
      <c r="J5601"/>
    </row>
    <row r="5602" spans="10:10" x14ac:dyDescent="0.3">
      <c r="J5602"/>
    </row>
    <row r="5603" spans="10:10" x14ac:dyDescent="0.3">
      <c r="J5603"/>
    </row>
    <row r="5604" spans="10:10" x14ac:dyDescent="0.3">
      <c r="J5604"/>
    </row>
    <row r="5605" spans="10:10" x14ac:dyDescent="0.3">
      <c r="J5605"/>
    </row>
    <row r="5606" spans="10:10" x14ac:dyDescent="0.3">
      <c r="J5606"/>
    </row>
    <row r="5607" spans="10:10" x14ac:dyDescent="0.3">
      <c r="J5607"/>
    </row>
    <row r="5608" spans="10:10" x14ac:dyDescent="0.3">
      <c r="J5608"/>
    </row>
    <row r="5609" spans="10:10" x14ac:dyDescent="0.3">
      <c r="J5609"/>
    </row>
    <row r="5610" spans="10:10" x14ac:dyDescent="0.3">
      <c r="J5610"/>
    </row>
    <row r="5611" spans="10:10" x14ac:dyDescent="0.3">
      <c r="J5611"/>
    </row>
    <row r="5612" spans="10:10" x14ac:dyDescent="0.3">
      <c r="J5612"/>
    </row>
    <row r="5613" spans="10:10" x14ac:dyDescent="0.3">
      <c r="J5613"/>
    </row>
    <row r="5614" spans="10:10" x14ac:dyDescent="0.3">
      <c r="J5614"/>
    </row>
    <row r="5615" spans="10:10" x14ac:dyDescent="0.3">
      <c r="J5615"/>
    </row>
    <row r="5616" spans="10:10" x14ac:dyDescent="0.3">
      <c r="J5616"/>
    </row>
    <row r="5617" spans="10:10" x14ac:dyDescent="0.3">
      <c r="J5617"/>
    </row>
    <row r="5618" spans="10:10" x14ac:dyDescent="0.3">
      <c r="J5618"/>
    </row>
    <row r="5619" spans="10:10" x14ac:dyDescent="0.3">
      <c r="J5619"/>
    </row>
    <row r="5620" spans="10:10" x14ac:dyDescent="0.3">
      <c r="J5620"/>
    </row>
    <row r="5621" spans="10:10" x14ac:dyDescent="0.3">
      <c r="J5621"/>
    </row>
    <row r="5622" spans="10:10" x14ac:dyDescent="0.3">
      <c r="J5622"/>
    </row>
    <row r="5623" spans="10:10" x14ac:dyDescent="0.3">
      <c r="J5623"/>
    </row>
    <row r="5624" spans="10:10" x14ac:dyDescent="0.3">
      <c r="J5624"/>
    </row>
    <row r="5625" spans="10:10" x14ac:dyDescent="0.3">
      <c r="J5625"/>
    </row>
    <row r="5626" spans="10:10" x14ac:dyDescent="0.3">
      <c r="J5626"/>
    </row>
    <row r="5627" spans="10:10" x14ac:dyDescent="0.3">
      <c r="J5627"/>
    </row>
    <row r="5628" spans="10:10" x14ac:dyDescent="0.3">
      <c r="J5628"/>
    </row>
    <row r="5629" spans="10:10" x14ac:dyDescent="0.3">
      <c r="J5629"/>
    </row>
    <row r="5630" spans="10:10" x14ac:dyDescent="0.3">
      <c r="J5630"/>
    </row>
    <row r="5631" spans="10:10" x14ac:dyDescent="0.3">
      <c r="J5631"/>
    </row>
    <row r="5632" spans="10:10" x14ac:dyDescent="0.3">
      <c r="J5632"/>
    </row>
    <row r="5633" spans="10:10" x14ac:dyDescent="0.3">
      <c r="J5633"/>
    </row>
    <row r="5634" spans="10:10" x14ac:dyDescent="0.3">
      <c r="J5634"/>
    </row>
    <row r="5635" spans="10:10" x14ac:dyDescent="0.3">
      <c r="J5635"/>
    </row>
    <row r="5636" spans="10:10" x14ac:dyDescent="0.3">
      <c r="J5636"/>
    </row>
    <row r="5637" spans="10:10" x14ac:dyDescent="0.3">
      <c r="J5637"/>
    </row>
    <row r="5638" spans="10:10" x14ac:dyDescent="0.3">
      <c r="J5638"/>
    </row>
    <row r="5639" spans="10:10" x14ac:dyDescent="0.3">
      <c r="J5639"/>
    </row>
    <row r="5640" spans="10:10" x14ac:dyDescent="0.3">
      <c r="J5640"/>
    </row>
    <row r="5641" spans="10:10" x14ac:dyDescent="0.3">
      <c r="J5641"/>
    </row>
    <row r="5642" spans="10:10" x14ac:dyDescent="0.3">
      <c r="J5642"/>
    </row>
    <row r="5643" spans="10:10" x14ac:dyDescent="0.3">
      <c r="J5643"/>
    </row>
    <row r="5644" spans="10:10" x14ac:dyDescent="0.3">
      <c r="J5644"/>
    </row>
    <row r="5645" spans="10:10" x14ac:dyDescent="0.3">
      <c r="J5645"/>
    </row>
    <row r="5646" spans="10:10" x14ac:dyDescent="0.3">
      <c r="J5646"/>
    </row>
    <row r="5647" spans="10:10" x14ac:dyDescent="0.3">
      <c r="J5647"/>
    </row>
    <row r="5648" spans="10:10" x14ac:dyDescent="0.3">
      <c r="J5648"/>
    </row>
    <row r="5649" spans="10:10" x14ac:dyDescent="0.3">
      <c r="J5649"/>
    </row>
    <row r="5650" spans="10:10" x14ac:dyDescent="0.3">
      <c r="J5650"/>
    </row>
    <row r="5651" spans="10:10" x14ac:dyDescent="0.3">
      <c r="J5651"/>
    </row>
    <row r="5652" spans="10:10" x14ac:dyDescent="0.3">
      <c r="J5652"/>
    </row>
    <row r="5653" spans="10:10" x14ac:dyDescent="0.3">
      <c r="J5653"/>
    </row>
    <row r="5654" spans="10:10" x14ac:dyDescent="0.3">
      <c r="J5654"/>
    </row>
    <row r="5655" spans="10:10" x14ac:dyDescent="0.3">
      <c r="J5655"/>
    </row>
    <row r="5656" spans="10:10" x14ac:dyDescent="0.3">
      <c r="J5656"/>
    </row>
    <row r="5657" spans="10:10" x14ac:dyDescent="0.3">
      <c r="J5657"/>
    </row>
    <row r="5658" spans="10:10" x14ac:dyDescent="0.3">
      <c r="J5658"/>
    </row>
    <row r="5659" spans="10:10" x14ac:dyDescent="0.3">
      <c r="J5659"/>
    </row>
    <row r="5660" spans="10:10" x14ac:dyDescent="0.3">
      <c r="J5660"/>
    </row>
    <row r="5661" spans="10:10" x14ac:dyDescent="0.3">
      <c r="J5661"/>
    </row>
    <row r="5662" spans="10:10" x14ac:dyDescent="0.3">
      <c r="J5662"/>
    </row>
    <row r="5663" spans="10:10" x14ac:dyDescent="0.3">
      <c r="J5663"/>
    </row>
    <row r="5664" spans="10:10" x14ac:dyDescent="0.3">
      <c r="J5664"/>
    </row>
    <row r="5665" spans="10:10" x14ac:dyDescent="0.3">
      <c r="J5665"/>
    </row>
    <row r="5666" spans="10:10" x14ac:dyDescent="0.3">
      <c r="J5666"/>
    </row>
    <row r="5667" spans="10:10" x14ac:dyDescent="0.3">
      <c r="J5667"/>
    </row>
    <row r="5668" spans="10:10" x14ac:dyDescent="0.3">
      <c r="J5668"/>
    </row>
    <row r="5669" spans="10:10" x14ac:dyDescent="0.3">
      <c r="J5669"/>
    </row>
    <row r="5670" spans="10:10" x14ac:dyDescent="0.3">
      <c r="J5670"/>
    </row>
    <row r="5671" spans="10:10" x14ac:dyDescent="0.3">
      <c r="J5671"/>
    </row>
    <row r="5672" spans="10:10" x14ac:dyDescent="0.3">
      <c r="J5672"/>
    </row>
    <row r="5673" spans="10:10" x14ac:dyDescent="0.3">
      <c r="J5673"/>
    </row>
    <row r="5674" spans="10:10" x14ac:dyDescent="0.3">
      <c r="J5674"/>
    </row>
    <row r="5675" spans="10:10" x14ac:dyDescent="0.3">
      <c r="J5675"/>
    </row>
    <row r="5676" spans="10:10" x14ac:dyDescent="0.3">
      <c r="J5676"/>
    </row>
    <row r="5677" spans="10:10" x14ac:dyDescent="0.3">
      <c r="J5677"/>
    </row>
    <row r="5678" spans="10:10" x14ac:dyDescent="0.3">
      <c r="J5678"/>
    </row>
    <row r="5679" spans="10:10" x14ac:dyDescent="0.3">
      <c r="J5679"/>
    </row>
    <row r="5680" spans="10:10" x14ac:dyDescent="0.3">
      <c r="J5680"/>
    </row>
    <row r="5681" spans="10:10" x14ac:dyDescent="0.3">
      <c r="J5681"/>
    </row>
    <row r="5682" spans="10:10" x14ac:dyDescent="0.3">
      <c r="J5682"/>
    </row>
    <row r="5683" spans="10:10" x14ac:dyDescent="0.3">
      <c r="J5683"/>
    </row>
    <row r="5684" spans="10:10" x14ac:dyDescent="0.3">
      <c r="J5684"/>
    </row>
    <row r="5685" spans="10:10" x14ac:dyDescent="0.3">
      <c r="J5685"/>
    </row>
    <row r="5686" spans="10:10" x14ac:dyDescent="0.3">
      <c r="J5686"/>
    </row>
    <row r="5687" spans="10:10" x14ac:dyDescent="0.3">
      <c r="J5687"/>
    </row>
    <row r="5688" spans="10:10" x14ac:dyDescent="0.3">
      <c r="J5688"/>
    </row>
    <row r="5689" spans="10:10" x14ac:dyDescent="0.3">
      <c r="J5689"/>
    </row>
    <row r="5690" spans="10:10" x14ac:dyDescent="0.3">
      <c r="J5690"/>
    </row>
    <row r="5691" spans="10:10" x14ac:dyDescent="0.3">
      <c r="J5691"/>
    </row>
    <row r="5692" spans="10:10" x14ac:dyDescent="0.3">
      <c r="J5692"/>
    </row>
    <row r="5693" spans="10:10" x14ac:dyDescent="0.3">
      <c r="J5693"/>
    </row>
    <row r="5694" spans="10:10" x14ac:dyDescent="0.3">
      <c r="J5694"/>
    </row>
    <row r="5695" spans="10:10" x14ac:dyDescent="0.3">
      <c r="J5695"/>
    </row>
    <row r="5696" spans="10:10" x14ac:dyDescent="0.3">
      <c r="J5696"/>
    </row>
    <row r="5697" spans="10:10" x14ac:dyDescent="0.3">
      <c r="J5697"/>
    </row>
    <row r="5698" spans="10:10" x14ac:dyDescent="0.3">
      <c r="J5698"/>
    </row>
    <row r="5699" spans="10:10" x14ac:dyDescent="0.3">
      <c r="J5699"/>
    </row>
    <row r="5700" spans="10:10" x14ac:dyDescent="0.3">
      <c r="J5700"/>
    </row>
    <row r="5701" spans="10:10" x14ac:dyDescent="0.3">
      <c r="J5701"/>
    </row>
    <row r="5702" spans="10:10" x14ac:dyDescent="0.3">
      <c r="J5702"/>
    </row>
    <row r="5703" spans="10:10" x14ac:dyDescent="0.3">
      <c r="J5703"/>
    </row>
    <row r="5704" spans="10:10" x14ac:dyDescent="0.3">
      <c r="J5704"/>
    </row>
    <row r="5705" spans="10:10" x14ac:dyDescent="0.3">
      <c r="J5705"/>
    </row>
    <row r="5706" spans="10:10" x14ac:dyDescent="0.3">
      <c r="J5706"/>
    </row>
    <row r="5707" spans="10:10" x14ac:dyDescent="0.3">
      <c r="J5707"/>
    </row>
    <row r="5708" spans="10:10" x14ac:dyDescent="0.3">
      <c r="J5708"/>
    </row>
    <row r="5709" spans="10:10" x14ac:dyDescent="0.3">
      <c r="J5709"/>
    </row>
    <row r="5710" spans="10:10" x14ac:dyDescent="0.3">
      <c r="J5710"/>
    </row>
    <row r="5711" spans="10:10" x14ac:dyDescent="0.3">
      <c r="J5711"/>
    </row>
    <row r="5712" spans="10:10" x14ac:dyDescent="0.3">
      <c r="J5712"/>
    </row>
    <row r="5713" spans="10:10" x14ac:dyDescent="0.3">
      <c r="J5713"/>
    </row>
    <row r="5714" spans="10:10" x14ac:dyDescent="0.3">
      <c r="J5714"/>
    </row>
    <row r="5715" spans="10:10" x14ac:dyDescent="0.3">
      <c r="J5715"/>
    </row>
    <row r="5716" spans="10:10" x14ac:dyDescent="0.3">
      <c r="J5716"/>
    </row>
    <row r="5717" spans="10:10" x14ac:dyDescent="0.3">
      <c r="J5717"/>
    </row>
    <row r="5718" spans="10:10" x14ac:dyDescent="0.3">
      <c r="J5718"/>
    </row>
    <row r="5719" spans="10:10" x14ac:dyDescent="0.3">
      <c r="J5719"/>
    </row>
    <row r="5720" spans="10:10" x14ac:dyDescent="0.3">
      <c r="J5720"/>
    </row>
    <row r="5721" spans="10:10" x14ac:dyDescent="0.3">
      <c r="J5721"/>
    </row>
    <row r="5722" spans="10:10" x14ac:dyDescent="0.3">
      <c r="J5722"/>
    </row>
    <row r="5723" spans="10:10" x14ac:dyDescent="0.3">
      <c r="J5723"/>
    </row>
    <row r="5724" spans="10:10" x14ac:dyDescent="0.3">
      <c r="J5724"/>
    </row>
    <row r="5725" spans="10:10" x14ac:dyDescent="0.3">
      <c r="J5725"/>
    </row>
    <row r="5726" spans="10:10" x14ac:dyDescent="0.3">
      <c r="J5726"/>
    </row>
    <row r="5727" spans="10:10" x14ac:dyDescent="0.3">
      <c r="J5727"/>
    </row>
    <row r="5728" spans="10:10" x14ac:dyDescent="0.3">
      <c r="J5728"/>
    </row>
    <row r="5729" spans="10:10" x14ac:dyDescent="0.3">
      <c r="J5729"/>
    </row>
    <row r="5730" spans="10:10" x14ac:dyDescent="0.3">
      <c r="J5730"/>
    </row>
    <row r="5731" spans="10:10" x14ac:dyDescent="0.3">
      <c r="J5731"/>
    </row>
    <row r="5732" spans="10:10" x14ac:dyDescent="0.3">
      <c r="J5732"/>
    </row>
    <row r="5733" spans="10:10" x14ac:dyDescent="0.3">
      <c r="J5733"/>
    </row>
    <row r="5734" spans="10:10" x14ac:dyDescent="0.3">
      <c r="J5734"/>
    </row>
    <row r="5735" spans="10:10" x14ac:dyDescent="0.3">
      <c r="J5735"/>
    </row>
    <row r="5736" spans="10:10" x14ac:dyDescent="0.3">
      <c r="J5736"/>
    </row>
    <row r="5737" spans="10:10" x14ac:dyDescent="0.3">
      <c r="J5737"/>
    </row>
    <row r="5738" spans="10:10" x14ac:dyDescent="0.3">
      <c r="J5738"/>
    </row>
    <row r="5739" spans="10:10" x14ac:dyDescent="0.3">
      <c r="J5739"/>
    </row>
    <row r="5740" spans="10:10" x14ac:dyDescent="0.3">
      <c r="J5740"/>
    </row>
    <row r="5741" spans="10:10" x14ac:dyDescent="0.3">
      <c r="J5741"/>
    </row>
    <row r="5742" spans="10:10" x14ac:dyDescent="0.3">
      <c r="J5742"/>
    </row>
    <row r="5743" spans="10:10" x14ac:dyDescent="0.3">
      <c r="J5743"/>
    </row>
    <row r="5744" spans="10:10" x14ac:dyDescent="0.3">
      <c r="J5744"/>
    </row>
    <row r="5745" spans="10:10" x14ac:dyDescent="0.3">
      <c r="J5745"/>
    </row>
    <row r="5746" spans="10:10" x14ac:dyDescent="0.3">
      <c r="J5746"/>
    </row>
    <row r="5747" spans="10:10" x14ac:dyDescent="0.3">
      <c r="J5747"/>
    </row>
    <row r="5748" spans="10:10" x14ac:dyDescent="0.3">
      <c r="J5748"/>
    </row>
    <row r="5749" spans="10:10" x14ac:dyDescent="0.3">
      <c r="J5749"/>
    </row>
    <row r="5750" spans="10:10" x14ac:dyDescent="0.3">
      <c r="J5750"/>
    </row>
    <row r="5751" spans="10:10" x14ac:dyDescent="0.3">
      <c r="J5751"/>
    </row>
    <row r="5752" spans="10:10" x14ac:dyDescent="0.3">
      <c r="J5752"/>
    </row>
    <row r="5753" spans="10:10" x14ac:dyDescent="0.3">
      <c r="J5753"/>
    </row>
    <row r="5754" spans="10:10" x14ac:dyDescent="0.3">
      <c r="J5754"/>
    </row>
    <row r="5755" spans="10:10" x14ac:dyDescent="0.3">
      <c r="J5755"/>
    </row>
    <row r="5756" spans="10:10" x14ac:dyDescent="0.3">
      <c r="J5756"/>
    </row>
    <row r="5757" spans="10:10" x14ac:dyDescent="0.3">
      <c r="J5757"/>
    </row>
    <row r="5758" spans="10:10" x14ac:dyDescent="0.3">
      <c r="J5758"/>
    </row>
    <row r="5759" spans="10:10" x14ac:dyDescent="0.3">
      <c r="J5759"/>
    </row>
    <row r="5760" spans="10:10" x14ac:dyDescent="0.3">
      <c r="J5760"/>
    </row>
    <row r="5761" spans="10:10" x14ac:dyDescent="0.3">
      <c r="J5761"/>
    </row>
    <row r="5762" spans="10:10" x14ac:dyDescent="0.3">
      <c r="J5762"/>
    </row>
    <row r="5763" spans="10:10" x14ac:dyDescent="0.3">
      <c r="J5763"/>
    </row>
    <row r="5764" spans="10:10" x14ac:dyDescent="0.3">
      <c r="J5764"/>
    </row>
    <row r="5765" spans="10:10" x14ac:dyDescent="0.3">
      <c r="J5765"/>
    </row>
    <row r="5766" spans="10:10" x14ac:dyDescent="0.3">
      <c r="J5766"/>
    </row>
    <row r="5767" spans="10:10" x14ac:dyDescent="0.3">
      <c r="J5767"/>
    </row>
    <row r="5768" spans="10:10" x14ac:dyDescent="0.3">
      <c r="J5768"/>
    </row>
    <row r="5769" spans="10:10" x14ac:dyDescent="0.3">
      <c r="J5769"/>
    </row>
    <row r="5770" spans="10:10" x14ac:dyDescent="0.3">
      <c r="J5770"/>
    </row>
    <row r="5771" spans="10:10" x14ac:dyDescent="0.3">
      <c r="J5771"/>
    </row>
    <row r="5772" spans="10:10" x14ac:dyDescent="0.3">
      <c r="J5772"/>
    </row>
    <row r="5773" spans="10:10" x14ac:dyDescent="0.3">
      <c r="J5773"/>
    </row>
    <row r="5774" spans="10:10" x14ac:dyDescent="0.3">
      <c r="J5774"/>
    </row>
    <row r="5775" spans="10:10" x14ac:dyDescent="0.3">
      <c r="J5775"/>
    </row>
    <row r="5776" spans="10:10" x14ac:dyDescent="0.3">
      <c r="J5776"/>
    </row>
    <row r="5777" spans="10:10" x14ac:dyDescent="0.3">
      <c r="J5777"/>
    </row>
    <row r="5778" spans="10:10" x14ac:dyDescent="0.3">
      <c r="J5778"/>
    </row>
    <row r="5779" spans="10:10" x14ac:dyDescent="0.3">
      <c r="J5779"/>
    </row>
    <row r="5780" spans="10:10" x14ac:dyDescent="0.3">
      <c r="J5780"/>
    </row>
    <row r="5781" spans="10:10" x14ac:dyDescent="0.3">
      <c r="J5781"/>
    </row>
    <row r="5782" spans="10:10" x14ac:dyDescent="0.3">
      <c r="J5782"/>
    </row>
    <row r="5783" spans="10:10" x14ac:dyDescent="0.3">
      <c r="J5783"/>
    </row>
    <row r="5784" spans="10:10" x14ac:dyDescent="0.3">
      <c r="J5784"/>
    </row>
    <row r="5785" spans="10:10" x14ac:dyDescent="0.3">
      <c r="J5785"/>
    </row>
    <row r="5786" spans="10:10" x14ac:dyDescent="0.3">
      <c r="J5786"/>
    </row>
    <row r="5787" spans="10:10" x14ac:dyDescent="0.3">
      <c r="J5787"/>
    </row>
    <row r="5788" spans="10:10" x14ac:dyDescent="0.3">
      <c r="J5788"/>
    </row>
    <row r="5789" spans="10:10" x14ac:dyDescent="0.3">
      <c r="J5789"/>
    </row>
    <row r="5790" spans="10:10" x14ac:dyDescent="0.3">
      <c r="J5790"/>
    </row>
    <row r="5791" spans="10:10" x14ac:dyDescent="0.3">
      <c r="J5791"/>
    </row>
    <row r="5792" spans="10:10" x14ac:dyDescent="0.3">
      <c r="J5792"/>
    </row>
    <row r="5793" spans="10:10" x14ac:dyDescent="0.3">
      <c r="J5793"/>
    </row>
    <row r="5794" spans="10:10" x14ac:dyDescent="0.3">
      <c r="J5794"/>
    </row>
    <row r="5795" spans="10:10" x14ac:dyDescent="0.3">
      <c r="J5795"/>
    </row>
    <row r="5796" spans="10:10" x14ac:dyDescent="0.3">
      <c r="J5796"/>
    </row>
    <row r="5797" spans="10:10" x14ac:dyDescent="0.3">
      <c r="J5797"/>
    </row>
    <row r="5798" spans="10:10" x14ac:dyDescent="0.3">
      <c r="J5798"/>
    </row>
    <row r="5799" spans="10:10" x14ac:dyDescent="0.3">
      <c r="J5799"/>
    </row>
    <row r="5800" spans="10:10" x14ac:dyDescent="0.3">
      <c r="J5800"/>
    </row>
    <row r="5801" spans="10:10" x14ac:dyDescent="0.3">
      <c r="J5801"/>
    </row>
    <row r="5802" spans="10:10" x14ac:dyDescent="0.3">
      <c r="J5802"/>
    </row>
    <row r="5803" spans="10:10" x14ac:dyDescent="0.3">
      <c r="J5803"/>
    </row>
    <row r="5804" spans="10:10" x14ac:dyDescent="0.3">
      <c r="J5804"/>
    </row>
    <row r="5805" spans="10:10" x14ac:dyDescent="0.3">
      <c r="J5805"/>
    </row>
    <row r="5806" spans="10:10" x14ac:dyDescent="0.3">
      <c r="J5806"/>
    </row>
    <row r="5807" spans="10:10" x14ac:dyDescent="0.3">
      <c r="J5807"/>
    </row>
    <row r="5808" spans="10:10" x14ac:dyDescent="0.3">
      <c r="J5808"/>
    </row>
    <row r="5809" spans="10:10" x14ac:dyDescent="0.3">
      <c r="J5809"/>
    </row>
    <row r="5810" spans="10:10" x14ac:dyDescent="0.3">
      <c r="J5810"/>
    </row>
    <row r="5811" spans="10:10" x14ac:dyDescent="0.3">
      <c r="J5811"/>
    </row>
    <row r="5812" spans="10:10" x14ac:dyDescent="0.3">
      <c r="J5812"/>
    </row>
    <row r="5813" spans="10:10" x14ac:dyDescent="0.3">
      <c r="J5813"/>
    </row>
    <row r="5814" spans="10:10" x14ac:dyDescent="0.3">
      <c r="J5814"/>
    </row>
    <row r="5815" spans="10:10" x14ac:dyDescent="0.3">
      <c r="J5815"/>
    </row>
    <row r="5816" spans="10:10" x14ac:dyDescent="0.3">
      <c r="J5816"/>
    </row>
    <row r="5817" spans="10:10" x14ac:dyDescent="0.3">
      <c r="J5817"/>
    </row>
    <row r="5818" spans="10:10" x14ac:dyDescent="0.3">
      <c r="J5818"/>
    </row>
    <row r="5819" spans="10:10" x14ac:dyDescent="0.3">
      <c r="J5819"/>
    </row>
    <row r="5820" spans="10:10" x14ac:dyDescent="0.3">
      <c r="J5820"/>
    </row>
    <row r="5821" spans="10:10" x14ac:dyDescent="0.3">
      <c r="J5821"/>
    </row>
    <row r="5822" spans="10:10" x14ac:dyDescent="0.3">
      <c r="J5822"/>
    </row>
    <row r="5823" spans="10:10" x14ac:dyDescent="0.3">
      <c r="J5823"/>
    </row>
    <row r="5824" spans="10:10" x14ac:dyDescent="0.3">
      <c r="J5824"/>
    </row>
    <row r="5825" spans="10:10" x14ac:dyDescent="0.3">
      <c r="J5825"/>
    </row>
    <row r="5826" spans="10:10" x14ac:dyDescent="0.3">
      <c r="J5826"/>
    </row>
    <row r="5827" spans="10:10" x14ac:dyDescent="0.3">
      <c r="J5827"/>
    </row>
    <row r="5828" spans="10:10" x14ac:dyDescent="0.3">
      <c r="J5828"/>
    </row>
    <row r="5829" spans="10:10" x14ac:dyDescent="0.3">
      <c r="J5829"/>
    </row>
    <row r="5830" spans="10:10" x14ac:dyDescent="0.3">
      <c r="J5830"/>
    </row>
    <row r="5831" spans="10:10" x14ac:dyDescent="0.3">
      <c r="J5831"/>
    </row>
    <row r="5832" spans="10:10" x14ac:dyDescent="0.3">
      <c r="J5832"/>
    </row>
    <row r="5833" spans="10:10" x14ac:dyDescent="0.3">
      <c r="J5833"/>
    </row>
    <row r="5834" spans="10:10" x14ac:dyDescent="0.3">
      <c r="J5834"/>
    </row>
    <row r="5835" spans="10:10" x14ac:dyDescent="0.3">
      <c r="J5835"/>
    </row>
    <row r="5836" spans="10:10" x14ac:dyDescent="0.3">
      <c r="J5836"/>
    </row>
    <row r="5837" spans="10:10" x14ac:dyDescent="0.3">
      <c r="J5837"/>
    </row>
    <row r="5838" spans="10:10" x14ac:dyDescent="0.3">
      <c r="J5838"/>
    </row>
    <row r="5839" spans="10:10" x14ac:dyDescent="0.3">
      <c r="J5839"/>
    </row>
    <row r="5840" spans="10:10" x14ac:dyDescent="0.3">
      <c r="J5840"/>
    </row>
    <row r="5841" spans="10:10" x14ac:dyDescent="0.3">
      <c r="J5841"/>
    </row>
    <row r="5842" spans="10:10" x14ac:dyDescent="0.3">
      <c r="J5842"/>
    </row>
    <row r="5843" spans="10:10" x14ac:dyDescent="0.3">
      <c r="J5843"/>
    </row>
    <row r="5844" spans="10:10" x14ac:dyDescent="0.3">
      <c r="J5844"/>
    </row>
    <row r="5845" spans="10:10" x14ac:dyDescent="0.3">
      <c r="J5845"/>
    </row>
    <row r="5846" spans="10:10" x14ac:dyDescent="0.3">
      <c r="J5846"/>
    </row>
    <row r="5847" spans="10:10" x14ac:dyDescent="0.3">
      <c r="J5847"/>
    </row>
    <row r="5848" spans="10:10" x14ac:dyDescent="0.3">
      <c r="J5848"/>
    </row>
    <row r="5849" spans="10:10" x14ac:dyDescent="0.3">
      <c r="J5849"/>
    </row>
    <row r="5850" spans="10:10" x14ac:dyDescent="0.3">
      <c r="J5850"/>
    </row>
    <row r="5851" spans="10:10" x14ac:dyDescent="0.3">
      <c r="J5851"/>
    </row>
    <row r="5852" spans="10:10" x14ac:dyDescent="0.3">
      <c r="J5852"/>
    </row>
    <row r="5853" spans="10:10" x14ac:dyDescent="0.3">
      <c r="J5853"/>
    </row>
    <row r="5854" spans="10:10" x14ac:dyDescent="0.3">
      <c r="J5854"/>
    </row>
    <row r="5855" spans="10:10" x14ac:dyDescent="0.3">
      <c r="J5855"/>
    </row>
    <row r="5856" spans="10:10" x14ac:dyDescent="0.3">
      <c r="J5856"/>
    </row>
    <row r="5857" spans="10:10" x14ac:dyDescent="0.3">
      <c r="J5857"/>
    </row>
    <row r="5858" spans="10:10" x14ac:dyDescent="0.3">
      <c r="J5858"/>
    </row>
    <row r="5859" spans="10:10" x14ac:dyDescent="0.3">
      <c r="J5859"/>
    </row>
    <row r="5860" spans="10:10" x14ac:dyDescent="0.3">
      <c r="J5860"/>
    </row>
    <row r="5861" spans="10:10" x14ac:dyDescent="0.3">
      <c r="J5861"/>
    </row>
    <row r="5862" spans="10:10" x14ac:dyDescent="0.3">
      <c r="J5862"/>
    </row>
    <row r="5863" spans="10:10" x14ac:dyDescent="0.3">
      <c r="J5863"/>
    </row>
    <row r="5864" spans="10:10" x14ac:dyDescent="0.3">
      <c r="J5864"/>
    </row>
    <row r="5865" spans="10:10" x14ac:dyDescent="0.3">
      <c r="J5865"/>
    </row>
    <row r="5866" spans="10:10" x14ac:dyDescent="0.3">
      <c r="J5866"/>
    </row>
    <row r="5867" spans="10:10" x14ac:dyDescent="0.3">
      <c r="J5867"/>
    </row>
    <row r="5868" spans="10:10" x14ac:dyDescent="0.3">
      <c r="J5868"/>
    </row>
    <row r="5869" spans="10:10" x14ac:dyDescent="0.3">
      <c r="J5869"/>
    </row>
    <row r="5870" spans="10:10" x14ac:dyDescent="0.3">
      <c r="J5870"/>
    </row>
    <row r="5871" spans="10:10" x14ac:dyDescent="0.3">
      <c r="J5871"/>
    </row>
    <row r="5872" spans="10:10" x14ac:dyDescent="0.3">
      <c r="J5872"/>
    </row>
    <row r="5873" spans="10:10" x14ac:dyDescent="0.3">
      <c r="J5873"/>
    </row>
    <row r="5874" spans="10:10" x14ac:dyDescent="0.3">
      <c r="J5874"/>
    </row>
    <row r="5875" spans="10:10" x14ac:dyDescent="0.3">
      <c r="J5875"/>
    </row>
    <row r="5876" spans="10:10" x14ac:dyDescent="0.3">
      <c r="J5876"/>
    </row>
    <row r="5877" spans="10:10" x14ac:dyDescent="0.3">
      <c r="J5877"/>
    </row>
    <row r="5878" spans="10:10" x14ac:dyDescent="0.3">
      <c r="J5878"/>
    </row>
    <row r="5879" spans="10:10" x14ac:dyDescent="0.3">
      <c r="J5879"/>
    </row>
    <row r="5880" spans="10:10" x14ac:dyDescent="0.3">
      <c r="J5880"/>
    </row>
    <row r="5881" spans="10:10" x14ac:dyDescent="0.3">
      <c r="J5881"/>
    </row>
    <row r="5882" spans="10:10" x14ac:dyDescent="0.3">
      <c r="J5882"/>
    </row>
    <row r="5883" spans="10:10" x14ac:dyDescent="0.3">
      <c r="J5883"/>
    </row>
    <row r="5884" spans="10:10" x14ac:dyDescent="0.3">
      <c r="J5884"/>
    </row>
    <row r="5885" spans="10:10" x14ac:dyDescent="0.3">
      <c r="J5885"/>
    </row>
    <row r="5886" spans="10:10" x14ac:dyDescent="0.3">
      <c r="J5886"/>
    </row>
    <row r="5887" spans="10:10" x14ac:dyDescent="0.3">
      <c r="J5887"/>
    </row>
    <row r="5888" spans="10:10" x14ac:dyDescent="0.3">
      <c r="J5888"/>
    </row>
    <row r="5889" spans="10:10" x14ac:dyDescent="0.3">
      <c r="J5889"/>
    </row>
    <row r="5890" spans="10:10" x14ac:dyDescent="0.3">
      <c r="J5890"/>
    </row>
    <row r="5891" spans="10:10" x14ac:dyDescent="0.3">
      <c r="J5891"/>
    </row>
    <row r="5892" spans="10:10" x14ac:dyDescent="0.3">
      <c r="J5892"/>
    </row>
    <row r="5893" spans="10:10" x14ac:dyDescent="0.3">
      <c r="J5893"/>
    </row>
    <row r="5894" spans="10:10" x14ac:dyDescent="0.3">
      <c r="J5894"/>
    </row>
    <row r="5895" spans="10:10" x14ac:dyDescent="0.3">
      <c r="J5895"/>
    </row>
    <row r="5896" spans="10:10" x14ac:dyDescent="0.3">
      <c r="J5896"/>
    </row>
    <row r="5897" spans="10:10" x14ac:dyDescent="0.3">
      <c r="J5897"/>
    </row>
    <row r="5898" spans="10:10" x14ac:dyDescent="0.3">
      <c r="J5898"/>
    </row>
    <row r="5899" spans="10:10" x14ac:dyDescent="0.3">
      <c r="J5899"/>
    </row>
    <row r="5900" spans="10:10" x14ac:dyDescent="0.3">
      <c r="J5900"/>
    </row>
    <row r="5901" spans="10:10" x14ac:dyDescent="0.3">
      <c r="J5901"/>
    </row>
    <row r="5902" spans="10:10" x14ac:dyDescent="0.3">
      <c r="J5902"/>
    </row>
    <row r="5903" spans="10:10" x14ac:dyDescent="0.3">
      <c r="J5903"/>
    </row>
    <row r="5904" spans="10:10" x14ac:dyDescent="0.3">
      <c r="J5904"/>
    </row>
    <row r="5905" spans="10:10" x14ac:dyDescent="0.3">
      <c r="J5905"/>
    </row>
    <row r="5906" spans="10:10" x14ac:dyDescent="0.3">
      <c r="J5906"/>
    </row>
    <row r="5907" spans="10:10" x14ac:dyDescent="0.3">
      <c r="J5907"/>
    </row>
    <row r="5908" spans="10:10" x14ac:dyDescent="0.3">
      <c r="J5908"/>
    </row>
    <row r="5909" spans="10:10" x14ac:dyDescent="0.3">
      <c r="J5909"/>
    </row>
    <row r="5910" spans="10:10" x14ac:dyDescent="0.3">
      <c r="J5910"/>
    </row>
    <row r="5911" spans="10:10" x14ac:dyDescent="0.3">
      <c r="J5911"/>
    </row>
    <row r="5912" spans="10:10" x14ac:dyDescent="0.3">
      <c r="J5912"/>
    </row>
    <row r="5913" spans="10:10" x14ac:dyDescent="0.3">
      <c r="J5913"/>
    </row>
    <row r="5914" spans="10:10" x14ac:dyDescent="0.3">
      <c r="J5914"/>
    </row>
    <row r="5915" spans="10:10" x14ac:dyDescent="0.3">
      <c r="J5915"/>
    </row>
    <row r="5916" spans="10:10" x14ac:dyDescent="0.3">
      <c r="J5916"/>
    </row>
    <row r="5917" spans="10:10" x14ac:dyDescent="0.3">
      <c r="J5917"/>
    </row>
    <row r="5918" spans="10:10" x14ac:dyDescent="0.3">
      <c r="J5918"/>
    </row>
    <row r="5919" spans="10:10" x14ac:dyDescent="0.3">
      <c r="J5919"/>
    </row>
    <row r="5920" spans="10:10" x14ac:dyDescent="0.3">
      <c r="J5920"/>
    </row>
    <row r="5921" spans="10:10" x14ac:dyDescent="0.3">
      <c r="J5921"/>
    </row>
    <row r="5922" spans="10:10" x14ac:dyDescent="0.3">
      <c r="J5922"/>
    </row>
    <row r="5923" spans="10:10" x14ac:dyDescent="0.3">
      <c r="J5923"/>
    </row>
    <row r="5924" spans="10:10" x14ac:dyDescent="0.3">
      <c r="J5924"/>
    </row>
    <row r="5925" spans="10:10" x14ac:dyDescent="0.3">
      <c r="J5925"/>
    </row>
    <row r="5926" spans="10:10" x14ac:dyDescent="0.3">
      <c r="J5926"/>
    </row>
    <row r="5927" spans="10:10" x14ac:dyDescent="0.3">
      <c r="J5927"/>
    </row>
    <row r="5928" spans="10:10" x14ac:dyDescent="0.3">
      <c r="J5928"/>
    </row>
    <row r="5929" spans="10:10" x14ac:dyDescent="0.3">
      <c r="J5929"/>
    </row>
    <row r="5930" spans="10:10" x14ac:dyDescent="0.3">
      <c r="J5930"/>
    </row>
    <row r="5931" spans="10:10" x14ac:dyDescent="0.3">
      <c r="J5931"/>
    </row>
    <row r="5932" spans="10:10" x14ac:dyDescent="0.3">
      <c r="J5932"/>
    </row>
    <row r="5933" spans="10:10" x14ac:dyDescent="0.3">
      <c r="J5933"/>
    </row>
    <row r="5934" spans="10:10" x14ac:dyDescent="0.3">
      <c r="J5934"/>
    </row>
    <row r="5935" spans="10:10" x14ac:dyDescent="0.3">
      <c r="J5935"/>
    </row>
    <row r="5936" spans="10:10" x14ac:dyDescent="0.3">
      <c r="J5936"/>
    </row>
    <row r="5937" spans="10:10" x14ac:dyDescent="0.3">
      <c r="J5937"/>
    </row>
    <row r="5938" spans="10:10" x14ac:dyDescent="0.3">
      <c r="J5938"/>
    </row>
    <row r="5939" spans="10:10" x14ac:dyDescent="0.3">
      <c r="J5939"/>
    </row>
    <row r="5940" spans="10:10" x14ac:dyDescent="0.3">
      <c r="J5940"/>
    </row>
    <row r="5941" spans="10:10" x14ac:dyDescent="0.3">
      <c r="J5941"/>
    </row>
    <row r="5942" spans="10:10" x14ac:dyDescent="0.3">
      <c r="J5942"/>
    </row>
    <row r="5943" spans="10:10" x14ac:dyDescent="0.3">
      <c r="J5943"/>
    </row>
    <row r="5944" spans="10:10" x14ac:dyDescent="0.3">
      <c r="J5944"/>
    </row>
    <row r="5945" spans="10:10" x14ac:dyDescent="0.3">
      <c r="J5945"/>
    </row>
    <row r="5946" spans="10:10" x14ac:dyDescent="0.3">
      <c r="J5946"/>
    </row>
    <row r="5947" spans="10:10" x14ac:dyDescent="0.3">
      <c r="J5947"/>
    </row>
    <row r="5948" spans="10:10" x14ac:dyDescent="0.3">
      <c r="J5948"/>
    </row>
    <row r="5949" spans="10:10" x14ac:dyDescent="0.3">
      <c r="J5949"/>
    </row>
    <row r="5950" spans="10:10" x14ac:dyDescent="0.3">
      <c r="J5950"/>
    </row>
    <row r="5951" spans="10:10" x14ac:dyDescent="0.3">
      <c r="J5951"/>
    </row>
    <row r="5952" spans="10:10" x14ac:dyDescent="0.3">
      <c r="J5952"/>
    </row>
    <row r="5953" spans="10:10" x14ac:dyDescent="0.3">
      <c r="J5953"/>
    </row>
    <row r="5954" spans="10:10" x14ac:dyDescent="0.3">
      <c r="J5954"/>
    </row>
    <row r="5955" spans="10:10" x14ac:dyDescent="0.3">
      <c r="J5955"/>
    </row>
    <row r="5956" spans="10:10" x14ac:dyDescent="0.3">
      <c r="J5956"/>
    </row>
    <row r="5957" spans="10:10" x14ac:dyDescent="0.3">
      <c r="J5957"/>
    </row>
    <row r="5958" spans="10:10" x14ac:dyDescent="0.3">
      <c r="J5958"/>
    </row>
    <row r="5959" spans="10:10" x14ac:dyDescent="0.3">
      <c r="J5959"/>
    </row>
    <row r="5960" spans="10:10" x14ac:dyDescent="0.3">
      <c r="J5960"/>
    </row>
    <row r="5961" spans="10:10" x14ac:dyDescent="0.3">
      <c r="J5961"/>
    </row>
    <row r="5962" spans="10:10" x14ac:dyDescent="0.3">
      <c r="J5962"/>
    </row>
    <row r="5963" spans="10:10" x14ac:dyDescent="0.3">
      <c r="J5963"/>
    </row>
    <row r="5964" spans="10:10" x14ac:dyDescent="0.3">
      <c r="J5964"/>
    </row>
    <row r="5965" spans="10:10" x14ac:dyDescent="0.3">
      <c r="J5965"/>
    </row>
    <row r="5966" spans="10:10" x14ac:dyDescent="0.3">
      <c r="J5966"/>
    </row>
    <row r="5967" spans="10:10" x14ac:dyDescent="0.3">
      <c r="J5967"/>
    </row>
    <row r="5968" spans="10:10" x14ac:dyDescent="0.3">
      <c r="J5968"/>
    </row>
    <row r="5969" spans="10:10" x14ac:dyDescent="0.3">
      <c r="J5969"/>
    </row>
    <row r="5970" spans="10:10" x14ac:dyDescent="0.3">
      <c r="J5970"/>
    </row>
    <row r="5971" spans="10:10" x14ac:dyDescent="0.3">
      <c r="J5971"/>
    </row>
    <row r="5972" spans="10:10" x14ac:dyDescent="0.3">
      <c r="J5972"/>
    </row>
    <row r="5973" spans="10:10" x14ac:dyDescent="0.3">
      <c r="J5973"/>
    </row>
    <row r="5974" spans="10:10" x14ac:dyDescent="0.3">
      <c r="J5974"/>
    </row>
    <row r="5975" spans="10:10" x14ac:dyDescent="0.3">
      <c r="J5975"/>
    </row>
    <row r="5976" spans="10:10" x14ac:dyDescent="0.3">
      <c r="J5976"/>
    </row>
    <row r="5977" spans="10:10" x14ac:dyDescent="0.3">
      <c r="J5977"/>
    </row>
    <row r="5978" spans="10:10" x14ac:dyDescent="0.3">
      <c r="J5978"/>
    </row>
    <row r="5979" spans="10:10" x14ac:dyDescent="0.3">
      <c r="J5979"/>
    </row>
    <row r="5980" spans="10:10" x14ac:dyDescent="0.3">
      <c r="J5980"/>
    </row>
    <row r="5981" spans="10:10" x14ac:dyDescent="0.3">
      <c r="J5981"/>
    </row>
    <row r="5982" spans="10:10" x14ac:dyDescent="0.3">
      <c r="J5982"/>
    </row>
    <row r="5983" spans="10:10" x14ac:dyDescent="0.3">
      <c r="J5983"/>
    </row>
    <row r="5984" spans="10:10" x14ac:dyDescent="0.3">
      <c r="J5984"/>
    </row>
    <row r="5985" spans="10:10" x14ac:dyDescent="0.3">
      <c r="J5985"/>
    </row>
    <row r="5986" spans="10:10" x14ac:dyDescent="0.3">
      <c r="J5986"/>
    </row>
    <row r="5987" spans="10:10" x14ac:dyDescent="0.3">
      <c r="J5987"/>
    </row>
    <row r="5988" spans="10:10" x14ac:dyDescent="0.3">
      <c r="J5988"/>
    </row>
    <row r="5989" spans="10:10" x14ac:dyDescent="0.3">
      <c r="J5989"/>
    </row>
    <row r="5990" spans="10:10" x14ac:dyDescent="0.3">
      <c r="J5990"/>
    </row>
    <row r="5991" spans="10:10" x14ac:dyDescent="0.3">
      <c r="J5991"/>
    </row>
    <row r="5992" spans="10:10" x14ac:dyDescent="0.3">
      <c r="J5992"/>
    </row>
    <row r="5993" spans="10:10" x14ac:dyDescent="0.3">
      <c r="J5993"/>
    </row>
    <row r="5994" spans="10:10" x14ac:dyDescent="0.3">
      <c r="J5994"/>
    </row>
    <row r="5995" spans="10:10" x14ac:dyDescent="0.3">
      <c r="J5995"/>
    </row>
    <row r="5996" spans="10:10" x14ac:dyDescent="0.3">
      <c r="J5996"/>
    </row>
    <row r="5997" spans="10:10" x14ac:dyDescent="0.3">
      <c r="J5997"/>
    </row>
    <row r="5998" spans="10:10" x14ac:dyDescent="0.3">
      <c r="J5998"/>
    </row>
    <row r="5999" spans="10:10" x14ac:dyDescent="0.3">
      <c r="J5999"/>
    </row>
    <row r="6000" spans="10:10" x14ac:dyDescent="0.3">
      <c r="J6000"/>
    </row>
    <row r="6001" spans="10:10" x14ac:dyDescent="0.3">
      <c r="J6001"/>
    </row>
    <row r="6002" spans="10:10" x14ac:dyDescent="0.3">
      <c r="J6002"/>
    </row>
    <row r="6003" spans="10:10" x14ac:dyDescent="0.3">
      <c r="J6003"/>
    </row>
    <row r="6004" spans="10:10" x14ac:dyDescent="0.3">
      <c r="J6004"/>
    </row>
    <row r="6005" spans="10:10" x14ac:dyDescent="0.3">
      <c r="J6005"/>
    </row>
    <row r="6006" spans="10:10" x14ac:dyDescent="0.3">
      <c r="J6006"/>
    </row>
    <row r="6007" spans="10:10" x14ac:dyDescent="0.3">
      <c r="J6007"/>
    </row>
    <row r="6008" spans="10:10" x14ac:dyDescent="0.3">
      <c r="J6008"/>
    </row>
    <row r="6009" spans="10:10" x14ac:dyDescent="0.3">
      <c r="J6009"/>
    </row>
    <row r="6010" spans="10:10" x14ac:dyDescent="0.3">
      <c r="J6010"/>
    </row>
    <row r="6011" spans="10:10" x14ac:dyDescent="0.3">
      <c r="J6011"/>
    </row>
    <row r="6012" spans="10:10" x14ac:dyDescent="0.3">
      <c r="J6012"/>
    </row>
    <row r="6013" spans="10:10" x14ac:dyDescent="0.3">
      <c r="J6013"/>
    </row>
    <row r="6014" spans="10:10" x14ac:dyDescent="0.3">
      <c r="J6014"/>
    </row>
    <row r="6015" spans="10:10" x14ac:dyDescent="0.3">
      <c r="J6015"/>
    </row>
    <row r="6016" spans="10:10" x14ac:dyDescent="0.3">
      <c r="J6016"/>
    </row>
    <row r="6017" spans="10:10" x14ac:dyDescent="0.3">
      <c r="J6017"/>
    </row>
    <row r="6018" spans="10:10" x14ac:dyDescent="0.3">
      <c r="J6018"/>
    </row>
    <row r="6019" spans="10:10" x14ac:dyDescent="0.3">
      <c r="J6019"/>
    </row>
    <row r="6020" spans="10:10" x14ac:dyDescent="0.3">
      <c r="J6020"/>
    </row>
    <row r="6021" spans="10:10" x14ac:dyDescent="0.3">
      <c r="J6021"/>
    </row>
    <row r="6022" spans="10:10" x14ac:dyDescent="0.3">
      <c r="J6022"/>
    </row>
    <row r="6023" spans="10:10" x14ac:dyDescent="0.3">
      <c r="J6023"/>
    </row>
    <row r="6024" spans="10:10" x14ac:dyDescent="0.3">
      <c r="J6024"/>
    </row>
    <row r="6025" spans="10:10" x14ac:dyDescent="0.3">
      <c r="J6025"/>
    </row>
    <row r="6026" spans="10:10" x14ac:dyDescent="0.3">
      <c r="J6026"/>
    </row>
    <row r="6027" spans="10:10" x14ac:dyDescent="0.3">
      <c r="J6027"/>
    </row>
    <row r="6028" spans="10:10" x14ac:dyDescent="0.3">
      <c r="J6028"/>
    </row>
    <row r="6029" spans="10:10" x14ac:dyDescent="0.3">
      <c r="J6029"/>
    </row>
    <row r="6030" spans="10:10" x14ac:dyDescent="0.3">
      <c r="J6030"/>
    </row>
    <row r="6031" spans="10:10" x14ac:dyDescent="0.3">
      <c r="J6031"/>
    </row>
    <row r="6032" spans="10:10" x14ac:dyDescent="0.3">
      <c r="J6032"/>
    </row>
    <row r="6033" spans="10:10" x14ac:dyDescent="0.3">
      <c r="J6033"/>
    </row>
    <row r="6034" spans="10:10" x14ac:dyDescent="0.3">
      <c r="J6034"/>
    </row>
    <row r="6035" spans="10:10" x14ac:dyDescent="0.3">
      <c r="J6035"/>
    </row>
    <row r="6036" spans="10:10" x14ac:dyDescent="0.3">
      <c r="J6036"/>
    </row>
    <row r="6037" spans="10:10" x14ac:dyDescent="0.3">
      <c r="J6037"/>
    </row>
    <row r="6038" spans="10:10" x14ac:dyDescent="0.3">
      <c r="J6038"/>
    </row>
    <row r="6039" spans="10:10" x14ac:dyDescent="0.3">
      <c r="J6039"/>
    </row>
    <row r="6040" spans="10:10" x14ac:dyDescent="0.3">
      <c r="J6040"/>
    </row>
    <row r="6041" spans="10:10" x14ac:dyDescent="0.3">
      <c r="J6041"/>
    </row>
    <row r="6042" spans="10:10" x14ac:dyDescent="0.3">
      <c r="J6042"/>
    </row>
    <row r="6043" spans="10:10" x14ac:dyDescent="0.3">
      <c r="J6043"/>
    </row>
    <row r="6044" spans="10:10" x14ac:dyDescent="0.3">
      <c r="J6044"/>
    </row>
    <row r="6045" spans="10:10" x14ac:dyDescent="0.3">
      <c r="J6045"/>
    </row>
    <row r="6046" spans="10:10" x14ac:dyDescent="0.3">
      <c r="J6046"/>
    </row>
    <row r="6047" spans="10:10" x14ac:dyDescent="0.3">
      <c r="J6047"/>
    </row>
    <row r="6048" spans="10:10" x14ac:dyDescent="0.3">
      <c r="J6048"/>
    </row>
    <row r="6049" spans="10:10" x14ac:dyDescent="0.3">
      <c r="J6049"/>
    </row>
    <row r="6050" spans="10:10" x14ac:dyDescent="0.3">
      <c r="J6050"/>
    </row>
    <row r="6051" spans="10:10" x14ac:dyDescent="0.3">
      <c r="J6051"/>
    </row>
    <row r="6052" spans="10:10" x14ac:dyDescent="0.3">
      <c r="J6052"/>
    </row>
    <row r="6053" spans="10:10" x14ac:dyDescent="0.3">
      <c r="J6053"/>
    </row>
    <row r="6054" spans="10:10" x14ac:dyDescent="0.3">
      <c r="J6054"/>
    </row>
    <row r="6055" spans="10:10" x14ac:dyDescent="0.3">
      <c r="J6055"/>
    </row>
    <row r="6056" spans="10:10" x14ac:dyDescent="0.3">
      <c r="J6056"/>
    </row>
    <row r="6057" spans="10:10" x14ac:dyDescent="0.3">
      <c r="J6057"/>
    </row>
    <row r="6058" spans="10:10" x14ac:dyDescent="0.3">
      <c r="J6058"/>
    </row>
    <row r="6059" spans="10:10" x14ac:dyDescent="0.3">
      <c r="J6059"/>
    </row>
    <row r="6060" spans="10:10" x14ac:dyDescent="0.3">
      <c r="J6060"/>
    </row>
    <row r="6061" spans="10:10" x14ac:dyDescent="0.3">
      <c r="J6061"/>
    </row>
    <row r="6062" spans="10:10" x14ac:dyDescent="0.3">
      <c r="J6062"/>
    </row>
    <row r="6063" spans="10:10" x14ac:dyDescent="0.3">
      <c r="J6063"/>
    </row>
    <row r="6064" spans="10:10" x14ac:dyDescent="0.3">
      <c r="J6064"/>
    </row>
    <row r="6065" spans="10:10" x14ac:dyDescent="0.3">
      <c r="J6065"/>
    </row>
    <row r="6066" spans="10:10" x14ac:dyDescent="0.3">
      <c r="J6066"/>
    </row>
    <row r="6067" spans="10:10" x14ac:dyDescent="0.3">
      <c r="J6067"/>
    </row>
    <row r="6068" spans="10:10" x14ac:dyDescent="0.3">
      <c r="J6068"/>
    </row>
    <row r="6069" spans="10:10" x14ac:dyDescent="0.3">
      <c r="J6069"/>
    </row>
    <row r="6070" spans="10:10" x14ac:dyDescent="0.3">
      <c r="J6070"/>
    </row>
    <row r="6071" spans="10:10" x14ac:dyDescent="0.3">
      <c r="J6071"/>
    </row>
    <row r="6072" spans="10:10" x14ac:dyDescent="0.3">
      <c r="J6072"/>
    </row>
    <row r="6073" spans="10:10" x14ac:dyDescent="0.3">
      <c r="J6073"/>
    </row>
    <row r="6074" spans="10:10" x14ac:dyDescent="0.3">
      <c r="J6074"/>
    </row>
    <row r="6075" spans="10:10" x14ac:dyDescent="0.3">
      <c r="J6075"/>
    </row>
    <row r="6076" spans="10:10" x14ac:dyDescent="0.3">
      <c r="J6076"/>
    </row>
    <row r="6077" spans="10:10" x14ac:dyDescent="0.3">
      <c r="J6077"/>
    </row>
    <row r="6078" spans="10:10" x14ac:dyDescent="0.3">
      <c r="J6078"/>
    </row>
    <row r="6079" spans="10:10" x14ac:dyDescent="0.3">
      <c r="J6079"/>
    </row>
    <row r="6080" spans="10:10" x14ac:dyDescent="0.3">
      <c r="J6080"/>
    </row>
    <row r="6081" spans="10:10" x14ac:dyDescent="0.3">
      <c r="J6081"/>
    </row>
    <row r="6082" spans="10:10" x14ac:dyDescent="0.3">
      <c r="J6082"/>
    </row>
    <row r="6083" spans="10:10" x14ac:dyDescent="0.3">
      <c r="J6083"/>
    </row>
    <row r="6084" spans="10:10" x14ac:dyDescent="0.3">
      <c r="J6084"/>
    </row>
    <row r="6085" spans="10:10" x14ac:dyDescent="0.3">
      <c r="J6085"/>
    </row>
    <row r="6086" spans="10:10" x14ac:dyDescent="0.3">
      <c r="J6086"/>
    </row>
    <row r="6087" spans="10:10" x14ac:dyDescent="0.3">
      <c r="J6087"/>
    </row>
    <row r="6088" spans="10:10" x14ac:dyDescent="0.3">
      <c r="J6088"/>
    </row>
    <row r="6089" spans="10:10" x14ac:dyDescent="0.3">
      <c r="J6089"/>
    </row>
    <row r="6090" spans="10:10" x14ac:dyDescent="0.3">
      <c r="J6090"/>
    </row>
    <row r="6091" spans="10:10" x14ac:dyDescent="0.3">
      <c r="J6091"/>
    </row>
    <row r="6092" spans="10:10" x14ac:dyDescent="0.3">
      <c r="J6092"/>
    </row>
    <row r="6093" spans="10:10" x14ac:dyDescent="0.3">
      <c r="J6093"/>
    </row>
    <row r="6094" spans="10:10" x14ac:dyDescent="0.3">
      <c r="J6094"/>
    </row>
    <row r="6095" spans="10:10" x14ac:dyDescent="0.3">
      <c r="J6095"/>
    </row>
    <row r="6096" spans="10:10" x14ac:dyDescent="0.3">
      <c r="J6096"/>
    </row>
    <row r="6097" spans="10:10" x14ac:dyDescent="0.3">
      <c r="J6097"/>
    </row>
    <row r="6098" spans="10:10" x14ac:dyDescent="0.3">
      <c r="J6098"/>
    </row>
    <row r="6099" spans="10:10" x14ac:dyDescent="0.3">
      <c r="J6099"/>
    </row>
    <row r="6100" spans="10:10" x14ac:dyDescent="0.3">
      <c r="J6100"/>
    </row>
    <row r="6101" spans="10:10" x14ac:dyDescent="0.3">
      <c r="J6101"/>
    </row>
    <row r="6102" spans="10:10" x14ac:dyDescent="0.3">
      <c r="J6102"/>
    </row>
    <row r="6103" spans="10:10" x14ac:dyDescent="0.3">
      <c r="J6103"/>
    </row>
    <row r="6104" spans="10:10" x14ac:dyDescent="0.3">
      <c r="J6104"/>
    </row>
    <row r="6105" spans="10:10" x14ac:dyDescent="0.3">
      <c r="J6105"/>
    </row>
    <row r="6106" spans="10:10" x14ac:dyDescent="0.3">
      <c r="J6106"/>
    </row>
    <row r="6107" spans="10:10" x14ac:dyDescent="0.3">
      <c r="J6107"/>
    </row>
    <row r="6108" spans="10:10" x14ac:dyDescent="0.3">
      <c r="J6108"/>
    </row>
    <row r="6109" spans="10:10" x14ac:dyDescent="0.3">
      <c r="J6109"/>
    </row>
    <row r="6110" spans="10:10" x14ac:dyDescent="0.3">
      <c r="J6110"/>
    </row>
    <row r="6111" spans="10:10" x14ac:dyDescent="0.3">
      <c r="J6111"/>
    </row>
    <row r="6112" spans="10:10" x14ac:dyDescent="0.3">
      <c r="J6112"/>
    </row>
    <row r="6113" spans="10:10" x14ac:dyDescent="0.3">
      <c r="J6113"/>
    </row>
    <row r="6114" spans="10:10" x14ac:dyDescent="0.3">
      <c r="J6114"/>
    </row>
    <row r="6115" spans="10:10" x14ac:dyDescent="0.3">
      <c r="J6115"/>
    </row>
    <row r="6116" spans="10:10" x14ac:dyDescent="0.3">
      <c r="J6116"/>
    </row>
    <row r="6117" spans="10:10" x14ac:dyDescent="0.3">
      <c r="J6117"/>
    </row>
    <row r="6118" spans="10:10" x14ac:dyDescent="0.3">
      <c r="J6118"/>
    </row>
    <row r="6119" spans="10:10" x14ac:dyDescent="0.3">
      <c r="J6119"/>
    </row>
    <row r="6120" spans="10:10" x14ac:dyDescent="0.3">
      <c r="J6120"/>
    </row>
    <row r="6121" spans="10:10" x14ac:dyDescent="0.3">
      <c r="J6121"/>
    </row>
    <row r="6122" spans="10:10" x14ac:dyDescent="0.3">
      <c r="J6122"/>
    </row>
    <row r="6123" spans="10:10" x14ac:dyDescent="0.3">
      <c r="J6123"/>
    </row>
    <row r="6124" spans="10:10" x14ac:dyDescent="0.3">
      <c r="J6124"/>
    </row>
    <row r="6125" spans="10:10" x14ac:dyDescent="0.3">
      <c r="J6125"/>
    </row>
    <row r="6126" spans="10:10" x14ac:dyDescent="0.3">
      <c r="J6126"/>
    </row>
    <row r="6127" spans="10:10" x14ac:dyDescent="0.3">
      <c r="J6127"/>
    </row>
    <row r="6128" spans="10:10" x14ac:dyDescent="0.3">
      <c r="J6128"/>
    </row>
    <row r="6129" spans="10:10" x14ac:dyDescent="0.3">
      <c r="J6129"/>
    </row>
    <row r="6130" spans="10:10" x14ac:dyDescent="0.3">
      <c r="J6130"/>
    </row>
    <row r="6131" spans="10:10" x14ac:dyDescent="0.3">
      <c r="J6131"/>
    </row>
    <row r="6132" spans="10:10" x14ac:dyDescent="0.3">
      <c r="J6132"/>
    </row>
    <row r="6133" spans="10:10" x14ac:dyDescent="0.3">
      <c r="J6133"/>
    </row>
    <row r="6134" spans="10:10" x14ac:dyDescent="0.3">
      <c r="J6134"/>
    </row>
    <row r="6135" spans="10:10" x14ac:dyDescent="0.3">
      <c r="J6135"/>
    </row>
    <row r="6136" spans="10:10" x14ac:dyDescent="0.3">
      <c r="J6136"/>
    </row>
    <row r="6137" spans="10:10" x14ac:dyDescent="0.3">
      <c r="J6137"/>
    </row>
    <row r="6138" spans="10:10" x14ac:dyDescent="0.3">
      <c r="J6138"/>
    </row>
    <row r="6139" spans="10:10" x14ac:dyDescent="0.3">
      <c r="J6139"/>
    </row>
    <row r="6140" spans="10:10" x14ac:dyDescent="0.3">
      <c r="J6140"/>
    </row>
    <row r="6141" spans="10:10" x14ac:dyDescent="0.3">
      <c r="J6141"/>
    </row>
    <row r="6142" spans="10:10" x14ac:dyDescent="0.3">
      <c r="J6142"/>
    </row>
    <row r="6143" spans="10:10" x14ac:dyDescent="0.3">
      <c r="J6143"/>
    </row>
    <row r="6144" spans="10:10" x14ac:dyDescent="0.3">
      <c r="J6144"/>
    </row>
    <row r="6145" spans="10:10" x14ac:dyDescent="0.3">
      <c r="J6145"/>
    </row>
    <row r="6146" spans="10:10" x14ac:dyDescent="0.3">
      <c r="J6146"/>
    </row>
    <row r="6147" spans="10:10" x14ac:dyDescent="0.3">
      <c r="J6147"/>
    </row>
    <row r="6148" spans="10:10" x14ac:dyDescent="0.3">
      <c r="J6148"/>
    </row>
    <row r="6149" spans="10:10" x14ac:dyDescent="0.3">
      <c r="J6149"/>
    </row>
    <row r="6150" spans="10:10" x14ac:dyDescent="0.3">
      <c r="J6150"/>
    </row>
    <row r="6151" spans="10:10" x14ac:dyDescent="0.3">
      <c r="J6151"/>
    </row>
    <row r="6152" spans="10:10" x14ac:dyDescent="0.3">
      <c r="J6152"/>
    </row>
    <row r="6153" spans="10:10" x14ac:dyDescent="0.3">
      <c r="J6153"/>
    </row>
    <row r="6154" spans="10:10" x14ac:dyDescent="0.3">
      <c r="J6154"/>
    </row>
    <row r="6155" spans="10:10" x14ac:dyDescent="0.3">
      <c r="J6155"/>
    </row>
    <row r="6156" spans="10:10" x14ac:dyDescent="0.3">
      <c r="J6156"/>
    </row>
    <row r="6157" spans="10:10" x14ac:dyDescent="0.3">
      <c r="J6157"/>
    </row>
    <row r="6158" spans="10:10" x14ac:dyDescent="0.3">
      <c r="J6158"/>
    </row>
    <row r="6159" spans="10:10" x14ac:dyDescent="0.3">
      <c r="J6159"/>
    </row>
    <row r="6160" spans="10:10" x14ac:dyDescent="0.3">
      <c r="J6160"/>
    </row>
    <row r="6161" spans="10:10" x14ac:dyDescent="0.3">
      <c r="J6161"/>
    </row>
    <row r="6162" spans="10:10" x14ac:dyDescent="0.3">
      <c r="J6162"/>
    </row>
    <row r="6163" spans="10:10" x14ac:dyDescent="0.3">
      <c r="J6163"/>
    </row>
    <row r="6164" spans="10:10" x14ac:dyDescent="0.3">
      <c r="J6164"/>
    </row>
    <row r="6165" spans="10:10" x14ac:dyDescent="0.3">
      <c r="J6165"/>
    </row>
    <row r="6166" spans="10:10" x14ac:dyDescent="0.3">
      <c r="J6166"/>
    </row>
    <row r="6167" spans="10:10" x14ac:dyDescent="0.3">
      <c r="J6167"/>
    </row>
    <row r="6168" spans="10:10" x14ac:dyDescent="0.3">
      <c r="J6168"/>
    </row>
    <row r="6169" spans="10:10" x14ac:dyDescent="0.3">
      <c r="J6169"/>
    </row>
    <row r="6170" spans="10:10" x14ac:dyDescent="0.3">
      <c r="J6170"/>
    </row>
    <row r="6171" spans="10:10" x14ac:dyDescent="0.3">
      <c r="J6171"/>
    </row>
    <row r="6172" spans="10:10" x14ac:dyDescent="0.3">
      <c r="J6172"/>
    </row>
    <row r="6173" spans="10:10" x14ac:dyDescent="0.3">
      <c r="J6173"/>
    </row>
    <row r="6174" spans="10:10" x14ac:dyDescent="0.3">
      <c r="J6174"/>
    </row>
    <row r="6175" spans="10:10" x14ac:dyDescent="0.3">
      <c r="J6175"/>
    </row>
    <row r="6176" spans="10:10" x14ac:dyDescent="0.3">
      <c r="J6176"/>
    </row>
    <row r="6177" spans="10:10" x14ac:dyDescent="0.3">
      <c r="J6177"/>
    </row>
    <row r="6178" spans="10:10" x14ac:dyDescent="0.3">
      <c r="J6178"/>
    </row>
    <row r="6179" spans="10:10" x14ac:dyDescent="0.3">
      <c r="J6179"/>
    </row>
    <row r="6180" spans="10:10" x14ac:dyDescent="0.3">
      <c r="J6180"/>
    </row>
    <row r="6181" spans="10:10" x14ac:dyDescent="0.3">
      <c r="J6181"/>
    </row>
    <row r="6182" spans="10:10" x14ac:dyDescent="0.3">
      <c r="J6182"/>
    </row>
    <row r="6183" spans="10:10" x14ac:dyDescent="0.3">
      <c r="J6183"/>
    </row>
    <row r="6184" spans="10:10" x14ac:dyDescent="0.3">
      <c r="J6184"/>
    </row>
    <row r="6185" spans="10:10" x14ac:dyDescent="0.3">
      <c r="J6185"/>
    </row>
    <row r="6186" spans="10:10" x14ac:dyDescent="0.3">
      <c r="J6186"/>
    </row>
    <row r="6187" spans="10:10" x14ac:dyDescent="0.3">
      <c r="J6187"/>
    </row>
    <row r="6188" spans="10:10" x14ac:dyDescent="0.3">
      <c r="J6188"/>
    </row>
    <row r="6189" spans="10:10" x14ac:dyDescent="0.3">
      <c r="J6189"/>
    </row>
    <row r="6190" spans="10:10" x14ac:dyDescent="0.3">
      <c r="J6190"/>
    </row>
    <row r="6191" spans="10:10" x14ac:dyDescent="0.3">
      <c r="J6191"/>
    </row>
    <row r="6192" spans="10:10" x14ac:dyDescent="0.3">
      <c r="J6192"/>
    </row>
    <row r="6193" spans="10:10" x14ac:dyDescent="0.3">
      <c r="J6193"/>
    </row>
    <row r="6194" spans="10:10" x14ac:dyDescent="0.3">
      <c r="J6194"/>
    </row>
    <row r="6195" spans="10:10" x14ac:dyDescent="0.3">
      <c r="J6195"/>
    </row>
    <row r="6196" spans="10:10" x14ac:dyDescent="0.3">
      <c r="J6196"/>
    </row>
    <row r="6197" spans="10:10" x14ac:dyDescent="0.3">
      <c r="J6197"/>
    </row>
    <row r="6198" spans="10:10" x14ac:dyDescent="0.3">
      <c r="J6198"/>
    </row>
    <row r="6199" spans="10:10" x14ac:dyDescent="0.3">
      <c r="J6199"/>
    </row>
    <row r="6200" spans="10:10" x14ac:dyDescent="0.3">
      <c r="J6200"/>
    </row>
    <row r="6201" spans="10:10" x14ac:dyDescent="0.3">
      <c r="J6201"/>
    </row>
    <row r="6202" spans="10:10" x14ac:dyDescent="0.3">
      <c r="J6202"/>
    </row>
    <row r="6203" spans="10:10" x14ac:dyDescent="0.3">
      <c r="J6203"/>
    </row>
    <row r="6204" spans="10:10" x14ac:dyDescent="0.3">
      <c r="J6204"/>
    </row>
    <row r="6205" spans="10:10" x14ac:dyDescent="0.3">
      <c r="J6205"/>
    </row>
    <row r="6206" spans="10:10" x14ac:dyDescent="0.3">
      <c r="J6206"/>
    </row>
    <row r="6207" spans="10:10" x14ac:dyDescent="0.3">
      <c r="J6207"/>
    </row>
    <row r="6208" spans="10:10" x14ac:dyDescent="0.3">
      <c r="J6208"/>
    </row>
    <row r="6209" spans="10:10" x14ac:dyDescent="0.3">
      <c r="J6209"/>
    </row>
    <row r="6210" spans="10:10" x14ac:dyDescent="0.3">
      <c r="J6210"/>
    </row>
    <row r="6211" spans="10:10" x14ac:dyDescent="0.3">
      <c r="J6211"/>
    </row>
    <row r="6212" spans="10:10" x14ac:dyDescent="0.3">
      <c r="J6212"/>
    </row>
    <row r="6213" spans="10:10" x14ac:dyDescent="0.3">
      <c r="J6213"/>
    </row>
    <row r="6214" spans="10:10" x14ac:dyDescent="0.3">
      <c r="J6214"/>
    </row>
    <row r="6215" spans="10:10" x14ac:dyDescent="0.3">
      <c r="J6215"/>
    </row>
    <row r="6216" spans="10:10" x14ac:dyDescent="0.3">
      <c r="J6216"/>
    </row>
    <row r="6217" spans="10:10" x14ac:dyDescent="0.3">
      <c r="J6217"/>
    </row>
    <row r="6218" spans="10:10" x14ac:dyDescent="0.3">
      <c r="J6218"/>
    </row>
    <row r="6219" spans="10:10" x14ac:dyDescent="0.3">
      <c r="J6219"/>
    </row>
    <row r="6220" spans="10:10" x14ac:dyDescent="0.3">
      <c r="J6220"/>
    </row>
    <row r="6221" spans="10:10" x14ac:dyDescent="0.3">
      <c r="J6221"/>
    </row>
    <row r="6222" spans="10:10" x14ac:dyDescent="0.3">
      <c r="J6222"/>
    </row>
    <row r="6223" spans="10:10" x14ac:dyDescent="0.3">
      <c r="J6223"/>
    </row>
    <row r="6224" spans="10:10" x14ac:dyDescent="0.3">
      <c r="J6224"/>
    </row>
    <row r="6225" spans="10:10" x14ac:dyDescent="0.3">
      <c r="J6225"/>
    </row>
    <row r="6226" spans="10:10" x14ac:dyDescent="0.3">
      <c r="J6226"/>
    </row>
    <row r="6227" spans="10:10" x14ac:dyDescent="0.3">
      <c r="J6227"/>
    </row>
    <row r="6228" spans="10:10" x14ac:dyDescent="0.3">
      <c r="J6228"/>
    </row>
    <row r="6229" spans="10:10" x14ac:dyDescent="0.3">
      <c r="J6229"/>
    </row>
    <row r="6230" spans="10:10" x14ac:dyDescent="0.3">
      <c r="J6230"/>
    </row>
    <row r="6231" spans="10:10" x14ac:dyDescent="0.3">
      <c r="J6231"/>
    </row>
    <row r="6232" spans="10:10" x14ac:dyDescent="0.3">
      <c r="J6232"/>
    </row>
    <row r="6233" spans="10:10" x14ac:dyDescent="0.3">
      <c r="J6233"/>
    </row>
    <row r="6234" spans="10:10" x14ac:dyDescent="0.3">
      <c r="J6234"/>
    </row>
    <row r="6235" spans="10:10" x14ac:dyDescent="0.3">
      <c r="J6235"/>
    </row>
    <row r="6236" spans="10:10" x14ac:dyDescent="0.3">
      <c r="J6236"/>
    </row>
    <row r="6237" spans="10:10" x14ac:dyDescent="0.3">
      <c r="J6237"/>
    </row>
    <row r="6238" spans="10:10" x14ac:dyDescent="0.3">
      <c r="J6238"/>
    </row>
    <row r="6239" spans="10:10" x14ac:dyDescent="0.3">
      <c r="J6239"/>
    </row>
    <row r="6240" spans="10:10" x14ac:dyDescent="0.3">
      <c r="J6240"/>
    </row>
    <row r="6241" spans="10:10" x14ac:dyDescent="0.3">
      <c r="J6241"/>
    </row>
    <row r="6242" spans="10:10" x14ac:dyDescent="0.3">
      <c r="J6242"/>
    </row>
    <row r="6243" spans="10:10" x14ac:dyDescent="0.3">
      <c r="J6243"/>
    </row>
    <row r="6244" spans="10:10" x14ac:dyDescent="0.3">
      <c r="J6244"/>
    </row>
    <row r="6245" spans="10:10" x14ac:dyDescent="0.3">
      <c r="J6245"/>
    </row>
    <row r="6246" spans="10:10" x14ac:dyDescent="0.3">
      <c r="J6246"/>
    </row>
    <row r="6247" spans="10:10" x14ac:dyDescent="0.3">
      <c r="J6247"/>
    </row>
    <row r="6248" spans="10:10" x14ac:dyDescent="0.3">
      <c r="J6248"/>
    </row>
    <row r="6249" spans="10:10" x14ac:dyDescent="0.3">
      <c r="J6249"/>
    </row>
    <row r="6250" spans="10:10" x14ac:dyDescent="0.3">
      <c r="J6250"/>
    </row>
    <row r="6251" spans="10:10" x14ac:dyDescent="0.3">
      <c r="J6251"/>
    </row>
    <row r="6252" spans="10:10" x14ac:dyDescent="0.3">
      <c r="J6252"/>
    </row>
    <row r="6253" spans="10:10" x14ac:dyDescent="0.3">
      <c r="J6253"/>
    </row>
    <row r="6254" spans="10:10" x14ac:dyDescent="0.3">
      <c r="J6254"/>
    </row>
    <row r="6255" spans="10:10" x14ac:dyDescent="0.3">
      <c r="J6255"/>
    </row>
    <row r="6256" spans="10:10" x14ac:dyDescent="0.3">
      <c r="J6256"/>
    </row>
    <row r="6257" spans="10:10" x14ac:dyDescent="0.3">
      <c r="J6257"/>
    </row>
    <row r="6258" spans="10:10" x14ac:dyDescent="0.3">
      <c r="J6258"/>
    </row>
    <row r="6259" spans="10:10" x14ac:dyDescent="0.3">
      <c r="J6259"/>
    </row>
    <row r="6260" spans="10:10" x14ac:dyDescent="0.3">
      <c r="J6260"/>
    </row>
    <row r="6261" spans="10:10" x14ac:dyDescent="0.3">
      <c r="J6261"/>
    </row>
    <row r="6262" spans="10:10" x14ac:dyDescent="0.3">
      <c r="J6262"/>
    </row>
    <row r="6263" spans="10:10" x14ac:dyDescent="0.3">
      <c r="J6263"/>
    </row>
    <row r="6264" spans="10:10" x14ac:dyDescent="0.3">
      <c r="J6264"/>
    </row>
    <row r="6265" spans="10:10" x14ac:dyDescent="0.3">
      <c r="J6265"/>
    </row>
    <row r="6266" spans="10:10" x14ac:dyDescent="0.3">
      <c r="J6266"/>
    </row>
    <row r="6267" spans="10:10" x14ac:dyDescent="0.3">
      <c r="J6267"/>
    </row>
    <row r="6268" spans="10:10" x14ac:dyDescent="0.3">
      <c r="J6268"/>
    </row>
    <row r="6269" spans="10:10" x14ac:dyDescent="0.3">
      <c r="J6269"/>
    </row>
    <row r="6270" spans="10:10" x14ac:dyDescent="0.3">
      <c r="J6270"/>
    </row>
    <row r="6271" spans="10:10" x14ac:dyDescent="0.3">
      <c r="J6271"/>
    </row>
    <row r="6272" spans="10:10" x14ac:dyDescent="0.3">
      <c r="J6272"/>
    </row>
    <row r="6273" spans="10:10" x14ac:dyDescent="0.3">
      <c r="J6273"/>
    </row>
    <row r="6274" spans="10:10" x14ac:dyDescent="0.3">
      <c r="J6274"/>
    </row>
    <row r="6275" spans="10:10" x14ac:dyDescent="0.3">
      <c r="J6275"/>
    </row>
    <row r="6276" spans="10:10" x14ac:dyDescent="0.3">
      <c r="J6276"/>
    </row>
    <row r="6277" spans="10:10" x14ac:dyDescent="0.3">
      <c r="J6277"/>
    </row>
    <row r="6278" spans="10:10" x14ac:dyDescent="0.3">
      <c r="J6278"/>
    </row>
    <row r="6279" spans="10:10" x14ac:dyDescent="0.3">
      <c r="J6279"/>
    </row>
    <row r="6280" spans="10:10" x14ac:dyDescent="0.3">
      <c r="J6280"/>
    </row>
    <row r="6281" spans="10:10" x14ac:dyDescent="0.3">
      <c r="J6281"/>
    </row>
    <row r="6282" spans="10:10" x14ac:dyDescent="0.3">
      <c r="J6282"/>
    </row>
    <row r="6283" spans="10:10" x14ac:dyDescent="0.3">
      <c r="J6283"/>
    </row>
    <row r="6284" spans="10:10" x14ac:dyDescent="0.3">
      <c r="J6284"/>
    </row>
    <row r="6285" spans="10:10" x14ac:dyDescent="0.3">
      <c r="J6285"/>
    </row>
    <row r="6286" spans="10:10" x14ac:dyDescent="0.3">
      <c r="J6286"/>
    </row>
    <row r="6287" spans="10:10" x14ac:dyDescent="0.3">
      <c r="J6287"/>
    </row>
    <row r="6288" spans="10:10" x14ac:dyDescent="0.3">
      <c r="J6288"/>
    </row>
    <row r="6289" spans="10:10" x14ac:dyDescent="0.3">
      <c r="J6289"/>
    </row>
    <row r="6290" spans="10:10" x14ac:dyDescent="0.3">
      <c r="J6290"/>
    </row>
    <row r="6291" spans="10:10" x14ac:dyDescent="0.3">
      <c r="J6291"/>
    </row>
    <row r="6292" spans="10:10" x14ac:dyDescent="0.3">
      <c r="J6292"/>
    </row>
    <row r="6293" spans="10:10" x14ac:dyDescent="0.3">
      <c r="J6293"/>
    </row>
    <row r="6294" spans="10:10" x14ac:dyDescent="0.3">
      <c r="J6294"/>
    </row>
    <row r="6295" spans="10:10" x14ac:dyDescent="0.3">
      <c r="J6295"/>
    </row>
    <row r="6296" spans="10:10" x14ac:dyDescent="0.3">
      <c r="J6296"/>
    </row>
    <row r="6297" spans="10:10" x14ac:dyDescent="0.3">
      <c r="J6297"/>
    </row>
    <row r="6298" spans="10:10" x14ac:dyDescent="0.3">
      <c r="J6298"/>
    </row>
    <row r="6299" spans="10:10" x14ac:dyDescent="0.3">
      <c r="J6299"/>
    </row>
    <row r="6300" spans="10:10" x14ac:dyDescent="0.3">
      <c r="J6300"/>
    </row>
    <row r="6301" spans="10:10" x14ac:dyDescent="0.3">
      <c r="J6301"/>
    </row>
    <row r="6302" spans="10:10" x14ac:dyDescent="0.3">
      <c r="J6302"/>
    </row>
    <row r="6303" spans="10:10" x14ac:dyDescent="0.3">
      <c r="J6303"/>
    </row>
    <row r="6304" spans="10:10" x14ac:dyDescent="0.3">
      <c r="J6304"/>
    </row>
    <row r="6305" spans="10:10" x14ac:dyDescent="0.3">
      <c r="J6305"/>
    </row>
    <row r="6306" spans="10:10" x14ac:dyDescent="0.3">
      <c r="J6306"/>
    </row>
    <row r="6307" spans="10:10" x14ac:dyDescent="0.3">
      <c r="J6307"/>
    </row>
    <row r="6308" spans="10:10" x14ac:dyDescent="0.3">
      <c r="J6308"/>
    </row>
    <row r="6309" spans="10:10" x14ac:dyDescent="0.3">
      <c r="J6309"/>
    </row>
    <row r="6310" spans="10:10" x14ac:dyDescent="0.3">
      <c r="J6310"/>
    </row>
    <row r="6311" spans="10:10" x14ac:dyDescent="0.3">
      <c r="J6311"/>
    </row>
    <row r="6312" spans="10:10" x14ac:dyDescent="0.3">
      <c r="J6312"/>
    </row>
    <row r="6313" spans="10:10" x14ac:dyDescent="0.3">
      <c r="J6313"/>
    </row>
    <row r="6314" spans="10:10" x14ac:dyDescent="0.3">
      <c r="J6314"/>
    </row>
    <row r="6315" spans="10:10" x14ac:dyDescent="0.3">
      <c r="J6315"/>
    </row>
    <row r="6316" spans="10:10" x14ac:dyDescent="0.3">
      <c r="J6316"/>
    </row>
    <row r="6317" spans="10:10" x14ac:dyDescent="0.3">
      <c r="J6317"/>
    </row>
    <row r="6318" spans="10:10" x14ac:dyDescent="0.3">
      <c r="J6318"/>
    </row>
    <row r="6319" spans="10:10" x14ac:dyDescent="0.3">
      <c r="J6319"/>
    </row>
    <row r="6320" spans="10:10" x14ac:dyDescent="0.3">
      <c r="J6320"/>
    </row>
    <row r="6321" spans="10:10" x14ac:dyDescent="0.3">
      <c r="J6321"/>
    </row>
    <row r="6322" spans="10:10" x14ac:dyDescent="0.3">
      <c r="J6322"/>
    </row>
    <row r="6323" spans="10:10" x14ac:dyDescent="0.3">
      <c r="J6323"/>
    </row>
    <row r="6324" spans="10:10" x14ac:dyDescent="0.3">
      <c r="J6324"/>
    </row>
    <row r="6325" spans="10:10" x14ac:dyDescent="0.3">
      <c r="J6325"/>
    </row>
    <row r="6326" spans="10:10" x14ac:dyDescent="0.3">
      <c r="J6326"/>
    </row>
    <row r="6327" spans="10:10" x14ac:dyDescent="0.3">
      <c r="J6327"/>
    </row>
    <row r="6328" spans="10:10" x14ac:dyDescent="0.3">
      <c r="J6328"/>
    </row>
    <row r="6329" spans="10:10" x14ac:dyDescent="0.3">
      <c r="J6329"/>
    </row>
    <row r="6330" spans="10:10" x14ac:dyDescent="0.3">
      <c r="J6330"/>
    </row>
    <row r="6331" spans="10:10" x14ac:dyDescent="0.3">
      <c r="J6331"/>
    </row>
    <row r="6332" spans="10:10" x14ac:dyDescent="0.3">
      <c r="J6332"/>
    </row>
    <row r="6333" spans="10:10" x14ac:dyDescent="0.3">
      <c r="J6333"/>
    </row>
    <row r="6334" spans="10:10" x14ac:dyDescent="0.3">
      <c r="J6334"/>
    </row>
    <row r="6335" spans="10:10" x14ac:dyDescent="0.3">
      <c r="J6335"/>
    </row>
    <row r="6336" spans="10:10" x14ac:dyDescent="0.3">
      <c r="J6336"/>
    </row>
    <row r="6337" spans="10:10" x14ac:dyDescent="0.3">
      <c r="J6337"/>
    </row>
    <row r="6338" spans="10:10" x14ac:dyDescent="0.3">
      <c r="J6338"/>
    </row>
    <row r="6339" spans="10:10" x14ac:dyDescent="0.3">
      <c r="J6339"/>
    </row>
    <row r="6340" spans="10:10" x14ac:dyDescent="0.3">
      <c r="J6340"/>
    </row>
    <row r="6341" spans="10:10" x14ac:dyDescent="0.3">
      <c r="J6341"/>
    </row>
    <row r="6342" spans="10:10" x14ac:dyDescent="0.3">
      <c r="J6342"/>
    </row>
    <row r="6343" spans="10:10" x14ac:dyDescent="0.3">
      <c r="J6343"/>
    </row>
    <row r="6344" spans="10:10" x14ac:dyDescent="0.3">
      <c r="J6344"/>
    </row>
    <row r="6345" spans="10:10" x14ac:dyDescent="0.3">
      <c r="J6345"/>
    </row>
    <row r="6346" spans="10:10" x14ac:dyDescent="0.3">
      <c r="J6346"/>
    </row>
    <row r="6347" spans="10:10" x14ac:dyDescent="0.3">
      <c r="J6347"/>
    </row>
    <row r="6348" spans="10:10" x14ac:dyDescent="0.3">
      <c r="J6348"/>
    </row>
    <row r="6349" spans="10:10" x14ac:dyDescent="0.3">
      <c r="J6349"/>
    </row>
    <row r="6350" spans="10:10" x14ac:dyDescent="0.3">
      <c r="J6350"/>
    </row>
    <row r="6351" spans="10:10" x14ac:dyDescent="0.3">
      <c r="J6351"/>
    </row>
    <row r="6352" spans="10:10" x14ac:dyDescent="0.3">
      <c r="J6352"/>
    </row>
    <row r="6353" spans="10:10" x14ac:dyDescent="0.3">
      <c r="J6353"/>
    </row>
    <row r="6354" spans="10:10" x14ac:dyDescent="0.3">
      <c r="J6354"/>
    </row>
    <row r="6355" spans="10:10" x14ac:dyDescent="0.3">
      <c r="J6355"/>
    </row>
    <row r="6356" spans="10:10" x14ac:dyDescent="0.3">
      <c r="J6356"/>
    </row>
    <row r="6357" spans="10:10" x14ac:dyDescent="0.3">
      <c r="J6357"/>
    </row>
    <row r="6358" spans="10:10" x14ac:dyDescent="0.3">
      <c r="J6358"/>
    </row>
    <row r="6359" spans="10:10" x14ac:dyDescent="0.3">
      <c r="J6359"/>
    </row>
    <row r="6360" spans="10:10" x14ac:dyDescent="0.3">
      <c r="J6360"/>
    </row>
    <row r="6361" spans="10:10" x14ac:dyDescent="0.3">
      <c r="J6361"/>
    </row>
    <row r="6362" spans="10:10" x14ac:dyDescent="0.3">
      <c r="J6362"/>
    </row>
    <row r="6363" spans="10:10" x14ac:dyDescent="0.3">
      <c r="J6363"/>
    </row>
    <row r="6364" spans="10:10" x14ac:dyDescent="0.3">
      <c r="J6364"/>
    </row>
    <row r="6365" spans="10:10" x14ac:dyDescent="0.3">
      <c r="J6365"/>
    </row>
    <row r="6366" spans="10:10" x14ac:dyDescent="0.3">
      <c r="J6366"/>
    </row>
    <row r="6367" spans="10:10" x14ac:dyDescent="0.3">
      <c r="J6367"/>
    </row>
    <row r="6368" spans="10:10" x14ac:dyDescent="0.3">
      <c r="J6368"/>
    </row>
    <row r="6369" spans="10:10" x14ac:dyDescent="0.3">
      <c r="J6369"/>
    </row>
    <row r="6370" spans="10:10" x14ac:dyDescent="0.3">
      <c r="J6370"/>
    </row>
    <row r="6371" spans="10:10" x14ac:dyDescent="0.3">
      <c r="J6371"/>
    </row>
    <row r="6372" spans="10:10" x14ac:dyDescent="0.3">
      <c r="J6372"/>
    </row>
    <row r="6373" spans="10:10" x14ac:dyDescent="0.3">
      <c r="J6373"/>
    </row>
    <row r="6374" spans="10:10" x14ac:dyDescent="0.3">
      <c r="J6374"/>
    </row>
    <row r="6375" spans="10:10" x14ac:dyDescent="0.3">
      <c r="J6375"/>
    </row>
    <row r="6376" spans="10:10" x14ac:dyDescent="0.3">
      <c r="J6376"/>
    </row>
    <row r="6377" spans="10:10" x14ac:dyDescent="0.3">
      <c r="J6377"/>
    </row>
    <row r="6378" spans="10:10" x14ac:dyDescent="0.3">
      <c r="J6378"/>
    </row>
    <row r="6379" spans="10:10" x14ac:dyDescent="0.3">
      <c r="J6379"/>
    </row>
    <row r="6380" spans="10:10" x14ac:dyDescent="0.3">
      <c r="J6380"/>
    </row>
    <row r="6381" spans="10:10" x14ac:dyDescent="0.3">
      <c r="J6381"/>
    </row>
    <row r="6382" spans="10:10" x14ac:dyDescent="0.3">
      <c r="J6382"/>
    </row>
    <row r="6383" spans="10:10" x14ac:dyDescent="0.3">
      <c r="J6383"/>
    </row>
    <row r="6384" spans="10:10" x14ac:dyDescent="0.3">
      <c r="J6384"/>
    </row>
    <row r="6385" spans="10:10" x14ac:dyDescent="0.3">
      <c r="J6385"/>
    </row>
    <row r="6386" spans="10:10" x14ac:dyDescent="0.3">
      <c r="J6386"/>
    </row>
    <row r="6387" spans="10:10" x14ac:dyDescent="0.3">
      <c r="J6387"/>
    </row>
    <row r="6388" spans="10:10" x14ac:dyDescent="0.3">
      <c r="J6388"/>
    </row>
    <row r="6389" spans="10:10" x14ac:dyDescent="0.3">
      <c r="J6389"/>
    </row>
    <row r="6390" spans="10:10" x14ac:dyDescent="0.3">
      <c r="J6390"/>
    </row>
    <row r="6391" spans="10:10" x14ac:dyDescent="0.3">
      <c r="J6391"/>
    </row>
    <row r="6392" spans="10:10" x14ac:dyDescent="0.3">
      <c r="J6392"/>
    </row>
    <row r="6393" spans="10:10" x14ac:dyDescent="0.3">
      <c r="J6393"/>
    </row>
    <row r="6394" spans="10:10" x14ac:dyDescent="0.3">
      <c r="J6394"/>
    </row>
    <row r="6395" spans="10:10" x14ac:dyDescent="0.3">
      <c r="J6395"/>
    </row>
    <row r="6396" spans="10:10" x14ac:dyDescent="0.3">
      <c r="J6396"/>
    </row>
    <row r="6397" spans="10:10" x14ac:dyDescent="0.3">
      <c r="J6397"/>
    </row>
    <row r="6398" spans="10:10" x14ac:dyDescent="0.3">
      <c r="J6398"/>
    </row>
    <row r="6399" spans="10:10" x14ac:dyDescent="0.3">
      <c r="J6399"/>
    </row>
    <row r="6400" spans="10:10" x14ac:dyDescent="0.3">
      <c r="J6400"/>
    </row>
    <row r="6401" spans="10:10" x14ac:dyDescent="0.3">
      <c r="J6401"/>
    </row>
    <row r="6402" spans="10:10" x14ac:dyDescent="0.3">
      <c r="J6402"/>
    </row>
    <row r="6403" spans="10:10" x14ac:dyDescent="0.3">
      <c r="J6403"/>
    </row>
    <row r="6404" spans="10:10" x14ac:dyDescent="0.3">
      <c r="J6404"/>
    </row>
    <row r="6405" spans="10:10" x14ac:dyDescent="0.3">
      <c r="J6405"/>
    </row>
    <row r="6406" spans="10:10" x14ac:dyDescent="0.3">
      <c r="J6406"/>
    </row>
    <row r="6407" spans="10:10" x14ac:dyDescent="0.3">
      <c r="J6407"/>
    </row>
    <row r="6408" spans="10:10" x14ac:dyDescent="0.3">
      <c r="J6408"/>
    </row>
    <row r="6409" spans="10:10" x14ac:dyDescent="0.3">
      <c r="J6409"/>
    </row>
    <row r="6410" spans="10:10" x14ac:dyDescent="0.3">
      <c r="J6410"/>
    </row>
    <row r="6411" spans="10:10" x14ac:dyDescent="0.3">
      <c r="J6411"/>
    </row>
    <row r="6412" spans="10:10" x14ac:dyDescent="0.3">
      <c r="J6412"/>
    </row>
    <row r="6413" spans="10:10" x14ac:dyDescent="0.3">
      <c r="J6413"/>
    </row>
    <row r="6414" spans="10:10" x14ac:dyDescent="0.3">
      <c r="J6414"/>
    </row>
    <row r="6415" spans="10:10" x14ac:dyDescent="0.3">
      <c r="J6415"/>
    </row>
    <row r="6416" spans="10:10" x14ac:dyDescent="0.3">
      <c r="J6416"/>
    </row>
    <row r="6417" spans="10:10" x14ac:dyDescent="0.3">
      <c r="J6417"/>
    </row>
    <row r="6418" spans="10:10" x14ac:dyDescent="0.3">
      <c r="J6418"/>
    </row>
    <row r="6419" spans="10:10" x14ac:dyDescent="0.3">
      <c r="J6419"/>
    </row>
    <row r="6420" spans="10:10" x14ac:dyDescent="0.3">
      <c r="J6420"/>
    </row>
    <row r="6421" spans="10:10" x14ac:dyDescent="0.3">
      <c r="J6421"/>
    </row>
    <row r="6422" spans="10:10" x14ac:dyDescent="0.3">
      <c r="J6422"/>
    </row>
    <row r="6423" spans="10:10" x14ac:dyDescent="0.3">
      <c r="J6423"/>
    </row>
    <row r="6424" spans="10:10" x14ac:dyDescent="0.3">
      <c r="J6424"/>
    </row>
    <row r="6425" spans="10:10" x14ac:dyDescent="0.3">
      <c r="J6425"/>
    </row>
    <row r="6426" spans="10:10" x14ac:dyDescent="0.3">
      <c r="J6426"/>
    </row>
    <row r="6427" spans="10:10" x14ac:dyDescent="0.3">
      <c r="J6427"/>
    </row>
    <row r="6428" spans="10:10" x14ac:dyDescent="0.3">
      <c r="J6428"/>
    </row>
    <row r="6429" spans="10:10" x14ac:dyDescent="0.3">
      <c r="J6429"/>
    </row>
    <row r="6430" spans="10:10" x14ac:dyDescent="0.3">
      <c r="J6430"/>
    </row>
    <row r="6431" spans="10:10" x14ac:dyDescent="0.3">
      <c r="J6431"/>
    </row>
    <row r="6432" spans="10:10" x14ac:dyDescent="0.3">
      <c r="J6432"/>
    </row>
    <row r="6433" spans="10:10" x14ac:dyDescent="0.3">
      <c r="J6433"/>
    </row>
    <row r="6434" spans="10:10" x14ac:dyDescent="0.3">
      <c r="J6434"/>
    </row>
    <row r="6435" spans="10:10" x14ac:dyDescent="0.3">
      <c r="J6435"/>
    </row>
    <row r="6436" spans="10:10" x14ac:dyDescent="0.3">
      <c r="J6436"/>
    </row>
    <row r="6437" spans="10:10" x14ac:dyDescent="0.3">
      <c r="J6437"/>
    </row>
    <row r="6438" spans="10:10" x14ac:dyDescent="0.3">
      <c r="J6438"/>
    </row>
    <row r="6439" spans="10:10" x14ac:dyDescent="0.3">
      <c r="J6439"/>
    </row>
    <row r="6440" spans="10:10" x14ac:dyDescent="0.3">
      <c r="J6440"/>
    </row>
    <row r="6441" spans="10:10" x14ac:dyDescent="0.3">
      <c r="J6441"/>
    </row>
    <row r="6442" spans="10:10" x14ac:dyDescent="0.3">
      <c r="J6442"/>
    </row>
    <row r="6443" spans="10:10" x14ac:dyDescent="0.3">
      <c r="J6443"/>
    </row>
    <row r="6444" spans="10:10" x14ac:dyDescent="0.3">
      <c r="J6444"/>
    </row>
    <row r="6445" spans="10:10" x14ac:dyDescent="0.3">
      <c r="J6445"/>
    </row>
    <row r="6446" spans="10:10" x14ac:dyDescent="0.3">
      <c r="J6446"/>
    </row>
    <row r="6447" spans="10:10" x14ac:dyDescent="0.3">
      <c r="J6447"/>
    </row>
    <row r="6448" spans="10:10" x14ac:dyDescent="0.3">
      <c r="J6448"/>
    </row>
    <row r="6449" spans="10:10" x14ac:dyDescent="0.3">
      <c r="J6449"/>
    </row>
    <row r="6450" spans="10:10" x14ac:dyDescent="0.3">
      <c r="J6450"/>
    </row>
    <row r="6451" spans="10:10" x14ac:dyDescent="0.3">
      <c r="J6451"/>
    </row>
    <row r="6452" spans="10:10" x14ac:dyDescent="0.3">
      <c r="J6452"/>
    </row>
    <row r="6453" spans="10:10" x14ac:dyDescent="0.3">
      <c r="J6453"/>
    </row>
    <row r="6454" spans="10:10" x14ac:dyDescent="0.3">
      <c r="J6454"/>
    </row>
    <row r="6455" spans="10:10" x14ac:dyDescent="0.3">
      <c r="J6455"/>
    </row>
    <row r="6456" spans="10:10" x14ac:dyDescent="0.3">
      <c r="J6456"/>
    </row>
    <row r="6457" spans="10:10" x14ac:dyDescent="0.3">
      <c r="J6457"/>
    </row>
    <row r="6458" spans="10:10" x14ac:dyDescent="0.3">
      <c r="J6458"/>
    </row>
    <row r="6459" spans="10:10" x14ac:dyDescent="0.3">
      <c r="J6459"/>
    </row>
    <row r="6460" spans="10:10" x14ac:dyDescent="0.3">
      <c r="J6460"/>
    </row>
    <row r="6461" spans="10:10" x14ac:dyDescent="0.3">
      <c r="J6461"/>
    </row>
    <row r="6462" spans="10:10" x14ac:dyDescent="0.3">
      <c r="J6462"/>
    </row>
    <row r="6463" spans="10:10" x14ac:dyDescent="0.3">
      <c r="J6463"/>
    </row>
    <row r="6464" spans="10:10" x14ac:dyDescent="0.3">
      <c r="J6464"/>
    </row>
    <row r="6465" spans="10:10" x14ac:dyDescent="0.3">
      <c r="J6465"/>
    </row>
    <row r="6466" spans="10:10" x14ac:dyDescent="0.3">
      <c r="J6466"/>
    </row>
    <row r="6467" spans="10:10" x14ac:dyDescent="0.3">
      <c r="J6467"/>
    </row>
    <row r="6468" spans="10:10" x14ac:dyDescent="0.3">
      <c r="J6468"/>
    </row>
    <row r="6469" spans="10:10" x14ac:dyDescent="0.3">
      <c r="J6469"/>
    </row>
    <row r="6470" spans="10:10" x14ac:dyDescent="0.3">
      <c r="J6470"/>
    </row>
    <row r="6471" spans="10:10" x14ac:dyDescent="0.3">
      <c r="J6471"/>
    </row>
    <row r="6472" spans="10:10" x14ac:dyDescent="0.3">
      <c r="J6472"/>
    </row>
    <row r="6473" spans="10:10" x14ac:dyDescent="0.3">
      <c r="J6473"/>
    </row>
    <row r="6474" spans="10:10" x14ac:dyDescent="0.3">
      <c r="J6474"/>
    </row>
    <row r="6475" spans="10:10" x14ac:dyDescent="0.3">
      <c r="J6475"/>
    </row>
    <row r="6476" spans="10:10" x14ac:dyDescent="0.3">
      <c r="J6476"/>
    </row>
    <row r="6477" spans="10:10" x14ac:dyDescent="0.3">
      <c r="J6477"/>
    </row>
    <row r="6478" spans="10:10" x14ac:dyDescent="0.3">
      <c r="J6478"/>
    </row>
    <row r="6479" spans="10:10" x14ac:dyDescent="0.3">
      <c r="J6479"/>
    </row>
    <row r="6480" spans="10:10" x14ac:dyDescent="0.3">
      <c r="J6480"/>
    </row>
    <row r="6481" spans="10:10" x14ac:dyDescent="0.3">
      <c r="J6481"/>
    </row>
    <row r="6482" spans="10:10" x14ac:dyDescent="0.3">
      <c r="J6482"/>
    </row>
    <row r="6483" spans="10:10" x14ac:dyDescent="0.3">
      <c r="J6483"/>
    </row>
    <row r="6484" spans="10:10" x14ac:dyDescent="0.3">
      <c r="J6484"/>
    </row>
    <row r="6485" spans="10:10" x14ac:dyDescent="0.3">
      <c r="J6485"/>
    </row>
    <row r="6486" spans="10:10" x14ac:dyDescent="0.3">
      <c r="J6486"/>
    </row>
    <row r="6487" spans="10:10" x14ac:dyDescent="0.3">
      <c r="J6487"/>
    </row>
    <row r="6488" spans="10:10" x14ac:dyDescent="0.3">
      <c r="J6488"/>
    </row>
    <row r="6489" spans="10:10" x14ac:dyDescent="0.3">
      <c r="J6489"/>
    </row>
    <row r="6490" spans="10:10" x14ac:dyDescent="0.3">
      <c r="J6490"/>
    </row>
    <row r="6491" spans="10:10" x14ac:dyDescent="0.3">
      <c r="J6491"/>
    </row>
    <row r="6492" spans="10:10" x14ac:dyDescent="0.3">
      <c r="J6492"/>
    </row>
    <row r="6493" spans="10:10" x14ac:dyDescent="0.3">
      <c r="J6493"/>
    </row>
    <row r="6494" spans="10:10" x14ac:dyDescent="0.3">
      <c r="J6494"/>
    </row>
    <row r="6495" spans="10:10" x14ac:dyDescent="0.3">
      <c r="J6495"/>
    </row>
    <row r="6496" spans="10:10" x14ac:dyDescent="0.3">
      <c r="J6496"/>
    </row>
    <row r="6497" spans="10:10" x14ac:dyDescent="0.3">
      <c r="J6497"/>
    </row>
    <row r="6498" spans="10:10" x14ac:dyDescent="0.3">
      <c r="J6498"/>
    </row>
    <row r="6499" spans="10:10" x14ac:dyDescent="0.3">
      <c r="J6499"/>
    </row>
    <row r="6500" spans="10:10" x14ac:dyDescent="0.3">
      <c r="J6500"/>
    </row>
    <row r="6501" spans="10:10" x14ac:dyDescent="0.3">
      <c r="J6501"/>
    </row>
    <row r="6502" spans="10:10" x14ac:dyDescent="0.3">
      <c r="J6502"/>
    </row>
    <row r="6503" spans="10:10" x14ac:dyDescent="0.3">
      <c r="J6503"/>
    </row>
    <row r="6504" spans="10:10" x14ac:dyDescent="0.3">
      <c r="J6504"/>
    </row>
    <row r="6505" spans="10:10" x14ac:dyDescent="0.3">
      <c r="J6505"/>
    </row>
    <row r="6506" spans="10:10" x14ac:dyDescent="0.3">
      <c r="J6506"/>
    </row>
    <row r="6507" spans="10:10" x14ac:dyDescent="0.3">
      <c r="J6507"/>
    </row>
    <row r="6508" spans="10:10" x14ac:dyDescent="0.3">
      <c r="J6508"/>
    </row>
    <row r="6509" spans="10:10" x14ac:dyDescent="0.3">
      <c r="J6509"/>
    </row>
    <row r="6510" spans="10:10" x14ac:dyDescent="0.3">
      <c r="J6510"/>
    </row>
    <row r="6511" spans="10:10" x14ac:dyDescent="0.3">
      <c r="J6511"/>
    </row>
    <row r="6512" spans="10:10" x14ac:dyDescent="0.3">
      <c r="J6512"/>
    </row>
    <row r="6513" spans="10:10" x14ac:dyDescent="0.3">
      <c r="J6513"/>
    </row>
    <row r="6514" spans="10:10" x14ac:dyDescent="0.3">
      <c r="J6514"/>
    </row>
    <row r="6515" spans="10:10" x14ac:dyDescent="0.3">
      <c r="J6515"/>
    </row>
    <row r="6516" spans="10:10" x14ac:dyDescent="0.3">
      <c r="J6516"/>
    </row>
    <row r="6517" spans="10:10" x14ac:dyDescent="0.3">
      <c r="J6517"/>
    </row>
    <row r="6518" spans="10:10" x14ac:dyDescent="0.3">
      <c r="J6518"/>
    </row>
    <row r="6519" spans="10:10" x14ac:dyDescent="0.3">
      <c r="J6519"/>
    </row>
    <row r="6520" spans="10:10" x14ac:dyDescent="0.3">
      <c r="J6520"/>
    </row>
    <row r="6521" spans="10:10" x14ac:dyDescent="0.3">
      <c r="J6521"/>
    </row>
    <row r="6522" spans="10:10" x14ac:dyDescent="0.3">
      <c r="J6522"/>
    </row>
    <row r="6523" spans="10:10" x14ac:dyDescent="0.3">
      <c r="J6523"/>
    </row>
    <row r="6524" spans="10:10" x14ac:dyDescent="0.3">
      <c r="J6524"/>
    </row>
    <row r="6525" spans="10:10" x14ac:dyDescent="0.3">
      <c r="J6525"/>
    </row>
    <row r="6526" spans="10:10" x14ac:dyDescent="0.3">
      <c r="J6526"/>
    </row>
    <row r="6527" spans="10:10" x14ac:dyDescent="0.3">
      <c r="J6527"/>
    </row>
    <row r="6528" spans="10:10" x14ac:dyDescent="0.3">
      <c r="J6528"/>
    </row>
    <row r="6529" spans="10:10" x14ac:dyDescent="0.3">
      <c r="J6529"/>
    </row>
    <row r="6530" spans="10:10" x14ac:dyDescent="0.3">
      <c r="J6530"/>
    </row>
    <row r="6531" spans="10:10" x14ac:dyDescent="0.3">
      <c r="J6531"/>
    </row>
    <row r="6532" spans="10:10" x14ac:dyDescent="0.3">
      <c r="J6532"/>
    </row>
    <row r="6533" spans="10:10" x14ac:dyDescent="0.3">
      <c r="J6533"/>
    </row>
    <row r="6534" spans="10:10" x14ac:dyDescent="0.3">
      <c r="J6534"/>
    </row>
    <row r="6535" spans="10:10" x14ac:dyDescent="0.3">
      <c r="J6535"/>
    </row>
    <row r="6536" spans="10:10" x14ac:dyDescent="0.3">
      <c r="J6536"/>
    </row>
    <row r="6537" spans="10:10" x14ac:dyDescent="0.3">
      <c r="J6537"/>
    </row>
    <row r="6538" spans="10:10" x14ac:dyDescent="0.3">
      <c r="J6538"/>
    </row>
    <row r="6539" spans="10:10" x14ac:dyDescent="0.3">
      <c r="J6539"/>
    </row>
    <row r="6540" spans="10:10" x14ac:dyDescent="0.3">
      <c r="J6540"/>
    </row>
    <row r="6541" spans="10:10" x14ac:dyDescent="0.3">
      <c r="J6541"/>
    </row>
    <row r="6542" spans="10:10" x14ac:dyDescent="0.3">
      <c r="J6542"/>
    </row>
    <row r="6543" spans="10:10" x14ac:dyDescent="0.3">
      <c r="J6543"/>
    </row>
    <row r="6544" spans="10:10" x14ac:dyDescent="0.3">
      <c r="J6544"/>
    </row>
    <row r="6545" spans="10:10" x14ac:dyDescent="0.3">
      <c r="J6545"/>
    </row>
    <row r="6546" spans="10:10" x14ac:dyDescent="0.3">
      <c r="J6546"/>
    </row>
    <row r="6547" spans="10:10" x14ac:dyDescent="0.3">
      <c r="J6547"/>
    </row>
    <row r="6548" spans="10:10" x14ac:dyDescent="0.3">
      <c r="J6548"/>
    </row>
    <row r="6549" spans="10:10" x14ac:dyDescent="0.3">
      <c r="J6549"/>
    </row>
    <row r="6550" spans="10:10" x14ac:dyDescent="0.3">
      <c r="J6550"/>
    </row>
    <row r="6551" spans="10:10" x14ac:dyDescent="0.3">
      <c r="J6551"/>
    </row>
    <row r="6552" spans="10:10" x14ac:dyDescent="0.3">
      <c r="J6552"/>
    </row>
    <row r="6553" spans="10:10" x14ac:dyDescent="0.3">
      <c r="J6553"/>
    </row>
    <row r="6554" spans="10:10" x14ac:dyDescent="0.3">
      <c r="J6554"/>
    </row>
    <row r="6555" spans="10:10" x14ac:dyDescent="0.3">
      <c r="J6555"/>
    </row>
    <row r="6556" spans="10:10" x14ac:dyDescent="0.3">
      <c r="J6556"/>
    </row>
    <row r="6557" spans="10:10" x14ac:dyDescent="0.3">
      <c r="J6557"/>
    </row>
    <row r="6558" spans="10:10" x14ac:dyDescent="0.3">
      <c r="J6558"/>
    </row>
    <row r="6559" spans="10:10" x14ac:dyDescent="0.3">
      <c r="J6559"/>
    </row>
    <row r="6560" spans="10:10" x14ac:dyDescent="0.3">
      <c r="J6560"/>
    </row>
    <row r="6561" spans="10:10" x14ac:dyDescent="0.3">
      <c r="J6561"/>
    </row>
    <row r="6562" spans="10:10" x14ac:dyDescent="0.3">
      <c r="J6562"/>
    </row>
    <row r="6563" spans="10:10" x14ac:dyDescent="0.3">
      <c r="J6563"/>
    </row>
    <row r="6564" spans="10:10" x14ac:dyDescent="0.3">
      <c r="J6564"/>
    </row>
    <row r="6565" spans="10:10" x14ac:dyDescent="0.3">
      <c r="J6565"/>
    </row>
    <row r="6566" spans="10:10" x14ac:dyDescent="0.3">
      <c r="J6566"/>
    </row>
    <row r="6567" spans="10:10" x14ac:dyDescent="0.3">
      <c r="J6567"/>
    </row>
    <row r="6568" spans="10:10" x14ac:dyDescent="0.3">
      <c r="J6568"/>
    </row>
    <row r="6569" spans="10:10" x14ac:dyDescent="0.3">
      <c r="J6569"/>
    </row>
    <row r="6570" spans="10:10" x14ac:dyDescent="0.3">
      <c r="J6570"/>
    </row>
    <row r="6571" spans="10:10" x14ac:dyDescent="0.3">
      <c r="J6571"/>
    </row>
    <row r="6572" spans="10:10" x14ac:dyDescent="0.3">
      <c r="J6572"/>
    </row>
    <row r="6573" spans="10:10" x14ac:dyDescent="0.3">
      <c r="J6573"/>
    </row>
    <row r="6574" spans="10:10" x14ac:dyDescent="0.3">
      <c r="J6574"/>
    </row>
    <row r="6575" spans="10:10" x14ac:dyDescent="0.3">
      <c r="J6575"/>
    </row>
    <row r="6576" spans="10:10" x14ac:dyDescent="0.3">
      <c r="J6576"/>
    </row>
    <row r="6577" spans="10:10" x14ac:dyDescent="0.3">
      <c r="J6577"/>
    </row>
    <row r="6578" spans="10:10" x14ac:dyDescent="0.3">
      <c r="J6578"/>
    </row>
    <row r="6579" spans="10:10" x14ac:dyDescent="0.3">
      <c r="J6579"/>
    </row>
    <row r="6580" spans="10:10" x14ac:dyDescent="0.3">
      <c r="J6580"/>
    </row>
    <row r="6581" spans="10:10" x14ac:dyDescent="0.3">
      <c r="J6581"/>
    </row>
    <row r="6582" spans="10:10" x14ac:dyDescent="0.3">
      <c r="J6582"/>
    </row>
    <row r="6583" spans="10:10" x14ac:dyDescent="0.3">
      <c r="J6583"/>
    </row>
    <row r="6584" spans="10:10" x14ac:dyDescent="0.3">
      <c r="J6584"/>
    </row>
    <row r="6585" spans="10:10" x14ac:dyDescent="0.3">
      <c r="J6585"/>
    </row>
    <row r="6586" spans="10:10" x14ac:dyDescent="0.3">
      <c r="J6586"/>
    </row>
    <row r="6587" spans="10:10" x14ac:dyDescent="0.3">
      <c r="J6587"/>
    </row>
    <row r="6588" spans="10:10" x14ac:dyDescent="0.3">
      <c r="J6588"/>
    </row>
    <row r="6589" spans="10:10" x14ac:dyDescent="0.3">
      <c r="J6589"/>
    </row>
    <row r="6590" spans="10:10" x14ac:dyDescent="0.3">
      <c r="J6590"/>
    </row>
    <row r="6591" spans="10:10" x14ac:dyDescent="0.3">
      <c r="J6591"/>
    </row>
    <row r="6592" spans="10:10" x14ac:dyDescent="0.3">
      <c r="J6592"/>
    </row>
    <row r="6593" spans="10:10" x14ac:dyDescent="0.3">
      <c r="J6593"/>
    </row>
    <row r="6594" spans="10:10" x14ac:dyDescent="0.3">
      <c r="J6594"/>
    </row>
    <row r="6595" spans="10:10" x14ac:dyDescent="0.3">
      <c r="J6595"/>
    </row>
    <row r="6596" spans="10:10" x14ac:dyDescent="0.3">
      <c r="J6596"/>
    </row>
    <row r="6597" spans="10:10" x14ac:dyDescent="0.3">
      <c r="J6597"/>
    </row>
    <row r="6598" spans="10:10" x14ac:dyDescent="0.3">
      <c r="J6598"/>
    </row>
    <row r="6599" spans="10:10" x14ac:dyDescent="0.3">
      <c r="J6599"/>
    </row>
    <row r="6600" spans="10:10" x14ac:dyDescent="0.3">
      <c r="J6600"/>
    </row>
    <row r="6601" spans="10:10" x14ac:dyDescent="0.3">
      <c r="J6601"/>
    </row>
    <row r="6602" spans="10:10" x14ac:dyDescent="0.3">
      <c r="J6602"/>
    </row>
    <row r="6603" spans="10:10" x14ac:dyDescent="0.3">
      <c r="J6603"/>
    </row>
    <row r="6604" spans="10:10" x14ac:dyDescent="0.3">
      <c r="J6604"/>
    </row>
    <row r="6605" spans="10:10" x14ac:dyDescent="0.3">
      <c r="J6605"/>
    </row>
    <row r="6606" spans="10:10" x14ac:dyDescent="0.3">
      <c r="J6606"/>
    </row>
    <row r="6607" spans="10:10" x14ac:dyDescent="0.3">
      <c r="J6607"/>
    </row>
    <row r="6608" spans="10:10" x14ac:dyDescent="0.3">
      <c r="J6608"/>
    </row>
    <row r="6609" spans="10:10" x14ac:dyDescent="0.3">
      <c r="J6609"/>
    </row>
    <row r="6610" spans="10:10" x14ac:dyDescent="0.3">
      <c r="J6610"/>
    </row>
    <row r="6611" spans="10:10" x14ac:dyDescent="0.3">
      <c r="J6611"/>
    </row>
    <row r="6612" spans="10:10" x14ac:dyDescent="0.3">
      <c r="J6612"/>
    </row>
    <row r="6613" spans="10:10" x14ac:dyDescent="0.3">
      <c r="J6613"/>
    </row>
    <row r="6614" spans="10:10" x14ac:dyDescent="0.3">
      <c r="J6614"/>
    </row>
    <row r="6615" spans="10:10" x14ac:dyDescent="0.3">
      <c r="J6615"/>
    </row>
    <row r="6616" spans="10:10" x14ac:dyDescent="0.3">
      <c r="J6616"/>
    </row>
    <row r="6617" spans="10:10" x14ac:dyDescent="0.3">
      <c r="J6617"/>
    </row>
    <row r="6618" spans="10:10" x14ac:dyDescent="0.3">
      <c r="J6618"/>
    </row>
    <row r="6619" spans="10:10" x14ac:dyDescent="0.3">
      <c r="J6619"/>
    </row>
    <row r="6620" spans="10:10" x14ac:dyDescent="0.3">
      <c r="J6620"/>
    </row>
    <row r="6621" spans="10:10" x14ac:dyDescent="0.3">
      <c r="J6621"/>
    </row>
    <row r="6622" spans="10:10" x14ac:dyDescent="0.3">
      <c r="J6622"/>
    </row>
    <row r="6623" spans="10:10" x14ac:dyDescent="0.3">
      <c r="J6623"/>
    </row>
    <row r="6624" spans="10:10" x14ac:dyDescent="0.3">
      <c r="J6624"/>
    </row>
    <row r="6625" spans="10:10" x14ac:dyDescent="0.3">
      <c r="J6625"/>
    </row>
    <row r="6626" spans="10:10" x14ac:dyDescent="0.3">
      <c r="J6626"/>
    </row>
    <row r="6627" spans="10:10" x14ac:dyDescent="0.3">
      <c r="J6627"/>
    </row>
    <row r="6628" spans="10:10" x14ac:dyDescent="0.3">
      <c r="J6628"/>
    </row>
    <row r="6629" spans="10:10" x14ac:dyDescent="0.3">
      <c r="J6629"/>
    </row>
    <row r="6630" spans="10:10" x14ac:dyDescent="0.3">
      <c r="J6630"/>
    </row>
    <row r="6631" spans="10:10" x14ac:dyDescent="0.3">
      <c r="J6631"/>
    </row>
    <row r="6632" spans="10:10" x14ac:dyDescent="0.3">
      <c r="J6632"/>
    </row>
    <row r="6633" spans="10:10" x14ac:dyDescent="0.3">
      <c r="J6633"/>
    </row>
    <row r="6634" spans="10:10" x14ac:dyDescent="0.3">
      <c r="J6634"/>
    </row>
    <row r="6635" spans="10:10" x14ac:dyDescent="0.3">
      <c r="J6635"/>
    </row>
    <row r="6636" spans="10:10" x14ac:dyDescent="0.3">
      <c r="J6636"/>
    </row>
    <row r="6637" spans="10:10" x14ac:dyDescent="0.3">
      <c r="J6637"/>
    </row>
    <row r="6638" spans="10:10" x14ac:dyDescent="0.3">
      <c r="J6638"/>
    </row>
    <row r="6639" spans="10:10" x14ac:dyDescent="0.3">
      <c r="J6639"/>
    </row>
    <row r="6640" spans="10:10" x14ac:dyDescent="0.3">
      <c r="J6640"/>
    </row>
    <row r="6641" spans="10:10" x14ac:dyDescent="0.3">
      <c r="J6641"/>
    </row>
    <row r="6642" spans="10:10" x14ac:dyDescent="0.3">
      <c r="J6642"/>
    </row>
    <row r="6643" spans="10:10" x14ac:dyDescent="0.3">
      <c r="J6643"/>
    </row>
    <row r="6644" spans="10:10" x14ac:dyDescent="0.3">
      <c r="J6644"/>
    </row>
    <row r="6645" spans="10:10" x14ac:dyDescent="0.3">
      <c r="J6645"/>
    </row>
    <row r="6646" spans="10:10" x14ac:dyDescent="0.3">
      <c r="J6646"/>
    </row>
    <row r="6647" spans="10:10" x14ac:dyDescent="0.3">
      <c r="J6647"/>
    </row>
    <row r="6648" spans="10:10" x14ac:dyDescent="0.3">
      <c r="J6648"/>
    </row>
    <row r="6649" spans="10:10" x14ac:dyDescent="0.3">
      <c r="J6649"/>
    </row>
    <row r="6650" spans="10:10" x14ac:dyDescent="0.3">
      <c r="J6650"/>
    </row>
    <row r="6651" spans="10:10" x14ac:dyDescent="0.3">
      <c r="J6651"/>
    </row>
    <row r="6652" spans="10:10" x14ac:dyDescent="0.3">
      <c r="J6652"/>
    </row>
    <row r="6653" spans="10:10" x14ac:dyDescent="0.3">
      <c r="J6653"/>
    </row>
    <row r="6654" spans="10:10" x14ac:dyDescent="0.3">
      <c r="J6654"/>
    </row>
    <row r="6655" spans="10:10" x14ac:dyDescent="0.3">
      <c r="J6655"/>
    </row>
    <row r="6656" spans="10:10" x14ac:dyDescent="0.3">
      <c r="J6656"/>
    </row>
    <row r="6657" spans="10:10" x14ac:dyDescent="0.3">
      <c r="J6657"/>
    </row>
    <row r="6658" spans="10:10" x14ac:dyDescent="0.3">
      <c r="J6658"/>
    </row>
    <row r="6659" spans="10:10" x14ac:dyDescent="0.3">
      <c r="J6659"/>
    </row>
    <row r="6660" spans="10:10" x14ac:dyDescent="0.3">
      <c r="J6660"/>
    </row>
    <row r="6661" spans="10:10" x14ac:dyDescent="0.3">
      <c r="J6661"/>
    </row>
    <row r="6662" spans="10:10" x14ac:dyDescent="0.3">
      <c r="J6662"/>
    </row>
    <row r="6663" spans="10:10" x14ac:dyDescent="0.3">
      <c r="J6663"/>
    </row>
    <row r="6664" spans="10:10" x14ac:dyDescent="0.3">
      <c r="J6664"/>
    </row>
    <row r="6665" spans="10:10" x14ac:dyDescent="0.3">
      <c r="J6665"/>
    </row>
    <row r="6666" spans="10:10" x14ac:dyDescent="0.3">
      <c r="J6666"/>
    </row>
    <row r="6667" spans="10:10" x14ac:dyDescent="0.3">
      <c r="J6667"/>
    </row>
    <row r="6668" spans="10:10" x14ac:dyDescent="0.3">
      <c r="J6668"/>
    </row>
    <row r="6669" spans="10:10" x14ac:dyDescent="0.3">
      <c r="J6669"/>
    </row>
    <row r="6670" spans="10:10" x14ac:dyDescent="0.3">
      <c r="J6670"/>
    </row>
    <row r="6671" spans="10:10" x14ac:dyDescent="0.3">
      <c r="J6671"/>
    </row>
    <row r="6672" spans="10:10" x14ac:dyDescent="0.3">
      <c r="J6672"/>
    </row>
    <row r="6673" spans="10:10" x14ac:dyDescent="0.3">
      <c r="J6673"/>
    </row>
    <row r="6674" spans="10:10" x14ac:dyDescent="0.3">
      <c r="J6674"/>
    </row>
    <row r="6675" spans="10:10" x14ac:dyDescent="0.3">
      <c r="J6675"/>
    </row>
    <row r="6676" spans="10:10" x14ac:dyDescent="0.3">
      <c r="J6676"/>
    </row>
    <row r="6677" spans="10:10" x14ac:dyDescent="0.3">
      <c r="J6677"/>
    </row>
    <row r="6678" spans="10:10" x14ac:dyDescent="0.3">
      <c r="J6678"/>
    </row>
    <row r="6679" spans="10:10" x14ac:dyDescent="0.3">
      <c r="J6679"/>
    </row>
    <row r="6680" spans="10:10" x14ac:dyDescent="0.3">
      <c r="J6680"/>
    </row>
    <row r="6681" spans="10:10" x14ac:dyDescent="0.3">
      <c r="J6681"/>
    </row>
    <row r="6682" spans="10:10" x14ac:dyDescent="0.3">
      <c r="J6682"/>
    </row>
    <row r="6683" spans="10:10" x14ac:dyDescent="0.3">
      <c r="J6683"/>
    </row>
    <row r="6684" spans="10:10" x14ac:dyDescent="0.3">
      <c r="J6684"/>
    </row>
    <row r="6685" spans="10:10" x14ac:dyDescent="0.3">
      <c r="J6685"/>
    </row>
    <row r="6686" spans="10:10" x14ac:dyDescent="0.3">
      <c r="J6686"/>
    </row>
    <row r="6687" spans="10:10" x14ac:dyDescent="0.3">
      <c r="J6687"/>
    </row>
    <row r="6688" spans="10:10" x14ac:dyDescent="0.3">
      <c r="J6688"/>
    </row>
    <row r="6689" spans="10:10" x14ac:dyDescent="0.3">
      <c r="J6689"/>
    </row>
    <row r="6690" spans="10:10" x14ac:dyDescent="0.3">
      <c r="J6690"/>
    </row>
    <row r="6691" spans="10:10" x14ac:dyDescent="0.3">
      <c r="J6691"/>
    </row>
    <row r="6692" spans="10:10" x14ac:dyDescent="0.3">
      <c r="J6692"/>
    </row>
    <row r="6693" spans="10:10" x14ac:dyDescent="0.3">
      <c r="J6693"/>
    </row>
    <row r="6694" spans="10:10" x14ac:dyDescent="0.3">
      <c r="J6694"/>
    </row>
    <row r="6695" spans="10:10" x14ac:dyDescent="0.3">
      <c r="J6695"/>
    </row>
    <row r="6696" spans="10:10" x14ac:dyDescent="0.3">
      <c r="J6696"/>
    </row>
    <row r="6697" spans="10:10" x14ac:dyDescent="0.3">
      <c r="J6697"/>
    </row>
    <row r="6698" spans="10:10" x14ac:dyDescent="0.3">
      <c r="J6698"/>
    </row>
    <row r="6699" spans="10:10" x14ac:dyDescent="0.3">
      <c r="J6699"/>
    </row>
    <row r="6700" spans="10:10" x14ac:dyDescent="0.3">
      <c r="J6700"/>
    </row>
    <row r="6701" spans="10:10" x14ac:dyDescent="0.3">
      <c r="J6701"/>
    </row>
    <row r="6702" spans="10:10" x14ac:dyDescent="0.3">
      <c r="J6702"/>
    </row>
    <row r="6703" spans="10:10" x14ac:dyDescent="0.3">
      <c r="J6703"/>
    </row>
    <row r="6704" spans="10:10" x14ac:dyDescent="0.3">
      <c r="J6704"/>
    </row>
    <row r="6705" spans="10:10" x14ac:dyDescent="0.3">
      <c r="J6705"/>
    </row>
    <row r="6706" spans="10:10" x14ac:dyDescent="0.3">
      <c r="J6706"/>
    </row>
    <row r="6707" spans="10:10" x14ac:dyDescent="0.3">
      <c r="J6707"/>
    </row>
    <row r="6708" spans="10:10" x14ac:dyDescent="0.3">
      <c r="J6708"/>
    </row>
    <row r="6709" spans="10:10" x14ac:dyDescent="0.3">
      <c r="J6709"/>
    </row>
    <row r="6710" spans="10:10" x14ac:dyDescent="0.3">
      <c r="J6710"/>
    </row>
    <row r="6711" spans="10:10" x14ac:dyDescent="0.3">
      <c r="J6711"/>
    </row>
    <row r="6712" spans="10:10" x14ac:dyDescent="0.3">
      <c r="J6712"/>
    </row>
    <row r="6713" spans="10:10" x14ac:dyDescent="0.3">
      <c r="J6713"/>
    </row>
    <row r="6714" spans="10:10" x14ac:dyDescent="0.3">
      <c r="J6714"/>
    </row>
    <row r="6715" spans="10:10" x14ac:dyDescent="0.3">
      <c r="J6715"/>
    </row>
    <row r="6716" spans="10:10" x14ac:dyDescent="0.3">
      <c r="J6716"/>
    </row>
    <row r="6717" spans="10:10" x14ac:dyDescent="0.3">
      <c r="J6717"/>
    </row>
    <row r="6718" spans="10:10" x14ac:dyDescent="0.3">
      <c r="J6718"/>
    </row>
    <row r="6719" spans="10:10" x14ac:dyDescent="0.3">
      <c r="J6719"/>
    </row>
    <row r="6720" spans="10:10" x14ac:dyDescent="0.3">
      <c r="J6720"/>
    </row>
    <row r="6721" spans="10:10" x14ac:dyDescent="0.3">
      <c r="J6721"/>
    </row>
    <row r="6722" spans="10:10" x14ac:dyDescent="0.3">
      <c r="J6722"/>
    </row>
    <row r="6723" spans="10:10" x14ac:dyDescent="0.3">
      <c r="J6723"/>
    </row>
    <row r="6724" spans="10:10" x14ac:dyDescent="0.3">
      <c r="J6724"/>
    </row>
    <row r="6725" spans="10:10" x14ac:dyDescent="0.3">
      <c r="J6725"/>
    </row>
    <row r="6726" spans="10:10" x14ac:dyDescent="0.3">
      <c r="J6726"/>
    </row>
    <row r="6727" spans="10:10" x14ac:dyDescent="0.3">
      <c r="J6727"/>
    </row>
    <row r="6728" spans="10:10" x14ac:dyDescent="0.3">
      <c r="J6728"/>
    </row>
    <row r="6729" spans="10:10" x14ac:dyDescent="0.3">
      <c r="J6729"/>
    </row>
    <row r="6730" spans="10:10" x14ac:dyDescent="0.3">
      <c r="J6730"/>
    </row>
    <row r="6731" spans="10:10" x14ac:dyDescent="0.3">
      <c r="J6731"/>
    </row>
    <row r="6732" spans="10:10" x14ac:dyDescent="0.3">
      <c r="J6732"/>
    </row>
    <row r="6733" spans="10:10" x14ac:dyDescent="0.3">
      <c r="J6733"/>
    </row>
    <row r="6734" spans="10:10" x14ac:dyDescent="0.3">
      <c r="J6734"/>
    </row>
    <row r="6735" spans="10:10" x14ac:dyDescent="0.3">
      <c r="J6735"/>
    </row>
    <row r="6736" spans="10:10" x14ac:dyDescent="0.3">
      <c r="J6736"/>
    </row>
    <row r="6737" spans="10:10" x14ac:dyDescent="0.3">
      <c r="J6737"/>
    </row>
    <row r="6738" spans="10:10" x14ac:dyDescent="0.3">
      <c r="J6738"/>
    </row>
    <row r="6739" spans="10:10" x14ac:dyDescent="0.3">
      <c r="J6739"/>
    </row>
    <row r="6740" spans="10:10" x14ac:dyDescent="0.3">
      <c r="J6740"/>
    </row>
    <row r="6741" spans="10:10" x14ac:dyDescent="0.3">
      <c r="J6741"/>
    </row>
    <row r="6742" spans="10:10" x14ac:dyDescent="0.3">
      <c r="J6742"/>
    </row>
    <row r="6743" spans="10:10" x14ac:dyDescent="0.3">
      <c r="J6743"/>
    </row>
    <row r="6744" spans="10:10" x14ac:dyDescent="0.3">
      <c r="J6744"/>
    </row>
    <row r="6745" spans="10:10" x14ac:dyDescent="0.3">
      <c r="J6745"/>
    </row>
    <row r="6746" spans="10:10" x14ac:dyDescent="0.3">
      <c r="J6746"/>
    </row>
    <row r="6747" spans="10:10" x14ac:dyDescent="0.3">
      <c r="J6747"/>
    </row>
    <row r="6748" spans="10:10" x14ac:dyDescent="0.3">
      <c r="J6748"/>
    </row>
    <row r="6749" spans="10:10" x14ac:dyDescent="0.3">
      <c r="J6749"/>
    </row>
    <row r="6750" spans="10:10" x14ac:dyDescent="0.3">
      <c r="J6750"/>
    </row>
    <row r="6751" spans="10:10" x14ac:dyDescent="0.3">
      <c r="J6751"/>
    </row>
    <row r="6752" spans="10:10" x14ac:dyDescent="0.3">
      <c r="J6752"/>
    </row>
    <row r="6753" spans="10:10" x14ac:dyDescent="0.3">
      <c r="J6753"/>
    </row>
    <row r="6754" spans="10:10" x14ac:dyDescent="0.3">
      <c r="J6754"/>
    </row>
    <row r="6755" spans="10:10" x14ac:dyDescent="0.3">
      <c r="J6755"/>
    </row>
    <row r="6756" spans="10:10" x14ac:dyDescent="0.3">
      <c r="J6756"/>
    </row>
    <row r="6757" spans="10:10" x14ac:dyDescent="0.3">
      <c r="J6757"/>
    </row>
    <row r="6758" spans="10:10" x14ac:dyDescent="0.3">
      <c r="J6758"/>
    </row>
    <row r="6759" spans="10:10" x14ac:dyDescent="0.3">
      <c r="J6759"/>
    </row>
    <row r="6760" spans="10:10" x14ac:dyDescent="0.3">
      <c r="J6760"/>
    </row>
    <row r="6761" spans="10:10" x14ac:dyDescent="0.3">
      <c r="J6761"/>
    </row>
    <row r="6762" spans="10:10" x14ac:dyDescent="0.3">
      <c r="J6762"/>
    </row>
    <row r="6763" spans="10:10" x14ac:dyDescent="0.3">
      <c r="J6763"/>
    </row>
    <row r="6764" spans="10:10" x14ac:dyDescent="0.3">
      <c r="J6764"/>
    </row>
    <row r="6765" spans="10:10" x14ac:dyDescent="0.3">
      <c r="J6765"/>
    </row>
    <row r="6766" spans="10:10" x14ac:dyDescent="0.3">
      <c r="J6766"/>
    </row>
    <row r="6767" spans="10:10" x14ac:dyDescent="0.3">
      <c r="J6767"/>
    </row>
    <row r="6768" spans="10:10" x14ac:dyDescent="0.3">
      <c r="J6768"/>
    </row>
    <row r="6769" spans="10:10" x14ac:dyDescent="0.3">
      <c r="J6769"/>
    </row>
    <row r="6770" spans="10:10" x14ac:dyDescent="0.3">
      <c r="J6770"/>
    </row>
    <row r="6771" spans="10:10" x14ac:dyDescent="0.3">
      <c r="J6771"/>
    </row>
    <row r="6772" spans="10:10" x14ac:dyDescent="0.3">
      <c r="J6772"/>
    </row>
    <row r="6773" spans="10:10" x14ac:dyDescent="0.3">
      <c r="J6773"/>
    </row>
    <row r="6774" spans="10:10" x14ac:dyDescent="0.3">
      <c r="J6774"/>
    </row>
    <row r="6775" spans="10:10" x14ac:dyDescent="0.3">
      <c r="J6775"/>
    </row>
    <row r="6776" spans="10:10" x14ac:dyDescent="0.3">
      <c r="J6776"/>
    </row>
    <row r="6777" spans="10:10" x14ac:dyDescent="0.3">
      <c r="J6777"/>
    </row>
    <row r="6778" spans="10:10" x14ac:dyDescent="0.3">
      <c r="J6778"/>
    </row>
    <row r="6779" spans="10:10" x14ac:dyDescent="0.3">
      <c r="J6779"/>
    </row>
    <row r="6780" spans="10:10" x14ac:dyDescent="0.3">
      <c r="J6780"/>
    </row>
    <row r="6781" spans="10:10" x14ac:dyDescent="0.3">
      <c r="J6781"/>
    </row>
    <row r="6782" spans="10:10" x14ac:dyDescent="0.3">
      <c r="J6782"/>
    </row>
    <row r="6783" spans="10:10" x14ac:dyDescent="0.3">
      <c r="J6783"/>
    </row>
    <row r="6784" spans="10:10" x14ac:dyDescent="0.3">
      <c r="J6784"/>
    </row>
    <row r="6785" spans="10:10" x14ac:dyDescent="0.3">
      <c r="J6785"/>
    </row>
    <row r="6786" spans="10:10" x14ac:dyDescent="0.3">
      <c r="J6786"/>
    </row>
    <row r="6787" spans="10:10" x14ac:dyDescent="0.3">
      <c r="J6787"/>
    </row>
    <row r="6788" spans="10:10" x14ac:dyDescent="0.3">
      <c r="J6788"/>
    </row>
    <row r="6789" spans="10:10" x14ac:dyDescent="0.3">
      <c r="J6789"/>
    </row>
    <row r="6790" spans="10:10" x14ac:dyDescent="0.3">
      <c r="J6790"/>
    </row>
    <row r="6791" spans="10:10" x14ac:dyDescent="0.3">
      <c r="J6791"/>
    </row>
    <row r="6792" spans="10:10" x14ac:dyDescent="0.3">
      <c r="J6792"/>
    </row>
    <row r="6793" spans="10:10" x14ac:dyDescent="0.3">
      <c r="J6793"/>
    </row>
    <row r="6794" spans="10:10" x14ac:dyDescent="0.3">
      <c r="J6794"/>
    </row>
    <row r="6795" spans="10:10" x14ac:dyDescent="0.3">
      <c r="J6795"/>
    </row>
    <row r="6796" spans="10:10" x14ac:dyDescent="0.3">
      <c r="J6796"/>
    </row>
    <row r="6797" spans="10:10" x14ac:dyDescent="0.3">
      <c r="J6797"/>
    </row>
    <row r="6798" spans="10:10" x14ac:dyDescent="0.3">
      <c r="J6798"/>
    </row>
    <row r="6799" spans="10:10" x14ac:dyDescent="0.3">
      <c r="J6799"/>
    </row>
    <row r="6800" spans="10:10" x14ac:dyDescent="0.3">
      <c r="J6800"/>
    </row>
    <row r="6801" spans="10:10" x14ac:dyDescent="0.3">
      <c r="J6801"/>
    </row>
    <row r="6802" spans="10:10" x14ac:dyDescent="0.3">
      <c r="J6802"/>
    </row>
    <row r="6803" spans="10:10" x14ac:dyDescent="0.3">
      <c r="J6803"/>
    </row>
    <row r="6804" spans="10:10" x14ac:dyDescent="0.3">
      <c r="J6804"/>
    </row>
    <row r="6805" spans="10:10" x14ac:dyDescent="0.3">
      <c r="J6805"/>
    </row>
    <row r="6806" spans="10:10" x14ac:dyDescent="0.3">
      <c r="J6806"/>
    </row>
    <row r="6807" spans="10:10" x14ac:dyDescent="0.3">
      <c r="J6807"/>
    </row>
    <row r="6808" spans="10:10" x14ac:dyDescent="0.3">
      <c r="J6808"/>
    </row>
    <row r="6809" spans="10:10" x14ac:dyDescent="0.3">
      <c r="J6809"/>
    </row>
    <row r="6810" spans="10:10" x14ac:dyDescent="0.3">
      <c r="J6810"/>
    </row>
    <row r="6811" spans="10:10" x14ac:dyDescent="0.3">
      <c r="J6811"/>
    </row>
    <row r="6812" spans="10:10" x14ac:dyDescent="0.3">
      <c r="J6812"/>
    </row>
    <row r="6813" spans="10:10" x14ac:dyDescent="0.3">
      <c r="J6813"/>
    </row>
    <row r="6814" spans="10:10" x14ac:dyDescent="0.3">
      <c r="J6814"/>
    </row>
    <row r="6815" spans="10:10" x14ac:dyDescent="0.3">
      <c r="J6815"/>
    </row>
    <row r="6816" spans="10:10" x14ac:dyDescent="0.3">
      <c r="J6816"/>
    </row>
    <row r="6817" spans="10:10" x14ac:dyDescent="0.3">
      <c r="J6817"/>
    </row>
    <row r="6818" spans="10:10" x14ac:dyDescent="0.3">
      <c r="J6818"/>
    </row>
    <row r="6819" spans="10:10" x14ac:dyDescent="0.3">
      <c r="J6819"/>
    </row>
    <row r="6820" spans="10:10" x14ac:dyDescent="0.3">
      <c r="J6820"/>
    </row>
    <row r="6821" spans="10:10" x14ac:dyDescent="0.3">
      <c r="J6821"/>
    </row>
    <row r="6822" spans="10:10" x14ac:dyDescent="0.3">
      <c r="J6822"/>
    </row>
    <row r="6823" spans="10:10" x14ac:dyDescent="0.3">
      <c r="J6823"/>
    </row>
    <row r="6824" spans="10:10" x14ac:dyDescent="0.3">
      <c r="J6824"/>
    </row>
    <row r="6825" spans="10:10" x14ac:dyDescent="0.3">
      <c r="J6825"/>
    </row>
    <row r="6826" spans="10:10" x14ac:dyDescent="0.3">
      <c r="J6826"/>
    </row>
    <row r="6827" spans="10:10" x14ac:dyDescent="0.3">
      <c r="J6827"/>
    </row>
    <row r="6828" spans="10:10" x14ac:dyDescent="0.3">
      <c r="J6828"/>
    </row>
    <row r="6829" spans="10:10" x14ac:dyDescent="0.3">
      <c r="J6829"/>
    </row>
    <row r="6830" spans="10:10" x14ac:dyDescent="0.3">
      <c r="J6830"/>
    </row>
    <row r="6831" spans="10:10" x14ac:dyDescent="0.3">
      <c r="J6831"/>
    </row>
    <row r="6832" spans="10:10" x14ac:dyDescent="0.3">
      <c r="J6832"/>
    </row>
    <row r="6833" spans="10:10" x14ac:dyDescent="0.3">
      <c r="J6833"/>
    </row>
    <row r="6834" spans="10:10" x14ac:dyDescent="0.3">
      <c r="J6834"/>
    </row>
    <row r="6835" spans="10:10" x14ac:dyDescent="0.3">
      <c r="J6835"/>
    </row>
    <row r="6836" spans="10:10" x14ac:dyDescent="0.3">
      <c r="J6836"/>
    </row>
    <row r="6837" spans="10:10" x14ac:dyDescent="0.3">
      <c r="J6837"/>
    </row>
    <row r="6838" spans="10:10" x14ac:dyDescent="0.3">
      <c r="J6838"/>
    </row>
    <row r="6839" spans="10:10" x14ac:dyDescent="0.3">
      <c r="J6839"/>
    </row>
    <row r="6840" spans="10:10" x14ac:dyDescent="0.3">
      <c r="J6840"/>
    </row>
    <row r="6841" spans="10:10" x14ac:dyDescent="0.3">
      <c r="J6841"/>
    </row>
    <row r="6842" spans="10:10" x14ac:dyDescent="0.3">
      <c r="J6842"/>
    </row>
    <row r="6843" spans="10:10" x14ac:dyDescent="0.3">
      <c r="J6843"/>
    </row>
    <row r="6844" spans="10:10" x14ac:dyDescent="0.3">
      <c r="J6844"/>
    </row>
    <row r="6845" spans="10:10" x14ac:dyDescent="0.3">
      <c r="J6845"/>
    </row>
    <row r="6846" spans="10:10" x14ac:dyDescent="0.3">
      <c r="J6846"/>
    </row>
    <row r="6847" spans="10:10" x14ac:dyDescent="0.3">
      <c r="J6847"/>
    </row>
    <row r="6848" spans="10:10" x14ac:dyDescent="0.3">
      <c r="J6848"/>
    </row>
    <row r="6849" spans="10:10" x14ac:dyDescent="0.3">
      <c r="J6849"/>
    </row>
    <row r="6850" spans="10:10" x14ac:dyDescent="0.3">
      <c r="J6850"/>
    </row>
    <row r="6851" spans="10:10" x14ac:dyDescent="0.3">
      <c r="J6851"/>
    </row>
    <row r="6852" spans="10:10" x14ac:dyDescent="0.3">
      <c r="J6852"/>
    </row>
    <row r="6853" spans="10:10" x14ac:dyDescent="0.3">
      <c r="J6853"/>
    </row>
    <row r="6854" spans="10:10" x14ac:dyDescent="0.3">
      <c r="J6854"/>
    </row>
    <row r="6855" spans="10:10" x14ac:dyDescent="0.3">
      <c r="J6855"/>
    </row>
    <row r="6856" spans="10:10" x14ac:dyDescent="0.3">
      <c r="J6856"/>
    </row>
    <row r="6857" spans="10:10" x14ac:dyDescent="0.3">
      <c r="J6857"/>
    </row>
    <row r="6858" spans="10:10" x14ac:dyDescent="0.3">
      <c r="J6858"/>
    </row>
    <row r="6859" spans="10:10" x14ac:dyDescent="0.3">
      <c r="J6859"/>
    </row>
    <row r="6860" spans="10:10" x14ac:dyDescent="0.3">
      <c r="J6860"/>
    </row>
    <row r="6861" spans="10:10" x14ac:dyDescent="0.3">
      <c r="J6861"/>
    </row>
    <row r="6862" spans="10:10" x14ac:dyDescent="0.3">
      <c r="J6862"/>
    </row>
    <row r="6863" spans="10:10" x14ac:dyDescent="0.3">
      <c r="J6863"/>
    </row>
    <row r="6864" spans="10:10" x14ac:dyDescent="0.3">
      <c r="J6864"/>
    </row>
    <row r="6865" spans="10:10" x14ac:dyDescent="0.3">
      <c r="J6865"/>
    </row>
    <row r="6866" spans="10:10" x14ac:dyDescent="0.3">
      <c r="J6866"/>
    </row>
    <row r="6867" spans="10:10" x14ac:dyDescent="0.3">
      <c r="J6867"/>
    </row>
    <row r="6868" spans="10:10" x14ac:dyDescent="0.3">
      <c r="J6868"/>
    </row>
    <row r="6869" spans="10:10" x14ac:dyDescent="0.3">
      <c r="J6869"/>
    </row>
    <row r="6870" spans="10:10" x14ac:dyDescent="0.3">
      <c r="J6870"/>
    </row>
    <row r="6871" spans="10:10" x14ac:dyDescent="0.3">
      <c r="J6871"/>
    </row>
    <row r="6872" spans="10:10" x14ac:dyDescent="0.3">
      <c r="J6872"/>
    </row>
    <row r="6873" spans="10:10" x14ac:dyDescent="0.3">
      <c r="J6873"/>
    </row>
    <row r="6874" spans="10:10" x14ac:dyDescent="0.3">
      <c r="J6874"/>
    </row>
    <row r="6875" spans="10:10" x14ac:dyDescent="0.3">
      <c r="J6875"/>
    </row>
    <row r="6876" spans="10:10" x14ac:dyDescent="0.3">
      <c r="J6876"/>
    </row>
    <row r="6877" spans="10:10" x14ac:dyDescent="0.3">
      <c r="J6877"/>
    </row>
    <row r="6878" spans="10:10" x14ac:dyDescent="0.3">
      <c r="J6878"/>
    </row>
    <row r="6879" spans="10:10" x14ac:dyDescent="0.3">
      <c r="J6879"/>
    </row>
    <row r="6880" spans="10:10" x14ac:dyDescent="0.3">
      <c r="J6880"/>
    </row>
    <row r="6881" spans="10:10" x14ac:dyDescent="0.3">
      <c r="J6881"/>
    </row>
    <row r="6882" spans="10:10" x14ac:dyDescent="0.3">
      <c r="J6882"/>
    </row>
    <row r="6883" spans="10:10" x14ac:dyDescent="0.3">
      <c r="J6883"/>
    </row>
    <row r="6884" spans="10:10" x14ac:dyDescent="0.3">
      <c r="J6884"/>
    </row>
    <row r="6885" spans="10:10" x14ac:dyDescent="0.3">
      <c r="J6885"/>
    </row>
    <row r="6886" spans="10:10" x14ac:dyDescent="0.3">
      <c r="J6886"/>
    </row>
    <row r="6887" spans="10:10" x14ac:dyDescent="0.3">
      <c r="J6887"/>
    </row>
    <row r="6888" spans="10:10" x14ac:dyDescent="0.3">
      <c r="J6888"/>
    </row>
    <row r="6889" spans="10:10" x14ac:dyDescent="0.3">
      <c r="J6889"/>
    </row>
    <row r="6890" spans="10:10" x14ac:dyDescent="0.3">
      <c r="J6890"/>
    </row>
    <row r="6891" spans="10:10" x14ac:dyDescent="0.3">
      <c r="J6891"/>
    </row>
    <row r="6892" spans="10:10" x14ac:dyDescent="0.3">
      <c r="J6892"/>
    </row>
    <row r="6893" spans="10:10" x14ac:dyDescent="0.3">
      <c r="J6893"/>
    </row>
    <row r="6894" spans="10:10" x14ac:dyDescent="0.3">
      <c r="J6894"/>
    </row>
    <row r="6895" spans="10:10" x14ac:dyDescent="0.3">
      <c r="J6895"/>
    </row>
    <row r="6896" spans="10:10" x14ac:dyDescent="0.3">
      <c r="J6896"/>
    </row>
    <row r="6897" spans="10:10" x14ac:dyDescent="0.3">
      <c r="J6897"/>
    </row>
    <row r="6898" spans="10:10" x14ac:dyDescent="0.3">
      <c r="J6898"/>
    </row>
    <row r="6899" spans="10:10" x14ac:dyDescent="0.3">
      <c r="J6899"/>
    </row>
    <row r="6900" spans="10:10" x14ac:dyDescent="0.3">
      <c r="J6900"/>
    </row>
    <row r="6901" spans="10:10" x14ac:dyDescent="0.3">
      <c r="J6901"/>
    </row>
    <row r="6902" spans="10:10" x14ac:dyDescent="0.3">
      <c r="J6902"/>
    </row>
    <row r="6903" spans="10:10" x14ac:dyDescent="0.3">
      <c r="J6903"/>
    </row>
    <row r="6904" spans="10:10" x14ac:dyDescent="0.3">
      <c r="J6904"/>
    </row>
    <row r="6905" spans="10:10" x14ac:dyDescent="0.3">
      <c r="J6905"/>
    </row>
    <row r="6906" spans="10:10" x14ac:dyDescent="0.3">
      <c r="J6906"/>
    </row>
    <row r="6907" spans="10:10" x14ac:dyDescent="0.3">
      <c r="J6907"/>
    </row>
    <row r="6908" spans="10:10" x14ac:dyDescent="0.3">
      <c r="J6908"/>
    </row>
    <row r="6909" spans="10:10" x14ac:dyDescent="0.3">
      <c r="J6909"/>
    </row>
    <row r="6910" spans="10:10" x14ac:dyDescent="0.3">
      <c r="J6910"/>
    </row>
    <row r="6911" spans="10:10" x14ac:dyDescent="0.3">
      <c r="J6911"/>
    </row>
    <row r="6912" spans="10:10" x14ac:dyDescent="0.3">
      <c r="J6912"/>
    </row>
    <row r="6913" spans="10:10" x14ac:dyDescent="0.3">
      <c r="J6913"/>
    </row>
    <row r="6914" spans="10:10" x14ac:dyDescent="0.3">
      <c r="J6914"/>
    </row>
    <row r="6915" spans="10:10" x14ac:dyDescent="0.3">
      <c r="J6915"/>
    </row>
    <row r="6916" spans="10:10" x14ac:dyDescent="0.3">
      <c r="J6916"/>
    </row>
    <row r="6917" spans="10:10" x14ac:dyDescent="0.3">
      <c r="J6917"/>
    </row>
    <row r="6918" spans="10:10" x14ac:dyDescent="0.3">
      <c r="J6918"/>
    </row>
    <row r="6919" spans="10:10" x14ac:dyDescent="0.3">
      <c r="J6919"/>
    </row>
    <row r="6920" spans="10:10" x14ac:dyDescent="0.3">
      <c r="J6920"/>
    </row>
    <row r="6921" spans="10:10" x14ac:dyDescent="0.3">
      <c r="J6921"/>
    </row>
    <row r="6922" spans="10:10" x14ac:dyDescent="0.3">
      <c r="J6922"/>
    </row>
    <row r="6923" spans="10:10" x14ac:dyDescent="0.3">
      <c r="J6923"/>
    </row>
    <row r="6924" spans="10:10" x14ac:dyDescent="0.3">
      <c r="J6924"/>
    </row>
    <row r="6925" spans="10:10" x14ac:dyDescent="0.3">
      <c r="J6925"/>
    </row>
    <row r="6926" spans="10:10" x14ac:dyDescent="0.3">
      <c r="J6926"/>
    </row>
    <row r="6927" spans="10:10" x14ac:dyDescent="0.3">
      <c r="J6927"/>
    </row>
    <row r="6928" spans="10:10" x14ac:dyDescent="0.3">
      <c r="J6928"/>
    </row>
    <row r="6929" spans="10:10" x14ac:dyDescent="0.3">
      <c r="J6929"/>
    </row>
    <row r="6930" spans="10:10" x14ac:dyDescent="0.3">
      <c r="J6930"/>
    </row>
    <row r="6931" spans="10:10" x14ac:dyDescent="0.3">
      <c r="J6931"/>
    </row>
    <row r="6932" spans="10:10" x14ac:dyDescent="0.3">
      <c r="J6932"/>
    </row>
    <row r="6933" spans="10:10" x14ac:dyDescent="0.3">
      <c r="J6933"/>
    </row>
    <row r="6934" spans="10:10" x14ac:dyDescent="0.3">
      <c r="J6934"/>
    </row>
    <row r="6935" spans="10:10" x14ac:dyDescent="0.3">
      <c r="J6935"/>
    </row>
    <row r="6936" spans="10:10" x14ac:dyDescent="0.3">
      <c r="J6936"/>
    </row>
    <row r="6937" spans="10:10" x14ac:dyDescent="0.3">
      <c r="J6937"/>
    </row>
    <row r="6938" spans="10:10" x14ac:dyDescent="0.3">
      <c r="J6938"/>
    </row>
    <row r="6939" spans="10:10" x14ac:dyDescent="0.3">
      <c r="J6939"/>
    </row>
    <row r="6940" spans="10:10" x14ac:dyDescent="0.3">
      <c r="J6940"/>
    </row>
    <row r="6941" spans="10:10" x14ac:dyDescent="0.3">
      <c r="J6941"/>
    </row>
    <row r="6942" spans="10:10" x14ac:dyDescent="0.3">
      <c r="J6942"/>
    </row>
    <row r="6943" spans="10:10" x14ac:dyDescent="0.3">
      <c r="J6943"/>
    </row>
    <row r="6944" spans="10:10" x14ac:dyDescent="0.3">
      <c r="J6944"/>
    </row>
    <row r="6945" spans="10:10" x14ac:dyDescent="0.3">
      <c r="J6945"/>
    </row>
    <row r="6946" spans="10:10" x14ac:dyDescent="0.3">
      <c r="J6946"/>
    </row>
    <row r="6947" spans="10:10" x14ac:dyDescent="0.3">
      <c r="J6947"/>
    </row>
    <row r="6948" spans="10:10" x14ac:dyDescent="0.3">
      <c r="J6948"/>
    </row>
    <row r="6949" spans="10:10" x14ac:dyDescent="0.3">
      <c r="J6949"/>
    </row>
    <row r="6950" spans="10:10" x14ac:dyDescent="0.3">
      <c r="J6950"/>
    </row>
    <row r="6951" spans="10:10" x14ac:dyDescent="0.3">
      <c r="J6951"/>
    </row>
    <row r="6952" spans="10:10" x14ac:dyDescent="0.3">
      <c r="J6952"/>
    </row>
    <row r="6953" spans="10:10" x14ac:dyDescent="0.3">
      <c r="J6953"/>
    </row>
    <row r="6954" spans="10:10" x14ac:dyDescent="0.3">
      <c r="J6954"/>
    </row>
    <row r="6955" spans="10:10" x14ac:dyDescent="0.3">
      <c r="J6955"/>
    </row>
    <row r="6956" spans="10:10" x14ac:dyDescent="0.3">
      <c r="J6956"/>
    </row>
    <row r="6957" spans="10:10" x14ac:dyDescent="0.3">
      <c r="J6957"/>
    </row>
    <row r="6958" spans="10:10" x14ac:dyDescent="0.3">
      <c r="J6958"/>
    </row>
    <row r="6959" spans="10:10" x14ac:dyDescent="0.3">
      <c r="J6959"/>
    </row>
    <row r="6960" spans="10:10" x14ac:dyDescent="0.3">
      <c r="J6960"/>
    </row>
    <row r="6961" spans="10:10" x14ac:dyDescent="0.3">
      <c r="J6961"/>
    </row>
    <row r="6962" spans="10:10" x14ac:dyDescent="0.3">
      <c r="J6962"/>
    </row>
    <row r="6963" spans="10:10" x14ac:dyDescent="0.3">
      <c r="J6963"/>
    </row>
    <row r="6964" spans="10:10" x14ac:dyDescent="0.3">
      <c r="J6964"/>
    </row>
    <row r="6965" spans="10:10" x14ac:dyDescent="0.3">
      <c r="J6965"/>
    </row>
    <row r="6966" spans="10:10" x14ac:dyDescent="0.3">
      <c r="J6966"/>
    </row>
    <row r="6967" spans="10:10" x14ac:dyDescent="0.3">
      <c r="J6967"/>
    </row>
    <row r="6968" spans="10:10" x14ac:dyDescent="0.3">
      <c r="J6968"/>
    </row>
    <row r="6969" spans="10:10" x14ac:dyDescent="0.3">
      <c r="J6969"/>
    </row>
    <row r="6970" spans="10:10" x14ac:dyDescent="0.3">
      <c r="J6970"/>
    </row>
    <row r="6971" spans="10:10" x14ac:dyDescent="0.3">
      <c r="J6971"/>
    </row>
    <row r="6972" spans="10:10" x14ac:dyDescent="0.3">
      <c r="J6972"/>
    </row>
    <row r="6973" spans="10:10" x14ac:dyDescent="0.3">
      <c r="J6973"/>
    </row>
    <row r="6974" spans="10:10" x14ac:dyDescent="0.3">
      <c r="J6974"/>
    </row>
    <row r="6975" spans="10:10" x14ac:dyDescent="0.3">
      <c r="J6975"/>
    </row>
    <row r="6976" spans="10:10" x14ac:dyDescent="0.3">
      <c r="J6976"/>
    </row>
    <row r="6977" spans="10:10" x14ac:dyDescent="0.3">
      <c r="J6977"/>
    </row>
    <row r="6978" spans="10:10" x14ac:dyDescent="0.3">
      <c r="J6978"/>
    </row>
    <row r="6979" spans="10:10" x14ac:dyDescent="0.3">
      <c r="J6979"/>
    </row>
    <row r="6980" spans="10:10" x14ac:dyDescent="0.3">
      <c r="J6980"/>
    </row>
    <row r="6981" spans="10:10" x14ac:dyDescent="0.3">
      <c r="J6981"/>
    </row>
    <row r="6982" spans="10:10" x14ac:dyDescent="0.3">
      <c r="J6982"/>
    </row>
    <row r="6983" spans="10:10" x14ac:dyDescent="0.3">
      <c r="J6983"/>
    </row>
    <row r="6984" spans="10:10" x14ac:dyDescent="0.3">
      <c r="J6984"/>
    </row>
    <row r="6985" spans="10:10" x14ac:dyDescent="0.3">
      <c r="J6985"/>
    </row>
    <row r="6986" spans="10:10" x14ac:dyDescent="0.3">
      <c r="J6986"/>
    </row>
    <row r="6987" spans="10:10" x14ac:dyDescent="0.3">
      <c r="J6987"/>
    </row>
    <row r="6988" spans="10:10" x14ac:dyDescent="0.3">
      <c r="J6988"/>
    </row>
    <row r="6989" spans="10:10" x14ac:dyDescent="0.3">
      <c r="J6989"/>
    </row>
    <row r="6990" spans="10:10" x14ac:dyDescent="0.3">
      <c r="J6990"/>
    </row>
    <row r="6991" spans="10:10" x14ac:dyDescent="0.3">
      <c r="J6991"/>
    </row>
    <row r="6992" spans="10:10" x14ac:dyDescent="0.3">
      <c r="J6992"/>
    </row>
    <row r="6993" spans="10:10" x14ac:dyDescent="0.3">
      <c r="J6993"/>
    </row>
    <row r="6994" spans="10:10" x14ac:dyDescent="0.3">
      <c r="J6994"/>
    </row>
    <row r="6995" spans="10:10" x14ac:dyDescent="0.3">
      <c r="J6995"/>
    </row>
    <row r="6996" spans="10:10" x14ac:dyDescent="0.3">
      <c r="J6996"/>
    </row>
    <row r="6997" spans="10:10" x14ac:dyDescent="0.3">
      <c r="J6997"/>
    </row>
    <row r="6998" spans="10:10" x14ac:dyDescent="0.3">
      <c r="J6998"/>
    </row>
    <row r="6999" spans="10:10" x14ac:dyDescent="0.3">
      <c r="J6999"/>
    </row>
    <row r="7000" spans="10:10" x14ac:dyDescent="0.3">
      <c r="J7000"/>
    </row>
    <row r="7001" spans="10:10" x14ac:dyDescent="0.3">
      <c r="J7001"/>
    </row>
    <row r="7002" spans="10:10" x14ac:dyDescent="0.3">
      <c r="J7002"/>
    </row>
    <row r="7003" spans="10:10" x14ac:dyDescent="0.3">
      <c r="J7003"/>
    </row>
    <row r="7004" spans="10:10" x14ac:dyDescent="0.3">
      <c r="J7004"/>
    </row>
    <row r="7005" spans="10:10" x14ac:dyDescent="0.3">
      <c r="J7005"/>
    </row>
    <row r="7006" spans="10:10" x14ac:dyDescent="0.3">
      <c r="J7006"/>
    </row>
    <row r="7007" spans="10:10" x14ac:dyDescent="0.3">
      <c r="J7007"/>
    </row>
    <row r="7008" spans="10:10" x14ac:dyDescent="0.3">
      <c r="J7008"/>
    </row>
    <row r="7009" spans="10:10" x14ac:dyDescent="0.3">
      <c r="J7009"/>
    </row>
    <row r="7010" spans="10:10" x14ac:dyDescent="0.3">
      <c r="J7010"/>
    </row>
    <row r="7011" spans="10:10" x14ac:dyDescent="0.3">
      <c r="J7011"/>
    </row>
    <row r="7012" spans="10:10" x14ac:dyDescent="0.3">
      <c r="J7012"/>
    </row>
    <row r="7013" spans="10:10" x14ac:dyDescent="0.3">
      <c r="J7013"/>
    </row>
    <row r="7014" spans="10:10" x14ac:dyDescent="0.3">
      <c r="J7014"/>
    </row>
    <row r="7015" spans="10:10" x14ac:dyDescent="0.3">
      <c r="J7015"/>
    </row>
    <row r="7016" spans="10:10" x14ac:dyDescent="0.3">
      <c r="J7016"/>
    </row>
    <row r="7017" spans="10:10" x14ac:dyDescent="0.3">
      <c r="J7017"/>
    </row>
    <row r="7018" spans="10:10" x14ac:dyDescent="0.3">
      <c r="J7018"/>
    </row>
    <row r="7019" spans="10:10" x14ac:dyDescent="0.3">
      <c r="J7019"/>
    </row>
    <row r="7020" spans="10:10" x14ac:dyDescent="0.3">
      <c r="J7020"/>
    </row>
    <row r="7021" spans="10:10" x14ac:dyDescent="0.3">
      <c r="J7021"/>
    </row>
    <row r="7022" spans="10:10" x14ac:dyDescent="0.3">
      <c r="J7022"/>
    </row>
    <row r="7023" spans="10:10" x14ac:dyDescent="0.3">
      <c r="J7023"/>
    </row>
    <row r="7024" spans="10:10" x14ac:dyDescent="0.3">
      <c r="J7024"/>
    </row>
    <row r="7025" spans="10:10" x14ac:dyDescent="0.3">
      <c r="J7025"/>
    </row>
    <row r="7026" spans="10:10" x14ac:dyDescent="0.3">
      <c r="J7026"/>
    </row>
    <row r="7027" spans="10:10" x14ac:dyDescent="0.3">
      <c r="J7027"/>
    </row>
    <row r="7028" spans="10:10" x14ac:dyDescent="0.3">
      <c r="J7028"/>
    </row>
    <row r="7029" spans="10:10" x14ac:dyDescent="0.3">
      <c r="J7029"/>
    </row>
    <row r="7030" spans="10:10" x14ac:dyDescent="0.3">
      <c r="J7030"/>
    </row>
    <row r="7031" spans="10:10" x14ac:dyDescent="0.3">
      <c r="J7031"/>
    </row>
    <row r="7032" spans="10:10" x14ac:dyDescent="0.3">
      <c r="J7032"/>
    </row>
    <row r="7033" spans="10:10" x14ac:dyDescent="0.3">
      <c r="J7033"/>
    </row>
    <row r="7034" spans="10:10" x14ac:dyDescent="0.3">
      <c r="J7034"/>
    </row>
    <row r="7035" spans="10:10" x14ac:dyDescent="0.3">
      <c r="J7035"/>
    </row>
    <row r="7036" spans="10:10" x14ac:dyDescent="0.3">
      <c r="J7036"/>
    </row>
    <row r="7037" spans="10:10" x14ac:dyDescent="0.3">
      <c r="J7037"/>
    </row>
    <row r="7038" spans="10:10" x14ac:dyDescent="0.3">
      <c r="J7038"/>
    </row>
    <row r="7039" spans="10:10" x14ac:dyDescent="0.3">
      <c r="J7039"/>
    </row>
    <row r="7040" spans="10:10" x14ac:dyDescent="0.3">
      <c r="J7040"/>
    </row>
    <row r="7041" spans="10:10" x14ac:dyDescent="0.3">
      <c r="J7041"/>
    </row>
    <row r="7042" spans="10:10" x14ac:dyDescent="0.3">
      <c r="J7042"/>
    </row>
    <row r="7043" spans="10:10" x14ac:dyDescent="0.3">
      <c r="J7043"/>
    </row>
    <row r="7044" spans="10:10" x14ac:dyDescent="0.3">
      <c r="J7044"/>
    </row>
    <row r="7045" spans="10:10" x14ac:dyDescent="0.3">
      <c r="J7045"/>
    </row>
    <row r="7046" spans="10:10" x14ac:dyDescent="0.3">
      <c r="J7046"/>
    </row>
    <row r="7047" spans="10:10" x14ac:dyDescent="0.3">
      <c r="J7047"/>
    </row>
    <row r="7048" spans="10:10" x14ac:dyDescent="0.3">
      <c r="J7048"/>
    </row>
    <row r="7049" spans="10:10" x14ac:dyDescent="0.3">
      <c r="J7049"/>
    </row>
    <row r="7050" spans="10:10" x14ac:dyDescent="0.3">
      <c r="J7050"/>
    </row>
    <row r="7051" spans="10:10" x14ac:dyDescent="0.3">
      <c r="J7051"/>
    </row>
    <row r="7052" spans="10:10" x14ac:dyDescent="0.3">
      <c r="J7052"/>
    </row>
    <row r="7053" spans="10:10" x14ac:dyDescent="0.3">
      <c r="J7053"/>
    </row>
    <row r="7054" spans="10:10" x14ac:dyDescent="0.3">
      <c r="J7054"/>
    </row>
    <row r="7055" spans="10:10" x14ac:dyDescent="0.3">
      <c r="J7055"/>
    </row>
    <row r="7056" spans="10:10" x14ac:dyDescent="0.3">
      <c r="J7056"/>
    </row>
    <row r="7057" spans="10:10" x14ac:dyDescent="0.3">
      <c r="J7057"/>
    </row>
    <row r="7058" spans="10:10" x14ac:dyDescent="0.3">
      <c r="J7058"/>
    </row>
    <row r="7059" spans="10:10" x14ac:dyDescent="0.3">
      <c r="J7059"/>
    </row>
    <row r="7060" spans="10:10" x14ac:dyDescent="0.3">
      <c r="J7060"/>
    </row>
    <row r="7061" spans="10:10" x14ac:dyDescent="0.3">
      <c r="J7061"/>
    </row>
    <row r="7062" spans="10:10" x14ac:dyDescent="0.3">
      <c r="J7062"/>
    </row>
    <row r="7063" spans="10:10" x14ac:dyDescent="0.3">
      <c r="J7063"/>
    </row>
    <row r="7064" spans="10:10" x14ac:dyDescent="0.3">
      <c r="J7064"/>
    </row>
    <row r="7065" spans="10:10" x14ac:dyDescent="0.3">
      <c r="J7065"/>
    </row>
    <row r="7066" spans="10:10" x14ac:dyDescent="0.3">
      <c r="J7066"/>
    </row>
    <row r="7067" spans="10:10" x14ac:dyDescent="0.3">
      <c r="J7067"/>
    </row>
    <row r="7068" spans="10:10" x14ac:dyDescent="0.3">
      <c r="J7068"/>
    </row>
    <row r="7069" spans="10:10" x14ac:dyDescent="0.3">
      <c r="J7069"/>
    </row>
    <row r="7070" spans="10:10" x14ac:dyDescent="0.3">
      <c r="J7070"/>
    </row>
    <row r="7071" spans="10:10" x14ac:dyDescent="0.3">
      <c r="J7071"/>
    </row>
    <row r="7072" spans="10:10" x14ac:dyDescent="0.3">
      <c r="J7072"/>
    </row>
    <row r="7073" spans="10:10" x14ac:dyDescent="0.3">
      <c r="J7073"/>
    </row>
    <row r="7074" spans="10:10" x14ac:dyDescent="0.3">
      <c r="J7074"/>
    </row>
    <row r="7075" spans="10:10" x14ac:dyDescent="0.3">
      <c r="J7075"/>
    </row>
    <row r="7076" spans="10:10" x14ac:dyDescent="0.3">
      <c r="J7076"/>
    </row>
    <row r="7077" spans="10:10" x14ac:dyDescent="0.3">
      <c r="J7077"/>
    </row>
    <row r="7078" spans="10:10" x14ac:dyDescent="0.3">
      <c r="J7078"/>
    </row>
    <row r="7079" spans="10:10" x14ac:dyDescent="0.3">
      <c r="J7079"/>
    </row>
    <row r="7080" spans="10:10" x14ac:dyDescent="0.3">
      <c r="J7080"/>
    </row>
    <row r="7081" spans="10:10" x14ac:dyDescent="0.3">
      <c r="J7081"/>
    </row>
    <row r="7082" spans="10:10" x14ac:dyDescent="0.3">
      <c r="J7082"/>
    </row>
    <row r="7083" spans="10:10" x14ac:dyDescent="0.3">
      <c r="J7083"/>
    </row>
    <row r="7084" spans="10:10" x14ac:dyDescent="0.3">
      <c r="J7084"/>
    </row>
    <row r="7085" spans="10:10" x14ac:dyDescent="0.3">
      <c r="J7085"/>
    </row>
    <row r="7086" spans="10:10" x14ac:dyDescent="0.3">
      <c r="J7086"/>
    </row>
    <row r="7087" spans="10:10" x14ac:dyDescent="0.3">
      <c r="J7087"/>
    </row>
    <row r="7088" spans="10:10" x14ac:dyDescent="0.3">
      <c r="J7088"/>
    </row>
    <row r="7089" spans="10:10" x14ac:dyDescent="0.3">
      <c r="J7089"/>
    </row>
    <row r="7090" spans="10:10" x14ac:dyDescent="0.3">
      <c r="J7090"/>
    </row>
    <row r="7091" spans="10:10" x14ac:dyDescent="0.3">
      <c r="J7091"/>
    </row>
    <row r="7092" spans="10:10" x14ac:dyDescent="0.3">
      <c r="J7092"/>
    </row>
    <row r="7093" spans="10:10" x14ac:dyDescent="0.3">
      <c r="J7093"/>
    </row>
    <row r="7094" spans="10:10" x14ac:dyDescent="0.3">
      <c r="J7094"/>
    </row>
    <row r="7095" spans="10:10" x14ac:dyDescent="0.3">
      <c r="J7095"/>
    </row>
    <row r="7096" spans="10:10" x14ac:dyDescent="0.3">
      <c r="J7096"/>
    </row>
    <row r="7097" spans="10:10" x14ac:dyDescent="0.3">
      <c r="J7097"/>
    </row>
    <row r="7098" spans="10:10" x14ac:dyDescent="0.3">
      <c r="J7098"/>
    </row>
    <row r="7099" spans="10:10" x14ac:dyDescent="0.3">
      <c r="J7099"/>
    </row>
    <row r="7100" spans="10:10" x14ac:dyDescent="0.3">
      <c r="J7100"/>
    </row>
    <row r="7101" spans="10:10" x14ac:dyDescent="0.3">
      <c r="J7101"/>
    </row>
    <row r="7102" spans="10:10" x14ac:dyDescent="0.3">
      <c r="J7102"/>
    </row>
    <row r="7103" spans="10:10" x14ac:dyDescent="0.3">
      <c r="J7103"/>
    </row>
    <row r="7104" spans="10:10" x14ac:dyDescent="0.3">
      <c r="J7104"/>
    </row>
    <row r="7105" spans="10:10" x14ac:dyDescent="0.3">
      <c r="J7105"/>
    </row>
    <row r="7106" spans="10:10" x14ac:dyDescent="0.3">
      <c r="J7106"/>
    </row>
    <row r="7107" spans="10:10" x14ac:dyDescent="0.3">
      <c r="J7107"/>
    </row>
    <row r="7108" spans="10:10" x14ac:dyDescent="0.3">
      <c r="J7108"/>
    </row>
    <row r="7109" spans="10:10" x14ac:dyDescent="0.3">
      <c r="J7109"/>
    </row>
    <row r="7110" spans="10:10" x14ac:dyDescent="0.3">
      <c r="J7110"/>
    </row>
    <row r="7111" spans="10:10" x14ac:dyDescent="0.3">
      <c r="J7111"/>
    </row>
    <row r="7112" spans="10:10" x14ac:dyDescent="0.3">
      <c r="J7112"/>
    </row>
    <row r="7113" spans="10:10" x14ac:dyDescent="0.3">
      <c r="J7113"/>
    </row>
    <row r="7114" spans="10:10" x14ac:dyDescent="0.3">
      <c r="J7114"/>
    </row>
    <row r="7115" spans="10:10" x14ac:dyDescent="0.3">
      <c r="J7115"/>
    </row>
    <row r="7116" spans="10:10" x14ac:dyDescent="0.3">
      <c r="J7116"/>
    </row>
    <row r="7117" spans="10:10" x14ac:dyDescent="0.3">
      <c r="J7117"/>
    </row>
    <row r="7118" spans="10:10" x14ac:dyDescent="0.3">
      <c r="J7118"/>
    </row>
    <row r="7119" spans="10:10" x14ac:dyDescent="0.3">
      <c r="J7119"/>
    </row>
    <row r="7120" spans="10:10" x14ac:dyDescent="0.3">
      <c r="J7120"/>
    </row>
    <row r="7121" spans="10:10" x14ac:dyDescent="0.3">
      <c r="J7121"/>
    </row>
    <row r="7122" spans="10:10" x14ac:dyDescent="0.3">
      <c r="J7122"/>
    </row>
    <row r="7123" spans="10:10" x14ac:dyDescent="0.3">
      <c r="J7123"/>
    </row>
    <row r="7124" spans="10:10" x14ac:dyDescent="0.3">
      <c r="J7124"/>
    </row>
    <row r="7125" spans="10:10" x14ac:dyDescent="0.3">
      <c r="J7125"/>
    </row>
    <row r="7126" spans="10:10" x14ac:dyDescent="0.3">
      <c r="J7126"/>
    </row>
    <row r="7127" spans="10:10" x14ac:dyDescent="0.3">
      <c r="J7127"/>
    </row>
    <row r="7128" spans="10:10" x14ac:dyDescent="0.3">
      <c r="J7128"/>
    </row>
    <row r="7129" spans="10:10" x14ac:dyDescent="0.3">
      <c r="J7129"/>
    </row>
    <row r="7130" spans="10:10" x14ac:dyDescent="0.3">
      <c r="J7130"/>
    </row>
    <row r="7131" spans="10:10" x14ac:dyDescent="0.3">
      <c r="J7131"/>
    </row>
    <row r="7132" spans="10:10" x14ac:dyDescent="0.3">
      <c r="J7132"/>
    </row>
    <row r="7133" spans="10:10" x14ac:dyDescent="0.3">
      <c r="J7133"/>
    </row>
    <row r="7134" spans="10:10" x14ac:dyDescent="0.3">
      <c r="J7134"/>
    </row>
    <row r="7135" spans="10:10" x14ac:dyDescent="0.3">
      <c r="J7135"/>
    </row>
    <row r="7136" spans="10:10" x14ac:dyDescent="0.3">
      <c r="J7136"/>
    </row>
    <row r="7137" spans="10:10" x14ac:dyDescent="0.3">
      <c r="J7137"/>
    </row>
    <row r="7138" spans="10:10" x14ac:dyDescent="0.3">
      <c r="J7138"/>
    </row>
    <row r="7139" spans="10:10" x14ac:dyDescent="0.3">
      <c r="J7139"/>
    </row>
    <row r="7140" spans="10:10" x14ac:dyDescent="0.3">
      <c r="J7140"/>
    </row>
    <row r="7141" spans="10:10" x14ac:dyDescent="0.3">
      <c r="J7141"/>
    </row>
    <row r="7142" spans="10:10" x14ac:dyDescent="0.3">
      <c r="J7142"/>
    </row>
    <row r="7143" spans="10:10" x14ac:dyDescent="0.3">
      <c r="J7143"/>
    </row>
    <row r="7144" spans="10:10" x14ac:dyDescent="0.3">
      <c r="J7144"/>
    </row>
    <row r="7145" spans="10:10" x14ac:dyDescent="0.3">
      <c r="J7145"/>
    </row>
    <row r="7146" spans="10:10" x14ac:dyDescent="0.3">
      <c r="J7146"/>
    </row>
    <row r="7147" spans="10:10" x14ac:dyDescent="0.3">
      <c r="J7147"/>
    </row>
    <row r="7148" spans="10:10" x14ac:dyDescent="0.3">
      <c r="J7148"/>
    </row>
    <row r="7149" spans="10:10" x14ac:dyDescent="0.3">
      <c r="J7149"/>
    </row>
    <row r="7150" spans="10:10" x14ac:dyDescent="0.3">
      <c r="J7150"/>
    </row>
    <row r="7151" spans="10:10" x14ac:dyDescent="0.3">
      <c r="J7151"/>
    </row>
    <row r="7152" spans="10:10" x14ac:dyDescent="0.3">
      <c r="J7152"/>
    </row>
    <row r="7153" spans="10:10" x14ac:dyDescent="0.3">
      <c r="J7153"/>
    </row>
    <row r="7154" spans="10:10" x14ac:dyDescent="0.3">
      <c r="J7154"/>
    </row>
    <row r="7155" spans="10:10" x14ac:dyDescent="0.3">
      <c r="J7155"/>
    </row>
    <row r="7156" spans="10:10" x14ac:dyDescent="0.3">
      <c r="J7156"/>
    </row>
    <row r="7157" spans="10:10" x14ac:dyDescent="0.3">
      <c r="J7157"/>
    </row>
    <row r="7158" spans="10:10" x14ac:dyDescent="0.3">
      <c r="J7158"/>
    </row>
    <row r="7159" spans="10:10" x14ac:dyDescent="0.3">
      <c r="J7159"/>
    </row>
    <row r="7160" spans="10:10" x14ac:dyDescent="0.3">
      <c r="J7160"/>
    </row>
    <row r="7161" spans="10:10" x14ac:dyDescent="0.3">
      <c r="J7161"/>
    </row>
    <row r="7162" spans="10:10" x14ac:dyDescent="0.3">
      <c r="J7162"/>
    </row>
    <row r="7163" spans="10:10" x14ac:dyDescent="0.3">
      <c r="J7163"/>
    </row>
    <row r="7164" spans="10:10" x14ac:dyDescent="0.3">
      <c r="J7164"/>
    </row>
    <row r="7165" spans="10:10" x14ac:dyDescent="0.3">
      <c r="J7165"/>
    </row>
    <row r="7166" spans="10:10" x14ac:dyDescent="0.3">
      <c r="J7166"/>
    </row>
    <row r="7167" spans="10:10" x14ac:dyDescent="0.3">
      <c r="J7167"/>
    </row>
    <row r="7168" spans="10:10" x14ac:dyDescent="0.3">
      <c r="J7168"/>
    </row>
    <row r="7169" spans="10:10" x14ac:dyDescent="0.3">
      <c r="J7169"/>
    </row>
    <row r="7170" spans="10:10" x14ac:dyDescent="0.3">
      <c r="J7170"/>
    </row>
    <row r="7171" spans="10:10" x14ac:dyDescent="0.3">
      <c r="J7171"/>
    </row>
    <row r="7172" spans="10:10" x14ac:dyDescent="0.3">
      <c r="J7172"/>
    </row>
    <row r="7173" spans="10:10" x14ac:dyDescent="0.3">
      <c r="J7173"/>
    </row>
    <row r="7174" spans="10:10" x14ac:dyDescent="0.3">
      <c r="J7174"/>
    </row>
    <row r="7175" spans="10:10" x14ac:dyDescent="0.3">
      <c r="J7175"/>
    </row>
    <row r="7176" spans="10:10" x14ac:dyDescent="0.3">
      <c r="J7176"/>
    </row>
    <row r="7177" spans="10:10" x14ac:dyDescent="0.3">
      <c r="J7177"/>
    </row>
    <row r="7178" spans="10:10" x14ac:dyDescent="0.3">
      <c r="J7178"/>
    </row>
    <row r="7179" spans="10:10" x14ac:dyDescent="0.3">
      <c r="J7179"/>
    </row>
    <row r="7180" spans="10:10" x14ac:dyDescent="0.3">
      <c r="J7180"/>
    </row>
    <row r="7181" spans="10:10" x14ac:dyDescent="0.3">
      <c r="J7181"/>
    </row>
    <row r="7182" spans="10:10" x14ac:dyDescent="0.3">
      <c r="J7182"/>
    </row>
    <row r="7183" spans="10:10" x14ac:dyDescent="0.3">
      <c r="J7183"/>
    </row>
    <row r="7184" spans="10:10" x14ac:dyDescent="0.3">
      <c r="J7184"/>
    </row>
    <row r="7185" spans="10:10" x14ac:dyDescent="0.3">
      <c r="J7185"/>
    </row>
    <row r="7186" spans="10:10" x14ac:dyDescent="0.3">
      <c r="J7186"/>
    </row>
    <row r="7187" spans="10:10" x14ac:dyDescent="0.3">
      <c r="J7187"/>
    </row>
    <row r="7188" spans="10:10" x14ac:dyDescent="0.3">
      <c r="J7188"/>
    </row>
    <row r="7189" spans="10:10" x14ac:dyDescent="0.3">
      <c r="J7189"/>
    </row>
    <row r="7190" spans="10:10" x14ac:dyDescent="0.3">
      <c r="J7190"/>
    </row>
    <row r="7191" spans="10:10" x14ac:dyDescent="0.3">
      <c r="J7191"/>
    </row>
    <row r="7192" spans="10:10" x14ac:dyDescent="0.3">
      <c r="J7192"/>
    </row>
    <row r="7193" spans="10:10" x14ac:dyDescent="0.3">
      <c r="J7193"/>
    </row>
    <row r="7194" spans="10:10" x14ac:dyDescent="0.3">
      <c r="J7194"/>
    </row>
    <row r="7195" spans="10:10" x14ac:dyDescent="0.3">
      <c r="J7195"/>
    </row>
    <row r="7196" spans="10:10" x14ac:dyDescent="0.3">
      <c r="J7196"/>
    </row>
    <row r="7197" spans="10:10" x14ac:dyDescent="0.3">
      <c r="J7197"/>
    </row>
    <row r="7198" spans="10:10" x14ac:dyDescent="0.3">
      <c r="J7198"/>
    </row>
    <row r="7199" spans="10:10" x14ac:dyDescent="0.3">
      <c r="J7199"/>
    </row>
    <row r="7200" spans="10:10" x14ac:dyDescent="0.3">
      <c r="J7200"/>
    </row>
    <row r="7201" spans="10:10" x14ac:dyDescent="0.3">
      <c r="J7201"/>
    </row>
    <row r="7202" spans="10:10" x14ac:dyDescent="0.3">
      <c r="J7202"/>
    </row>
    <row r="7203" spans="10:10" x14ac:dyDescent="0.3">
      <c r="J7203"/>
    </row>
    <row r="7204" spans="10:10" x14ac:dyDescent="0.3">
      <c r="J7204"/>
    </row>
    <row r="7205" spans="10:10" x14ac:dyDescent="0.3">
      <c r="J7205"/>
    </row>
    <row r="7206" spans="10:10" x14ac:dyDescent="0.3">
      <c r="J7206"/>
    </row>
    <row r="7207" spans="10:10" x14ac:dyDescent="0.3">
      <c r="J7207"/>
    </row>
    <row r="7208" spans="10:10" x14ac:dyDescent="0.3">
      <c r="J7208"/>
    </row>
    <row r="7209" spans="10:10" x14ac:dyDescent="0.3">
      <c r="J7209"/>
    </row>
    <row r="7210" spans="10:10" x14ac:dyDescent="0.3">
      <c r="J7210"/>
    </row>
    <row r="7211" spans="10:10" x14ac:dyDescent="0.3">
      <c r="J7211"/>
    </row>
    <row r="7212" spans="10:10" x14ac:dyDescent="0.3">
      <c r="J7212"/>
    </row>
    <row r="7213" spans="10:10" x14ac:dyDescent="0.3">
      <c r="J7213"/>
    </row>
    <row r="7214" spans="10:10" x14ac:dyDescent="0.3">
      <c r="J7214"/>
    </row>
    <row r="7215" spans="10:10" x14ac:dyDescent="0.3">
      <c r="J7215"/>
    </row>
    <row r="7216" spans="10:10" x14ac:dyDescent="0.3">
      <c r="J7216"/>
    </row>
    <row r="7217" spans="10:10" x14ac:dyDescent="0.3">
      <c r="J7217"/>
    </row>
    <row r="7218" spans="10:10" x14ac:dyDescent="0.3">
      <c r="J7218"/>
    </row>
    <row r="7219" spans="10:10" x14ac:dyDescent="0.3">
      <c r="J7219"/>
    </row>
    <row r="7220" spans="10:10" x14ac:dyDescent="0.3">
      <c r="J7220"/>
    </row>
    <row r="7221" spans="10:10" x14ac:dyDescent="0.3">
      <c r="J7221"/>
    </row>
    <row r="7222" spans="10:10" x14ac:dyDescent="0.3">
      <c r="J7222"/>
    </row>
    <row r="7223" spans="10:10" x14ac:dyDescent="0.3">
      <c r="J7223"/>
    </row>
    <row r="7224" spans="10:10" x14ac:dyDescent="0.3">
      <c r="J7224"/>
    </row>
    <row r="7225" spans="10:10" x14ac:dyDescent="0.3">
      <c r="J7225"/>
    </row>
    <row r="7226" spans="10:10" x14ac:dyDescent="0.3">
      <c r="J7226"/>
    </row>
    <row r="7227" spans="10:10" x14ac:dyDescent="0.3">
      <c r="J7227"/>
    </row>
    <row r="7228" spans="10:10" x14ac:dyDescent="0.3">
      <c r="J7228"/>
    </row>
    <row r="7229" spans="10:10" x14ac:dyDescent="0.3">
      <c r="J7229"/>
    </row>
    <row r="7230" spans="10:10" x14ac:dyDescent="0.3">
      <c r="J7230"/>
    </row>
    <row r="7231" spans="10:10" x14ac:dyDescent="0.3">
      <c r="J7231"/>
    </row>
    <row r="7232" spans="10:10" x14ac:dyDescent="0.3">
      <c r="J7232"/>
    </row>
    <row r="7233" spans="10:10" x14ac:dyDescent="0.3">
      <c r="J7233"/>
    </row>
    <row r="7234" spans="10:10" x14ac:dyDescent="0.3">
      <c r="J7234"/>
    </row>
    <row r="7235" spans="10:10" x14ac:dyDescent="0.3">
      <c r="J7235"/>
    </row>
    <row r="7236" spans="10:10" x14ac:dyDescent="0.3">
      <c r="J7236"/>
    </row>
    <row r="7237" spans="10:10" x14ac:dyDescent="0.3">
      <c r="J7237"/>
    </row>
    <row r="7238" spans="10:10" x14ac:dyDescent="0.3">
      <c r="J7238"/>
    </row>
    <row r="7239" spans="10:10" x14ac:dyDescent="0.3">
      <c r="J7239"/>
    </row>
    <row r="7240" spans="10:10" x14ac:dyDescent="0.3">
      <c r="J7240"/>
    </row>
    <row r="7241" spans="10:10" x14ac:dyDescent="0.3">
      <c r="J7241"/>
    </row>
    <row r="7242" spans="10:10" x14ac:dyDescent="0.3">
      <c r="J7242"/>
    </row>
    <row r="7243" spans="10:10" x14ac:dyDescent="0.3">
      <c r="J7243"/>
    </row>
    <row r="7244" spans="10:10" x14ac:dyDescent="0.3">
      <c r="J7244"/>
    </row>
    <row r="7245" spans="10:10" x14ac:dyDescent="0.3">
      <c r="J7245"/>
    </row>
    <row r="7246" spans="10:10" x14ac:dyDescent="0.3">
      <c r="J7246"/>
    </row>
    <row r="7247" spans="10:10" x14ac:dyDescent="0.3">
      <c r="J7247"/>
    </row>
    <row r="7248" spans="10:10" x14ac:dyDescent="0.3">
      <c r="J7248"/>
    </row>
    <row r="7249" spans="10:10" x14ac:dyDescent="0.3">
      <c r="J7249"/>
    </row>
    <row r="7250" spans="10:10" x14ac:dyDescent="0.3">
      <c r="J7250"/>
    </row>
    <row r="7251" spans="10:10" x14ac:dyDescent="0.3">
      <c r="J7251"/>
    </row>
    <row r="7252" spans="10:10" x14ac:dyDescent="0.3">
      <c r="J7252"/>
    </row>
    <row r="7253" spans="10:10" x14ac:dyDescent="0.3">
      <c r="J7253"/>
    </row>
    <row r="7254" spans="10:10" x14ac:dyDescent="0.3">
      <c r="J7254"/>
    </row>
    <row r="7255" spans="10:10" x14ac:dyDescent="0.3">
      <c r="J7255"/>
    </row>
    <row r="7256" spans="10:10" x14ac:dyDescent="0.3">
      <c r="J7256"/>
    </row>
    <row r="7257" spans="10:10" x14ac:dyDescent="0.3">
      <c r="J7257"/>
    </row>
    <row r="7258" spans="10:10" x14ac:dyDescent="0.3">
      <c r="J7258"/>
    </row>
    <row r="7259" spans="10:10" x14ac:dyDescent="0.3">
      <c r="J7259"/>
    </row>
    <row r="7260" spans="10:10" x14ac:dyDescent="0.3">
      <c r="J7260"/>
    </row>
    <row r="7261" spans="10:10" x14ac:dyDescent="0.3">
      <c r="J7261"/>
    </row>
    <row r="7262" spans="10:10" x14ac:dyDescent="0.3">
      <c r="J7262"/>
    </row>
    <row r="7263" spans="10:10" x14ac:dyDescent="0.3">
      <c r="J7263"/>
    </row>
    <row r="7264" spans="10:10" x14ac:dyDescent="0.3">
      <c r="J7264"/>
    </row>
    <row r="7265" spans="10:10" x14ac:dyDescent="0.3">
      <c r="J7265"/>
    </row>
    <row r="7266" spans="10:10" x14ac:dyDescent="0.3">
      <c r="J7266"/>
    </row>
    <row r="7267" spans="10:10" x14ac:dyDescent="0.3">
      <c r="J7267"/>
    </row>
    <row r="7268" spans="10:10" x14ac:dyDescent="0.3">
      <c r="J7268"/>
    </row>
    <row r="7269" spans="10:10" x14ac:dyDescent="0.3">
      <c r="J7269"/>
    </row>
    <row r="7270" spans="10:10" x14ac:dyDescent="0.3">
      <c r="J7270"/>
    </row>
    <row r="7271" spans="10:10" x14ac:dyDescent="0.3">
      <c r="J7271"/>
    </row>
    <row r="7272" spans="10:10" x14ac:dyDescent="0.3">
      <c r="J7272"/>
    </row>
    <row r="7273" spans="10:10" x14ac:dyDescent="0.3">
      <c r="J7273"/>
    </row>
    <row r="7274" spans="10:10" x14ac:dyDescent="0.3">
      <c r="J7274"/>
    </row>
    <row r="7275" spans="10:10" x14ac:dyDescent="0.3">
      <c r="J7275"/>
    </row>
    <row r="7276" spans="10:10" x14ac:dyDescent="0.3">
      <c r="J7276"/>
    </row>
    <row r="7277" spans="10:10" x14ac:dyDescent="0.3">
      <c r="J7277"/>
    </row>
    <row r="7278" spans="10:10" x14ac:dyDescent="0.3">
      <c r="J7278"/>
    </row>
    <row r="7279" spans="10:10" x14ac:dyDescent="0.3">
      <c r="J7279"/>
    </row>
    <row r="7280" spans="10:10" x14ac:dyDescent="0.3">
      <c r="J7280"/>
    </row>
    <row r="7281" spans="10:10" x14ac:dyDescent="0.3">
      <c r="J7281"/>
    </row>
    <row r="7282" spans="10:10" x14ac:dyDescent="0.3">
      <c r="J7282"/>
    </row>
    <row r="7283" spans="10:10" x14ac:dyDescent="0.3">
      <c r="J7283"/>
    </row>
    <row r="7284" spans="10:10" x14ac:dyDescent="0.3">
      <c r="J7284"/>
    </row>
    <row r="7285" spans="10:10" x14ac:dyDescent="0.3">
      <c r="J7285"/>
    </row>
    <row r="7286" spans="10:10" x14ac:dyDescent="0.3">
      <c r="J7286"/>
    </row>
    <row r="7287" spans="10:10" x14ac:dyDescent="0.3">
      <c r="J7287"/>
    </row>
    <row r="7288" spans="10:10" x14ac:dyDescent="0.3">
      <c r="J7288"/>
    </row>
    <row r="7289" spans="10:10" x14ac:dyDescent="0.3">
      <c r="J7289"/>
    </row>
    <row r="7290" spans="10:10" x14ac:dyDescent="0.3">
      <c r="J7290"/>
    </row>
    <row r="7291" spans="10:10" x14ac:dyDescent="0.3">
      <c r="J7291"/>
    </row>
    <row r="7292" spans="10:10" x14ac:dyDescent="0.3">
      <c r="J7292"/>
    </row>
    <row r="7293" spans="10:10" x14ac:dyDescent="0.3">
      <c r="J7293"/>
    </row>
    <row r="7294" spans="10:10" x14ac:dyDescent="0.3">
      <c r="J7294"/>
    </row>
    <row r="7295" spans="10:10" x14ac:dyDescent="0.3">
      <c r="J7295"/>
    </row>
    <row r="7296" spans="10:10" x14ac:dyDescent="0.3">
      <c r="J7296"/>
    </row>
    <row r="7297" spans="10:10" x14ac:dyDescent="0.3">
      <c r="J7297"/>
    </row>
    <row r="7298" spans="10:10" x14ac:dyDescent="0.3">
      <c r="J7298"/>
    </row>
    <row r="7299" spans="10:10" x14ac:dyDescent="0.3">
      <c r="J7299"/>
    </row>
    <row r="7300" spans="10:10" x14ac:dyDescent="0.3">
      <c r="J7300"/>
    </row>
    <row r="7301" spans="10:10" x14ac:dyDescent="0.3">
      <c r="J7301"/>
    </row>
    <row r="7302" spans="10:10" x14ac:dyDescent="0.3">
      <c r="J7302"/>
    </row>
    <row r="7303" spans="10:10" x14ac:dyDescent="0.3">
      <c r="J7303"/>
    </row>
    <row r="7304" spans="10:10" x14ac:dyDescent="0.3">
      <c r="J7304"/>
    </row>
    <row r="7305" spans="10:10" x14ac:dyDescent="0.3">
      <c r="J7305"/>
    </row>
    <row r="7306" spans="10:10" x14ac:dyDescent="0.3">
      <c r="J7306"/>
    </row>
    <row r="7307" spans="10:10" x14ac:dyDescent="0.3">
      <c r="J7307"/>
    </row>
    <row r="7308" spans="10:10" x14ac:dyDescent="0.3">
      <c r="J7308"/>
    </row>
    <row r="7309" spans="10:10" x14ac:dyDescent="0.3">
      <c r="J7309"/>
    </row>
    <row r="7310" spans="10:10" x14ac:dyDescent="0.3">
      <c r="J7310"/>
    </row>
    <row r="7311" spans="10:10" x14ac:dyDescent="0.3">
      <c r="J7311"/>
    </row>
    <row r="7312" spans="10:10" x14ac:dyDescent="0.3">
      <c r="J7312"/>
    </row>
    <row r="7313" spans="10:10" x14ac:dyDescent="0.3">
      <c r="J7313"/>
    </row>
    <row r="7314" spans="10:10" x14ac:dyDescent="0.3">
      <c r="J7314"/>
    </row>
    <row r="7315" spans="10:10" x14ac:dyDescent="0.3">
      <c r="J7315"/>
    </row>
    <row r="7316" spans="10:10" x14ac:dyDescent="0.3">
      <c r="J7316"/>
    </row>
    <row r="7317" spans="10:10" x14ac:dyDescent="0.3">
      <c r="J7317"/>
    </row>
    <row r="7318" spans="10:10" x14ac:dyDescent="0.3">
      <c r="J7318"/>
    </row>
    <row r="7319" spans="10:10" x14ac:dyDescent="0.3">
      <c r="J7319"/>
    </row>
    <row r="7320" spans="10:10" x14ac:dyDescent="0.3">
      <c r="J7320"/>
    </row>
    <row r="7321" spans="10:10" x14ac:dyDescent="0.3">
      <c r="J7321"/>
    </row>
    <row r="7322" spans="10:10" x14ac:dyDescent="0.3">
      <c r="J7322"/>
    </row>
    <row r="7323" spans="10:10" x14ac:dyDescent="0.3">
      <c r="J7323"/>
    </row>
    <row r="7324" spans="10:10" x14ac:dyDescent="0.3">
      <c r="J7324"/>
    </row>
    <row r="7325" spans="10:10" x14ac:dyDescent="0.3">
      <c r="J7325"/>
    </row>
    <row r="7326" spans="10:10" x14ac:dyDescent="0.3">
      <c r="J7326"/>
    </row>
    <row r="7327" spans="10:10" x14ac:dyDescent="0.3">
      <c r="J7327"/>
    </row>
    <row r="7328" spans="10:10" x14ac:dyDescent="0.3">
      <c r="J7328"/>
    </row>
    <row r="7329" spans="10:10" x14ac:dyDescent="0.3">
      <c r="J7329"/>
    </row>
    <row r="7330" spans="10:10" x14ac:dyDescent="0.3">
      <c r="J7330"/>
    </row>
    <row r="7331" spans="10:10" x14ac:dyDescent="0.3">
      <c r="J7331"/>
    </row>
    <row r="7332" spans="10:10" x14ac:dyDescent="0.3">
      <c r="J7332"/>
    </row>
    <row r="7333" spans="10:10" x14ac:dyDescent="0.3">
      <c r="J7333"/>
    </row>
    <row r="7334" spans="10:10" x14ac:dyDescent="0.3">
      <c r="J7334"/>
    </row>
    <row r="7335" spans="10:10" x14ac:dyDescent="0.3">
      <c r="J7335"/>
    </row>
    <row r="7336" spans="10:10" x14ac:dyDescent="0.3">
      <c r="J7336"/>
    </row>
    <row r="7337" spans="10:10" x14ac:dyDescent="0.3">
      <c r="J7337"/>
    </row>
    <row r="7338" spans="10:10" x14ac:dyDescent="0.3">
      <c r="J7338"/>
    </row>
    <row r="7339" spans="10:10" x14ac:dyDescent="0.3">
      <c r="J7339"/>
    </row>
    <row r="7340" spans="10:10" x14ac:dyDescent="0.3">
      <c r="J7340"/>
    </row>
    <row r="7341" spans="10:10" x14ac:dyDescent="0.3">
      <c r="J7341"/>
    </row>
    <row r="7342" spans="10:10" x14ac:dyDescent="0.3">
      <c r="J7342"/>
    </row>
    <row r="7343" spans="10:10" x14ac:dyDescent="0.3">
      <c r="J7343"/>
    </row>
    <row r="7344" spans="10:10" x14ac:dyDescent="0.3">
      <c r="J7344"/>
    </row>
    <row r="7345" spans="10:10" x14ac:dyDescent="0.3">
      <c r="J7345"/>
    </row>
    <row r="7346" spans="10:10" x14ac:dyDescent="0.3">
      <c r="J7346"/>
    </row>
    <row r="7347" spans="10:10" x14ac:dyDescent="0.3">
      <c r="J7347"/>
    </row>
    <row r="7348" spans="10:10" x14ac:dyDescent="0.3">
      <c r="J7348"/>
    </row>
    <row r="7349" spans="10:10" x14ac:dyDescent="0.3">
      <c r="J7349"/>
    </row>
    <row r="7350" spans="10:10" x14ac:dyDescent="0.3">
      <c r="J7350"/>
    </row>
    <row r="7351" spans="10:10" x14ac:dyDescent="0.3">
      <c r="J7351"/>
    </row>
    <row r="7352" spans="10:10" x14ac:dyDescent="0.3">
      <c r="J7352"/>
    </row>
    <row r="7353" spans="10:10" x14ac:dyDescent="0.3">
      <c r="J7353"/>
    </row>
    <row r="7354" spans="10:10" x14ac:dyDescent="0.3">
      <c r="J7354"/>
    </row>
    <row r="7355" spans="10:10" x14ac:dyDescent="0.3">
      <c r="J7355"/>
    </row>
    <row r="7356" spans="10:10" x14ac:dyDescent="0.3">
      <c r="J7356"/>
    </row>
    <row r="7357" spans="10:10" x14ac:dyDescent="0.3">
      <c r="J7357"/>
    </row>
    <row r="7358" spans="10:10" x14ac:dyDescent="0.3">
      <c r="J7358"/>
    </row>
    <row r="7359" spans="10:10" x14ac:dyDescent="0.3">
      <c r="J7359"/>
    </row>
    <row r="7360" spans="10:10" x14ac:dyDescent="0.3">
      <c r="J7360"/>
    </row>
    <row r="7361" spans="10:10" x14ac:dyDescent="0.3">
      <c r="J7361"/>
    </row>
    <row r="7362" spans="10:10" x14ac:dyDescent="0.3">
      <c r="J7362"/>
    </row>
    <row r="7363" spans="10:10" x14ac:dyDescent="0.3">
      <c r="J7363"/>
    </row>
    <row r="7364" spans="10:10" x14ac:dyDescent="0.3">
      <c r="J7364"/>
    </row>
    <row r="7365" spans="10:10" x14ac:dyDescent="0.3">
      <c r="J7365"/>
    </row>
    <row r="7366" spans="10:10" x14ac:dyDescent="0.3">
      <c r="J7366"/>
    </row>
    <row r="7367" spans="10:10" x14ac:dyDescent="0.3">
      <c r="J7367"/>
    </row>
    <row r="7368" spans="10:10" x14ac:dyDescent="0.3">
      <c r="J7368"/>
    </row>
    <row r="7369" spans="10:10" x14ac:dyDescent="0.3">
      <c r="J7369"/>
    </row>
    <row r="7370" spans="10:10" x14ac:dyDescent="0.3">
      <c r="J7370"/>
    </row>
    <row r="7371" spans="10:10" x14ac:dyDescent="0.3">
      <c r="J7371"/>
    </row>
    <row r="7372" spans="10:10" x14ac:dyDescent="0.3">
      <c r="J7372"/>
    </row>
    <row r="7373" spans="10:10" x14ac:dyDescent="0.3">
      <c r="J7373"/>
    </row>
    <row r="7374" spans="10:10" x14ac:dyDescent="0.3">
      <c r="J7374"/>
    </row>
    <row r="7375" spans="10:10" x14ac:dyDescent="0.3">
      <c r="J7375"/>
    </row>
    <row r="7376" spans="10:10" x14ac:dyDescent="0.3">
      <c r="J7376"/>
    </row>
    <row r="7377" spans="10:10" x14ac:dyDescent="0.3">
      <c r="J7377"/>
    </row>
    <row r="7378" spans="10:10" x14ac:dyDescent="0.3">
      <c r="J7378"/>
    </row>
    <row r="7379" spans="10:10" x14ac:dyDescent="0.3">
      <c r="J7379"/>
    </row>
    <row r="7380" spans="10:10" x14ac:dyDescent="0.3">
      <c r="J7380"/>
    </row>
    <row r="7381" spans="10:10" x14ac:dyDescent="0.3">
      <c r="J7381"/>
    </row>
    <row r="7382" spans="10:10" x14ac:dyDescent="0.3">
      <c r="J7382"/>
    </row>
    <row r="7383" spans="10:10" x14ac:dyDescent="0.3">
      <c r="J7383"/>
    </row>
    <row r="7384" spans="10:10" x14ac:dyDescent="0.3">
      <c r="J7384"/>
    </row>
    <row r="7385" spans="10:10" x14ac:dyDescent="0.3">
      <c r="J7385"/>
    </row>
    <row r="7386" spans="10:10" x14ac:dyDescent="0.3">
      <c r="J7386"/>
    </row>
    <row r="7387" spans="10:10" x14ac:dyDescent="0.3">
      <c r="J7387"/>
    </row>
    <row r="7388" spans="10:10" x14ac:dyDescent="0.3">
      <c r="J7388"/>
    </row>
    <row r="7389" spans="10:10" x14ac:dyDescent="0.3">
      <c r="J7389"/>
    </row>
    <row r="7390" spans="10:10" x14ac:dyDescent="0.3">
      <c r="J7390"/>
    </row>
    <row r="7391" spans="10:10" x14ac:dyDescent="0.3">
      <c r="J7391"/>
    </row>
    <row r="7392" spans="10:10" x14ac:dyDescent="0.3">
      <c r="J7392"/>
    </row>
    <row r="7393" spans="10:10" x14ac:dyDescent="0.3">
      <c r="J7393"/>
    </row>
    <row r="7394" spans="10:10" x14ac:dyDescent="0.3">
      <c r="J7394"/>
    </row>
    <row r="7395" spans="10:10" x14ac:dyDescent="0.3">
      <c r="J7395"/>
    </row>
    <row r="7396" spans="10:10" x14ac:dyDescent="0.3">
      <c r="J7396"/>
    </row>
    <row r="7397" spans="10:10" x14ac:dyDescent="0.3">
      <c r="J7397"/>
    </row>
    <row r="7398" spans="10:10" x14ac:dyDescent="0.3">
      <c r="J7398"/>
    </row>
    <row r="7399" spans="10:10" x14ac:dyDescent="0.3">
      <c r="J7399"/>
    </row>
    <row r="7400" spans="10:10" x14ac:dyDescent="0.3">
      <c r="J7400"/>
    </row>
    <row r="7401" spans="10:10" x14ac:dyDescent="0.3">
      <c r="J7401"/>
    </row>
    <row r="7402" spans="10:10" x14ac:dyDescent="0.3">
      <c r="J7402"/>
    </row>
    <row r="7403" spans="10:10" x14ac:dyDescent="0.3">
      <c r="J7403"/>
    </row>
    <row r="7404" spans="10:10" x14ac:dyDescent="0.3">
      <c r="J7404"/>
    </row>
    <row r="7405" spans="10:10" x14ac:dyDescent="0.3">
      <c r="J7405"/>
    </row>
    <row r="7406" spans="10:10" x14ac:dyDescent="0.3">
      <c r="J7406"/>
    </row>
    <row r="7407" spans="10:10" x14ac:dyDescent="0.3">
      <c r="J7407"/>
    </row>
    <row r="7408" spans="10:10" x14ac:dyDescent="0.3">
      <c r="J7408"/>
    </row>
    <row r="7409" spans="10:10" x14ac:dyDescent="0.3">
      <c r="J7409"/>
    </row>
    <row r="7410" spans="10:10" x14ac:dyDescent="0.3">
      <c r="J7410"/>
    </row>
    <row r="7411" spans="10:10" x14ac:dyDescent="0.3">
      <c r="J7411"/>
    </row>
    <row r="7412" spans="10:10" x14ac:dyDescent="0.3">
      <c r="J7412"/>
    </row>
    <row r="7413" spans="10:10" x14ac:dyDescent="0.3">
      <c r="J7413"/>
    </row>
    <row r="7414" spans="10:10" x14ac:dyDescent="0.3">
      <c r="J7414"/>
    </row>
    <row r="7415" spans="10:10" x14ac:dyDescent="0.3">
      <c r="J7415"/>
    </row>
    <row r="7416" spans="10:10" x14ac:dyDescent="0.3">
      <c r="J7416"/>
    </row>
    <row r="7417" spans="10:10" x14ac:dyDescent="0.3">
      <c r="J7417"/>
    </row>
    <row r="7418" spans="10:10" x14ac:dyDescent="0.3">
      <c r="J7418"/>
    </row>
    <row r="7419" spans="10:10" x14ac:dyDescent="0.3">
      <c r="J7419"/>
    </row>
    <row r="7420" spans="10:10" x14ac:dyDescent="0.3">
      <c r="J7420"/>
    </row>
    <row r="7421" spans="10:10" x14ac:dyDescent="0.3">
      <c r="J7421"/>
    </row>
    <row r="7422" spans="10:10" x14ac:dyDescent="0.3">
      <c r="J7422"/>
    </row>
    <row r="7423" spans="10:10" x14ac:dyDescent="0.3">
      <c r="J7423"/>
    </row>
    <row r="7424" spans="10:10" x14ac:dyDescent="0.3">
      <c r="J7424"/>
    </row>
    <row r="7425" spans="10:10" x14ac:dyDescent="0.3">
      <c r="J7425"/>
    </row>
    <row r="7426" spans="10:10" x14ac:dyDescent="0.3">
      <c r="J7426"/>
    </row>
    <row r="7427" spans="10:10" x14ac:dyDescent="0.3">
      <c r="J7427"/>
    </row>
    <row r="7428" spans="10:10" x14ac:dyDescent="0.3">
      <c r="J7428"/>
    </row>
    <row r="7429" spans="10:10" x14ac:dyDescent="0.3">
      <c r="J7429"/>
    </row>
    <row r="7430" spans="10:10" x14ac:dyDescent="0.3">
      <c r="J7430"/>
    </row>
    <row r="7431" spans="10:10" x14ac:dyDescent="0.3">
      <c r="J7431"/>
    </row>
    <row r="7432" spans="10:10" x14ac:dyDescent="0.3">
      <c r="J7432"/>
    </row>
    <row r="7433" spans="10:10" x14ac:dyDescent="0.3">
      <c r="J7433"/>
    </row>
    <row r="7434" spans="10:10" x14ac:dyDescent="0.3">
      <c r="J7434"/>
    </row>
    <row r="7435" spans="10:10" x14ac:dyDescent="0.3">
      <c r="J7435"/>
    </row>
    <row r="7436" spans="10:10" x14ac:dyDescent="0.3">
      <c r="J7436"/>
    </row>
    <row r="7437" spans="10:10" x14ac:dyDescent="0.3">
      <c r="J7437"/>
    </row>
    <row r="7438" spans="10:10" x14ac:dyDescent="0.3">
      <c r="J7438"/>
    </row>
    <row r="7439" spans="10:10" x14ac:dyDescent="0.3">
      <c r="J7439"/>
    </row>
    <row r="7440" spans="10:10" x14ac:dyDescent="0.3">
      <c r="J7440"/>
    </row>
    <row r="7441" spans="10:10" x14ac:dyDescent="0.3">
      <c r="J7441"/>
    </row>
    <row r="7442" spans="10:10" x14ac:dyDescent="0.3">
      <c r="J7442"/>
    </row>
    <row r="7443" spans="10:10" x14ac:dyDescent="0.3">
      <c r="J7443"/>
    </row>
    <row r="7444" spans="10:10" x14ac:dyDescent="0.3">
      <c r="J7444"/>
    </row>
    <row r="7445" spans="10:10" x14ac:dyDescent="0.3">
      <c r="J7445"/>
    </row>
    <row r="7446" spans="10:10" x14ac:dyDescent="0.3">
      <c r="J7446"/>
    </row>
    <row r="7447" spans="10:10" x14ac:dyDescent="0.3">
      <c r="J7447"/>
    </row>
    <row r="7448" spans="10:10" x14ac:dyDescent="0.3">
      <c r="J7448"/>
    </row>
    <row r="7449" spans="10:10" x14ac:dyDescent="0.3">
      <c r="J7449"/>
    </row>
    <row r="7450" spans="10:10" x14ac:dyDescent="0.3">
      <c r="J7450"/>
    </row>
    <row r="7451" spans="10:10" x14ac:dyDescent="0.3">
      <c r="J7451"/>
    </row>
    <row r="7452" spans="10:10" x14ac:dyDescent="0.3">
      <c r="J7452"/>
    </row>
    <row r="7453" spans="10:10" x14ac:dyDescent="0.3">
      <c r="J7453"/>
    </row>
    <row r="7454" spans="10:10" x14ac:dyDescent="0.3">
      <c r="J7454"/>
    </row>
    <row r="7455" spans="10:10" x14ac:dyDescent="0.3">
      <c r="J7455"/>
    </row>
    <row r="7456" spans="10:10" x14ac:dyDescent="0.3">
      <c r="J7456"/>
    </row>
    <row r="7457" spans="10:10" x14ac:dyDescent="0.3">
      <c r="J7457"/>
    </row>
    <row r="7458" spans="10:10" x14ac:dyDescent="0.3">
      <c r="J7458"/>
    </row>
    <row r="7459" spans="10:10" x14ac:dyDescent="0.3">
      <c r="J7459"/>
    </row>
    <row r="7460" spans="10:10" x14ac:dyDescent="0.3">
      <c r="J7460"/>
    </row>
    <row r="7461" spans="10:10" x14ac:dyDescent="0.3">
      <c r="J7461"/>
    </row>
    <row r="7462" spans="10:10" x14ac:dyDescent="0.3">
      <c r="J7462"/>
    </row>
    <row r="7463" spans="10:10" x14ac:dyDescent="0.3">
      <c r="J7463"/>
    </row>
    <row r="7464" spans="10:10" x14ac:dyDescent="0.3">
      <c r="J7464"/>
    </row>
    <row r="7465" spans="10:10" x14ac:dyDescent="0.3">
      <c r="J7465"/>
    </row>
    <row r="7466" spans="10:10" x14ac:dyDescent="0.3">
      <c r="J7466"/>
    </row>
    <row r="7467" spans="10:10" x14ac:dyDescent="0.3">
      <c r="J7467"/>
    </row>
    <row r="7468" spans="10:10" x14ac:dyDescent="0.3">
      <c r="J7468"/>
    </row>
    <row r="7469" spans="10:10" x14ac:dyDescent="0.3">
      <c r="J7469"/>
    </row>
    <row r="7470" spans="10:10" x14ac:dyDescent="0.3">
      <c r="J7470"/>
    </row>
    <row r="7471" spans="10:10" x14ac:dyDescent="0.3">
      <c r="J7471"/>
    </row>
    <row r="7472" spans="10:10" x14ac:dyDescent="0.3">
      <c r="J7472"/>
    </row>
    <row r="7473" spans="10:10" x14ac:dyDescent="0.3">
      <c r="J7473"/>
    </row>
    <row r="7474" spans="10:10" x14ac:dyDescent="0.3">
      <c r="J7474"/>
    </row>
    <row r="7475" spans="10:10" x14ac:dyDescent="0.3">
      <c r="J7475"/>
    </row>
    <row r="7476" spans="10:10" x14ac:dyDescent="0.3">
      <c r="J7476"/>
    </row>
    <row r="7477" spans="10:10" x14ac:dyDescent="0.3">
      <c r="J7477"/>
    </row>
    <row r="7478" spans="10:10" x14ac:dyDescent="0.3">
      <c r="J7478"/>
    </row>
    <row r="7479" spans="10:10" x14ac:dyDescent="0.3">
      <c r="J7479"/>
    </row>
    <row r="7480" spans="10:10" x14ac:dyDescent="0.3">
      <c r="J7480"/>
    </row>
    <row r="7481" spans="10:10" x14ac:dyDescent="0.3">
      <c r="J7481"/>
    </row>
    <row r="7482" spans="10:10" x14ac:dyDescent="0.3">
      <c r="J7482"/>
    </row>
    <row r="7483" spans="10:10" x14ac:dyDescent="0.3">
      <c r="J7483"/>
    </row>
    <row r="7484" spans="10:10" x14ac:dyDescent="0.3">
      <c r="J7484"/>
    </row>
    <row r="7485" spans="10:10" x14ac:dyDescent="0.3">
      <c r="J7485"/>
    </row>
    <row r="7486" spans="10:10" x14ac:dyDescent="0.3">
      <c r="J7486"/>
    </row>
    <row r="7487" spans="10:10" x14ac:dyDescent="0.3">
      <c r="J7487"/>
    </row>
    <row r="7488" spans="10:10" x14ac:dyDescent="0.3">
      <c r="J7488"/>
    </row>
    <row r="7489" spans="10:10" x14ac:dyDescent="0.3">
      <c r="J7489"/>
    </row>
    <row r="7490" spans="10:10" x14ac:dyDescent="0.3">
      <c r="J7490"/>
    </row>
    <row r="7491" spans="10:10" x14ac:dyDescent="0.3">
      <c r="J7491"/>
    </row>
    <row r="7492" spans="10:10" x14ac:dyDescent="0.3">
      <c r="J7492"/>
    </row>
    <row r="7493" spans="10:10" x14ac:dyDescent="0.3">
      <c r="J7493"/>
    </row>
    <row r="7494" spans="10:10" x14ac:dyDescent="0.3">
      <c r="J7494"/>
    </row>
    <row r="7495" spans="10:10" x14ac:dyDescent="0.3">
      <c r="J7495"/>
    </row>
    <row r="7496" spans="10:10" x14ac:dyDescent="0.3">
      <c r="J7496"/>
    </row>
    <row r="7497" spans="10:10" x14ac:dyDescent="0.3">
      <c r="J7497"/>
    </row>
    <row r="7498" spans="10:10" x14ac:dyDescent="0.3">
      <c r="J7498"/>
    </row>
    <row r="7499" spans="10:10" x14ac:dyDescent="0.3">
      <c r="J7499"/>
    </row>
    <row r="7500" spans="10:10" x14ac:dyDescent="0.3">
      <c r="J7500"/>
    </row>
    <row r="7501" spans="10:10" x14ac:dyDescent="0.3">
      <c r="J7501"/>
    </row>
    <row r="7502" spans="10:10" x14ac:dyDescent="0.3">
      <c r="J7502"/>
    </row>
    <row r="7503" spans="10:10" x14ac:dyDescent="0.3">
      <c r="J7503"/>
    </row>
    <row r="7504" spans="10:10" x14ac:dyDescent="0.3">
      <c r="J7504"/>
    </row>
    <row r="7505" spans="10:10" x14ac:dyDescent="0.3">
      <c r="J7505"/>
    </row>
    <row r="7506" spans="10:10" x14ac:dyDescent="0.3">
      <c r="J7506"/>
    </row>
    <row r="7507" spans="10:10" x14ac:dyDescent="0.3">
      <c r="J7507"/>
    </row>
    <row r="7508" spans="10:10" x14ac:dyDescent="0.3">
      <c r="J7508"/>
    </row>
    <row r="7509" spans="10:10" x14ac:dyDescent="0.3">
      <c r="J7509"/>
    </row>
    <row r="7510" spans="10:10" x14ac:dyDescent="0.3">
      <c r="J7510"/>
    </row>
    <row r="7511" spans="10:10" x14ac:dyDescent="0.3">
      <c r="J7511"/>
    </row>
    <row r="7512" spans="10:10" x14ac:dyDescent="0.3">
      <c r="J7512"/>
    </row>
    <row r="7513" spans="10:10" x14ac:dyDescent="0.3">
      <c r="J7513"/>
    </row>
    <row r="7514" spans="10:10" x14ac:dyDescent="0.3">
      <c r="J7514"/>
    </row>
    <row r="7515" spans="10:10" x14ac:dyDescent="0.3">
      <c r="J7515"/>
    </row>
    <row r="7516" spans="10:10" x14ac:dyDescent="0.3">
      <c r="J7516"/>
    </row>
    <row r="7517" spans="10:10" x14ac:dyDescent="0.3">
      <c r="J7517"/>
    </row>
    <row r="7518" spans="10:10" x14ac:dyDescent="0.3">
      <c r="J7518"/>
    </row>
    <row r="7519" spans="10:10" x14ac:dyDescent="0.3">
      <c r="J7519"/>
    </row>
    <row r="7520" spans="10:10" x14ac:dyDescent="0.3">
      <c r="J7520"/>
    </row>
    <row r="7521" spans="10:10" x14ac:dyDescent="0.3">
      <c r="J7521"/>
    </row>
    <row r="7522" spans="10:10" x14ac:dyDescent="0.3">
      <c r="J7522"/>
    </row>
    <row r="7523" spans="10:10" x14ac:dyDescent="0.3">
      <c r="J7523"/>
    </row>
    <row r="7524" spans="10:10" x14ac:dyDescent="0.3">
      <c r="J7524"/>
    </row>
    <row r="7525" spans="10:10" x14ac:dyDescent="0.3">
      <c r="J7525"/>
    </row>
    <row r="7526" spans="10:10" x14ac:dyDescent="0.3">
      <c r="J7526"/>
    </row>
    <row r="7527" spans="10:10" x14ac:dyDescent="0.3">
      <c r="J7527"/>
    </row>
    <row r="7528" spans="10:10" x14ac:dyDescent="0.3">
      <c r="J7528"/>
    </row>
    <row r="7529" spans="10:10" x14ac:dyDescent="0.3">
      <c r="J7529"/>
    </row>
    <row r="7530" spans="10:10" x14ac:dyDescent="0.3">
      <c r="J7530"/>
    </row>
    <row r="7531" spans="10:10" x14ac:dyDescent="0.3">
      <c r="J7531"/>
    </row>
    <row r="7532" spans="10:10" x14ac:dyDescent="0.3">
      <c r="J7532"/>
    </row>
    <row r="7533" spans="10:10" x14ac:dyDescent="0.3">
      <c r="J7533"/>
    </row>
    <row r="7534" spans="10:10" x14ac:dyDescent="0.3">
      <c r="J7534"/>
    </row>
    <row r="7535" spans="10:10" x14ac:dyDescent="0.3">
      <c r="J7535"/>
    </row>
    <row r="7536" spans="10:10" x14ac:dyDescent="0.3">
      <c r="J7536"/>
    </row>
    <row r="7537" spans="10:10" x14ac:dyDescent="0.3">
      <c r="J7537"/>
    </row>
    <row r="7538" spans="10:10" x14ac:dyDescent="0.3">
      <c r="J7538"/>
    </row>
    <row r="7539" spans="10:10" x14ac:dyDescent="0.3">
      <c r="J7539"/>
    </row>
    <row r="7540" spans="10:10" x14ac:dyDescent="0.3">
      <c r="J7540"/>
    </row>
    <row r="7541" spans="10:10" x14ac:dyDescent="0.3">
      <c r="J7541"/>
    </row>
    <row r="7542" spans="10:10" x14ac:dyDescent="0.3">
      <c r="J7542"/>
    </row>
    <row r="7543" spans="10:10" x14ac:dyDescent="0.3">
      <c r="J7543"/>
    </row>
    <row r="7544" spans="10:10" x14ac:dyDescent="0.3">
      <c r="J7544"/>
    </row>
    <row r="7545" spans="10:10" x14ac:dyDescent="0.3">
      <c r="J7545"/>
    </row>
    <row r="7546" spans="10:10" x14ac:dyDescent="0.3">
      <c r="J7546"/>
    </row>
    <row r="7547" spans="10:10" x14ac:dyDescent="0.3">
      <c r="J7547"/>
    </row>
    <row r="7548" spans="10:10" x14ac:dyDescent="0.3">
      <c r="J7548"/>
    </row>
    <row r="7549" spans="10:10" x14ac:dyDescent="0.3">
      <c r="J7549"/>
    </row>
    <row r="7550" spans="10:10" x14ac:dyDescent="0.3">
      <c r="J7550"/>
    </row>
    <row r="7551" spans="10:10" x14ac:dyDescent="0.3">
      <c r="J7551"/>
    </row>
    <row r="7552" spans="10:10" x14ac:dyDescent="0.3">
      <c r="J7552"/>
    </row>
    <row r="7553" spans="10:10" x14ac:dyDescent="0.3">
      <c r="J7553"/>
    </row>
    <row r="7554" spans="10:10" x14ac:dyDescent="0.3">
      <c r="J7554"/>
    </row>
    <row r="7555" spans="10:10" x14ac:dyDescent="0.3">
      <c r="J7555"/>
    </row>
    <row r="7556" spans="10:10" x14ac:dyDescent="0.3">
      <c r="J7556"/>
    </row>
    <row r="7557" spans="10:10" x14ac:dyDescent="0.3">
      <c r="J7557"/>
    </row>
    <row r="7558" spans="10:10" x14ac:dyDescent="0.3">
      <c r="J7558"/>
    </row>
    <row r="7559" spans="10:10" x14ac:dyDescent="0.3">
      <c r="J7559"/>
    </row>
    <row r="7560" spans="10:10" x14ac:dyDescent="0.3">
      <c r="J7560"/>
    </row>
    <row r="7561" spans="10:10" x14ac:dyDescent="0.3">
      <c r="J7561"/>
    </row>
    <row r="7562" spans="10:10" x14ac:dyDescent="0.3">
      <c r="J7562"/>
    </row>
    <row r="7563" spans="10:10" x14ac:dyDescent="0.3">
      <c r="J7563"/>
    </row>
    <row r="7564" spans="10:10" x14ac:dyDescent="0.3">
      <c r="J7564"/>
    </row>
    <row r="7565" spans="10:10" x14ac:dyDescent="0.3">
      <c r="J7565"/>
    </row>
    <row r="7566" spans="10:10" x14ac:dyDescent="0.3">
      <c r="J7566"/>
    </row>
    <row r="7567" spans="10:10" x14ac:dyDescent="0.3">
      <c r="J7567"/>
    </row>
    <row r="7568" spans="10:10" x14ac:dyDescent="0.3">
      <c r="J7568"/>
    </row>
    <row r="7569" spans="10:10" x14ac:dyDescent="0.3">
      <c r="J7569"/>
    </row>
    <row r="7570" spans="10:10" x14ac:dyDescent="0.3">
      <c r="J7570"/>
    </row>
    <row r="7571" spans="10:10" x14ac:dyDescent="0.3">
      <c r="J7571"/>
    </row>
    <row r="7572" spans="10:10" x14ac:dyDescent="0.3">
      <c r="J7572"/>
    </row>
    <row r="7573" spans="10:10" x14ac:dyDescent="0.3">
      <c r="J7573"/>
    </row>
    <row r="7574" spans="10:10" x14ac:dyDescent="0.3">
      <c r="J7574"/>
    </row>
    <row r="7575" spans="10:10" x14ac:dyDescent="0.3">
      <c r="J7575"/>
    </row>
    <row r="7576" spans="10:10" x14ac:dyDescent="0.3">
      <c r="J7576"/>
    </row>
    <row r="7577" spans="10:10" x14ac:dyDescent="0.3">
      <c r="J7577"/>
    </row>
    <row r="7578" spans="10:10" x14ac:dyDescent="0.3">
      <c r="J7578"/>
    </row>
    <row r="7579" spans="10:10" x14ac:dyDescent="0.3">
      <c r="J7579"/>
    </row>
    <row r="7580" spans="10:10" x14ac:dyDescent="0.3">
      <c r="J7580"/>
    </row>
    <row r="7581" spans="10:10" x14ac:dyDescent="0.3">
      <c r="J7581"/>
    </row>
    <row r="7582" spans="10:10" x14ac:dyDescent="0.3">
      <c r="J7582"/>
    </row>
    <row r="7583" spans="10:10" x14ac:dyDescent="0.3">
      <c r="J7583"/>
    </row>
    <row r="7584" spans="10:10" x14ac:dyDescent="0.3">
      <c r="J7584"/>
    </row>
    <row r="7585" spans="10:10" x14ac:dyDescent="0.3">
      <c r="J7585"/>
    </row>
    <row r="7586" spans="10:10" x14ac:dyDescent="0.3">
      <c r="J7586"/>
    </row>
    <row r="7587" spans="10:10" x14ac:dyDescent="0.3">
      <c r="J7587"/>
    </row>
    <row r="7588" spans="10:10" x14ac:dyDescent="0.3">
      <c r="J7588"/>
    </row>
    <row r="7589" spans="10:10" x14ac:dyDescent="0.3">
      <c r="J7589"/>
    </row>
    <row r="7590" spans="10:10" x14ac:dyDescent="0.3">
      <c r="J7590"/>
    </row>
    <row r="7591" spans="10:10" x14ac:dyDescent="0.3">
      <c r="J7591"/>
    </row>
    <row r="7592" spans="10:10" x14ac:dyDescent="0.3">
      <c r="J7592"/>
    </row>
    <row r="7593" spans="10:10" x14ac:dyDescent="0.3">
      <c r="J7593"/>
    </row>
    <row r="7594" spans="10:10" x14ac:dyDescent="0.3">
      <c r="J7594"/>
    </row>
    <row r="7595" spans="10:10" x14ac:dyDescent="0.3">
      <c r="J7595"/>
    </row>
    <row r="7596" spans="10:10" x14ac:dyDescent="0.3">
      <c r="J7596"/>
    </row>
    <row r="7597" spans="10:10" x14ac:dyDescent="0.3">
      <c r="J7597"/>
    </row>
    <row r="7598" spans="10:10" x14ac:dyDescent="0.3">
      <c r="J7598"/>
    </row>
    <row r="7599" spans="10:10" x14ac:dyDescent="0.3">
      <c r="J7599"/>
    </row>
    <row r="7600" spans="10:10" x14ac:dyDescent="0.3">
      <c r="J7600"/>
    </row>
    <row r="7601" spans="10:10" x14ac:dyDescent="0.3">
      <c r="J7601"/>
    </row>
    <row r="7602" spans="10:10" x14ac:dyDescent="0.3">
      <c r="J7602"/>
    </row>
    <row r="7603" spans="10:10" x14ac:dyDescent="0.3">
      <c r="J7603"/>
    </row>
    <row r="7604" spans="10:10" x14ac:dyDescent="0.3">
      <c r="J7604"/>
    </row>
    <row r="7605" spans="10:10" x14ac:dyDescent="0.3">
      <c r="J7605"/>
    </row>
    <row r="7606" spans="10:10" x14ac:dyDescent="0.3">
      <c r="J7606"/>
    </row>
    <row r="7607" spans="10:10" x14ac:dyDescent="0.3">
      <c r="J7607"/>
    </row>
    <row r="7608" spans="10:10" x14ac:dyDescent="0.3">
      <c r="J7608"/>
    </row>
    <row r="7609" spans="10:10" x14ac:dyDescent="0.3">
      <c r="J7609"/>
    </row>
    <row r="7610" spans="10:10" x14ac:dyDescent="0.3">
      <c r="J7610"/>
    </row>
    <row r="7611" spans="10:10" x14ac:dyDescent="0.3">
      <c r="J7611"/>
    </row>
    <row r="7612" spans="10:10" x14ac:dyDescent="0.3">
      <c r="J7612"/>
    </row>
    <row r="7613" spans="10:10" x14ac:dyDescent="0.3">
      <c r="J7613"/>
    </row>
    <row r="7614" spans="10:10" x14ac:dyDescent="0.3">
      <c r="J7614"/>
    </row>
    <row r="7615" spans="10:10" x14ac:dyDescent="0.3">
      <c r="J7615"/>
    </row>
    <row r="7616" spans="10:10" x14ac:dyDescent="0.3">
      <c r="J7616"/>
    </row>
    <row r="7617" spans="10:10" x14ac:dyDescent="0.3">
      <c r="J7617"/>
    </row>
    <row r="7618" spans="10:10" x14ac:dyDescent="0.3">
      <c r="J7618"/>
    </row>
    <row r="7619" spans="10:10" x14ac:dyDescent="0.3">
      <c r="J7619"/>
    </row>
    <row r="7620" spans="10:10" x14ac:dyDescent="0.3">
      <c r="J7620"/>
    </row>
    <row r="7621" spans="10:10" x14ac:dyDescent="0.3">
      <c r="J7621"/>
    </row>
    <row r="7622" spans="10:10" x14ac:dyDescent="0.3">
      <c r="J7622"/>
    </row>
    <row r="7623" spans="10:10" x14ac:dyDescent="0.3">
      <c r="J7623"/>
    </row>
    <row r="7624" spans="10:10" x14ac:dyDescent="0.3">
      <c r="J7624"/>
    </row>
    <row r="7625" spans="10:10" x14ac:dyDescent="0.3">
      <c r="J7625"/>
    </row>
    <row r="7626" spans="10:10" x14ac:dyDescent="0.3">
      <c r="J7626"/>
    </row>
    <row r="7627" spans="10:10" x14ac:dyDescent="0.3">
      <c r="J7627"/>
    </row>
    <row r="7628" spans="10:10" x14ac:dyDescent="0.3">
      <c r="J7628"/>
    </row>
    <row r="7629" spans="10:10" x14ac:dyDescent="0.3">
      <c r="J7629"/>
    </row>
    <row r="7630" spans="10:10" x14ac:dyDescent="0.3">
      <c r="J7630"/>
    </row>
    <row r="7631" spans="10:10" x14ac:dyDescent="0.3">
      <c r="J7631"/>
    </row>
    <row r="7632" spans="10:10" x14ac:dyDescent="0.3">
      <c r="J7632"/>
    </row>
    <row r="7633" spans="10:10" x14ac:dyDescent="0.3">
      <c r="J7633"/>
    </row>
    <row r="7634" spans="10:10" x14ac:dyDescent="0.3">
      <c r="J7634"/>
    </row>
    <row r="7635" spans="10:10" x14ac:dyDescent="0.3">
      <c r="J7635"/>
    </row>
    <row r="7636" spans="10:10" x14ac:dyDescent="0.3">
      <c r="J7636"/>
    </row>
    <row r="7637" spans="10:10" x14ac:dyDescent="0.3">
      <c r="J7637"/>
    </row>
    <row r="7638" spans="10:10" x14ac:dyDescent="0.3">
      <c r="J7638"/>
    </row>
    <row r="7639" spans="10:10" x14ac:dyDescent="0.3">
      <c r="J7639"/>
    </row>
    <row r="7640" spans="10:10" x14ac:dyDescent="0.3">
      <c r="J7640"/>
    </row>
    <row r="7641" spans="10:10" x14ac:dyDescent="0.3">
      <c r="J7641"/>
    </row>
    <row r="7642" spans="10:10" x14ac:dyDescent="0.3">
      <c r="J7642"/>
    </row>
    <row r="7643" spans="10:10" x14ac:dyDescent="0.3">
      <c r="J7643"/>
    </row>
    <row r="7644" spans="10:10" x14ac:dyDescent="0.3">
      <c r="J7644"/>
    </row>
    <row r="7645" spans="10:10" x14ac:dyDescent="0.3">
      <c r="J7645"/>
    </row>
    <row r="7646" spans="10:10" x14ac:dyDescent="0.3">
      <c r="J7646"/>
    </row>
    <row r="7647" spans="10:10" x14ac:dyDescent="0.3">
      <c r="J7647"/>
    </row>
    <row r="7648" spans="10:10" x14ac:dyDescent="0.3">
      <c r="J7648"/>
    </row>
    <row r="7649" spans="10:10" x14ac:dyDescent="0.3">
      <c r="J7649"/>
    </row>
    <row r="7650" spans="10:10" x14ac:dyDescent="0.3">
      <c r="J7650"/>
    </row>
    <row r="7651" spans="10:10" x14ac:dyDescent="0.3">
      <c r="J7651"/>
    </row>
    <row r="7652" spans="10:10" x14ac:dyDescent="0.3">
      <c r="J7652"/>
    </row>
    <row r="7653" spans="10:10" x14ac:dyDescent="0.3">
      <c r="J7653"/>
    </row>
    <row r="7654" spans="10:10" x14ac:dyDescent="0.3">
      <c r="J7654"/>
    </row>
    <row r="7655" spans="10:10" x14ac:dyDescent="0.3">
      <c r="J7655"/>
    </row>
    <row r="7656" spans="10:10" x14ac:dyDescent="0.3">
      <c r="J7656"/>
    </row>
    <row r="7657" spans="10:10" x14ac:dyDescent="0.3">
      <c r="J7657"/>
    </row>
    <row r="7658" spans="10:10" x14ac:dyDescent="0.3">
      <c r="J7658"/>
    </row>
    <row r="7659" spans="10:10" x14ac:dyDescent="0.3">
      <c r="J7659"/>
    </row>
    <row r="7660" spans="10:10" x14ac:dyDescent="0.3">
      <c r="J7660"/>
    </row>
    <row r="7661" spans="10:10" x14ac:dyDescent="0.3">
      <c r="J7661"/>
    </row>
    <row r="7662" spans="10:10" x14ac:dyDescent="0.3">
      <c r="J7662"/>
    </row>
    <row r="7663" spans="10:10" x14ac:dyDescent="0.3">
      <c r="J7663"/>
    </row>
    <row r="7664" spans="10:10" x14ac:dyDescent="0.3">
      <c r="J7664"/>
    </row>
    <row r="7665" spans="10:10" x14ac:dyDescent="0.3">
      <c r="J7665"/>
    </row>
    <row r="7666" spans="10:10" x14ac:dyDescent="0.3">
      <c r="J7666"/>
    </row>
    <row r="7667" spans="10:10" x14ac:dyDescent="0.3">
      <c r="J7667"/>
    </row>
    <row r="7668" spans="10:10" x14ac:dyDescent="0.3">
      <c r="J7668"/>
    </row>
    <row r="7669" spans="10:10" x14ac:dyDescent="0.3">
      <c r="J7669"/>
    </row>
    <row r="7670" spans="10:10" x14ac:dyDescent="0.3">
      <c r="J7670"/>
    </row>
    <row r="7671" spans="10:10" x14ac:dyDescent="0.3">
      <c r="J7671"/>
    </row>
    <row r="7672" spans="10:10" x14ac:dyDescent="0.3">
      <c r="J7672"/>
    </row>
    <row r="7673" spans="10:10" x14ac:dyDescent="0.3">
      <c r="J7673"/>
    </row>
    <row r="7674" spans="10:10" x14ac:dyDescent="0.3">
      <c r="J7674"/>
    </row>
    <row r="7675" spans="10:10" x14ac:dyDescent="0.3">
      <c r="J7675"/>
    </row>
    <row r="7676" spans="10:10" x14ac:dyDescent="0.3">
      <c r="J7676"/>
    </row>
    <row r="7677" spans="10:10" x14ac:dyDescent="0.3">
      <c r="J7677"/>
    </row>
    <row r="7678" spans="10:10" x14ac:dyDescent="0.3">
      <c r="J7678"/>
    </row>
    <row r="7679" spans="10:10" x14ac:dyDescent="0.3">
      <c r="J7679"/>
    </row>
    <row r="7680" spans="10:10" x14ac:dyDescent="0.3">
      <c r="J7680"/>
    </row>
    <row r="7681" spans="10:10" x14ac:dyDescent="0.3">
      <c r="J7681"/>
    </row>
    <row r="7682" spans="10:10" x14ac:dyDescent="0.3">
      <c r="J7682"/>
    </row>
    <row r="7683" spans="10:10" x14ac:dyDescent="0.3">
      <c r="J7683"/>
    </row>
    <row r="7684" spans="10:10" x14ac:dyDescent="0.3">
      <c r="J7684"/>
    </row>
    <row r="7685" spans="10:10" x14ac:dyDescent="0.3">
      <c r="J7685"/>
    </row>
    <row r="7686" spans="10:10" x14ac:dyDescent="0.3">
      <c r="J7686"/>
    </row>
    <row r="7687" spans="10:10" x14ac:dyDescent="0.3">
      <c r="J7687"/>
    </row>
    <row r="7688" spans="10:10" x14ac:dyDescent="0.3">
      <c r="J7688"/>
    </row>
    <row r="7689" spans="10:10" x14ac:dyDescent="0.3">
      <c r="J7689"/>
    </row>
    <row r="7690" spans="10:10" x14ac:dyDescent="0.3">
      <c r="J7690"/>
    </row>
    <row r="7691" spans="10:10" x14ac:dyDescent="0.3">
      <c r="J7691"/>
    </row>
    <row r="7692" spans="10:10" x14ac:dyDescent="0.3">
      <c r="J7692"/>
    </row>
    <row r="7693" spans="10:10" x14ac:dyDescent="0.3">
      <c r="J7693"/>
    </row>
    <row r="7694" spans="10:10" x14ac:dyDescent="0.3">
      <c r="J7694"/>
    </row>
    <row r="7695" spans="10:10" x14ac:dyDescent="0.3">
      <c r="J7695"/>
    </row>
    <row r="7696" spans="10:10" x14ac:dyDescent="0.3">
      <c r="J7696"/>
    </row>
    <row r="7697" spans="10:10" x14ac:dyDescent="0.3">
      <c r="J7697"/>
    </row>
    <row r="7698" spans="10:10" x14ac:dyDescent="0.3">
      <c r="J7698"/>
    </row>
    <row r="7699" spans="10:10" x14ac:dyDescent="0.3">
      <c r="J7699"/>
    </row>
    <row r="7700" spans="10:10" x14ac:dyDescent="0.3">
      <c r="J7700"/>
    </row>
    <row r="7701" spans="10:10" x14ac:dyDescent="0.3">
      <c r="J7701"/>
    </row>
    <row r="7702" spans="10:10" x14ac:dyDescent="0.3">
      <c r="J7702"/>
    </row>
    <row r="7703" spans="10:10" x14ac:dyDescent="0.3">
      <c r="J7703"/>
    </row>
    <row r="7704" spans="10:10" x14ac:dyDescent="0.3">
      <c r="J7704"/>
    </row>
    <row r="7705" spans="10:10" x14ac:dyDescent="0.3">
      <c r="J7705"/>
    </row>
    <row r="7706" spans="10:10" x14ac:dyDescent="0.3">
      <c r="J7706"/>
    </row>
    <row r="7707" spans="10:10" x14ac:dyDescent="0.3">
      <c r="J7707"/>
    </row>
    <row r="7708" spans="10:10" x14ac:dyDescent="0.3">
      <c r="J7708"/>
    </row>
    <row r="7709" spans="10:10" x14ac:dyDescent="0.3">
      <c r="J7709"/>
    </row>
    <row r="7710" spans="10:10" x14ac:dyDescent="0.3">
      <c r="J7710"/>
    </row>
    <row r="7711" spans="10:10" x14ac:dyDescent="0.3">
      <c r="J7711"/>
    </row>
    <row r="7712" spans="10:10" x14ac:dyDescent="0.3">
      <c r="J7712"/>
    </row>
    <row r="7713" spans="10:10" x14ac:dyDescent="0.3">
      <c r="J7713"/>
    </row>
    <row r="7714" spans="10:10" x14ac:dyDescent="0.3">
      <c r="J7714"/>
    </row>
    <row r="7715" spans="10:10" x14ac:dyDescent="0.3">
      <c r="J7715"/>
    </row>
    <row r="7716" spans="10:10" x14ac:dyDescent="0.3">
      <c r="J7716"/>
    </row>
    <row r="7717" spans="10:10" x14ac:dyDescent="0.3">
      <c r="J7717"/>
    </row>
    <row r="7718" spans="10:10" x14ac:dyDescent="0.3">
      <c r="J7718"/>
    </row>
    <row r="7719" spans="10:10" x14ac:dyDescent="0.3">
      <c r="J7719"/>
    </row>
    <row r="7720" spans="10:10" x14ac:dyDescent="0.3">
      <c r="J7720"/>
    </row>
    <row r="7721" spans="10:10" x14ac:dyDescent="0.3">
      <c r="J7721"/>
    </row>
    <row r="7722" spans="10:10" x14ac:dyDescent="0.3">
      <c r="J7722"/>
    </row>
    <row r="7723" spans="10:10" x14ac:dyDescent="0.3">
      <c r="J7723"/>
    </row>
    <row r="7724" spans="10:10" x14ac:dyDescent="0.3">
      <c r="J7724"/>
    </row>
    <row r="7725" spans="10:10" x14ac:dyDescent="0.3">
      <c r="J7725"/>
    </row>
    <row r="7726" spans="10:10" x14ac:dyDescent="0.3">
      <c r="J7726"/>
    </row>
    <row r="7727" spans="10:10" x14ac:dyDescent="0.3">
      <c r="J7727"/>
    </row>
    <row r="7728" spans="10:10" x14ac:dyDescent="0.3">
      <c r="J7728"/>
    </row>
    <row r="7729" spans="10:10" x14ac:dyDescent="0.3">
      <c r="J7729"/>
    </row>
    <row r="7730" spans="10:10" x14ac:dyDescent="0.3">
      <c r="J7730"/>
    </row>
    <row r="7731" spans="10:10" x14ac:dyDescent="0.3">
      <c r="J7731"/>
    </row>
    <row r="7732" spans="10:10" x14ac:dyDescent="0.3">
      <c r="J7732"/>
    </row>
    <row r="7733" spans="10:10" x14ac:dyDescent="0.3">
      <c r="J7733"/>
    </row>
    <row r="7734" spans="10:10" x14ac:dyDescent="0.3">
      <c r="J7734"/>
    </row>
    <row r="7735" spans="10:10" x14ac:dyDescent="0.3">
      <c r="J7735"/>
    </row>
    <row r="7736" spans="10:10" x14ac:dyDescent="0.3">
      <c r="J7736"/>
    </row>
    <row r="7737" spans="10:10" x14ac:dyDescent="0.3">
      <c r="J7737"/>
    </row>
    <row r="7738" spans="10:10" x14ac:dyDescent="0.3">
      <c r="J7738"/>
    </row>
    <row r="7739" spans="10:10" x14ac:dyDescent="0.3">
      <c r="J7739"/>
    </row>
    <row r="7740" spans="10:10" x14ac:dyDescent="0.3">
      <c r="J7740"/>
    </row>
    <row r="7741" spans="10:10" x14ac:dyDescent="0.3">
      <c r="J7741"/>
    </row>
    <row r="7742" spans="10:10" x14ac:dyDescent="0.3">
      <c r="J7742"/>
    </row>
    <row r="7743" spans="10:10" x14ac:dyDescent="0.3">
      <c r="J7743"/>
    </row>
    <row r="7744" spans="10:10" x14ac:dyDescent="0.3">
      <c r="J7744"/>
    </row>
    <row r="7745" spans="10:10" x14ac:dyDescent="0.3">
      <c r="J7745"/>
    </row>
    <row r="7746" spans="10:10" x14ac:dyDescent="0.3">
      <c r="J7746"/>
    </row>
    <row r="7747" spans="10:10" x14ac:dyDescent="0.3">
      <c r="J7747"/>
    </row>
    <row r="7748" spans="10:10" x14ac:dyDescent="0.3">
      <c r="J7748"/>
    </row>
    <row r="7749" spans="10:10" x14ac:dyDescent="0.3">
      <c r="J7749"/>
    </row>
    <row r="7750" spans="10:10" x14ac:dyDescent="0.3">
      <c r="J7750"/>
    </row>
    <row r="7751" spans="10:10" x14ac:dyDescent="0.3">
      <c r="J7751"/>
    </row>
    <row r="7752" spans="10:10" x14ac:dyDescent="0.3">
      <c r="J7752"/>
    </row>
    <row r="7753" spans="10:10" x14ac:dyDescent="0.3">
      <c r="J7753"/>
    </row>
    <row r="7754" spans="10:10" x14ac:dyDescent="0.3">
      <c r="J7754"/>
    </row>
    <row r="7755" spans="10:10" x14ac:dyDescent="0.3">
      <c r="J7755"/>
    </row>
    <row r="7756" spans="10:10" x14ac:dyDescent="0.3">
      <c r="J7756"/>
    </row>
    <row r="7757" spans="10:10" x14ac:dyDescent="0.3">
      <c r="J7757"/>
    </row>
    <row r="7758" spans="10:10" x14ac:dyDescent="0.3">
      <c r="J7758"/>
    </row>
    <row r="7759" spans="10:10" x14ac:dyDescent="0.3">
      <c r="J7759"/>
    </row>
    <row r="7760" spans="10:10" x14ac:dyDescent="0.3">
      <c r="J7760"/>
    </row>
    <row r="7761" spans="10:10" x14ac:dyDescent="0.3">
      <c r="J7761"/>
    </row>
    <row r="7762" spans="10:10" x14ac:dyDescent="0.3">
      <c r="J7762"/>
    </row>
    <row r="7763" spans="10:10" x14ac:dyDescent="0.3">
      <c r="J7763"/>
    </row>
    <row r="7764" spans="10:10" x14ac:dyDescent="0.3">
      <c r="J7764"/>
    </row>
    <row r="7765" spans="10:10" x14ac:dyDescent="0.3">
      <c r="J7765"/>
    </row>
    <row r="7766" spans="10:10" x14ac:dyDescent="0.3">
      <c r="J7766"/>
    </row>
    <row r="7767" spans="10:10" x14ac:dyDescent="0.3">
      <c r="J7767"/>
    </row>
    <row r="7768" spans="10:10" x14ac:dyDescent="0.3">
      <c r="J7768"/>
    </row>
    <row r="7769" spans="10:10" x14ac:dyDescent="0.3">
      <c r="J7769"/>
    </row>
    <row r="7770" spans="10:10" x14ac:dyDescent="0.3">
      <c r="J7770"/>
    </row>
    <row r="7771" spans="10:10" x14ac:dyDescent="0.3">
      <c r="J7771"/>
    </row>
    <row r="7772" spans="10:10" x14ac:dyDescent="0.3">
      <c r="J7772"/>
    </row>
    <row r="7773" spans="10:10" x14ac:dyDescent="0.3">
      <c r="J7773"/>
    </row>
    <row r="7774" spans="10:10" x14ac:dyDescent="0.3">
      <c r="J7774"/>
    </row>
    <row r="7775" spans="10:10" x14ac:dyDescent="0.3">
      <c r="J7775"/>
    </row>
    <row r="7776" spans="10:10" x14ac:dyDescent="0.3">
      <c r="J7776"/>
    </row>
    <row r="7777" spans="10:10" x14ac:dyDescent="0.3">
      <c r="J7777"/>
    </row>
    <row r="7778" spans="10:10" x14ac:dyDescent="0.3">
      <c r="J7778"/>
    </row>
    <row r="7779" spans="10:10" x14ac:dyDescent="0.3">
      <c r="J7779"/>
    </row>
    <row r="7780" spans="10:10" x14ac:dyDescent="0.3">
      <c r="J7780"/>
    </row>
    <row r="7781" spans="10:10" x14ac:dyDescent="0.3">
      <c r="J7781"/>
    </row>
    <row r="7782" spans="10:10" x14ac:dyDescent="0.3">
      <c r="J7782"/>
    </row>
    <row r="7783" spans="10:10" x14ac:dyDescent="0.3">
      <c r="J7783"/>
    </row>
    <row r="7784" spans="10:10" x14ac:dyDescent="0.3">
      <c r="J7784"/>
    </row>
    <row r="7785" spans="10:10" x14ac:dyDescent="0.3">
      <c r="J7785"/>
    </row>
    <row r="7786" spans="10:10" x14ac:dyDescent="0.3">
      <c r="J7786"/>
    </row>
    <row r="7787" spans="10:10" x14ac:dyDescent="0.3">
      <c r="J7787"/>
    </row>
    <row r="7788" spans="10:10" x14ac:dyDescent="0.3">
      <c r="J7788"/>
    </row>
    <row r="7789" spans="10:10" x14ac:dyDescent="0.3">
      <c r="J7789"/>
    </row>
    <row r="7790" spans="10:10" x14ac:dyDescent="0.3">
      <c r="J7790"/>
    </row>
    <row r="7791" spans="10:10" x14ac:dyDescent="0.3">
      <c r="J7791"/>
    </row>
    <row r="7792" spans="10:10" x14ac:dyDescent="0.3">
      <c r="J7792"/>
    </row>
    <row r="7793" spans="10:10" x14ac:dyDescent="0.3">
      <c r="J7793"/>
    </row>
    <row r="7794" spans="10:10" x14ac:dyDescent="0.3">
      <c r="J7794"/>
    </row>
    <row r="7795" spans="10:10" x14ac:dyDescent="0.3">
      <c r="J7795"/>
    </row>
    <row r="7796" spans="10:10" x14ac:dyDescent="0.3">
      <c r="J7796"/>
    </row>
    <row r="7797" spans="10:10" x14ac:dyDescent="0.3">
      <c r="J7797"/>
    </row>
    <row r="7798" spans="10:10" x14ac:dyDescent="0.3">
      <c r="J7798"/>
    </row>
    <row r="7799" spans="10:10" x14ac:dyDescent="0.3">
      <c r="J7799"/>
    </row>
    <row r="7800" spans="10:10" x14ac:dyDescent="0.3">
      <c r="J7800"/>
    </row>
    <row r="7801" spans="10:10" x14ac:dyDescent="0.3">
      <c r="J7801"/>
    </row>
    <row r="7802" spans="10:10" x14ac:dyDescent="0.3">
      <c r="J7802"/>
    </row>
    <row r="7803" spans="10:10" x14ac:dyDescent="0.3">
      <c r="J7803"/>
    </row>
    <row r="7804" spans="10:10" x14ac:dyDescent="0.3">
      <c r="J7804"/>
    </row>
    <row r="7805" spans="10:10" x14ac:dyDescent="0.3">
      <c r="J7805"/>
    </row>
    <row r="7806" spans="10:10" x14ac:dyDescent="0.3">
      <c r="J7806"/>
    </row>
    <row r="7807" spans="10:10" x14ac:dyDescent="0.3">
      <c r="J7807"/>
    </row>
    <row r="7808" spans="10:10" x14ac:dyDescent="0.3">
      <c r="J7808"/>
    </row>
    <row r="7809" spans="10:10" x14ac:dyDescent="0.3">
      <c r="J7809"/>
    </row>
    <row r="7810" spans="10:10" x14ac:dyDescent="0.3">
      <c r="J7810"/>
    </row>
    <row r="7811" spans="10:10" x14ac:dyDescent="0.3">
      <c r="J7811"/>
    </row>
    <row r="7812" spans="10:10" x14ac:dyDescent="0.3">
      <c r="J7812"/>
    </row>
    <row r="7813" spans="10:10" x14ac:dyDescent="0.3">
      <c r="J7813"/>
    </row>
    <row r="7814" spans="10:10" x14ac:dyDescent="0.3">
      <c r="J7814"/>
    </row>
    <row r="7815" spans="10:10" x14ac:dyDescent="0.3">
      <c r="J7815"/>
    </row>
    <row r="7816" spans="10:10" x14ac:dyDescent="0.3">
      <c r="J7816"/>
    </row>
    <row r="7817" spans="10:10" x14ac:dyDescent="0.3">
      <c r="J7817"/>
    </row>
    <row r="7818" spans="10:10" x14ac:dyDescent="0.3">
      <c r="J7818"/>
    </row>
    <row r="7819" spans="10:10" x14ac:dyDescent="0.3">
      <c r="J7819"/>
    </row>
    <row r="7820" spans="10:10" x14ac:dyDescent="0.3">
      <c r="J7820"/>
    </row>
    <row r="7821" spans="10:10" x14ac:dyDescent="0.3">
      <c r="J7821"/>
    </row>
    <row r="7822" spans="10:10" x14ac:dyDescent="0.3">
      <c r="J7822"/>
    </row>
    <row r="7823" spans="10:10" x14ac:dyDescent="0.3">
      <c r="J7823"/>
    </row>
    <row r="7824" spans="10:10" x14ac:dyDescent="0.3">
      <c r="J7824"/>
    </row>
    <row r="7825" spans="10:10" x14ac:dyDescent="0.3">
      <c r="J7825"/>
    </row>
    <row r="7826" spans="10:10" x14ac:dyDescent="0.3">
      <c r="J7826"/>
    </row>
    <row r="7827" spans="10:10" x14ac:dyDescent="0.3">
      <c r="J7827"/>
    </row>
    <row r="7828" spans="10:10" x14ac:dyDescent="0.3">
      <c r="J7828"/>
    </row>
    <row r="7829" spans="10:10" x14ac:dyDescent="0.3">
      <c r="J7829"/>
    </row>
    <row r="7830" spans="10:10" x14ac:dyDescent="0.3">
      <c r="J7830"/>
    </row>
    <row r="7831" spans="10:10" x14ac:dyDescent="0.3">
      <c r="J7831"/>
    </row>
    <row r="7832" spans="10:10" x14ac:dyDescent="0.3">
      <c r="J7832"/>
    </row>
    <row r="7833" spans="10:10" x14ac:dyDescent="0.3">
      <c r="J7833"/>
    </row>
    <row r="7834" spans="10:10" x14ac:dyDescent="0.3">
      <c r="J7834"/>
    </row>
    <row r="7835" spans="10:10" x14ac:dyDescent="0.3">
      <c r="J7835"/>
    </row>
    <row r="7836" spans="10:10" x14ac:dyDescent="0.3">
      <c r="J7836"/>
    </row>
    <row r="7837" spans="10:10" x14ac:dyDescent="0.3">
      <c r="J7837"/>
    </row>
    <row r="7838" spans="10:10" x14ac:dyDescent="0.3">
      <c r="J7838"/>
    </row>
    <row r="7839" spans="10:10" x14ac:dyDescent="0.3">
      <c r="J7839"/>
    </row>
    <row r="7840" spans="10:10" x14ac:dyDescent="0.3">
      <c r="J7840"/>
    </row>
    <row r="7841" spans="10:10" x14ac:dyDescent="0.3">
      <c r="J7841"/>
    </row>
    <row r="7842" spans="10:10" x14ac:dyDescent="0.3">
      <c r="J7842"/>
    </row>
    <row r="7843" spans="10:10" x14ac:dyDescent="0.3">
      <c r="J7843"/>
    </row>
    <row r="7844" spans="10:10" x14ac:dyDescent="0.3">
      <c r="J7844"/>
    </row>
    <row r="7845" spans="10:10" x14ac:dyDescent="0.3">
      <c r="J7845"/>
    </row>
    <row r="7846" spans="10:10" x14ac:dyDescent="0.3">
      <c r="J7846"/>
    </row>
    <row r="7847" spans="10:10" x14ac:dyDescent="0.3">
      <c r="J7847"/>
    </row>
    <row r="7848" spans="10:10" x14ac:dyDescent="0.3">
      <c r="J7848"/>
    </row>
    <row r="7849" spans="10:10" x14ac:dyDescent="0.3">
      <c r="J7849"/>
    </row>
    <row r="7850" spans="10:10" x14ac:dyDescent="0.3">
      <c r="J7850"/>
    </row>
    <row r="7851" spans="10:10" x14ac:dyDescent="0.3">
      <c r="J7851"/>
    </row>
    <row r="7852" spans="10:10" x14ac:dyDescent="0.3">
      <c r="J7852"/>
    </row>
    <row r="7853" spans="10:10" x14ac:dyDescent="0.3">
      <c r="J7853"/>
    </row>
    <row r="7854" spans="10:10" x14ac:dyDescent="0.3">
      <c r="J7854"/>
    </row>
    <row r="7855" spans="10:10" x14ac:dyDescent="0.3">
      <c r="J7855"/>
    </row>
    <row r="7856" spans="10:10" x14ac:dyDescent="0.3">
      <c r="J7856"/>
    </row>
    <row r="7857" spans="10:10" x14ac:dyDescent="0.3">
      <c r="J7857"/>
    </row>
    <row r="7858" spans="10:10" x14ac:dyDescent="0.3">
      <c r="J7858"/>
    </row>
    <row r="7859" spans="10:10" x14ac:dyDescent="0.3">
      <c r="J7859"/>
    </row>
    <row r="7860" spans="10:10" x14ac:dyDescent="0.3">
      <c r="J7860"/>
    </row>
    <row r="7861" spans="10:10" x14ac:dyDescent="0.3">
      <c r="J7861"/>
    </row>
    <row r="7862" spans="10:10" x14ac:dyDescent="0.3">
      <c r="J7862"/>
    </row>
    <row r="7863" spans="10:10" x14ac:dyDescent="0.3">
      <c r="J7863"/>
    </row>
    <row r="7864" spans="10:10" x14ac:dyDescent="0.3">
      <c r="J7864"/>
    </row>
    <row r="7865" spans="10:10" x14ac:dyDescent="0.3">
      <c r="J7865"/>
    </row>
    <row r="7866" spans="10:10" x14ac:dyDescent="0.3">
      <c r="J7866"/>
    </row>
    <row r="7867" spans="10:10" x14ac:dyDescent="0.3">
      <c r="J7867"/>
    </row>
    <row r="7868" spans="10:10" x14ac:dyDescent="0.3">
      <c r="J7868"/>
    </row>
    <row r="7869" spans="10:10" x14ac:dyDescent="0.3">
      <c r="J7869"/>
    </row>
    <row r="7870" spans="10:10" x14ac:dyDescent="0.3">
      <c r="J7870"/>
    </row>
    <row r="7871" spans="10:10" x14ac:dyDescent="0.3">
      <c r="J7871"/>
    </row>
    <row r="7872" spans="10:10" x14ac:dyDescent="0.3">
      <c r="J7872"/>
    </row>
    <row r="7873" spans="10:10" x14ac:dyDescent="0.3">
      <c r="J7873"/>
    </row>
    <row r="7874" spans="10:10" x14ac:dyDescent="0.3">
      <c r="J7874"/>
    </row>
    <row r="7875" spans="10:10" x14ac:dyDescent="0.3">
      <c r="J7875"/>
    </row>
    <row r="7876" spans="10:10" x14ac:dyDescent="0.3">
      <c r="J7876"/>
    </row>
    <row r="7877" spans="10:10" x14ac:dyDescent="0.3">
      <c r="J7877"/>
    </row>
    <row r="7878" spans="10:10" x14ac:dyDescent="0.3">
      <c r="J7878"/>
    </row>
    <row r="7879" spans="10:10" x14ac:dyDescent="0.3">
      <c r="J7879"/>
    </row>
    <row r="7880" spans="10:10" x14ac:dyDescent="0.3">
      <c r="J7880"/>
    </row>
    <row r="7881" spans="10:10" x14ac:dyDescent="0.3">
      <c r="J7881"/>
    </row>
    <row r="7882" spans="10:10" x14ac:dyDescent="0.3">
      <c r="J7882"/>
    </row>
    <row r="7883" spans="10:10" x14ac:dyDescent="0.3">
      <c r="J7883"/>
    </row>
    <row r="7884" spans="10:10" x14ac:dyDescent="0.3">
      <c r="J7884"/>
    </row>
    <row r="7885" spans="10:10" x14ac:dyDescent="0.3">
      <c r="J7885"/>
    </row>
    <row r="7886" spans="10:10" x14ac:dyDescent="0.3">
      <c r="J7886"/>
    </row>
    <row r="7887" spans="10:10" x14ac:dyDescent="0.3">
      <c r="J7887"/>
    </row>
    <row r="7888" spans="10:10" x14ac:dyDescent="0.3">
      <c r="J7888"/>
    </row>
    <row r="7889" spans="10:10" x14ac:dyDescent="0.3">
      <c r="J7889"/>
    </row>
    <row r="7890" spans="10:10" x14ac:dyDescent="0.3">
      <c r="J7890"/>
    </row>
    <row r="7891" spans="10:10" x14ac:dyDescent="0.3">
      <c r="J7891"/>
    </row>
    <row r="7892" spans="10:10" x14ac:dyDescent="0.3">
      <c r="J7892"/>
    </row>
    <row r="7893" spans="10:10" x14ac:dyDescent="0.3">
      <c r="J7893"/>
    </row>
    <row r="7894" spans="10:10" x14ac:dyDescent="0.3">
      <c r="J7894"/>
    </row>
    <row r="7895" spans="10:10" x14ac:dyDescent="0.3">
      <c r="J7895"/>
    </row>
    <row r="7896" spans="10:10" x14ac:dyDescent="0.3">
      <c r="J7896"/>
    </row>
    <row r="7897" spans="10:10" x14ac:dyDescent="0.3">
      <c r="J7897"/>
    </row>
    <row r="7898" spans="10:10" x14ac:dyDescent="0.3">
      <c r="J7898"/>
    </row>
    <row r="7899" spans="10:10" x14ac:dyDescent="0.3">
      <c r="J7899"/>
    </row>
    <row r="7900" spans="10:10" x14ac:dyDescent="0.3">
      <c r="J7900"/>
    </row>
    <row r="7901" spans="10:10" x14ac:dyDescent="0.3">
      <c r="J7901"/>
    </row>
    <row r="7902" spans="10:10" x14ac:dyDescent="0.3">
      <c r="J7902"/>
    </row>
    <row r="7903" spans="10:10" x14ac:dyDescent="0.3">
      <c r="J7903"/>
    </row>
    <row r="7904" spans="10:10" x14ac:dyDescent="0.3">
      <c r="J7904"/>
    </row>
    <row r="7905" spans="10:10" x14ac:dyDescent="0.3">
      <c r="J7905"/>
    </row>
    <row r="7906" spans="10:10" x14ac:dyDescent="0.3">
      <c r="J7906"/>
    </row>
    <row r="7907" spans="10:10" x14ac:dyDescent="0.3">
      <c r="J7907"/>
    </row>
    <row r="7908" spans="10:10" x14ac:dyDescent="0.3">
      <c r="J7908"/>
    </row>
    <row r="7909" spans="10:10" x14ac:dyDescent="0.3">
      <c r="J7909"/>
    </row>
    <row r="7910" spans="10:10" x14ac:dyDescent="0.3">
      <c r="J7910"/>
    </row>
    <row r="7911" spans="10:10" x14ac:dyDescent="0.3">
      <c r="J7911"/>
    </row>
    <row r="7912" spans="10:10" x14ac:dyDescent="0.3">
      <c r="J7912"/>
    </row>
    <row r="7913" spans="10:10" x14ac:dyDescent="0.3">
      <c r="J7913"/>
    </row>
    <row r="7914" spans="10:10" x14ac:dyDescent="0.3">
      <c r="J7914"/>
    </row>
    <row r="7915" spans="10:10" x14ac:dyDescent="0.3">
      <c r="J7915"/>
    </row>
    <row r="7916" spans="10:10" x14ac:dyDescent="0.3">
      <c r="J7916"/>
    </row>
    <row r="7917" spans="10:10" x14ac:dyDescent="0.3">
      <c r="J7917"/>
    </row>
    <row r="7918" spans="10:10" x14ac:dyDescent="0.3">
      <c r="J7918"/>
    </row>
    <row r="7919" spans="10:10" x14ac:dyDescent="0.3">
      <c r="J7919"/>
    </row>
    <row r="7920" spans="10:10" x14ac:dyDescent="0.3">
      <c r="J7920"/>
    </row>
    <row r="7921" spans="10:10" x14ac:dyDescent="0.3">
      <c r="J7921"/>
    </row>
    <row r="7922" spans="10:10" x14ac:dyDescent="0.3">
      <c r="J7922"/>
    </row>
    <row r="7923" spans="10:10" x14ac:dyDescent="0.3">
      <c r="J7923"/>
    </row>
    <row r="7924" spans="10:10" x14ac:dyDescent="0.3">
      <c r="J7924"/>
    </row>
    <row r="7925" spans="10:10" x14ac:dyDescent="0.3">
      <c r="J7925"/>
    </row>
    <row r="7926" spans="10:10" x14ac:dyDescent="0.3">
      <c r="J7926"/>
    </row>
    <row r="7927" spans="10:10" x14ac:dyDescent="0.3">
      <c r="J7927"/>
    </row>
    <row r="7928" spans="10:10" x14ac:dyDescent="0.3">
      <c r="J7928"/>
    </row>
    <row r="7929" spans="10:10" x14ac:dyDescent="0.3">
      <c r="J7929"/>
    </row>
    <row r="7930" spans="10:10" x14ac:dyDescent="0.3">
      <c r="J7930"/>
    </row>
    <row r="7931" spans="10:10" x14ac:dyDescent="0.3">
      <c r="J7931"/>
    </row>
    <row r="7932" spans="10:10" x14ac:dyDescent="0.3">
      <c r="J7932"/>
    </row>
    <row r="7933" spans="10:10" x14ac:dyDescent="0.3">
      <c r="J7933"/>
    </row>
    <row r="7934" spans="10:10" x14ac:dyDescent="0.3">
      <c r="J7934"/>
    </row>
    <row r="7935" spans="10:10" x14ac:dyDescent="0.3">
      <c r="J7935"/>
    </row>
    <row r="7936" spans="10:10" x14ac:dyDescent="0.3">
      <c r="J7936"/>
    </row>
    <row r="7937" spans="10:10" x14ac:dyDescent="0.3">
      <c r="J7937"/>
    </row>
    <row r="7938" spans="10:10" x14ac:dyDescent="0.3">
      <c r="J7938"/>
    </row>
    <row r="7939" spans="10:10" x14ac:dyDescent="0.3">
      <c r="J7939"/>
    </row>
    <row r="7940" spans="10:10" x14ac:dyDescent="0.3">
      <c r="J7940"/>
    </row>
    <row r="7941" spans="10:10" x14ac:dyDescent="0.3">
      <c r="J7941"/>
    </row>
    <row r="7942" spans="10:10" x14ac:dyDescent="0.3">
      <c r="J7942"/>
    </row>
    <row r="7943" spans="10:10" x14ac:dyDescent="0.3">
      <c r="J7943"/>
    </row>
    <row r="7944" spans="10:10" x14ac:dyDescent="0.3">
      <c r="J7944"/>
    </row>
    <row r="7945" spans="10:10" x14ac:dyDescent="0.3">
      <c r="J7945"/>
    </row>
    <row r="7946" spans="10:10" x14ac:dyDescent="0.3">
      <c r="J7946"/>
    </row>
    <row r="7947" spans="10:10" x14ac:dyDescent="0.3">
      <c r="J7947"/>
    </row>
    <row r="7948" spans="10:10" x14ac:dyDescent="0.3">
      <c r="J7948"/>
    </row>
    <row r="7949" spans="10:10" x14ac:dyDescent="0.3">
      <c r="J7949"/>
    </row>
    <row r="7950" spans="10:10" x14ac:dyDescent="0.3">
      <c r="J7950"/>
    </row>
    <row r="7951" spans="10:10" x14ac:dyDescent="0.3">
      <c r="J7951"/>
    </row>
    <row r="7952" spans="10:10" x14ac:dyDescent="0.3">
      <c r="J7952"/>
    </row>
    <row r="7953" spans="10:10" x14ac:dyDescent="0.3">
      <c r="J7953"/>
    </row>
    <row r="7954" spans="10:10" x14ac:dyDescent="0.3">
      <c r="J7954"/>
    </row>
    <row r="7955" spans="10:10" x14ac:dyDescent="0.3">
      <c r="J7955"/>
    </row>
    <row r="7956" spans="10:10" x14ac:dyDescent="0.3">
      <c r="J7956"/>
    </row>
    <row r="7957" spans="10:10" x14ac:dyDescent="0.3">
      <c r="J7957"/>
    </row>
    <row r="7958" spans="10:10" x14ac:dyDescent="0.3">
      <c r="J7958"/>
    </row>
    <row r="7959" spans="10:10" x14ac:dyDescent="0.3">
      <c r="J7959"/>
    </row>
    <row r="7960" spans="10:10" x14ac:dyDescent="0.3">
      <c r="J7960"/>
    </row>
    <row r="7961" spans="10:10" x14ac:dyDescent="0.3">
      <c r="J7961"/>
    </row>
    <row r="7962" spans="10:10" x14ac:dyDescent="0.3">
      <c r="J7962"/>
    </row>
    <row r="7963" spans="10:10" x14ac:dyDescent="0.3">
      <c r="J7963"/>
    </row>
    <row r="7964" spans="10:10" x14ac:dyDescent="0.3">
      <c r="J7964"/>
    </row>
    <row r="7965" spans="10:10" x14ac:dyDescent="0.3">
      <c r="J7965"/>
    </row>
    <row r="7966" spans="10:10" x14ac:dyDescent="0.3">
      <c r="J7966"/>
    </row>
    <row r="7967" spans="10:10" x14ac:dyDescent="0.3">
      <c r="J7967"/>
    </row>
    <row r="7968" spans="10:10" x14ac:dyDescent="0.3">
      <c r="J7968"/>
    </row>
    <row r="7969" spans="10:10" x14ac:dyDescent="0.3">
      <c r="J7969"/>
    </row>
    <row r="7970" spans="10:10" x14ac:dyDescent="0.3">
      <c r="J7970"/>
    </row>
    <row r="7971" spans="10:10" x14ac:dyDescent="0.3">
      <c r="J7971"/>
    </row>
    <row r="7972" spans="10:10" x14ac:dyDescent="0.3">
      <c r="J7972"/>
    </row>
    <row r="7973" spans="10:10" x14ac:dyDescent="0.3">
      <c r="J7973"/>
    </row>
    <row r="7974" spans="10:10" x14ac:dyDescent="0.3">
      <c r="J7974"/>
    </row>
    <row r="7975" spans="10:10" x14ac:dyDescent="0.3">
      <c r="J7975"/>
    </row>
    <row r="7976" spans="10:10" x14ac:dyDescent="0.3">
      <c r="J7976"/>
    </row>
    <row r="7977" spans="10:10" x14ac:dyDescent="0.3">
      <c r="J7977"/>
    </row>
    <row r="7978" spans="10:10" x14ac:dyDescent="0.3">
      <c r="J7978"/>
    </row>
    <row r="7979" spans="10:10" x14ac:dyDescent="0.3">
      <c r="J7979"/>
    </row>
    <row r="7980" spans="10:10" x14ac:dyDescent="0.3">
      <c r="J7980"/>
    </row>
    <row r="7981" spans="10:10" x14ac:dyDescent="0.3">
      <c r="J7981"/>
    </row>
    <row r="7982" spans="10:10" x14ac:dyDescent="0.3">
      <c r="J7982"/>
    </row>
    <row r="7983" spans="10:10" x14ac:dyDescent="0.3">
      <c r="J7983"/>
    </row>
    <row r="7984" spans="10:10" x14ac:dyDescent="0.3">
      <c r="J7984"/>
    </row>
    <row r="7985" spans="10:10" x14ac:dyDescent="0.3">
      <c r="J7985"/>
    </row>
    <row r="7986" spans="10:10" x14ac:dyDescent="0.3">
      <c r="J7986"/>
    </row>
    <row r="7987" spans="10:10" x14ac:dyDescent="0.3">
      <c r="J7987"/>
    </row>
    <row r="7988" spans="10:10" x14ac:dyDescent="0.3">
      <c r="J7988"/>
    </row>
    <row r="7989" spans="10:10" x14ac:dyDescent="0.3">
      <c r="J7989"/>
    </row>
    <row r="7990" spans="10:10" x14ac:dyDescent="0.3">
      <c r="J7990"/>
    </row>
    <row r="7991" spans="10:10" x14ac:dyDescent="0.3">
      <c r="J7991"/>
    </row>
    <row r="7992" spans="10:10" x14ac:dyDescent="0.3">
      <c r="J7992"/>
    </row>
    <row r="7993" spans="10:10" x14ac:dyDescent="0.3">
      <c r="J7993"/>
    </row>
    <row r="7994" spans="10:10" x14ac:dyDescent="0.3">
      <c r="J7994"/>
    </row>
    <row r="7995" spans="10:10" x14ac:dyDescent="0.3">
      <c r="J7995"/>
    </row>
    <row r="7996" spans="10:10" x14ac:dyDescent="0.3">
      <c r="J7996"/>
    </row>
    <row r="7997" spans="10:10" x14ac:dyDescent="0.3">
      <c r="J7997"/>
    </row>
    <row r="7998" spans="10:10" x14ac:dyDescent="0.3">
      <c r="J7998"/>
    </row>
    <row r="7999" spans="10:10" x14ac:dyDescent="0.3">
      <c r="J7999"/>
    </row>
    <row r="8000" spans="10:10" x14ac:dyDescent="0.3">
      <c r="J8000"/>
    </row>
    <row r="8001" spans="10:10" x14ac:dyDescent="0.3">
      <c r="J8001"/>
    </row>
    <row r="8002" spans="10:10" x14ac:dyDescent="0.3">
      <c r="J8002"/>
    </row>
    <row r="8003" spans="10:10" x14ac:dyDescent="0.3">
      <c r="J8003"/>
    </row>
    <row r="8004" spans="10:10" x14ac:dyDescent="0.3">
      <c r="J8004"/>
    </row>
    <row r="8005" spans="10:10" x14ac:dyDescent="0.3">
      <c r="J8005"/>
    </row>
    <row r="8006" spans="10:10" x14ac:dyDescent="0.3">
      <c r="J8006"/>
    </row>
    <row r="8007" spans="10:10" x14ac:dyDescent="0.3">
      <c r="J8007"/>
    </row>
    <row r="8008" spans="10:10" x14ac:dyDescent="0.3">
      <c r="J8008"/>
    </row>
    <row r="8009" spans="10:10" x14ac:dyDescent="0.3">
      <c r="J8009"/>
    </row>
    <row r="8010" spans="10:10" x14ac:dyDescent="0.3">
      <c r="J8010"/>
    </row>
    <row r="8011" spans="10:10" x14ac:dyDescent="0.3">
      <c r="J8011"/>
    </row>
    <row r="8012" spans="10:10" x14ac:dyDescent="0.3">
      <c r="J8012"/>
    </row>
    <row r="8013" spans="10:10" x14ac:dyDescent="0.3">
      <c r="J8013"/>
    </row>
    <row r="8014" spans="10:10" x14ac:dyDescent="0.3">
      <c r="J8014"/>
    </row>
    <row r="8015" spans="10:10" x14ac:dyDescent="0.3">
      <c r="J8015"/>
    </row>
    <row r="8016" spans="10:10" x14ac:dyDescent="0.3">
      <c r="J8016"/>
    </row>
    <row r="8017" spans="10:10" x14ac:dyDescent="0.3">
      <c r="J8017"/>
    </row>
    <row r="8018" spans="10:10" x14ac:dyDescent="0.3">
      <c r="J8018"/>
    </row>
    <row r="8019" spans="10:10" x14ac:dyDescent="0.3">
      <c r="J8019"/>
    </row>
    <row r="8020" spans="10:10" x14ac:dyDescent="0.3">
      <c r="J8020"/>
    </row>
    <row r="8021" spans="10:10" x14ac:dyDescent="0.3">
      <c r="J8021"/>
    </row>
    <row r="8022" spans="10:10" x14ac:dyDescent="0.3">
      <c r="J8022"/>
    </row>
    <row r="8023" spans="10:10" x14ac:dyDescent="0.3">
      <c r="J8023"/>
    </row>
    <row r="8024" spans="10:10" x14ac:dyDescent="0.3">
      <c r="J8024"/>
    </row>
    <row r="8025" spans="10:10" x14ac:dyDescent="0.3">
      <c r="J8025"/>
    </row>
    <row r="8026" spans="10:10" x14ac:dyDescent="0.3">
      <c r="J8026"/>
    </row>
    <row r="8027" spans="10:10" x14ac:dyDescent="0.3">
      <c r="J8027"/>
    </row>
    <row r="8028" spans="10:10" x14ac:dyDescent="0.3">
      <c r="J8028"/>
    </row>
    <row r="8029" spans="10:10" x14ac:dyDescent="0.3">
      <c r="J8029"/>
    </row>
    <row r="8030" spans="10:10" x14ac:dyDescent="0.3">
      <c r="J8030"/>
    </row>
    <row r="8031" spans="10:10" x14ac:dyDescent="0.3">
      <c r="J8031"/>
    </row>
    <row r="8032" spans="10:10" x14ac:dyDescent="0.3">
      <c r="J8032"/>
    </row>
    <row r="8033" spans="10:10" x14ac:dyDescent="0.3">
      <c r="J8033"/>
    </row>
    <row r="8034" spans="10:10" x14ac:dyDescent="0.3">
      <c r="J8034"/>
    </row>
    <row r="8035" spans="10:10" x14ac:dyDescent="0.3">
      <c r="J8035"/>
    </row>
    <row r="8036" spans="10:10" x14ac:dyDescent="0.3">
      <c r="J8036"/>
    </row>
    <row r="8037" spans="10:10" x14ac:dyDescent="0.3">
      <c r="J8037"/>
    </row>
    <row r="8038" spans="10:10" x14ac:dyDescent="0.3">
      <c r="J8038"/>
    </row>
    <row r="8039" spans="10:10" x14ac:dyDescent="0.3">
      <c r="J8039"/>
    </row>
    <row r="8040" spans="10:10" x14ac:dyDescent="0.3">
      <c r="J8040"/>
    </row>
    <row r="8041" spans="10:10" x14ac:dyDescent="0.3">
      <c r="J8041"/>
    </row>
    <row r="8042" spans="10:10" x14ac:dyDescent="0.3">
      <c r="J8042"/>
    </row>
    <row r="8043" spans="10:10" x14ac:dyDescent="0.3">
      <c r="J8043"/>
    </row>
    <row r="8044" spans="10:10" x14ac:dyDescent="0.3">
      <c r="J8044"/>
    </row>
    <row r="8045" spans="10:10" x14ac:dyDescent="0.3">
      <c r="J8045"/>
    </row>
    <row r="8046" spans="10:10" x14ac:dyDescent="0.3">
      <c r="J8046"/>
    </row>
    <row r="8047" spans="10:10" x14ac:dyDescent="0.3">
      <c r="J8047"/>
    </row>
    <row r="8048" spans="10:10" x14ac:dyDescent="0.3">
      <c r="J8048"/>
    </row>
    <row r="8049" spans="10:10" x14ac:dyDescent="0.3">
      <c r="J8049"/>
    </row>
    <row r="8050" spans="10:10" x14ac:dyDescent="0.3">
      <c r="J8050"/>
    </row>
    <row r="8051" spans="10:10" x14ac:dyDescent="0.3">
      <c r="J8051"/>
    </row>
    <row r="8052" spans="10:10" x14ac:dyDescent="0.3">
      <c r="J8052"/>
    </row>
    <row r="8053" spans="10:10" x14ac:dyDescent="0.3">
      <c r="J8053"/>
    </row>
    <row r="8054" spans="10:10" x14ac:dyDescent="0.3">
      <c r="J8054"/>
    </row>
    <row r="8055" spans="10:10" x14ac:dyDescent="0.3">
      <c r="J8055"/>
    </row>
    <row r="8056" spans="10:10" x14ac:dyDescent="0.3">
      <c r="J8056"/>
    </row>
    <row r="8057" spans="10:10" x14ac:dyDescent="0.3">
      <c r="J8057"/>
    </row>
    <row r="8058" spans="10:10" x14ac:dyDescent="0.3">
      <c r="J8058"/>
    </row>
    <row r="8059" spans="10:10" x14ac:dyDescent="0.3">
      <c r="J8059"/>
    </row>
    <row r="8060" spans="10:10" x14ac:dyDescent="0.3">
      <c r="J8060"/>
    </row>
    <row r="8061" spans="10:10" x14ac:dyDescent="0.3">
      <c r="J8061"/>
    </row>
    <row r="8062" spans="10:10" x14ac:dyDescent="0.3">
      <c r="J8062"/>
    </row>
    <row r="8063" spans="10:10" x14ac:dyDescent="0.3">
      <c r="J8063"/>
    </row>
    <row r="8064" spans="10:10" x14ac:dyDescent="0.3">
      <c r="J8064"/>
    </row>
    <row r="8065" spans="10:10" x14ac:dyDescent="0.3">
      <c r="J8065"/>
    </row>
    <row r="8066" spans="10:10" x14ac:dyDescent="0.3">
      <c r="J8066"/>
    </row>
    <row r="8067" spans="10:10" x14ac:dyDescent="0.3">
      <c r="J8067"/>
    </row>
    <row r="8068" spans="10:10" x14ac:dyDescent="0.3">
      <c r="J8068"/>
    </row>
    <row r="8069" spans="10:10" x14ac:dyDescent="0.3">
      <c r="J8069"/>
    </row>
    <row r="8070" spans="10:10" x14ac:dyDescent="0.3">
      <c r="J8070"/>
    </row>
    <row r="8071" spans="10:10" x14ac:dyDescent="0.3">
      <c r="J8071"/>
    </row>
    <row r="8072" spans="10:10" x14ac:dyDescent="0.3">
      <c r="J8072"/>
    </row>
    <row r="8073" spans="10:10" x14ac:dyDescent="0.3">
      <c r="J8073"/>
    </row>
    <row r="8074" spans="10:10" x14ac:dyDescent="0.3">
      <c r="J8074"/>
    </row>
    <row r="8075" spans="10:10" x14ac:dyDescent="0.3">
      <c r="J8075"/>
    </row>
    <row r="8076" spans="10:10" x14ac:dyDescent="0.3">
      <c r="J8076"/>
    </row>
    <row r="8077" spans="10:10" x14ac:dyDescent="0.3">
      <c r="J8077"/>
    </row>
    <row r="8078" spans="10:10" x14ac:dyDescent="0.3">
      <c r="J8078"/>
    </row>
    <row r="8079" spans="10:10" x14ac:dyDescent="0.3">
      <c r="J8079"/>
    </row>
    <row r="8080" spans="10:10" x14ac:dyDescent="0.3">
      <c r="J8080"/>
    </row>
    <row r="8081" spans="10:10" x14ac:dyDescent="0.3">
      <c r="J8081"/>
    </row>
    <row r="8082" spans="10:10" x14ac:dyDescent="0.3">
      <c r="J8082"/>
    </row>
    <row r="8083" spans="10:10" x14ac:dyDescent="0.3">
      <c r="J8083"/>
    </row>
    <row r="8084" spans="10:10" x14ac:dyDescent="0.3">
      <c r="J8084"/>
    </row>
    <row r="8085" spans="10:10" x14ac:dyDescent="0.3">
      <c r="J8085"/>
    </row>
    <row r="8086" spans="10:10" x14ac:dyDescent="0.3">
      <c r="J8086"/>
    </row>
    <row r="8087" spans="10:10" x14ac:dyDescent="0.3">
      <c r="J8087"/>
    </row>
    <row r="8088" spans="10:10" x14ac:dyDescent="0.3">
      <c r="J8088"/>
    </row>
    <row r="8089" spans="10:10" x14ac:dyDescent="0.3">
      <c r="J8089"/>
    </row>
    <row r="8090" spans="10:10" x14ac:dyDescent="0.3">
      <c r="J8090"/>
    </row>
    <row r="8091" spans="10:10" x14ac:dyDescent="0.3">
      <c r="J8091"/>
    </row>
    <row r="8092" spans="10:10" x14ac:dyDescent="0.3">
      <c r="J8092"/>
    </row>
    <row r="8093" spans="10:10" x14ac:dyDescent="0.3">
      <c r="J8093"/>
    </row>
    <row r="8094" spans="10:10" x14ac:dyDescent="0.3">
      <c r="J8094"/>
    </row>
    <row r="8095" spans="10:10" x14ac:dyDescent="0.3">
      <c r="J8095"/>
    </row>
    <row r="8096" spans="10:10" x14ac:dyDescent="0.3">
      <c r="J8096"/>
    </row>
    <row r="8097" spans="10:10" x14ac:dyDescent="0.3">
      <c r="J8097"/>
    </row>
    <row r="8098" spans="10:10" x14ac:dyDescent="0.3">
      <c r="J8098"/>
    </row>
    <row r="8099" spans="10:10" x14ac:dyDescent="0.3">
      <c r="J8099"/>
    </row>
    <row r="8100" spans="10:10" x14ac:dyDescent="0.3">
      <c r="J8100"/>
    </row>
    <row r="8101" spans="10:10" x14ac:dyDescent="0.3">
      <c r="J8101"/>
    </row>
    <row r="8102" spans="10:10" x14ac:dyDescent="0.3">
      <c r="J8102"/>
    </row>
    <row r="8103" spans="10:10" x14ac:dyDescent="0.3">
      <c r="J8103"/>
    </row>
    <row r="8104" spans="10:10" x14ac:dyDescent="0.3">
      <c r="J8104"/>
    </row>
    <row r="8105" spans="10:10" x14ac:dyDescent="0.3">
      <c r="J8105"/>
    </row>
    <row r="8106" spans="10:10" x14ac:dyDescent="0.3">
      <c r="J8106"/>
    </row>
    <row r="8107" spans="10:10" x14ac:dyDescent="0.3">
      <c r="J8107"/>
    </row>
    <row r="8108" spans="10:10" x14ac:dyDescent="0.3">
      <c r="J8108"/>
    </row>
    <row r="8109" spans="10:10" x14ac:dyDescent="0.3">
      <c r="J8109"/>
    </row>
    <row r="8110" spans="10:10" x14ac:dyDescent="0.3">
      <c r="J8110"/>
    </row>
    <row r="8111" spans="10:10" x14ac:dyDescent="0.3">
      <c r="J8111"/>
    </row>
    <row r="8112" spans="10:10" x14ac:dyDescent="0.3">
      <c r="J8112"/>
    </row>
    <row r="8113" spans="10:10" x14ac:dyDescent="0.3">
      <c r="J8113"/>
    </row>
    <row r="8114" spans="10:10" x14ac:dyDescent="0.3">
      <c r="J8114"/>
    </row>
    <row r="8115" spans="10:10" x14ac:dyDescent="0.3">
      <c r="J8115"/>
    </row>
    <row r="8116" spans="10:10" x14ac:dyDescent="0.3">
      <c r="J8116"/>
    </row>
    <row r="8117" spans="10:10" x14ac:dyDescent="0.3">
      <c r="J8117"/>
    </row>
    <row r="8118" spans="10:10" x14ac:dyDescent="0.3">
      <c r="J8118"/>
    </row>
    <row r="8119" spans="10:10" x14ac:dyDescent="0.3">
      <c r="J8119"/>
    </row>
    <row r="8120" spans="10:10" x14ac:dyDescent="0.3">
      <c r="J8120"/>
    </row>
    <row r="8121" spans="10:10" x14ac:dyDescent="0.3">
      <c r="J8121"/>
    </row>
    <row r="8122" spans="10:10" x14ac:dyDescent="0.3">
      <c r="J8122"/>
    </row>
    <row r="8123" spans="10:10" x14ac:dyDescent="0.3">
      <c r="J8123"/>
    </row>
    <row r="8124" spans="10:10" x14ac:dyDescent="0.3">
      <c r="J8124"/>
    </row>
    <row r="8125" spans="10:10" x14ac:dyDescent="0.3">
      <c r="J8125"/>
    </row>
    <row r="8126" spans="10:10" x14ac:dyDescent="0.3">
      <c r="J8126"/>
    </row>
    <row r="8127" spans="10:10" x14ac:dyDescent="0.3">
      <c r="J8127"/>
    </row>
    <row r="8128" spans="10:10" x14ac:dyDescent="0.3">
      <c r="J8128"/>
    </row>
    <row r="8129" spans="10:10" x14ac:dyDescent="0.3">
      <c r="J8129"/>
    </row>
    <row r="8130" spans="10:10" x14ac:dyDescent="0.3">
      <c r="J8130"/>
    </row>
    <row r="8131" spans="10:10" x14ac:dyDescent="0.3">
      <c r="J8131"/>
    </row>
    <row r="8132" spans="10:10" x14ac:dyDescent="0.3">
      <c r="J8132"/>
    </row>
    <row r="8133" spans="10:10" x14ac:dyDescent="0.3">
      <c r="J8133"/>
    </row>
    <row r="8134" spans="10:10" x14ac:dyDescent="0.3">
      <c r="J8134"/>
    </row>
    <row r="8135" spans="10:10" x14ac:dyDescent="0.3">
      <c r="J8135"/>
    </row>
    <row r="8136" spans="10:10" x14ac:dyDescent="0.3">
      <c r="J8136"/>
    </row>
    <row r="8137" spans="10:10" x14ac:dyDescent="0.3">
      <c r="J8137"/>
    </row>
    <row r="8138" spans="10:10" x14ac:dyDescent="0.3">
      <c r="J8138"/>
    </row>
    <row r="8139" spans="10:10" x14ac:dyDescent="0.3">
      <c r="J8139"/>
    </row>
    <row r="8140" spans="10:10" x14ac:dyDescent="0.3">
      <c r="J8140"/>
    </row>
    <row r="8141" spans="10:10" x14ac:dyDescent="0.3">
      <c r="J8141"/>
    </row>
    <row r="8142" spans="10:10" x14ac:dyDescent="0.3">
      <c r="J8142"/>
    </row>
    <row r="8143" spans="10:10" x14ac:dyDescent="0.3">
      <c r="J8143"/>
    </row>
    <row r="8144" spans="10:10" x14ac:dyDescent="0.3">
      <c r="J8144"/>
    </row>
    <row r="8145" spans="10:10" x14ac:dyDescent="0.3">
      <c r="J8145"/>
    </row>
    <row r="8146" spans="10:10" x14ac:dyDescent="0.3">
      <c r="J8146"/>
    </row>
    <row r="8147" spans="10:10" x14ac:dyDescent="0.3">
      <c r="J8147"/>
    </row>
    <row r="8148" spans="10:10" x14ac:dyDescent="0.3">
      <c r="J8148"/>
    </row>
    <row r="8149" spans="10:10" x14ac:dyDescent="0.3">
      <c r="J8149"/>
    </row>
    <row r="8150" spans="10:10" x14ac:dyDescent="0.3">
      <c r="J8150"/>
    </row>
    <row r="8151" spans="10:10" x14ac:dyDescent="0.3">
      <c r="J8151"/>
    </row>
    <row r="8152" spans="10:10" x14ac:dyDescent="0.3">
      <c r="J8152"/>
    </row>
    <row r="8153" spans="10:10" x14ac:dyDescent="0.3">
      <c r="J8153"/>
    </row>
    <row r="8154" spans="10:10" x14ac:dyDescent="0.3">
      <c r="J8154"/>
    </row>
    <row r="8155" spans="10:10" x14ac:dyDescent="0.3">
      <c r="J8155"/>
    </row>
    <row r="8156" spans="10:10" x14ac:dyDescent="0.3">
      <c r="J8156"/>
    </row>
    <row r="8157" spans="10:10" x14ac:dyDescent="0.3">
      <c r="J8157"/>
    </row>
    <row r="8158" spans="10:10" x14ac:dyDescent="0.3">
      <c r="J8158"/>
    </row>
    <row r="8159" spans="10:10" x14ac:dyDescent="0.3">
      <c r="J8159"/>
    </row>
    <row r="8160" spans="10:10" x14ac:dyDescent="0.3">
      <c r="J8160"/>
    </row>
    <row r="8161" spans="10:10" x14ac:dyDescent="0.3">
      <c r="J8161"/>
    </row>
    <row r="8162" spans="10:10" x14ac:dyDescent="0.3">
      <c r="J8162"/>
    </row>
    <row r="8163" spans="10:10" x14ac:dyDescent="0.3">
      <c r="J8163"/>
    </row>
    <row r="8164" spans="10:10" x14ac:dyDescent="0.3">
      <c r="J8164"/>
    </row>
    <row r="8165" spans="10:10" x14ac:dyDescent="0.3">
      <c r="J8165"/>
    </row>
    <row r="8166" spans="10:10" x14ac:dyDescent="0.3">
      <c r="J8166"/>
    </row>
    <row r="8167" spans="10:10" x14ac:dyDescent="0.3">
      <c r="J8167"/>
    </row>
    <row r="8168" spans="10:10" x14ac:dyDescent="0.3">
      <c r="J8168"/>
    </row>
    <row r="8169" spans="10:10" x14ac:dyDescent="0.3">
      <c r="J8169"/>
    </row>
    <row r="8170" spans="10:10" x14ac:dyDescent="0.3">
      <c r="J8170"/>
    </row>
    <row r="8171" spans="10:10" x14ac:dyDescent="0.3">
      <c r="J8171"/>
    </row>
    <row r="8172" spans="10:10" x14ac:dyDescent="0.3">
      <c r="J8172"/>
    </row>
    <row r="8173" spans="10:10" x14ac:dyDescent="0.3">
      <c r="J8173"/>
    </row>
    <row r="8174" spans="10:10" x14ac:dyDescent="0.3">
      <c r="J8174"/>
    </row>
    <row r="8175" spans="10:10" x14ac:dyDescent="0.3">
      <c r="J8175"/>
    </row>
    <row r="8176" spans="10:10" x14ac:dyDescent="0.3">
      <c r="J8176"/>
    </row>
    <row r="8177" spans="10:10" x14ac:dyDescent="0.3">
      <c r="J8177"/>
    </row>
    <row r="8178" spans="10:10" x14ac:dyDescent="0.3">
      <c r="J8178"/>
    </row>
    <row r="8179" spans="10:10" x14ac:dyDescent="0.3">
      <c r="J8179"/>
    </row>
    <row r="8180" spans="10:10" x14ac:dyDescent="0.3">
      <c r="J8180"/>
    </row>
    <row r="8181" spans="10:10" x14ac:dyDescent="0.3">
      <c r="J8181"/>
    </row>
    <row r="8182" spans="10:10" x14ac:dyDescent="0.3">
      <c r="J8182"/>
    </row>
    <row r="8183" spans="10:10" x14ac:dyDescent="0.3">
      <c r="J8183"/>
    </row>
    <row r="8184" spans="10:10" x14ac:dyDescent="0.3">
      <c r="J8184"/>
    </row>
    <row r="8185" spans="10:10" x14ac:dyDescent="0.3">
      <c r="J8185"/>
    </row>
    <row r="8186" spans="10:10" x14ac:dyDescent="0.3">
      <c r="J8186"/>
    </row>
    <row r="8187" spans="10:10" x14ac:dyDescent="0.3">
      <c r="J8187"/>
    </row>
    <row r="8188" spans="10:10" x14ac:dyDescent="0.3">
      <c r="J8188"/>
    </row>
    <row r="8189" spans="10:10" x14ac:dyDescent="0.3">
      <c r="J8189"/>
    </row>
    <row r="8190" spans="10:10" x14ac:dyDescent="0.3">
      <c r="J8190"/>
    </row>
    <row r="8191" spans="10:10" x14ac:dyDescent="0.3">
      <c r="J8191"/>
    </row>
    <row r="8192" spans="10:10" x14ac:dyDescent="0.3">
      <c r="J8192"/>
    </row>
    <row r="8193" spans="10:10" x14ac:dyDescent="0.3">
      <c r="J8193"/>
    </row>
    <row r="8194" spans="10:10" x14ac:dyDescent="0.3">
      <c r="J8194"/>
    </row>
    <row r="8195" spans="10:10" x14ac:dyDescent="0.3">
      <c r="J8195"/>
    </row>
    <row r="8196" spans="10:10" x14ac:dyDescent="0.3">
      <c r="J8196"/>
    </row>
    <row r="8197" spans="10:10" x14ac:dyDescent="0.3">
      <c r="J8197"/>
    </row>
    <row r="8198" spans="10:10" x14ac:dyDescent="0.3">
      <c r="J8198"/>
    </row>
    <row r="8199" spans="10:10" x14ac:dyDescent="0.3">
      <c r="J8199"/>
    </row>
    <row r="8200" spans="10:10" x14ac:dyDescent="0.3">
      <c r="J8200"/>
    </row>
    <row r="8201" spans="10:10" x14ac:dyDescent="0.3">
      <c r="J8201"/>
    </row>
    <row r="8202" spans="10:10" x14ac:dyDescent="0.3">
      <c r="J8202"/>
    </row>
    <row r="8203" spans="10:10" x14ac:dyDescent="0.3">
      <c r="J8203"/>
    </row>
    <row r="8204" spans="10:10" x14ac:dyDescent="0.3">
      <c r="J8204"/>
    </row>
    <row r="8205" spans="10:10" x14ac:dyDescent="0.3">
      <c r="J8205"/>
    </row>
    <row r="8206" spans="10:10" x14ac:dyDescent="0.3">
      <c r="J8206"/>
    </row>
    <row r="8207" spans="10:10" x14ac:dyDescent="0.3">
      <c r="J8207"/>
    </row>
    <row r="8208" spans="10:10" x14ac:dyDescent="0.3">
      <c r="J8208"/>
    </row>
    <row r="8209" spans="10:10" x14ac:dyDescent="0.3">
      <c r="J8209"/>
    </row>
    <row r="8210" spans="10:10" x14ac:dyDescent="0.3">
      <c r="J8210"/>
    </row>
    <row r="8211" spans="10:10" x14ac:dyDescent="0.3">
      <c r="J8211"/>
    </row>
    <row r="8212" spans="10:10" x14ac:dyDescent="0.3">
      <c r="J8212"/>
    </row>
    <row r="8213" spans="10:10" x14ac:dyDescent="0.3">
      <c r="J8213"/>
    </row>
    <row r="8214" spans="10:10" x14ac:dyDescent="0.3">
      <c r="J8214"/>
    </row>
    <row r="8215" spans="10:10" x14ac:dyDescent="0.3">
      <c r="J8215"/>
    </row>
    <row r="8216" spans="10:10" x14ac:dyDescent="0.3">
      <c r="J8216"/>
    </row>
    <row r="8217" spans="10:10" x14ac:dyDescent="0.3">
      <c r="J8217"/>
    </row>
    <row r="8218" spans="10:10" x14ac:dyDescent="0.3">
      <c r="J8218"/>
    </row>
    <row r="8219" spans="10:10" x14ac:dyDescent="0.3">
      <c r="J8219"/>
    </row>
    <row r="8220" spans="10:10" x14ac:dyDescent="0.3">
      <c r="J8220"/>
    </row>
    <row r="8221" spans="10:10" x14ac:dyDescent="0.3">
      <c r="J8221"/>
    </row>
    <row r="8222" spans="10:10" x14ac:dyDescent="0.3">
      <c r="J8222"/>
    </row>
    <row r="8223" spans="10:10" x14ac:dyDescent="0.3">
      <c r="J8223"/>
    </row>
    <row r="8224" spans="10:10" x14ac:dyDescent="0.3">
      <c r="J8224"/>
    </row>
    <row r="8225" spans="10:10" x14ac:dyDescent="0.3">
      <c r="J8225"/>
    </row>
    <row r="8226" spans="10:10" x14ac:dyDescent="0.3">
      <c r="J8226"/>
    </row>
    <row r="8227" spans="10:10" x14ac:dyDescent="0.3">
      <c r="J8227"/>
    </row>
    <row r="8228" spans="10:10" x14ac:dyDescent="0.3">
      <c r="J8228"/>
    </row>
    <row r="8229" spans="10:10" x14ac:dyDescent="0.3">
      <c r="J8229"/>
    </row>
    <row r="8230" spans="10:10" x14ac:dyDescent="0.3">
      <c r="J8230"/>
    </row>
    <row r="8231" spans="10:10" x14ac:dyDescent="0.3">
      <c r="J8231"/>
    </row>
    <row r="8232" spans="10:10" x14ac:dyDescent="0.3">
      <c r="J8232"/>
    </row>
    <row r="8233" spans="10:10" x14ac:dyDescent="0.3">
      <c r="J8233"/>
    </row>
    <row r="8234" spans="10:10" x14ac:dyDescent="0.3">
      <c r="J8234"/>
    </row>
    <row r="8235" spans="10:10" x14ac:dyDescent="0.3">
      <c r="J8235"/>
    </row>
    <row r="8236" spans="10:10" x14ac:dyDescent="0.3">
      <c r="J8236"/>
    </row>
    <row r="8237" spans="10:10" x14ac:dyDescent="0.3">
      <c r="J8237"/>
    </row>
    <row r="8238" spans="10:10" x14ac:dyDescent="0.3">
      <c r="J8238"/>
    </row>
    <row r="8239" spans="10:10" x14ac:dyDescent="0.3">
      <c r="J8239"/>
    </row>
    <row r="8240" spans="10:10" x14ac:dyDescent="0.3">
      <c r="J8240"/>
    </row>
    <row r="8241" spans="10:10" x14ac:dyDescent="0.3">
      <c r="J8241"/>
    </row>
    <row r="8242" spans="10:10" x14ac:dyDescent="0.3">
      <c r="J8242"/>
    </row>
    <row r="8243" spans="10:10" x14ac:dyDescent="0.3">
      <c r="J8243"/>
    </row>
    <row r="8244" spans="10:10" x14ac:dyDescent="0.3">
      <c r="J8244"/>
    </row>
    <row r="8245" spans="10:10" x14ac:dyDescent="0.3">
      <c r="J8245"/>
    </row>
    <row r="8246" spans="10:10" x14ac:dyDescent="0.3">
      <c r="J8246"/>
    </row>
    <row r="8247" spans="10:10" x14ac:dyDescent="0.3">
      <c r="J8247"/>
    </row>
    <row r="8248" spans="10:10" x14ac:dyDescent="0.3">
      <c r="J8248"/>
    </row>
    <row r="8249" spans="10:10" x14ac:dyDescent="0.3">
      <c r="J8249"/>
    </row>
    <row r="8250" spans="10:10" x14ac:dyDescent="0.3">
      <c r="J8250"/>
    </row>
    <row r="8251" spans="10:10" x14ac:dyDescent="0.3">
      <c r="J8251"/>
    </row>
    <row r="8252" spans="10:10" x14ac:dyDescent="0.3">
      <c r="J8252"/>
    </row>
    <row r="8253" spans="10:10" x14ac:dyDescent="0.3">
      <c r="J8253"/>
    </row>
    <row r="8254" spans="10:10" x14ac:dyDescent="0.3">
      <c r="J8254"/>
    </row>
    <row r="8255" spans="10:10" x14ac:dyDescent="0.3">
      <c r="J8255"/>
    </row>
    <row r="8256" spans="10:10" x14ac:dyDescent="0.3">
      <c r="J8256"/>
    </row>
    <row r="8257" spans="10:10" x14ac:dyDescent="0.3">
      <c r="J8257"/>
    </row>
    <row r="8258" spans="10:10" x14ac:dyDescent="0.3">
      <c r="J8258"/>
    </row>
    <row r="8259" spans="10:10" x14ac:dyDescent="0.3">
      <c r="J8259"/>
    </row>
    <row r="8260" spans="10:10" x14ac:dyDescent="0.3">
      <c r="J8260"/>
    </row>
    <row r="8261" spans="10:10" x14ac:dyDescent="0.3">
      <c r="J8261"/>
    </row>
    <row r="8262" spans="10:10" x14ac:dyDescent="0.3">
      <c r="J8262"/>
    </row>
    <row r="8263" spans="10:10" x14ac:dyDescent="0.3">
      <c r="J8263"/>
    </row>
    <row r="8264" spans="10:10" x14ac:dyDescent="0.3">
      <c r="J8264"/>
    </row>
    <row r="8265" spans="10:10" x14ac:dyDescent="0.3">
      <c r="J8265"/>
    </row>
    <row r="8266" spans="10:10" x14ac:dyDescent="0.3">
      <c r="J8266"/>
    </row>
    <row r="8267" spans="10:10" x14ac:dyDescent="0.3">
      <c r="J8267"/>
    </row>
    <row r="8268" spans="10:10" x14ac:dyDescent="0.3">
      <c r="J8268"/>
    </row>
    <row r="8269" spans="10:10" x14ac:dyDescent="0.3">
      <c r="J8269"/>
    </row>
    <row r="8270" spans="10:10" x14ac:dyDescent="0.3">
      <c r="J8270"/>
    </row>
    <row r="8271" spans="10:10" x14ac:dyDescent="0.3">
      <c r="J8271"/>
    </row>
    <row r="8272" spans="10:10" x14ac:dyDescent="0.3">
      <c r="J8272"/>
    </row>
    <row r="8273" spans="10:10" x14ac:dyDescent="0.3">
      <c r="J8273"/>
    </row>
    <row r="8274" spans="10:10" x14ac:dyDescent="0.3">
      <c r="J8274"/>
    </row>
    <row r="8275" spans="10:10" x14ac:dyDescent="0.3">
      <c r="J8275"/>
    </row>
    <row r="8276" spans="10:10" x14ac:dyDescent="0.3">
      <c r="J8276"/>
    </row>
    <row r="8277" spans="10:10" x14ac:dyDescent="0.3">
      <c r="J8277"/>
    </row>
    <row r="8278" spans="10:10" x14ac:dyDescent="0.3">
      <c r="J8278"/>
    </row>
    <row r="8279" spans="10:10" x14ac:dyDescent="0.3">
      <c r="J8279"/>
    </row>
    <row r="8280" spans="10:10" x14ac:dyDescent="0.3">
      <c r="J8280"/>
    </row>
    <row r="8281" spans="10:10" x14ac:dyDescent="0.3">
      <c r="J8281"/>
    </row>
    <row r="8282" spans="10:10" x14ac:dyDescent="0.3">
      <c r="J8282"/>
    </row>
    <row r="8283" spans="10:10" x14ac:dyDescent="0.3">
      <c r="J8283"/>
    </row>
    <row r="8284" spans="10:10" x14ac:dyDescent="0.3">
      <c r="J8284"/>
    </row>
    <row r="8285" spans="10:10" x14ac:dyDescent="0.3">
      <c r="J8285"/>
    </row>
    <row r="8286" spans="10:10" x14ac:dyDescent="0.3">
      <c r="J8286"/>
    </row>
    <row r="8287" spans="10:10" x14ac:dyDescent="0.3">
      <c r="J8287"/>
    </row>
    <row r="8288" spans="10:10" x14ac:dyDescent="0.3">
      <c r="J8288"/>
    </row>
    <row r="8289" spans="10:10" x14ac:dyDescent="0.3">
      <c r="J8289"/>
    </row>
    <row r="8290" spans="10:10" x14ac:dyDescent="0.3">
      <c r="J8290"/>
    </row>
    <row r="8291" spans="10:10" x14ac:dyDescent="0.3">
      <c r="J8291"/>
    </row>
    <row r="8292" spans="10:10" x14ac:dyDescent="0.3">
      <c r="J8292"/>
    </row>
    <row r="8293" spans="10:10" x14ac:dyDescent="0.3">
      <c r="J8293"/>
    </row>
    <row r="8294" spans="10:10" x14ac:dyDescent="0.3">
      <c r="J8294"/>
    </row>
    <row r="8295" spans="10:10" x14ac:dyDescent="0.3">
      <c r="J8295"/>
    </row>
    <row r="8296" spans="10:10" x14ac:dyDescent="0.3">
      <c r="J8296"/>
    </row>
    <row r="8297" spans="10:10" x14ac:dyDescent="0.3">
      <c r="J8297"/>
    </row>
    <row r="8298" spans="10:10" x14ac:dyDescent="0.3">
      <c r="J8298"/>
    </row>
    <row r="8299" spans="10:10" x14ac:dyDescent="0.3">
      <c r="J8299"/>
    </row>
    <row r="8300" spans="10:10" x14ac:dyDescent="0.3">
      <c r="J8300"/>
    </row>
    <row r="8301" spans="10:10" x14ac:dyDescent="0.3">
      <c r="J8301"/>
    </row>
    <row r="8302" spans="10:10" x14ac:dyDescent="0.3">
      <c r="J8302"/>
    </row>
    <row r="8303" spans="10:10" x14ac:dyDescent="0.3">
      <c r="J8303"/>
    </row>
    <row r="8304" spans="10:10" x14ac:dyDescent="0.3">
      <c r="J8304"/>
    </row>
    <row r="8305" spans="10:10" x14ac:dyDescent="0.3">
      <c r="J8305"/>
    </row>
    <row r="8306" spans="10:10" x14ac:dyDescent="0.3">
      <c r="J8306"/>
    </row>
    <row r="8307" spans="10:10" x14ac:dyDescent="0.3">
      <c r="J8307"/>
    </row>
    <row r="8308" spans="10:10" x14ac:dyDescent="0.3">
      <c r="J8308"/>
    </row>
    <row r="8309" spans="10:10" x14ac:dyDescent="0.3">
      <c r="J8309"/>
    </row>
    <row r="8310" spans="10:10" x14ac:dyDescent="0.3">
      <c r="J8310"/>
    </row>
    <row r="8311" spans="10:10" x14ac:dyDescent="0.3">
      <c r="J8311"/>
    </row>
    <row r="8312" spans="10:10" x14ac:dyDescent="0.3">
      <c r="J8312"/>
    </row>
    <row r="8313" spans="10:10" x14ac:dyDescent="0.3">
      <c r="J8313"/>
    </row>
    <row r="8314" spans="10:10" x14ac:dyDescent="0.3">
      <c r="J8314"/>
    </row>
    <row r="8315" spans="10:10" x14ac:dyDescent="0.3">
      <c r="J8315"/>
    </row>
    <row r="8316" spans="10:10" x14ac:dyDescent="0.3">
      <c r="J8316"/>
    </row>
    <row r="8317" spans="10:10" x14ac:dyDescent="0.3">
      <c r="J8317"/>
    </row>
    <row r="8318" spans="10:10" x14ac:dyDescent="0.3">
      <c r="J8318"/>
    </row>
    <row r="8319" spans="10:10" x14ac:dyDescent="0.3">
      <c r="J8319"/>
    </row>
    <row r="8320" spans="10:10" x14ac:dyDescent="0.3">
      <c r="J8320"/>
    </row>
    <row r="8321" spans="10:10" x14ac:dyDescent="0.3">
      <c r="J8321"/>
    </row>
    <row r="8322" spans="10:10" x14ac:dyDescent="0.3">
      <c r="J8322"/>
    </row>
    <row r="8323" spans="10:10" x14ac:dyDescent="0.3">
      <c r="J8323"/>
    </row>
    <row r="8324" spans="10:10" x14ac:dyDescent="0.3">
      <c r="J8324"/>
    </row>
    <row r="8325" spans="10:10" x14ac:dyDescent="0.3">
      <c r="J8325"/>
    </row>
    <row r="8326" spans="10:10" x14ac:dyDescent="0.3">
      <c r="J8326"/>
    </row>
    <row r="8327" spans="10:10" x14ac:dyDescent="0.3">
      <c r="J8327"/>
    </row>
    <row r="8328" spans="10:10" x14ac:dyDescent="0.3">
      <c r="J8328"/>
    </row>
    <row r="8329" spans="10:10" x14ac:dyDescent="0.3">
      <c r="J8329"/>
    </row>
    <row r="8330" spans="10:10" x14ac:dyDescent="0.3">
      <c r="J8330"/>
    </row>
    <row r="8331" spans="10:10" x14ac:dyDescent="0.3">
      <c r="J8331"/>
    </row>
    <row r="8332" spans="10:10" x14ac:dyDescent="0.3">
      <c r="J8332"/>
    </row>
    <row r="8333" spans="10:10" x14ac:dyDescent="0.3">
      <c r="J8333"/>
    </row>
    <row r="8334" spans="10:10" x14ac:dyDescent="0.3">
      <c r="J8334"/>
    </row>
    <row r="8335" spans="10:10" x14ac:dyDescent="0.3">
      <c r="J8335"/>
    </row>
    <row r="8336" spans="10:10" x14ac:dyDescent="0.3">
      <c r="J8336"/>
    </row>
    <row r="8337" spans="10:10" x14ac:dyDescent="0.3">
      <c r="J8337"/>
    </row>
    <row r="8338" spans="10:10" x14ac:dyDescent="0.3">
      <c r="J8338"/>
    </row>
    <row r="8339" spans="10:10" x14ac:dyDescent="0.3">
      <c r="J8339"/>
    </row>
    <row r="8340" spans="10:10" x14ac:dyDescent="0.3">
      <c r="J8340"/>
    </row>
    <row r="8341" spans="10:10" x14ac:dyDescent="0.3">
      <c r="J8341"/>
    </row>
    <row r="8342" spans="10:10" x14ac:dyDescent="0.3">
      <c r="J8342"/>
    </row>
    <row r="8343" spans="10:10" x14ac:dyDescent="0.3">
      <c r="J8343"/>
    </row>
    <row r="8344" spans="10:10" x14ac:dyDescent="0.3">
      <c r="J8344"/>
    </row>
    <row r="8345" spans="10:10" x14ac:dyDescent="0.3">
      <c r="J8345"/>
    </row>
    <row r="8346" spans="10:10" x14ac:dyDescent="0.3">
      <c r="J8346"/>
    </row>
    <row r="8347" spans="10:10" x14ac:dyDescent="0.3">
      <c r="J8347"/>
    </row>
    <row r="8348" spans="10:10" x14ac:dyDescent="0.3">
      <c r="J8348"/>
    </row>
    <row r="8349" spans="10:10" x14ac:dyDescent="0.3">
      <c r="J8349"/>
    </row>
    <row r="8350" spans="10:10" x14ac:dyDescent="0.3">
      <c r="J8350"/>
    </row>
    <row r="8351" spans="10:10" x14ac:dyDescent="0.3">
      <c r="J8351"/>
    </row>
    <row r="8352" spans="10:10" x14ac:dyDescent="0.3">
      <c r="J8352"/>
    </row>
    <row r="8353" spans="10:10" x14ac:dyDescent="0.3">
      <c r="J8353"/>
    </row>
    <row r="8354" spans="10:10" x14ac:dyDescent="0.3">
      <c r="J8354"/>
    </row>
    <row r="8355" spans="10:10" x14ac:dyDescent="0.3">
      <c r="J8355"/>
    </row>
    <row r="8356" spans="10:10" x14ac:dyDescent="0.3">
      <c r="J8356"/>
    </row>
    <row r="8357" spans="10:10" x14ac:dyDescent="0.3">
      <c r="J8357"/>
    </row>
    <row r="8358" spans="10:10" x14ac:dyDescent="0.3">
      <c r="J8358"/>
    </row>
    <row r="8359" spans="10:10" x14ac:dyDescent="0.3">
      <c r="J8359"/>
    </row>
    <row r="8360" spans="10:10" x14ac:dyDescent="0.3">
      <c r="J8360"/>
    </row>
    <row r="8361" spans="10:10" x14ac:dyDescent="0.3">
      <c r="J8361"/>
    </row>
    <row r="8362" spans="10:10" x14ac:dyDescent="0.3">
      <c r="J8362"/>
    </row>
    <row r="8363" spans="10:10" x14ac:dyDescent="0.3">
      <c r="J8363"/>
    </row>
    <row r="8364" spans="10:10" x14ac:dyDescent="0.3">
      <c r="J8364"/>
    </row>
    <row r="8365" spans="10:10" x14ac:dyDescent="0.3">
      <c r="J8365"/>
    </row>
    <row r="8366" spans="10:10" x14ac:dyDescent="0.3">
      <c r="J8366"/>
    </row>
    <row r="8367" spans="10:10" x14ac:dyDescent="0.3">
      <c r="J8367"/>
    </row>
    <row r="8368" spans="10:10" x14ac:dyDescent="0.3">
      <c r="J8368"/>
    </row>
    <row r="8369" spans="10:10" x14ac:dyDescent="0.3">
      <c r="J8369"/>
    </row>
    <row r="8370" spans="10:10" x14ac:dyDescent="0.3">
      <c r="J8370"/>
    </row>
    <row r="8371" spans="10:10" x14ac:dyDescent="0.3">
      <c r="J8371"/>
    </row>
    <row r="8372" spans="10:10" x14ac:dyDescent="0.3">
      <c r="J8372"/>
    </row>
    <row r="8373" spans="10:10" x14ac:dyDescent="0.3">
      <c r="J8373"/>
    </row>
    <row r="8374" spans="10:10" x14ac:dyDescent="0.3">
      <c r="J8374"/>
    </row>
    <row r="8375" spans="10:10" x14ac:dyDescent="0.3">
      <c r="J8375"/>
    </row>
    <row r="8376" spans="10:10" x14ac:dyDescent="0.3">
      <c r="J8376"/>
    </row>
    <row r="8377" spans="10:10" x14ac:dyDescent="0.3">
      <c r="J8377"/>
    </row>
    <row r="8378" spans="10:10" x14ac:dyDescent="0.3">
      <c r="J8378"/>
    </row>
    <row r="8379" spans="10:10" x14ac:dyDescent="0.3">
      <c r="J8379"/>
    </row>
    <row r="8380" spans="10:10" x14ac:dyDescent="0.3">
      <c r="J8380"/>
    </row>
    <row r="8381" spans="10:10" x14ac:dyDescent="0.3">
      <c r="J8381"/>
    </row>
    <row r="8382" spans="10:10" x14ac:dyDescent="0.3">
      <c r="J8382"/>
    </row>
    <row r="8383" spans="10:10" x14ac:dyDescent="0.3">
      <c r="J8383"/>
    </row>
    <row r="8384" spans="10:10" x14ac:dyDescent="0.3">
      <c r="J8384"/>
    </row>
    <row r="8385" spans="10:10" x14ac:dyDescent="0.3">
      <c r="J8385"/>
    </row>
    <row r="8386" spans="10:10" x14ac:dyDescent="0.3">
      <c r="J8386"/>
    </row>
    <row r="8387" spans="10:10" x14ac:dyDescent="0.3">
      <c r="J8387"/>
    </row>
    <row r="8388" spans="10:10" x14ac:dyDescent="0.3">
      <c r="J8388"/>
    </row>
    <row r="8389" spans="10:10" x14ac:dyDescent="0.3">
      <c r="J8389"/>
    </row>
    <row r="8390" spans="10:10" x14ac:dyDescent="0.3">
      <c r="J8390"/>
    </row>
    <row r="8391" spans="10:10" x14ac:dyDescent="0.3">
      <c r="J8391"/>
    </row>
    <row r="8392" spans="10:10" x14ac:dyDescent="0.3">
      <c r="J8392"/>
    </row>
    <row r="8393" spans="10:10" x14ac:dyDescent="0.3">
      <c r="J8393"/>
    </row>
    <row r="8394" spans="10:10" x14ac:dyDescent="0.3">
      <c r="J8394"/>
    </row>
    <row r="8395" spans="10:10" x14ac:dyDescent="0.3">
      <c r="J8395"/>
    </row>
    <row r="8396" spans="10:10" x14ac:dyDescent="0.3">
      <c r="J8396"/>
    </row>
    <row r="8397" spans="10:10" x14ac:dyDescent="0.3">
      <c r="J8397"/>
    </row>
    <row r="8398" spans="10:10" x14ac:dyDescent="0.3">
      <c r="J8398"/>
    </row>
    <row r="8399" spans="10:10" x14ac:dyDescent="0.3">
      <c r="J8399"/>
    </row>
    <row r="8400" spans="10:10" x14ac:dyDescent="0.3">
      <c r="J8400"/>
    </row>
    <row r="8401" spans="10:10" x14ac:dyDescent="0.3">
      <c r="J8401"/>
    </row>
    <row r="8402" spans="10:10" x14ac:dyDescent="0.3">
      <c r="J8402"/>
    </row>
    <row r="8403" spans="10:10" x14ac:dyDescent="0.3">
      <c r="J8403"/>
    </row>
    <row r="8404" spans="10:10" x14ac:dyDescent="0.3">
      <c r="J8404"/>
    </row>
    <row r="8405" spans="10:10" x14ac:dyDescent="0.3">
      <c r="J8405"/>
    </row>
    <row r="8406" spans="10:10" x14ac:dyDescent="0.3">
      <c r="J8406"/>
    </row>
    <row r="8407" spans="10:10" x14ac:dyDescent="0.3">
      <c r="J8407"/>
    </row>
    <row r="8408" spans="10:10" x14ac:dyDescent="0.3">
      <c r="J8408"/>
    </row>
    <row r="8409" spans="10:10" x14ac:dyDescent="0.3">
      <c r="J8409"/>
    </row>
    <row r="8410" spans="10:10" x14ac:dyDescent="0.3">
      <c r="J8410"/>
    </row>
    <row r="8411" spans="10:10" x14ac:dyDescent="0.3">
      <c r="J8411"/>
    </row>
    <row r="8412" spans="10:10" x14ac:dyDescent="0.3">
      <c r="J8412"/>
    </row>
    <row r="8413" spans="10:10" x14ac:dyDescent="0.3">
      <c r="J8413"/>
    </row>
    <row r="8414" spans="10:10" x14ac:dyDescent="0.3">
      <c r="J8414"/>
    </row>
    <row r="8415" spans="10:10" x14ac:dyDescent="0.3">
      <c r="J8415"/>
    </row>
    <row r="8416" spans="10:10" x14ac:dyDescent="0.3">
      <c r="J8416"/>
    </row>
    <row r="8417" spans="10:10" x14ac:dyDescent="0.3">
      <c r="J8417"/>
    </row>
    <row r="8418" spans="10:10" x14ac:dyDescent="0.3">
      <c r="J8418"/>
    </row>
    <row r="8419" spans="10:10" x14ac:dyDescent="0.3">
      <c r="J8419"/>
    </row>
    <row r="8420" spans="10:10" x14ac:dyDescent="0.3">
      <c r="J8420"/>
    </row>
    <row r="8421" spans="10:10" x14ac:dyDescent="0.3">
      <c r="J8421"/>
    </row>
    <row r="8422" spans="10:10" x14ac:dyDescent="0.3">
      <c r="J8422"/>
    </row>
    <row r="8423" spans="10:10" x14ac:dyDescent="0.3">
      <c r="J8423"/>
    </row>
    <row r="8424" spans="10:10" x14ac:dyDescent="0.3">
      <c r="J8424"/>
    </row>
    <row r="8425" spans="10:10" x14ac:dyDescent="0.3">
      <c r="J8425"/>
    </row>
    <row r="8426" spans="10:10" x14ac:dyDescent="0.3">
      <c r="J8426"/>
    </row>
    <row r="8427" spans="10:10" x14ac:dyDescent="0.3">
      <c r="J8427"/>
    </row>
    <row r="8428" spans="10:10" x14ac:dyDescent="0.3">
      <c r="J8428"/>
    </row>
    <row r="8429" spans="10:10" x14ac:dyDescent="0.3">
      <c r="J8429"/>
    </row>
    <row r="8430" spans="10:10" x14ac:dyDescent="0.3">
      <c r="J8430"/>
    </row>
    <row r="8431" spans="10:10" x14ac:dyDescent="0.3">
      <c r="J8431"/>
    </row>
    <row r="8432" spans="10:10" x14ac:dyDescent="0.3">
      <c r="J8432"/>
    </row>
    <row r="8433" spans="10:10" x14ac:dyDescent="0.3">
      <c r="J8433"/>
    </row>
    <row r="8434" spans="10:10" x14ac:dyDescent="0.3">
      <c r="J8434"/>
    </row>
    <row r="8435" spans="10:10" x14ac:dyDescent="0.3">
      <c r="J8435"/>
    </row>
    <row r="8436" spans="10:10" x14ac:dyDescent="0.3">
      <c r="J8436"/>
    </row>
    <row r="8437" spans="10:10" x14ac:dyDescent="0.3">
      <c r="J8437"/>
    </row>
    <row r="8438" spans="10:10" x14ac:dyDescent="0.3">
      <c r="J8438"/>
    </row>
    <row r="8439" spans="10:10" x14ac:dyDescent="0.3">
      <c r="J8439"/>
    </row>
    <row r="8440" spans="10:10" x14ac:dyDescent="0.3">
      <c r="J8440"/>
    </row>
    <row r="8441" spans="10:10" x14ac:dyDescent="0.3">
      <c r="J8441"/>
    </row>
    <row r="8442" spans="10:10" x14ac:dyDescent="0.3">
      <c r="J8442"/>
    </row>
    <row r="8443" spans="10:10" x14ac:dyDescent="0.3">
      <c r="J8443"/>
    </row>
    <row r="8444" spans="10:10" x14ac:dyDescent="0.3">
      <c r="J8444"/>
    </row>
    <row r="8445" spans="10:10" x14ac:dyDescent="0.3">
      <c r="J8445"/>
    </row>
    <row r="8446" spans="10:10" x14ac:dyDescent="0.3">
      <c r="J8446"/>
    </row>
    <row r="8447" spans="10:10" x14ac:dyDescent="0.3">
      <c r="J8447"/>
    </row>
    <row r="8448" spans="10:10" x14ac:dyDescent="0.3">
      <c r="J8448"/>
    </row>
    <row r="8449" spans="10:10" x14ac:dyDescent="0.3">
      <c r="J8449"/>
    </row>
    <row r="8450" spans="10:10" x14ac:dyDescent="0.3">
      <c r="J8450"/>
    </row>
    <row r="8451" spans="10:10" x14ac:dyDescent="0.3">
      <c r="J8451"/>
    </row>
    <row r="8452" spans="10:10" x14ac:dyDescent="0.3">
      <c r="J8452"/>
    </row>
    <row r="8453" spans="10:10" x14ac:dyDescent="0.3">
      <c r="J8453"/>
    </row>
    <row r="8454" spans="10:10" x14ac:dyDescent="0.3">
      <c r="J8454"/>
    </row>
    <row r="8455" spans="10:10" x14ac:dyDescent="0.3">
      <c r="J8455"/>
    </row>
    <row r="8456" spans="10:10" x14ac:dyDescent="0.3">
      <c r="J8456"/>
    </row>
    <row r="8457" spans="10:10" x14ac:dyDescent="0.3">
      <c r="J8457"/>
    </row>
    <row r="8458" spans="10:10" x14ac:dyDescent="0.3">
      <c r="J8458"/>
    </row>
    <row r="8459" spans="10:10" x14ac:dyDescent="0.3">
      <c r="J8459"/>
    </row>
    <row r="8460" spans="10:10" x14ac:dyDescent="0.3">
      <c r="J8460"/>
    </row>
    <row r="8461" spans="10:10" x14ac:dyDescent="0.3">
      <c r="J8461"/>
    </row>
    <row r="8462" spans="10:10" x14ac:dyDescent="0.3">
      <c r="J8462"/>
    </row>
    <row r="8463" spans="10:10" x14ac:dyDescent="0.3">
      <c r="J8463"/>
    </row>
    <row r="8464" spans="10:10" x14ac:dyDescent="0.3">
      <c r="J8464"/>
    </row>
    <row r="8465" spans="10:10" x14ac:dyDescent="0.3">
      <c r="J8465"/>
    </row>
    <row r="8466" spans="10:10" x14ac:dyDescent="0.3">
      <c r="J8466"/>
    </row>
    <row r="8467" spans="10:10" x14ac:dyDescent="0.3">
      <c r="J8467"/>
    </row>
    <row r="8468" spans="10:10" x14ac:dyDescent="0.3">
      <c r="J8468"/>
    </row>
    <row r="8469" spans="10:10" x14ac:dyDescent="0.3">
      <c r="J8469"/>
    </row>
    <row r="8470" spans="10:10" x14ac:dyDescent="0.3">
      <c r="J8470"/>
    </row>
    <row r="8471" spans="10:10" x14ac:dyDescent="0.3">
      <c r="J8471"/>
    </row>
    <row r="8472" spans="10:10" x14ac:dyDescent="0.3">
      <c r="J8472"/>
    </row>
    <row r="8473" spans="10:10" x14ac:dyDescent="0.3">
      <c r="J8473"/>
    </row>
    <row r="8474" spans="10:10" x14ac:dyDescent="0.3">
      <c r="J8474"/>
    </row>
    <row r="8475" spans="10:10" x14ac:dyDescent="0.3">
      <c r="J8475"/>
    </row>
    <row r="8476" spans="10:10" x14ac:dyDescent="0.3">
      <c r="J8476"/>
    </row>
    <row r="8477" spans="10:10" x14ac:dyDescent="0.3">
      <c r="J8477"/>
    </row>
    <row r="8478" spans="10:10" x14ac:dyDescent="0.3">
      <c r="J8478"/>
    </row>
    <row r="8479" spans="10:10" x14ac:dyDescent="0.3">
      <c r="J8479"/>
    </row>
    <row r="8480" spans="10:10" x14ac:dyDescent="0.3">
      <c r="J8480"/>
    </row>
    <row r="8481" spans="10:10" x14ac:dyDescent="0.3">
      <c r="J8481"/>
    </row>
    <row r="8482" spans="10:10" x14ac:dyDescent="0.3">
      <c r="J8482"/>
    </row>
    <row r="8483" spans="10:10" x14ac:dyDescent="0.3">
      <c r="J8483"/>
    </row>
    <row r="8484" spans="10:10" x14ac:dyDescent="0.3">
      <c r="J8484"/>
    </row>
    <row r="8485" spans="10:10" x14ac:dyDescent="0.3">
      <c r="J8485"/>
    </row>
    <row r="8486" spans="10:10" x14ac:dyDescent="0.3">
      <c r="J8486"/>
    </row>
    <row r="8487" spans="10:10" x14ac:dyDescent="0.3">
      <c r="J8487"/>
    </row>
    <row r="8488" spans="10:10" x14ac:dyDescent="0.3">
      <c r="J8488"/>
    </row>
    <row r="8489" spans="10:10" x14ac:dyDescent="0.3">
      <c r="J8489"/>
    </row>
    <row r="8490" spans="10:10" x14ac:dyDescent="0.3">
      <c r="J8490"/>
    </row>
    <row r="8491" spans="10:10" x14ac:dyDescent="0.3">
      <c r="J8491"/>
    </row>
    <row r="8492" spans="10:10" x14ac:dyDescent="0.3">
      <c r="J8492"/>
    </row>
    <row r="8493" spans="10:10" x14ac:dyDescent="0.3">
      <c r="J8493"/>
    </row>
    <row r="8494" spans="10:10" x14ac:dyDescent="0.3">
      <c r="J8494"/>
    </row>
    <row r="8495" spans="10:10" x14ac:dyDescent="0.3">
      <c r="J8495"/>
    </row>
    <row r="8496" spans="10:10" x14ac:dyDescent="0.3">
      <c r="J8496"/>
    </row>
    <row r="8497" spans="10:10" x14ac:dyDescent="0.3">
      <c r="J8497"/>
    </row>
    <row r="8498" spans="10:10" x14ac:dyDescent="0.3">
      <c r="J8498"/>
    </row>
    <row r="8499" spans="10:10" x14ac:dyDescent="0.3">
      <c r="J8499"/>
    </row>
    <row r="8500" spans="10:10" x14ac:dyDescent="0.3">
      <c r="J8500"/>
    </row>
    <row r="8501" spans="10:10" x14ac:dyDescent="0.3">
      <c r="J8501"/>
    </row>
    <row r="8502" spans="10:10" x14ac:dyDescent="0.3">
      <c r="J8502"/>
    </row>
    <row r="8503" spans="10:10" x14ac:dyDescent="0.3">
      <c r="J8503"/>
    </row>
    <row r="8504" spans="10:10" x14ac:dyDescent="0.3">
      <c r="J8504"/>
    </row>
    <row r="8505" spans="10:10" x14ac:dyDescent="0.3">
      <c r="J8505"/>
    </row>
    <row r="8506" spans="10:10" x14ac:dyDescent="0.3">
      <c r="J8506"/>
    </row>
    <row r="8507" spans="10:10" x14ac:dyDescent="0.3">
      <c r="J8507"/>
    </row>
    <row r="8508" spans="10:10" x14ac:dyDescent="0.3">
      <c r="J8508"/>
    </row>
    <row r="8509" spans="10:10" x14ac:dyDescent="0.3">
      <c r="J8509"/>
    </row>
    <row r="8510" spans="10:10" x14ac:dyDescent="0.3">
      <c r="J8510"/>
    </row>
    <row r="8511" spans="10:10" x14ac:dyDescent="0.3">
      <c r="J8511"/>
    </row>
    <row r="8512" spans="10:10" x14ac:dyDescent="0.3">
      <c r="J8512"/>
    </row>
    <row r="8513" spans="10:10" x14ac:dyDescent="0.3">
      <c r="J8513"/>
    </row>
    <row r="8514" spans="10:10" x14ac:dyDescent="0.3">
      <c r="J8514"/>
    </row>
    <row r="8515" spans="10:10" x14ac:dyDescent="0.3">
      <c r="J8515"/>
    </row>
    <row r="8516" spans="10:10" x14ac:dyDescent="0.3">
      <c r="J8516"/>
    </row>
    <row r="8517" spans="10:10" x14ac:dyDescent="0.3">
      <c r="J8517"/>
    </row>
    <row r="8518" spans="10:10" x14ac:dyDescent="0.3">
      <c r="J8518"/>
    </row>
    <row r="8519" spans="10:10" x14ac:dyDescent="0.3">
      <c r="J8519"/>
    </row>
    <row r="8520" spans="10:10" x14ac:dyDescent="0.3">
      <c r="J8520"/>
    </row>
    <row r="8521" spans="10:10" x14ac:dyDescent="0.3">
      <c r="J8521"/>
    </row>
    <row r="8522" spans="10:10" x14ac:dyDescent="0.3">
      <c r="J8522"/>
    </row>
    <row r="8523" spans="10:10" x14ac:dyDescent="0.3">
      <c r="J8523"/>
    </row>
    <row r="8524" spans="10:10" x14ac:dyDescent="0.3">
      <c r="J8524"/>
    </row>
    <row r="8525" spans="10:10" x14ac:dyDescent="0.3">
      <c r="J8525"/>
    </row>
    <row r="8526" spans="10:10" x14ac:dyDescent="0.3">
      <c r="J8526"/>
    </row>
    <row r="8527" spans="10:10" x14ac:dyDescent="0.3">
      <c r="J8527"/>
    </row>
    <row r="8528" spans="10:10" x14ac:dyDescent="0.3">
      <c r="J8528"/>
    </row>
    <row r="8529" spans="10:10" x14ac:dyDescent="0.3">
      <c r="J8529"/>
    </row>
    <row r="8530" spans="10:10" x14ac:dyDescent="0.3">
      <c r="J8530"/>
    </row>
    <row r="8531" spans="10:10" x14ac:dyDescent="0.3">
      <c r="J8531"/>
    </row>
    <row r="8532" spans="10:10" x14ac:dyDescent="0.3">
      <c r="J8532"/>
    </row>
    <row r="8533" spans="10:10" x14ac:dyDescent="0.3">
      <c r="J8533"/>
    </row>
    <row r="8534" spans="10:10" x14ac:dyDescent="0.3">
      <c r="J8534"/>
    </row>
    <row r="8535" spans="10:10" x14ac:dyDescent="0.3">
      <c r="J8535"/>
    </row>
    <row r="8536" spans="10:10" x14ac:dyDescent="0.3">
      <c r="J8536"/>
    </row>
    <row r="8537" spans="10:10" x14ac:dyDescent="0.3">
      <c r="J8537"/>
    </row>
    <row r="8538" spans="10:10" x14ac:dyDescent="0.3">
      <c r="J8538"/>
    </row>
    <row r="8539" spans="10:10" x14ac:dyDescent="0.3">
      <c r="J8539"/>
    </row>
    <row r="8540" spans="10:10" x14ac:dyDescent="0.3">
      <c r="J8540"/>
    </row>
    <row r="8541" spans="10:10" x14ac:dyDescent="0.3">
      <c r="J8541"/>
    </row>
    <row r="8542" spans="10:10" x14ac:dyDescent="0.3">
      <c r="J8542"/>
    </row>
    <row r="8543" spans="10:10" x14ac:dyDescent="0.3">
      <c r="J8543"/>
    </row>
    <row r="8544" spans="10:10" x14ac:dyDescent="0.3">
      <c r="J8544"/>
    </row>
    <row r="8545" spans="10:10" x14ac:dyDescent="0.3">
      <c r="J8545"/>
    </row>
    <row r="8546" spans="10:10" x14ac:dyDescent="0.3">
      <c r="J8546"/>
    </row>
    <row r="8547" spans="10:10" x14ac:dyDescent="0.3">
      <c r="J8547"/>
    </row>
    <row r="8548" spans="10:10" x14ac:dyDescent="0.3">
      <c r="J8548"/>
    </row>
    <row r="8549" spans="10:10" x14ac:dyDescent="0.3">
      <c r="J8549"/>
    </row>
    <row r="8550" spans="10:10" x14ac:dyDescent="0.3">
      <c r="J8550"/>
    </row>
    <row r="8551" spans="10:10" x14ac:dyDescent="0.3">
      <c r="J8551"/>
    </row>
    <row r="8552" spans="10:10" x14ac:dyDescent="0.3">
      <c r="J8552"/>
    </row>
    <row r="8553" spans="10:10" x14ac:dyDescent="0.3">
      <c r="J8553"/>
    </row>
    <row r="8554" spans="10:10" x14ac:dyDescent="0.3">
      <c r="J8554"/>
    </row>
    <row r="8555" spans="10:10" x14ac:dyDescent="0.3">
      <c r="J8555"/>
    </row>
    <row r="8556" spans="10:10" x14ac:dyDescent="0.3">
      <c r="J8556"/>
    </row>
    <row r="8557" spans="10:10" x14ac:dyDescent="0.3">
      <c r="J8557"/>
    </row>
    <row r="8558" spans="10:10" x14ac:dyDescent="0.3">
      <c r="J8558"/>
    </row>
    <row r="8559" spans="10:10" x14ac:dyDescent="0.3">
      <c r="J8559"/>
    </row>
    <row r="8560" spans="10:10" x14ac:dyDescent="0.3">
      <c r="J8560"/>
    </row>
    <row r="8561" spans="10:10" x14ac:dyDescent="0.3">
      <c r="J8561"/>
    </row>
    <row r="8562" spans="10:10" x14ac:dyDescent="0.3">
      <c r="J8562"/>
    </row>
    <row r="8563" spans="10:10" x14ac:dyDescent="0.3">
      <c r="J8563"/>
    </row>
    <row r="8564" spans="10:10" x14ac:dyDescent="0.3">
      <c r="J8564"/>
    </row>
    <row r="8565" spans="10:10" x14ac:dyDescent="0.3">
      <c r="J8565"/>
    </row>
    <row r="8566" spans="10:10" x14ac:dyDescent="0.3">
      <c r="J8566"/>
    </row>
    <row r="8567" spans="10:10" x14ac:dyDescent="0.3">
      <c r="J8567"/>
    </row>
    <row r="8568" spans="10:10" x14ac:dyDescent="0.3">
      <c r="J8568"/>
    </row>
    <row r="8569" spans="10:10" x14ac:dyDescent="0.3">
      <c r="J8569"/>
    </row>
    <row r="8570" spans="10:10" x14ac:dyDescent="0.3">
      <c r="J8570"/>
    </row>
    <row r="8571" spans="10:10" x14ac:dyDescent="0.3">
      <c r="J8571"/>
    </row>
    <row r="8572" spans="10:10" x14ac:dyDescent="0.3">
      <c r="J8572"/>
    </row>
    <row r="8573" spans="10:10" x14ac:dyDescent="0.3">
      <c r="J8573"/>
    </row>
    <row r="8574" spans="10:10" x14ac:dyDescent="0.3">
      <c r="J8574"/>
    </row>
    <row r="8575" spans="10:10" x14ac:dyDescent="0.3">
      <c r="J8575"/>
    </row>
    <row r="8576" spans="10:10" x14ac:dyDescent="0.3">
      <c r="J8576"/>
    </row>
    <row r="8577" spans="10:10" x14ac:dyDescent="0.3">
      <c r="J8577"/>
    </row>
    <row r="8578" spans="10:10" x14ac:dyDescent="0.3">
      <c r="J8578"/>
    </row>
    <row r="8579" spans="10:10" x14ac:dyDescent="0.3">
      <c r="J8579"/>
    </row>
    <row r="8580" spans="10:10" x14ac:dyDescent="0.3">
      <c r="J8580"/>
    </row>
    <row r="8581" spans="10:10" x14ac:dyDescent="0.3">
      <c r="J8581"/>
    </row>
    <row r="8582" spans="10:10" x14ac:dyDescent="0.3">
      <c r="J8582"/>
    </row>
    <row r="8583" spans="10:10" x14ac:dyDescent="0.3">
      <c r="J8583"/>
    </row>
    <row r="8584" spans="10:10" x14ac:dyDescent="0.3">
      <c r="J8584"/>
    </row>
    <row r="8585" spans="10:10" x14ac:dyDescent="0.3">
      <c r="J8585"/>
    </row>
    <row r="8586" spans="10:10" x14ac:dyDescent="0.3">
      <c r="J8586"/>
    </row>
    <row r="8587" spans="10:10" x14ac:dyDescent="0.3">
      <c r="J8587"/>
    </row>
    <row r="8588" spans="10:10" x14ac:dyDescent="0.3">
      <c r="J8588"/>
    </row>
    <row r="8589" spans="10:10" x14ac:dyDescent="0.3">
      <c r="J8589"/>
    </row>
    <row r="8590" spans="10:10" x14ac:dyDescent="0.3">
      <c r="J8590"/>
    </row>
    <row r="8591" spans="10:10" x14ac:dyDescent="0.3">
      <c r="J8591"/>
    </row>
    <row r="8592" spans="10:10" x14ac:dyDescent="0.3">
      <c r="J8592"/>
    </row>
    <row r="8593" spans="10:10" x14ac:dyDescent="0.3">
      <c r="J8593"/>
    </row>
    <row r="8594" spans="10:10" x14ac:dyDescent="0.3">
      <c r="J8594"/>
    </row>
    <row r="8595" spans="10:10" x14ac:dyDescent="0.3">
      <c r="J8595"/>
    </row>
    <row r="8596" spans="10:10" x14ac:dyDescent="0.3">
      <c r="J8596"/>
    </row>
    <row r="8597" spans="10:10" x14ac:dyDescent="0.3">
      <c r="J8597"/>
    </row>
    <row r="8598" spans="10:10" x14ac:dyDescent="0.3">
      <c r="J8598"/>
    </row>
    <row r="8599" spans="10:10" x14ac:dyDescent="0.3">
      <c r="J8599"/>
    </row>
    <row r="8600" spans="10:10" x14ac:dyDescent="0.3">
      <c r="J8600"/>
    </row>
    <row r="8601" spans="10:10" x14ac:dyDescent="0.3">
      <c r="J8601"/>
    </row>
    <row r="8602" spans="10:10" x14ac:dyDescent="0.3">
      <c r="J8602"/>
    </row>
    <row r="8603" spans="10:10" x14ac:dyDescent="0.3">
      <c r="J8603"/>
    </row>
    <row r="8604" spans="10:10" x14ac:dyDescent="0.3">
      <c r="J8604"/>
    </row>
    <row r="8605" spans="10:10" x14ac:dyDescent="0.3">
      <c r="J8605"/>
    </row>
    <row r="8606" spans="10:10" x14ac:dyDescent="0.3">
      <c r="J8606"/>
    </row>
    <row r="8607" spans="10:10" x14ac:dyDescent="0.3">
      <c r="J8607"/>
    </row>
    <row r="8608" spans="10:10" x14ac:dyDescent="0.3">
      <c r="J8608"/>
    </row>
    <row r="8609" spans="10:10" x14ac:dyDescent="0.3">
      <c r="J8609"/>
    </row>
    <row r="8610" spans="10:10" x14ac:dyDescent="0.3">
      <c r="J8610"/>
    </row>
    <row r="8611" spans="10:10" x14ac:dyDescent="0.3">
      <c r="J8611"/>
    </row>
    <row r="8612" spans="10:10" x14ac:dyDescent="0.3">
      <c r="J8612"/>
    </row>
    <row r="8613" spans="10:10" x14ac:dyDescent="0.3">
      <c r="J8613"/>
    </row>
    <row r="8614" spans="10:10" x14ac:dyDescent="0.3">
      <c r="J8614"/>
    </row>
    <row r="8615" spans="10:10" x14ac:dyDescent="0.3">
      <c r="J8615"/>
    </row>
    <row r="8616" spans="10:10" x14ac:dyDescent="0.3">
      <c r="J8616"/>
    </row>
    <row r="8617" spans="10:10" x14ac:dyDescent="0.3">
      <c r="J8617"/>
    </row>
    <row r="8618" spans="10:10" x14ac:dyDescent="0.3">
      <c r="J8618"/>
    </row>
    <row r="8619" spans="10:10" x14ac:dyDescent="0.3">
      <c r="J8619"/>
    </row>
    <row r="8620" spans="10:10" x14ac:dyDescent="0.3">
      <c r="J8620"/>
    </row>
    <row r="8621" spans="10:10" x14ac:dyDescent="0.3">
      <c r="J8621"/>
    </row>
    <row r="8622" spans="10:10" x14ac:dyDescent="0.3">
      <c r="J8622"/>
    </row>
    <row r="8623" spans="10:10" x14ac:dyDescent="0.3">
      <c r="J8623"/>
    </row>
    <row r="8624" spans="10:10" x14ac:dyDescent="0.3">
      <c r="J8624"/>
    </row>
    <row r="8625" spans="10:10" x14ac:dyDescent="0.3">
      <c r="J8625"/>
    </row>
    <row r="8626" spans="10:10" x14ac:dyDescent="0.3">
      <c r="J8626"/>
    </row>
    <row r="8627" spans="10:10" x14ac:dyDescent="0.3">
      <c r="J8627"/>
    </row>
    <row r="8628" spans="10:10" x14ac:dyDescent="0.3">
      <c r="J8628"/>
    </row>
    <row r="8629" spans="10:10" x14ac:dyDescent="0.3">
      <c r="J8629"/>
    </row>
    <row r="8630" spans="10:10" x14ac:dyDescent="0.3">
      <c r="J8630"/>
    </row>
    <row r="8631" spans="10:10" x14ac:dyDescent="0.3">
      <c r="J8631"/>
    </row>
    <row r="8632" spans="10:10" x14ac:dyDescent="0.3">
      <c r="J8632"/>
    </row>
    <row r="8633" spans="10:10" x14ac:dyDescent="0.3">
      <c r="J8633"/>
    </row>
    <row r="8634" spans="10:10" x14ac:dyDescent="0.3">
      <c r="J8634"/>
    </row>
    <row r="8635" spans="10:10" x14ac:dyDescent="0.3">
      <c r="J8635"/>
    </row>
    <row r="8636" spans="10:10" x14ac:dyDescent="0.3">
      <c r="J8636"/>
    </row>
    <row r="8637" spans="10:10" x14ac:dyDescent="0.3">
      <c r="J8637"/>
    </row>
    <row r="8638" spans="10:10" x14ac:dyDescent="0.3">
      <c r="J8638"/>
    </row>
    <row r="8639" spans="10:10" x14ac:dyDescent="0.3">
      <c r="J8639"/>
    </row>
    <row r="8640" spans="10:10" x14ac:dyDescent="0.3">
      <c r="J8640"/>
    </row>
    <row r="8641" spans="10:10" x14ac:dyDescent="0.3">
      <c r="J8641"/>
    </row>
    <row r="8642" spans="10:10" x14ac:dyDescent="0.3">
      <c r="J8642"/>
    </row>
    <row r="8643" spans="10:10" x14ac:dyDescent="0.3">
      <c r="J8643"/>
    </row>
    <row r="8644" spans="10:10" x14ac:dyDescent="0.3">
      <c r="J8644"/>
    </row>
    <row r="8645" spans="10:10" x14ac:dyDescent="0.3">
      <c r="J8645"/>
    </row>
    <row r="8646" spans="10:10" x14ac:dyDescent="0.3">
      <c r="J8646"/>
    </row>
    <row r="8647" spans="10:10" x14ac:dyDescent="0.3">
      <c r="J8647"/>
    </row>
    <row r="8648" spans="10:10" x14ac:dyDescent="0.3">
      <c r="J8648"/>
    </row>
    <row r="8649" spans="10:10" x14ac:dyDescent="0.3">
      <c r="J8649"/>
    </row>
    <row r="8650" spans="10:10" x14ac:dyDescent="0.3">
      <c r="J8650"/>
    </row>
    <row r="8651" spans="10:10" x14ac:dyDescent="0.3">
      <c r="J8651"/>
    </row>
    <row r="8652" spans="10:10" x14ac:dyDescent="0.3">
      <c r="J8652"/>
    </row>
    <row r="8653" spans="10:10" x14ac:dyDescent="0.3">
      <c r="J8653"/>
    </row>
    <row r="8654" spans="10:10" x14ac:dyDescent="0.3">
      <c r="J8654"/>
    </row>
    <row r="8655" spans="10:10" x14ac:dyDescent="0.3">
      <c r="J8655"/>
    </row>
    <row r="8656" spans="10:10" x14ac:dyDescent="0.3">
      <c r="J8656"/>
    </row>
    <row r="8657" spans="10:10" x14ac:dyDescent="0.3">
      <c r="J8657"/>
    </row>
    <row r="8658" spans="10:10" x14ac:dyDescent="0.3">
      <c r="J8658"/>
    </row>
    <row r="8659" spans="10:10" x14ac:dyDescent="0.3">
      <c r="J8659"/>
    </row>
    <row r="8660" spans="10:10" x14ac:dyDescent="0.3">
      <c r="J8660"/>
    </row>
    <row r="8661" spans="10:10" x14ac:dyDescent="0.3">
      <c r="J8661"/>
    </row>
    <row r="8662" spans="10:10" x14ac:dyDescent="0.3">
      <c r="J8662"/>
    </row>
    <row r="8663" spans="10:10" x14ac:dyDescent="0.3">
      <c r="J8663"/>
    </row>
    <row r="8664" spans="10:10" x14ac:dyDescent="0.3">
      <c r="J8664"/>
    </row>
    <row r="8665" spans="10:10" x14ac:dyDescent="0.3">
      <c r="J8665"/>
    </row>
    <row r="8666" spans="10:10" x14ac:dyDescent="0.3">
      <c r="J8666"/>
    </row>
    <row r="8667" spans="10:10" x14ac:dyDescent="0.3">
      <c r="J8667"/>
    </row>
    <row r="8668" spans="10:10" x14ac:dyDescent="0.3">
      <c r="J8668"/>
    </row>
    <row r="8669" spans="10:10" x14ac:dyDescent="0.3">
      <c r="J8669"/>
    </row>
    <row r="8670" spans="10:10" x14ac:dyDescent="0.3">
      <c r="J8670"/>
    </row>
    <row r="8671" spans="10:10" x14ac:dyDescent="0.3">
      <c r="J8671"/>
    </row>
    <row r="8672" spans="10:10" x14ac:dyDescent="0.3">
      <c r="J8672"/>
    </row>
    <row r="8673" spans="10:10" x14ac:dyDescent="0.3">
      <c r="J8673"/>
    </row>
    <row r="8674" spans="10:10" x14ac:dyDescent="0.3">
      <c r="J8674"/>
    </row>
    <row r="8675" spans="10:10" x14ac:dyDescent="0.3">
      <c r="J8675"/>
    </row>
    <row r="8676" spans="10:10" x14ac:dyDescent="0.3">
      <c r="J8676"/>
    </row>
    <row r="8677" spans="10:10" x14ac:dyDescent="0.3">
      <c r="J8677"/>
    </row>
    <row r="8678" spans="10:10" x14ac:dyDescent="0.3">
      <c r="J8678"/>
    </row>
    <row r="8679" spans="10:10" x14ac:dyDescent="0.3">
      <c r="J8679"/>
    </row>
    <row r="8680" spans="10:10" x14ac:dyDescent="0.3">
      <c r="J8680"/>
    </row>
    <row r="8681" spans="10:10" x14ac:dyDescent="0.3">
      <c r="J8681"/>
    </row>
    <row r="8682" spans="10:10" x14ac:dyDescent="0.3">
      <c r="J8682"/>
    </row>
    <row r="8683" spans="10:10" x14ac:dyDescent="0.3">
      <c r="J8683"/>
    </row>
    <row r="8684" spans="10:10" x14ac:dyDescent="0.3">
      <c r="J8684"/>
    </row>
    <row r="8685" spans="10:10" x14ac:dyDescent="0.3">
      <c r="J8685"/>
    </row>
    <row r="8686" spans="10:10" x14ac:dyDescent="0.3">
      <c r="J8686"/>
    </row>
    <row r="8687" spans="10:10" x14ac:dyDescent="0.3">
      <c r="J8687"/>
    </row>
    <row r="8688" spans="10:10" x14ac:dyDescent="0.3">
      <c r="J8688"/>
    </row>
    <row r="8689" spans="10:10" x14ac:dyDescent="0.3">
      <c r="J8689"/>
    </row>
    <row r="8690" spans="10:10" x14ac:dyDescent="0.3">
      <c r="J8690"/>
    </row>
    <row r="8691" spans="10:10" x14ac:dyDescent="0.3">
      <c r="J8691"/>
    </row>
    <row r="8692" spans="10:10" x14ac:dyDescent="0.3">
      <c r="J8692"/>
    </row>
    <row r="8693" spans="10:10" x14ac:dyDescent="0.3">
      <c r="J8693"/>
    </row>
    <row r="8694" spans="10:10" x14ac:dyDescent="0.3">
      <c r="J8694"/>
    </row>
    <row r="8695" spans="10:10" x14ac:dyDescent="0.3">
      <c r="J8695"/>
    </row>
    <row r="8696" spans="10:10" x14ac:dyDescent="0.3">
      <c r="J8696"/>
    </row>
    <row r="8697" spans="10:10" x14ac:dyDescent="0.3">
      <c r="J8697"/>
    </row>
    <row r="8698" spans="10:10" x14ac:dyDescent="0.3">
      <c r="J8698"/>
    </row>
    <row r="8699" spans="10:10" x14ac:dyDescent="0.3">
      <c r="J8699"/>
    </row>
    <row r="8700" spans="10:10" x14ac:dyDescent="0.3">
      <c r="J8700"/>
    </row>
    <row r="8701" spans="10:10" x14ac:dyDescent="0.3">
      <c r="J8701"/>
    </row>
    <row r="8702" spans="10:10" x14ac:dyDescent="0.3">
      <c r="J8702"/>
    </row>
    <row r="8703" spans="10:10" x14ac:dyDescent="0.3">
      <c r="J8703"/>
    </row>
    <row r="8704" spans="10:10" x14ac:dyDescent="0.3">
      <c r="J8704"/>
    </row>
    <row r="8705" spans="10:10" x14ac:dyDescent="0.3">
      <c r="J8705"/>
    </row>
    <row r="8706" spans="10:10" x14ac:dyDescent="0.3">
      <c r="J8706"/>
    </row>
    <row r="8707" spans="10:10" x14ac:dyDescent="0.3">
      <c r="J8707"/>
    </row>
    <row r="8708" spans="10:10" x14ac:dyDescent="0.3">
      <c r="J8708"/>
    </row>
    <row r="8709" spans="10:10" x14ac:dyDescent="0.3">
      <c r="J8709"/>
    </row>
    <row r="8710" spans="10:10" x14ac:dyDescent="0.3">
      <c r="J8710"/>
    </row>
    <row r="8711" spans="10:10" x14ac:dyDescent="0.3">
      <c r="J8711"/>
    </row>
    <row r="8712" spans="10:10" x14ac:dyDescent="0.3">
      <c r="J8712"/>
    </row>
    <row r="8713" spans="10:10" x14ac:dyDescent="0.3">
      <c r="J8713"/>
    </row>
    <row r="8714" spans="10:10" x14ac:dyDescent="0.3">
      <c r="J8714"/>
    </row>
    <row r="8715" spans="10:10" x14ac:dyDescent="0.3">
      <c r="J8715"/>
    </row>
    <row r="8716" spans="10:10" x14ac:dyDescent="0.3">
      <c r="J8716"/>
    </row>
    <row r="8717" spans="10:10" x14ac:dyDescent="0.3">
      <c r="J8717"/>
    </row>
    <row r="8718" spans="10:10" x14ac:dyDescent="0.3">
      <c r="J8718"/>
    </row>
    <row r="8719" spans="10:10" x14ac:dyDescent="0.3">
      <c r="J8719"/>
    </row>
    <row r="8720" spans="10:10" x14ac:dyDescent="0.3">
      <c r="J8720"/>
    </row>
    <row r="8721" spans="10:10" x14ac:dyDescent="0.3">
      <c r="J8721"/>
    </row>
    <row r="8722" spans="10:10" x14ac:dyDescent="0.3">
      <c r="J8722"/>
    </row>
    <row r="8723" spans="10:10" x14ac:dyDescent="0.3">
      <c r="J8723"/>
    </row>
    <row r="8724" spans="10:10" x14ac:dyDescent="0.3">
      <c r="J8724"/>
    </row>
    <row r="8725" spans="10:10" x14ac:dyDescent="0.3">
      <c r="J8725"/>
    </row>
    <row r="8726" spans="10:10" x14ac:dyDescent="0.3">
      <c r="J8726"/>
    </row>
    <row r="8727" spans="10:10" x14ac:dyDescent="0.3">
      <c r="J8727"/>
    </row>
    <row r="8728" spans="10:10" x14ac:dyDescent="0.3">
      <c r="J8728"/>
    </row>
    <row r="8729" spans="10:10" x14ac:dyDescent="0.3">
      <c r="J8729"/>
    </row>
    <row r="8730" spans="10:10" x14ac:dyDescent="0.3">
      <c r="J8730"/>
    </row>
    <row r="8731" spans="10:10" x14ac:dyDescent="0.3">
      <c r="J8731"/>
    </row>
    <row r="8732" spans="10:10" x14ac:dyDescent="0.3">
      <c r="J8732"/>
    </row>
    <row r="8733" spans="10:10" x14ac:dyDescent="0.3">
      <c r="J8733"/>
    </row>
    <row r="8734" spans="10:10" x14ac:dyDescent="0.3">
      <c r="J8734"/>
    </row>
    <row r="8735" spans="10:10" x14ac:dyDescent="0.3">
      <c r="J8735"/>
    </row>
    <row r="8736" spans="10:10" x14ac:dyDescent="0.3">
      <c r="J8736"/>
    </row>
    <row r="8737" spans="10:10" x14ac:dyDescent="0.3">
      <c r="J8737"/>
    </row>
    <row r="8738" spans="10:10" x14ac:dyDescent="0.3">
      <c r="J8738"/>
    </row>
    <row r="8739" spans="10:10" x14ac:dyDescent="0.3">
      <c r="J8739"/>
    </row>
    <row r="8740" spans="10:10" x14ac:dyDescent="0.3">
      <c r="J8740"/>
    </row>
    <row r="8741" spans="10:10" x14ac:dyDescent="0.3">
      <c r="J8741"/>
    </row>
    <row r="8742" spans="10:10" x14ac:dyDescent="0.3">
      <c r="J8742"/>
    </row>
    <row r="8743" spans="10:10" x14ac:dyDescent="0.3">
      <c r="J8743"/>
    </row>
    <row r="8744" spans="10:10" x14ac:dyDescent="0.3">
      <c r="J8744"/>
    </row>
    <row r="8745" spans="10:10" x14ac:dyDescent="0.3">
      <c r="J8745"/>
    </row>
    <row r="8746" spans="10:10" x14ac:dyDescent="0.3">
      <c r="J8746"/>
    </row>
    <row r="8747" spans="10:10" x14ac:dyDescent="0.3">
      <c r="J8747"/>
    </row>
    <row r="8748" spans="10:10" x14ac:dyDescent="0.3">
      <c r="J8748"/>
    </row>
    <row r="8749" spans="10:10" x14ac:dyDescent="0.3">
      <c r="J8749"/>
    </row>
    <row r="8750" spans="10:10" x14ac:dyDescent="0.3">
      <c r="J8750"/>
    </row>
    <row r="8751" spans="10:10" x14ac:dyDescent="0.3">
      <c r="J8751"/>
    </row>
    <row r="8752" spans="10:10" x14ac:dyDescent="0.3">
      <c r="J8752"/>
    </row>
    <row r="8753" spans="10:10" x14ac:dyDescent="0.3">
      <c r="J8753"/>
    </row>
    <row r="8754" spans="10:10" x14ac:dyDescent="0.3">
      <c r="J8754"/>
    </row>
    <row r="8755" spans="10:10" x14ac:dyDescent="0.3">
      <c r="J8755"/>
    </row>
    <row r="8756" spans="10:10" x14ac:dyDescent="0.3">
      <c r="J8756"/>
    </row>
    <row r="8757" spans="10:10" x14ac:dyDescent="0.3">
      <c r="J8757"/>
    </row>
    <row r="8758" spans="10:10" x14ac:dyDescent="0.3">
      <c r="J8758"/>
    </row>
    <row r="8759" spans="10:10" x14ac:dyDescent="0.3">
      <c r="J8759"/>
    </row>
    <row r="8760" spans="10:10" x14ac:dyDescent="0.3">
      <c r="J8760"/>
    </row>
    <row r="8761" spans="10:10" x14ac:dyDescent="0.3">
      <c r="J8761"/>
    </row>
    <row r="8762" spans="10:10" x14ac:dyDescent="0.3">
      <c r="J8762"/>
    </row>
    <row r="8763" spans="10:10" x14ac:dyDescent="0.3">
      <c r="J8763"/>
    </row>
    <row r="8764" spans="10:10" x14ac:dyDescent="0.3">
      <c r="J8764"/>
    </row>
    <row r="8765" spans="10:10" x14ac:dyDescent="0.3">
      <c r="J8765"/>
    </row>
    <row r="8766" spans="10:10" x14ac:dyDescent="0.3">
      <c r="J8766"/>
    </row>
    <row r="8767" spans="10:10" x14ac:dyDescent="0.3">
      <c r="J8767"/>
    </row>
    <row r="8768" spans="10:10" x14ac:dyDescent="0.3">
      <c r="J8768"/>
    </row>
    <row r="8769" spans="10:10" x14ac:dyDescent="0.3">
      <c r="J8769"/>
    </row>
    <row r="8770" spans="10:10" x14ac:dyDescent="0.3">
      <c r="J8770"/>
    </row>
    <row r="8771" spans="10:10" x14ac:dyDescent="0.3">
      <c r="J8771"/>
    </row>
    <row r="8772" spans="10:10" x14ac:dyDescent="0.3">
      <c r="J8772"/>
    </row>
    <row r="8773" spans="10:10" x14ac:dyDescent="0.3">
      <c r="J8773"/>
    </row>
    <row r="8774" spans="10:10" x14ac:dyDescent="0.3">
      <c r="J8774"/>
    </row>
    <row r="8775" spans="10:10" x14ac:dyDescent="0.3">
      <c r="J8775"/>
    </row>
    <row r="8776" spans="10:10" x14ac:dyDescent="0.3">
      <c r="J8776"/>
    </row>
    <row r="8777" spans="10:10" x14ac:dyDescent="0.3">
      <c r="J8777"/>
    </row>
    <row r="8778" spans="10:10" x14ac:dyDescent="0.3">
      <c r="J8778"/>
    </row>
    <row r="8779" spans="10:10" x14ac:dyDescent="0.3">
      <c r="J8779"/>
    </row>
    <row r="8780" spans="10:10" x14ac:dyDescent="0.3">
      <c r="J8780"/>
    </row>
    <row r="8781" spans="10:10" x14ac:dyDescent="0.3">
      <c r="J8781"/>
    </row>
    <row r="8782" spans="10:10" x14ac:dyDescent="0.3">
      <c r="J8782"/>
    </row>
    <row r="8783" spans="10:10" x14ac:dyDescent="0.3">
      <c r="J8783"/>
    </row>
    <row r="8784" spans="10:10" x14ac:dyDescent="0.3">
      <c r="J8784"/>
    </row>
    <row r="8785" spans="10:10" x14ac:dyDescent="0.3">
      <c r="J8785"/>
    </row>
    <row r="8786" spans="10:10" x14ac:dyDescent="0.3">
      <c r="J8786"/>
    </row>
    <row r="8787" spans="10:10" x14ac:dyDescent="0.3">
      <c r="J8787"/>
    </row>
    <row r="8788" spans="10:10" x14ac:dyDescent="0.3">
      <c r="J8788"/>
    </row>
    <row r="8789" spans="10:10" x14ac:dyDescent="0.3">
      <c r="J8789"/>
    </row>
    <row r="8790" spans="10:10" x14ac:dyDescent="0.3">
      <c r="J8790"/>
    </row>
    <row r="8791" spans="10:10" x14ac:dyDescent="0.3">
      <c r="J8791"/>
    </row>
    <row r="8792" spans="10:10" x14ac:dyDescent="0.3">
      <c r="J8792"/>
    </row>
    <row r="8793" spans="10:10" x14ac:dyDescent="0.3">
      <c r="J8793"/>
    </row>
    <row r="8794" spans="10:10" x14ac:dyDescent="0.3">
      <c r="J8794"/>
    </row>
    <row r="8795" spans="10:10" x14ac:dyDescent="0.3">
      <c r="J8795"/>
    </row>
    <row r="8796" spans="10:10" x14ac:dyDescent="0.3">
      <c r="J8796"/>
    </row>
    <row r="8797" spans="10:10" x14ac:dyDescent="0.3">
      <c r="J8797"/>
    </row>
    <row r="8798" spans="10:10" x14ac:dyDescent="0.3">
      <c r="J8798"/>
    </row>
    <row r="8799" spans="10:10" x14ac:dyDescent="0.3">
      <c r="J8799"/>
    </row>
    <row r="8800" spans="10:10" x14ac:dyDescent="0.3">
      <c r="J8800"/>
    </row>
    <row r="8801" spans="10:10" x14ac:dyDescent="0.3">
      <c r="J8801"/>
    </row>
    <row r="8802" spans="10:10" x14ac:dyDescent="0.3">
      <c r="J8802"/>
    </row>
    <row r="8803" spans="10:10" x14ac:dyDescent="0.3">
      <c r="J8803"/>
    </row>
    <row r="8804" spans="10:10" x14ac:dyDescent="0.3">
      <c r="J8804"/>
    </row>
    <row r="8805" spans="10:10" x14ac:dyDescent="0.3">
      <c r="J8805"/>
    </row>
    <row r="8806" spans="10:10" x14ac:dyDescent="0.3">
      <c r="J8806"/>
    </row>
    <row r="8807" spans="10:10" x14ac:dyDescent="0.3">
      <c r="J8807"/>
    </row>
    <row r="8808" spans="10:10" x14ac:dyDescent="0.3">
      <c r="J8808"/>
    </row>
    <row r="8809" spans="10:10" x14ac:dyDescent="0.3">
      <c r="J8809"/>
    </row>
    <row r="8810" spans="10:10" x14ac:dyDescent="0.3">
      <c r="J8810"/>
    </row>
    <row r="8811" spans="10:10" x14ac:dyDescent="0.3">
      <c r="J8811"/>
    </row>
    <row r="8812" spans="10:10" x14ac:dyDescent="0.3">
      <c r="J8812"/>
    </row>
    <row r="8813" spans="10:10" x14ac:dyDescent="0.3">
      <c r="J8813"/>
    </row>
    <row r="8814" spans="10:10" x14ac:dyDescent="0.3">
      <c r="J8814"/>
    </row>
    <row r="8815" spans="10:10" x14ac:dyDescent="0.3">
      <c r="J8815"/>
    </row>
    <row r="8816" spans="10:10" x14ac:dyDescent="0.3">
      <c r="J8816"/>
    </row>
    <row r="8817" spans="10:10" x14ac:dyDescent="0.3">
      <c r="J8817"/>
    </row>
    <row r="8818" spans="10:10" x14ac:dyDescent="0.3">
      <c r="J8818"/>
    </row>
    <row r="8819" spans="10:10" x14ac:dyDescent="0.3">
      <c r="J8819"/>
    </row>
    <row r="8820" spans="10:10" x14ac:dyDescent="0.3">
      <c r="J8820"/>
    </row>
    <row r="8821" spans="10:10" x14ac:dyDescent="0.3">
      <c r="J8821"/>
    </row>
    <row r="8822" spans="10:10" x14ac:dyDescent="0.3">
      <c r="J8822"/>
    </row>
    <row r="8823" spans="10:10" x14ac:dyDescent="0.3">
      <c r="J8823"/>
    </row>
    <row r="8824" spans="10:10" x14ac:dyDescent="0.3">
      <c r="J8824"/>
    </row>
    <row r="8825" spans="10:10" x14ac:dyDescent="0.3">
      <c r="J8825"/>
    </row>
    <row r="8826" spans="10:10" x14ac:dyDescent="0.3">
      <c r="J8826"/>
    </row>
    <row r="8827" spans="10:10" x14ac:dyDescent="0.3">
      <c r="J8827"/>
    </row>
    <row r="8828" spans="10:10" x14ac:dyDescent="0.3">
      <c r="J8828"/>
    </row>
    <row r="8829" spans="10:10" x14ac:dyDescent="0.3">
      <c r="J8829"/>
    </row>
    <row r="8830" spans="10:10" x14ac:dyDescent="0.3">
      <c r="J8830"/>
    </row>
    <row r="8831" spans="10:10" x14ac:dyDescent="0.3">
      <c r="J8831"/>
    </row>
    <row r="8832" spans="10:10" x14ac:dyDescent="0.3">
      <c r="J8832"/>
    </row>
    <row r="8833" spans="10:10" x14ac:dyDescent="0.3">
      <c r="J8833"/>
    </row>
    <row r="8834" spans="10:10" x14ac:dyDescent="0.3">
      <c r="J8834"/>
    </row>
    <row r="8835" spans="10:10" x14ac:dyDescent="0.3">
      <c r="J8835"/>
    </row>
    <row r="8836" spans="10:10" x14ac:dyDescent="0.3">
      <c r="J8836"/>
    </row>
    <row r="8837" spans="10:10" x14ac:dyDescent="0.3">
      <c r="J8837"/>
    </row>
    <row r="8838" spans="10:10" x14ac:dyDescent="0.3">
      <c r="J8838"/>
    </row>
    <row r="8839" spans="10:10" x14ac:dyDescent="0.3">
      <c r="J8839"/>
    </row>
    <row r="8840" spans="10:10" x14ac:dyDescent="0.3">
      <c r="J8840"/>
    </row>
    <row r="8841" spans="10:10" x14ac:dyDescent="0.3">
      <c r="J8841"/>
    </row>
    <row r="8842" spans="10:10" x14ac:dyDescent="0.3">
      <c r="J8842"/>
    </row>
    <row r="8843" spans="10:10" x14ac:dyDescent="0.3">
      <c r="J8843"/>
    </row>
    <row r="8844" spans="10:10" x14ac:dyDescent="0.3">
      <c r="J8844"/>
    </row>
    <row r="8845" spans="10:10" x14ac:dyDescent="0.3">
      <c r="J8845"/>
    </row>
    <row r="8846" spans="10:10" x14ac:dyDescent="0.3">
      <c r="J8846"/>
    </row>
    <row r="8847" spans="10:10" x14ac:dyDescent="0.3">
      <c r="J8847"/>
    </row>
    <row r="8848" spans="10:10" x14ac:dyDescent="0.3">
      <c r="J8848"/>
    </row>
    <row r="8849" spans="10:10" x14ac:dyDescent="0.3">
      <c r="J8849"/>
    </row>
    <row r="8850" spans="10:10" x14ac:dyDescent="0.3">
      <c r="J8850"/>
    </row>
    <row r="8851" spans="10:10" x14ac:dyDescent="0.3">
      <c r="J8851"/>
    </row>
    <row r="8852" spans="10:10" x14ac:dyDescent="0.3">
      <c r="J8852"/>
    </row>
    <row r="8853" spans="10:10" x14ac:dyDescent="0.3">
      <c r="J8853"/>
    </row>
    <row r="8854" spans="10:10" x14ac:dyDescent="0.3">
      <c r="J8854"/>
    </row>
    <row r="8855" spans="10:10" x14ac:dyDescent="0.3">
      <c r="J8855"/>
    </row>
    <row r="8856" spans="10:10" x14ac:dyDescent="0.3">
      <c r="J8856"/>
    </row>
    <row r="8857" spans="10:10" x14ac:dyDescent="0.3">
      <c r="J8857"/>
    </row>
    <row r="8858" spans="10:10" x14ac:dyDescent="0.3">
      <c r="J8858"/>
    </row>
    <row r="8859" spans="10:10" x14ac:dyDescent="0.3">
      <c r="J8859"/>
    </row>
    <row r="8860" spans="10:10" x14ac:dyDescent="0.3">
      <c r="J8860"/>
    </row>
    <row r="8861" spans="10:10" x14ac:dyDescent="0.3">
      <c r="J8861"/>
    </row>
    <row r="8862" spans="10:10" x14ac:dyDescent="0.3">
      <c r="J8862"/>
    </row>
    <row r="8863" spans="10:10" x14ac:dyDescent="0.3">
      <c r="J8863"/>
    </row>
    <row r="8864" spans="10:10" x14ac:dyDescent="0.3">
      <c r="J8864"/>
    </row>
    <row r="8865" spans="10:10" x14ac:dyDescent="0.3">
      <c r="J8865"/>
    </row>
    <row r="8866" spans="10:10" x14ac:dyDescent="0.3">
      <c r="J8866"/>
    </row>
    <row r="8867" spans="10:10" x14ac:dyDescent="0.3">
      <c r="J8867"/>
    </row>
    <row r="8868" spans="10:10" x14ac:dyDescent="0.3">
      <c r="J8868"/>
    </row>
    <row r="8869" spans="10:10" x14ac:dyDescent="0.3">
      <c r="J8869"/>
    </row>
    <row r="8870" spans="10:10" x14ac:dyDescent="0.3">
      <c r="J8870"/>
    </row>
    <row r="8871" spans="10:10" x14ac:dyDescent="0.3">
      <c r="J8871"/>
    </row>
    <row r="8872" spans="10:10" x14ac:dyDescent="0.3">
      <c r="J8872"/>
    </row>
    <row r="8873" spans="10:10" x14ac:dyDescent="0.3">
      <c r="J8873"/>
    </row>
    <row r="8874" spans="10:10" x14ac:dyDescent="0.3">
      <c r="J8874"/>
    </row>
    <row r="8875" spans="10:10" x14ac:dyDescent="0.3">
      <c r="J8875"/>
    </row>
    <row r="8876" spans="10:10" x14ac:dyDescent="0.3">
      <c r="J8876"/>
    </row>
    <row r="8877" spans="10:10" x14ac:dyDescent="0.3">
      <c r="J8877"/>
    </row>
    <row r="8878" spans="10:10" x14ac:dyDescent="0.3">
      <c r="J8878"/>
    </row>
    <row r="8879" spans="10:10" x14ac:dyDescent="0.3">
      <c r="J8879"/>
    </row>
    <row r="8880" spans="10:10" x14ac:dyDescent="0.3">
      <c r="J8880"/>
    </row>
    <row r="8881" spans="10:10" x14ac:dyDescent="0.3">
      <c r="J8881"/>
    </row>
    <row r="8882" spans="10:10" x14ac:dyDescent="0.3">
      <c r="J8882"/>
    </row>
    <row r="8883" spans="10:10" x14ac:dyDescent="0.3">
      <c r="J8883"/>
    </row>
    <row r="8884" spans="10:10" x14ac:dyDescent="0.3">
      <c r="J8884"/>
    </row>
    <row r="8885" spans="10:10" x14ac:dyDescent="0.3">
      <c r="J8885"/>
    </row>
    <row r="8886" spans="10:10" x14ac:dyDescent="0.3">
      <c r="J8886"/>
    </row>
    <row r="8887" spans="10:10" x14ac:dyDescent="0.3">
      <c r="J8887"/>
    </row>
    <row r="8888" spans="10:10" x14ac:dyDescent="0.3">
      <c r="J8888"/>
    </row>
    <row r="8889" spans="10:10" x14ac:dyDescent="0.3">
      <c r="J8889"/>
    </row>
    <row r="8890" spans="10:10" x14ac:dyDescent="0.3">
      <c r="J8890"/>
    </row>
    <row r="8891" spans="10:10" x14ac:dyDescent="0.3">
      <c r="J8891"/>
    </row>
    <row r="8892" spans="10:10" x14ac:dyDescent="0.3">
      <c r="J8892"/>
    </row>
    <row r="8893" spans="10:10" x14ac:dyDescent="0.3">
      <c r="J8893"/>
    </row>
    <row r="8894" spans="10:10" x14ac:dyDescent="0.3">
      <c r="J8894"/>
    </row>
    <row r="8895" spans="10:10" x14ac:dyDescent="0.3">
      <c r="J8895"/>
    </row>
    <row r="8896" spans="10:10" x14ac:dyDescent="0.3">
      <c r="J8896"/>
    </row>
    <row r="8897" spans="10:10" x14ac:dyDescent="0.3">
      <c r="J8897"/>
    </row>
    <row r="8898" spans="10:10" x14ac:dyDescent="0.3">
      <c r="J8898"/>
    </row>
    <row r="8899" spans="10:10" x14ac:dyDescent="0.3">
      <c r="J8899"/>
    </row>
    <row r="8900" spans="10:10" x14ac:dyDescent="0.3">
      <c r="J8900"/>
    </row>
    <row r="8901" spans="10:10" x14ac:dyDescent="0.3">
      <c r="J8901"/>
    </row>
    <row r="8902" spans="10:10" x14ac:dyDescent="0.3">
      <c r="J8902"/>
    </row>
    <row r="8903" spans="10:10" x14ac:dyDescent="0.3">
      <c r="J8903"/>
    </row>
    <row r="8904" spans="10:10" x14ac:dyDescent="0.3">
      <c r="J8904"/>
    </row>
    <row r="8905" spans="10:10" x14ac:dyDescent="0.3">
      <c r="J8905"/>
    </row>
    <row r="8906" spans="10:10" x14ac:dyDescent="0.3">
      <c r="J8906"/>
    </row>
    <row r="8907" spans="10:10" x14ac:dyDescent="0.3">
      <c r="J8907"/>
    </row>
    <row r="8908" spans="10:10" x14ac:dyDescent="0.3">
      <c r="J8908"/>
    </row>
    <row r="8909" spans="10:10" x14ac:dyDescent="0.3">
      <c r="J8909"/>
    </row>
    <row r="8910" spans="10:10" x14ac:dyDescent="0.3">
      <c r="J8910"/>
    </row>
    <row r="8911" spans="10:10" x14ac:dyDescent="0.3">
      <c r="J8911"/>
    </row>
    <row r="8912" spans="10:10" x14ac:dyDescent="0.3">
      <c r="J8912"/>
    </row>
    <row r="8913" spans="10:10" x14ac:dyDescent="0.3">
      <c r="J8913"/>
    </row>
    <row r="8914" spans="10:10" x14ac:dyDescent="0.3">
      <c r="J8914"/>
    </row>
    <row r="8915" spans="10:10" x14ac:dyDescent="0.3">
      <c r="J8915"/>
    </row>
    <row r="8916" spans="10:10" x14ac:dyDescent="0.3">
      <c r="J8916"/>
    </row>
    <row r="8917" spans="10:10" x14ac:dyDescent="0.3">
      <c r="J8917"/>
    </row>
    <row r="8918" spans="10:10" x14ac:dyDescent="0.3">
      <c r="J8918"/>
    </row>
    <row r="8919" spans="10:10" x14ac:dyDescent="0.3">
      <c r="J8919"/>
    </row>
    <row r="8920" spans="10:10" x14ac:dyDescent="0.3">
      <c r="J8920"/>
    </row>
    <row r="8921" spans="10:10" x14ac:dyDescent="0.3">
      <c r="J8921"/>
    </row>
    <row r="8922" spans="10:10" x14ac:dyDescent="0.3">
      <c r="J8922"/>
    </row>
    <row r="8923" spans="10:10" x14ac:dyDescent="0.3">
      <c r="J8923"/>
    </row>
    <row r="8924" spans="10:10" x14ac:dyDescent="0.3">
      <c r="J8924"/>
    </row>
    <row r="8925" spans="10:10" x14ac:dyDescent="0.3">
      <c r="J8925"/>
    </row>
    <row r="8926" spans="10:10" x14ac:dyDescent="0.3">
      <c r="J8926"/>
    </row>
    <row r="8927" spans="10:10" x14ac:dyDescent="0.3">
      <c r="J8927"/>
    </row>
    <row r="8928" spans="10:10" x14ac:dyDescent="0.3">
      <c r="J8928"/>
    </row>
    <row r="8929" spans="10:10" x14ac:dyDescent="0.3">
      <c r="J8929"/>
    </row>
    <row r="8930" spans="10:10" x14ac:dyDescent="0.3">
      <c r="J8930"/>
    </row>
    <row r="8931" spans="10:10" x14ac:dyDescent="0.3">
      <c r="J8931"/>
    </row>
    <row r="8932" spans="10:10" x14ac:dyDescent="0.3">
      <c r="J8932"/>
    </row>
    <row r="8933" spans="10:10" x14ac:dyDescent="0.3">
      <c r="J8933"/>
    </row>
    <row r="8934" spans="10:10" x14ac:dyDescent="0.3">
      <c r="J8934"/>
    </row>
    <row r="8935" spans="10:10" x14ac:dyDescent="0.3">
      <c r="J8935"/>
    </row>
    <row r="8936" spans="10:10" x14ac:dyDescent="0.3">
      <c r="J8936"/>
    </row>
    <row r="8937" spans="10:10" x14ac:dyDescent="0.3">
      <c r="J8937"/>
    </row>
    <row r="8938" spans="10:10" x14ac:dyDescent="0.3">
      <c r="J8938"/>
    </row>
    <row r="8939" spans="10:10" x14ac:dyDescent="0.3">
      <c r="J8939"/>
    </row>
    <row r="8940" spans="10:10" x14ac:dyDescent="0.3">
      <c r="J8940"/>
    </row>
    <row r="8941" spans="10:10" x14ac:dyDescent="0.3">
      <c r="J8941"/>
    </row>
    <row r="8942" spans="10:10" x14ac:dyDescent="0.3">
      <c r="J8942"/>
    </row>
    <row r="8943" spans="10:10" x14ac:dyDescent="0.3">
      <c r="J8943"/>
    </row>
    <row r="8944" spans="10:10" x14ac:dyDescent="0.3">
      <c r="J8944"/>
    </row>
    <row r="8945" spans="10:10" x14ac:dyDescent="0.3">
      <c r="J8945"/>
    </row>
    <row r="8946" spans="10:10" x14ac:dyDescent="0.3">
      <c r="J8946"/>
    </row>
    <row r="8947" spans="10:10" x14ac:dyDescent="0.3">
      <c r="J8947"/>
    </row>
    <row r="8948" spans="10:10" x14ac:dyDescent="0.3">
      <c r="J8948"/>
    </row>
    <row r="8949" spans="10:10" x14ac:dyDescent="0.3">
      <c r="J8949"/>
    </row>
    <row r="8950" spans="10:10" x14ac:dyDescent="0.3">
      <c r="J8950"/>
    </row>
    <row r="8951" spans="10:10" x14ac:dyDescent="0.3">
      <c r="J8951"/>
    </row>
    <row r="8952" spans="10:10" x14ac:dyDescent="0.3">
      <c r="J8952"/>
    </row>
    <row r="8953" spans="10:10" x14ac:dyDescent="0.3">
      <c r="J8953"/>
    </row>
    <row r="8954" spans="10:10" x14ac:dyDescent="0.3">
      <c r="J8954"/>
    </row>
    <row r="8955" spans="10:10" x14ac:dyDescent="0.3">
      <c r="J8955"/>
    </row>
    <row r="8956" spans="10:10" x14ac:dyDescent="0.3">
      <c r="J8956"/>
    </row>
    <row r="8957" spans="10:10" x14ac:dyDescent="0.3">
      <c r="J8957"/>
    </row>
    <row r="8958" spans="10:10" x14ac:dyDescent="0.3">
      <c r="J8958"/>
    </row>
    <row r="8959" spans="10:10" x14ac:dyDescent="0.3">
      <c r="J8959"/>
    </row>
    <row r="8960" spans="10:10" x14ac:dyDescent="0.3">
      <c r="J8960"/>
    </row>
    <row r="8961" spans="10:10" x14ac:dyDescent="0.3">
      <c r="J8961"/>
    </row>
    <row r="8962" spans="10:10" x14ac:dyDescent="0.3">
      <c r="J8962"/>
    </row>
    <row r="8963" spans="10:10" x14ac:dyDescent="0.3">
      <c r="J8963"/>
    </row>
    <row r="8964" spans="10:10" x14ac:dyDescent="0.3">
      <c r="J8964"/>
    </row>
    <row r="8965" spans="10:10" x14ac:dyDescent="0.3">
      <c r="J8965"/>
    </row>
    <row r="8966" spans="10:10" x14ac:dyDescent="0.3">
      <c r="J8966"/>
    </row>
    <row r="8967" spans="10:10" x14ac:dyDescent="0.3">
      <c r="J8967"/>
    </row>
    <row r="8968" spans="10:10" x14ac:dyDescent="0.3">
      <c r="J8968"/>
    </row>
    <row r="8969" spans="10:10" x14ac:dyDescent="0.3">
      <c r="J8969"/>
    </row>
    <row r="8970" spans="10:10" x14ac:dyDescent="0.3">
      <c r="J8970"/>
    </row>
    <row r="8971" spans="10:10" x14ac:dyDescent="0.3">
      <c r="J8971"/>
    </row>
    <row r="8972" spans="10:10" x14ac:dyDescent="0.3">
      <c r="J8972"/>
    </row>
    <row r="8973" spans="10:10" x14ac:dyDescent="0.3">
      <c r="J8973"/>
    </row>
    <row r="8974" spans="10:10" x14ac:dyDescent="0.3">
      <c r="J8974"/>
    </row>
    <row r="8975" spans="10:10" x14ac:dyDescent="0.3">
      <c r="J8975"/>
    </row>
    <row r="8976" spans="10:10" x14ac:dyDescent="0.3">
      <c r="J8976"/>
    </row>
    <row r="8977" spans="10:10" x14ac:dyDescent="0.3">
      <c r="J8977"/>
    </row>
    <row r="8978" spans="10:10" x14ac:dyDescent="0.3">
      <c r="J8978"/>
    </row>
    <row r="8979" spans="10:10" x14ac:dyDescent="0.3">
      <c r="J8979"/>
    </row>
    <row r="8980" spans="10:10" x14ac:dyDescent="0.3">
      <c r="J8980"/>
    </row>
    <row r="8981" spans="10:10" x14ac:dyDescent="0.3">
      <c r="J8981"/>
    </row>
    <row r="8982" spans="10:10" x14ac:dyDescent="0.3">
      <c r="J8982"/>
    </row>
    <row r="8983" spans="10:10" x14ac:dyDescent="0.3">
      <c r="J8983"/>
    </row>
    <row r="8984" spans="10:10" x14ac:dyDescent="0.3">
      <c r="J8984"/>
    </row>
    <row r="8985" spans="10:10" x14ac:dyDescent="0.3">
      <c r="J8985"/>
    </row>
    <row r="8986" spans="10:10" x14ac:dyDescent="0.3">
      <c r="J8986"/>
    </row>
    <row r="8987" spans="10:10" x14ac:dyDescent="0.3">
      <c r="J8987"/>
    </row>
    <row r="8988" spans="10:10" x14ac:dyDescent="0.3">
      <c r="J8988"/>
    </row>
    <row r="8989" spans="10:10" x14ac:dyDescent="0.3">
      <c r="J8989"/>
    </row>
    <row r="8990" spans="10:10" x14ac:dyDescent="0.3">
      <c r="J8990"/>
    </row>
    <row r="8991" spans="10:10" x14ac:dyDescent="0.3">
      <c r="J8991"/>
    </row>
    <row r="8992" spans="10:10" x14ac:dyDescent="0.3">
      <c r="J8992"/>
    </row>
    <row r="8993" spans="10:10" x14ac:dyDescent="0.3">
      <c r="J8993"/>
    </row>
    <row r="8994" spans="10:10" x14ac:dyDescent="0.3">
      <c r="J8994"/>
    </row>
    <row r="8995" spans="10:10" x14ac:dyDescent="0.3">
      <c r="J8995"/>
    </row>
    <row r="8996" spans="10:10" x14ac:dyDescent="0.3">
      <c r="J8996"/>
    </row>
    <row r="8997" spans="10:10" x14ac:dyDescent="0.3">
      <c r="J8997"/>
    </row>
    <row r="8998" spans="10:10" x14ac:dyDescent="0.3">
      <c r="J8998"/>
    </row>
    <row r="8999" spans="10:10" x14ac:dyDescent="0.3">
      <c r="J8999"/>
    </row>
    <row r="9000" spans="10:10" x14ac:dyDescent="0.3">
      <c r="J9000"/>
    </row>
    <row r="9001" spans="10:10" x14ac:dyDescent="0.3">
      <c r="J9001"/>
    </row>
    <row r="9002" spans="10:10" x14ac:dyDescent="0.3">
      <c r="J9002"/>
    </row>
    <row r="9003" spans="10:10" x14ac:dyDescent="0.3">
      <c r="J9003"/>
    </row>
    <row r="9004" spans="10:10" x14ac:dyDescent="0.3">
      <c r="J9004"/>
    </row>
    <row r="9005" spans="10:10" x14ac:dyDescent="0.3">
      <c r="J9005"/>
    </row>
    <row r="9006" spans="10:10" x14ac:dyDescent="0.3">
      <c r="J9006"/>
    </row>
    <row r="9007" spans="10:10" x14ac:dyDescent="0.3">
      <c r="J9007"/>
    </row>
    <row r="9008" spans="10:10" x14ac:dyDescent="0.3">
      <c r="J9008"/>
    </row>
    <row r="9009" spans="10:10" x14ac:dyDescent="0.3">
      <c r="J9009"/>
    </row>
    <row r="9010" spans="10:10" x14ac:dyDescent="0.3">
      <c r="J9010"/>
    </row>
    <row r="9011" spans="10:10" x14ac:dyDescent="0.3">
      <c r="J9011"/>
    </row>
    <row r="9012" spans="10:10" x14ac:dyDescent="0.3">
      <c r="J9012"/>
    </row>
    <row r="9013" spans="10:10" x14ac:dyDescent="0.3">
      <c r="J9013"/>
    </row>
    <row r="9014" spans="10:10" x14ac:dyDescent="0.3">
      <c r="J9014"/>
    </row>
    <row r="9015" spans="10:10" x14ac:dyDescent="0.3">
      <c r="J9015"/>
    </row>
    <row r="9016" spans="10:10" x14ac:dyDescent="0.3">
      <c r="J9016"/>
    </row>
    <row r="9017" spans="10:10" x14ac:dyDescent="0.3">
      <c r="J9017"/>
    </row>
    <row r="9018" spans="10:10" x14ac:dyDescent="0.3">
      <c r="J9018"/>
    </row>
    <row r="9019" spans="10:10" x14ac:dyDescent="0.3">
      <c r="J9019"/>
    </row>
    <row r="9020" spans="10:10" x14ac:dyDescent="0.3">
      <c r="J9020"/>
    </row>
    <row r="9021" spans="10:10" x14ac:dyDescent="0.3">
      <c r="J9021"/>
    </row>
    <row r="9022" spans="10:10" x14ac:dyDescent="0.3">
      <c r="J9022"/>
    </row>
    <row r="9023" spans="10:10" x14ac:dyDescent="0.3">
      <c r="J9023"/>
    </row>
    <row r="9024" spans="10:10" x14ac:dyDescent="0.3">
      <c r="J9024"/>
    </row>
    <row r="9025" spans="10:10" x14ac:dyDescent="0.3">
      <c r="J9025"/>
    </row>
    <row r="9026" spans="10:10" x14ac:dyDescent="0.3">
      <c r="J9026"/>
    </row>
    <row r="9027" spans="10:10" x14ac:dyDescent="0.3">
      <c r="J9027"/>
    </row>
    <row r="9028" spans="10:10" x14ac:dyDescent="0.3">
      <c r="J9028"/>
    </row>
    <row r="9029" spans="10:10" x14ac:dyDescent="0.3">
      <c r="J9029"/>
    </row>
    <row r="9030" spans="10:10" x14ac:dyDescent="0.3">
      <c r="J9030"/>
    </row>
    <row r="9031" spans="10:10" x14ac:dyDescent="0.3">
      <c r="J9031"/>
    </row>
    <row r="9032" spans="10:10" x14ac:dyDescent="0.3">
      <c r="J9032"/>
    </row>
    <row r="9033" spans="10:10" x14ac:dyDescent="0.3">
      <c r="J9033"/>
    </row>
    <row r="9034" spans="10:10" x14ac:dyDescent="0.3">
      <c r="J9034"/>
    </row>
    <row r="9035" spans="10:10" x14ac:dyDescent="0.3">
      <c r="J9035"/>
    </row>
    <row r="9036" spans="10:10" x14ac:dyDescent="0.3">
      <c r="J9036"/>
    </row>
    <row r="9037" spans="10:10" x14ac:dyDescent="0.3">
      <c r="J9037"/>
    </row>
    <row r="9038" spans="10:10" x14ac:dyDescent="0.3">
      <c r="J9038"/>
    </row>
    <row r="9039" spans="10:10" x14ac:dyDescent="0.3">
      <c r="J9039"/>
    </row>
    <row r="9040" spans="10:10" x14ac:dyDescent="0.3">
      <c r="J9040"/>
    </row>
    <row r="9041" spans="10:10" x14ac:dyDescent="0.3">
      <c r="J9041"/>
    </row>
    <row r="9042" spans="10:10" x14ac:dyDescent="0.3">
      <c r="J9042"/>
    </row>
    <row r="9043" spans="10:10" x14ac:dyDescent="0.3">
      <c r="J9043"/>
    </row>
    <row r="9044" spans="10:10" x14ac:dyDescent="0.3">
      <c r="J9044"/>
    </row>
    <row r="9045" spans="10:10" x14ac:dyDescent="0.3">
      <c r="J9045"/>
    </row>
    <row r="9046" spans="10:10" x14ac:dyDescent="0.3">
      <c r="J9046"/>
    </row>
    <row r="9047" spans="10:10" x14ac:dyDescent="0.3">
      <c r="J9047"/>
    </row>
    <row r="9048" spans="10:10" x14ac:dyDescent="0.3">
      <c r="J9048"/>
    </row>
    <row r="9049" spans="10:10" x14ac:dyDescent="0.3">
      <c r="J9049"/>
    </row>
    <row r="9050" spans="10:10" x14ac:dyDescent="0.3">
      <c r="J9050"/>
    </row>
    <row r="9051" spans="10:10" x14ac:dyDescent="0.3">
      <c r="J9051"/>
    </row>
    <row r="9052" spans="10:10" x14ac:dyDescent="0.3">
      <c r="J9052"/>
    </row>
    <row r="9053" spans="10:10" x14ac:dyDescent="0.3">
      <c r="J9053"/>
    </row>
    <row r="9054" spans="10:10" x14ac:dyDescent="0.3">
      <c r="J9054"/>
    </row>
    <row r="9055" spans="10:10" x14ac:dyDescent="0.3">
      <c r="J9055"/>
    </row>
    <row r="9056" spans="10:10" x14ac:dyDescent="0.3">
      <c r="J9056"/>
    </row>
    <row r="9057" spans="10:10" x14ac:dyDescent="0.3">
      <c r="J9057"/>
    </row>
    <row r="9058" spans="10:10" x14ac:dyDescent="0.3">
      <c r="J9058"/>
    </row>
    <row r="9059" spans="10:10" x14ac:dyDescent="0.3">
      <c r="J9059"/>
    </row>
    <row r="9060" spans="10:10" x14ac:dyDescent="0.3">
      <c r="J9060"/>
    </row>
    <row r="9061" spans="10:10" x14ac:dyDescent="0.3">
      <c r="J9061"/>
    </row>
    <row r="9062" spans="10:10" x14ac:dyDescent="0.3">
      <c r="J9062"/>
    </row>
    <row r="9063" spans="10:10" x14ac:dyDescent="0.3">
      <c r="J9063"/>
    </row>
    <row r="9064" spans="10:10" x14ac:dyDescent="0.3">
      <c r="J9064"/>
    </row>
    <row r="9065" spans="10:10" x14ac:dyDescent="0.3">
      <c r="J9065"/>
    </row>
    <row r="9066" spans="10:10" x14ac:dyDescent="0.3">
      <c r="J9066"/>
    </row>
    <row r="9067" spans="10:10" x14ac:dyDescent="0.3">
      <c r="J9067"/>
    </row>
    <row r="9068" spans="10:10" x14ac:dyDescent="0.3">
      <c r="J9068"/>
    </row>
    <row r="9069" spans="10:10" x14ac:dyDescent="0.3">
      <c r="J9069"/>
    </row>
    <row r="9070" spans="10:10" x14ac:dyDescent="0.3">
      <c r="J9070"/>
    </row>
    <row r="9071" spans="10:10" x14ac:dyDescent="0.3">
      <c r="J9071"/>
    </row>
    <row r="9072" spans="10:10" x14ac:dyDescent="0.3">
      <c r="J9072"/>
    </row>
    <row r="9073" spans="10:10" x14ac:dyDescent="0.3">
      <c r="J9073"/>
    </row>
    <row r="9074" spans="10:10" x14ac:dyDescent="0.3">
      <c r="J9074"/>
    </row>
    <row r="9075" spans="10:10" x14ac:dyDescent="0.3">
      <c r="J9075"/>
    </row>
    <row r="9076" spans="10:10" x14ac:dyDescent="0.3">
      <c r="J9076"/>
    </row>
    <row r="9077" spans="10:10" x14ac:dyDescent="0.3">
      <c r="J9077"/>
    </row>
    <row r="9078" spans="10:10" x14ac:dyDescent="0.3">
      <c r="J9078"/>
    </row>
    <row r="9079" spans="10:10" x14ac:dyDescent="0.3">
      <c r="J9079"/>
    </row>
    <row r="9080" spans="10:10" x14ac:dyDescent="0.3">
      <c r="J9080"/>
    </row>
    <row r="9081" spans="10:10" x14ac:dyDescent="0.3">
      <c r="J9081"/>
    </row>
    <row r="9082" spans="10:10" x14ac:dyDescent="0.3">
      <c r="J9082"/>
    </row>
    <row r="9083" spans="10:10" x14ac:dyDescent="0.3">
      <c r="J9083"/>
    </row>
    <row r="9084" spans="10:10" x14ac:dyDescent="0.3">
      <c r="J9084"/>
    </row>
    <row r="9085" spans="10:10" x14ac:dyDescent="0.3">
      <c r="J9085"/>
    </row>
    <row r="9086" spans="10:10" x14ac:dyDescent="0.3">
      <c r="J9086"/>
    </row>
    <row r="9087" spans="10:10" x14ac:dyDescent="0.3">
      <c r="J9087"/>
    </row>
    <row r="9088" spans="10:10" x14ac:dyDescent="0.3">
      <c r="J9088"/>
    </row>
    <row r="9089" spans="10:10" x14ac:dyDescent="0.3">
      <c r="J9089"/>
    </row>
    <row r="9090" spans="10:10" x14ac:dyDescent="0.3">
      <c r="J9090"/>
    </row>
    <row r="9091" spans="10:10" x14ac:dyDescent="0.3">
      <c r="J9091"/>
    </row>
    <row r="9092" spans="10:10" x14ac:dyDescent="0.3">
      <c r="J9092"/>
    </row>
    <row r="9093" spans="10:10" x14ac:dyDescent="0.3">
      <c r="J9093"/>
    </row>
    <row r="9094" spans="10:10" x14ac:dyDescent="0.3">
      <c r="J9094"/>
    </row>
    <row r="9095" spans="10:10" x14ac:dyDescent="0.3">
      <c r="J9095"/>
    </row>
    <row r="9096" spans="10:10" x14ac:dyDescent="0.3">
      <c r="J9096"/>
    </row>
    <row r="9097" spans="10:10" x14ac:dyDescent="0.3">
      <c r="J9097"/>
    </row>
    <row r="9098" spans="10:10" x14ac:dyDescent="0.3">
      <c r="J9098"/>
    </row>
    <row r="9099" spans="10:10" x14ac:dyDescent="0.3">
      <c r="J9099"/>
    </row>
    <row r="9100" spans="10:10" x14ac:dyDescent="0.3">
      <c r="J9100"/>
    </row>
    <row r="9101" spans="10:10" x14ac:dyDescent="0.3">
      <c r="J9101"/>
    </row>
    <row r="9102" spans="10:10" x14ac:dyDescent="0.3">
      <c r="J9102"/>
    </row>
    <row r="9103" spans="10:10" x14ac:dyDescent="0.3">
      <c r="J9103"/>
    </row>
    <row r="9104" spans="10:10" x14ac:dyDescent="0.3">
      <c r="J9104"/>
    </row>
    <row r="9105" spans="10:10" x14ac:dyDescent="0.3">
      <c r="J9105"/>
    </row>
    <row r="9106" spans="10:10" x14ac:dyDescent="0.3">
      <c r="J9106"/>
    </row>
    <row r="9107" spans="10:10" x14ac:dyDescent="0.3">
      <c r="J9107"/>
    </row>
    <row r="9108" spans="10:10" x14ac:dyDescent="0.3">
      <c r="J9108"/>
    </row>
    <row r="9109" spans="10:10" x14ac:dyDescent="0.3">
      <c r="J9109"/>
    </row>
    <row r="9110" spans="10:10" x14ac:dyDescent="0.3">
      <c r="J9110"/>
    </row>
    <row r="9111" spans="10:10" x14ac:dyDescent="0.3">
      <c r="J9111"/>
    </row>
    <row r="9112" spans="10:10" x14ac:dyDescent="0.3">
      <c r="J9112"/>
    </row>
    <row r="9113" spans="10:10" x14ac:dyDescent="0.3">
      <c r="J9113"/>
    </row>
    <row r="9114" spans="10:10" x14ac:dyDescent="0.3">
      <c r="J9114"/>
    </row>
    <row r="9115" spans="10:10" x14ac:dyDescent="0.3">
      <c r="J9115"/>
    </row>
    <row r="9116" spans="10:10" x14ac:dyDescent="0.3">
      <c r="J9116"/>
    </row>
    <row r="9117" spans="10:10" x14ac:dyDescent="0.3">
      <c r="J9117"/>
    </row>
    <row r="9118" spans="10:10" x14ac:dyDescent="0.3">
      <c r="J9118"/>
    </row>
    <row r="9119" spans="10:10" x14ac:dyDescent="0.3">
      <c r="J9119"/>
    </row>
    <row r="9120" spans="10:10" x14ac:dyDescent="0.3">
      <c r="J9120"/>
    </row>
    <row r="9121" spans="10:10" x14ac:dyDescent="0.3">
      <c r="J9121"/>
    </row>
    <row r="9122" spans="10:10" x14ac:dyDescent="0.3">
      <c r="J9122"/>
    </row>
    <row r="9123" spans="10:10" x14ac:dyDescent="0.3">
      <c r="J9123"/>
    </row>
    <row r="9124" spans="10:10" x14ac:dyDescent="0.3">
      <c r="J9124"/>
    </row>
    <row r="9125" spans="10:10" x14ac:dyDescent="0.3">
      <c r="J9125"/>
    </row>
    <row r="9126" spans="10:10" x14ac:dyDescent="0.3">
      <c r="J9126"/>
    </row>
    <row r="9127" spans="10:10" x14ac:dyDescent="0.3">
      <c r="J9127"/>
    </row>
    <row r="9128" spans="10:10" x14ac:dyDescent="0.3">
      <c r="J9128"/>
    </row>
    <row r="9129" spans="10:10" x14ac:dyDescent="0.3">
      <c r="J9129"/>
    </row>
    <row r="9130" spans="10:10" x14ac:dyDescent="0.3">
      <c r="J9130"/>
    </row>
    <row r="9131" spans="10:10" x14ac:dyDescent="0.3">
      <c r="J9131"/>
    </row>
    <row r="9132" spans="10:10" x14ac:dyDescent="0.3">
      <c r="J9132"/>
    </row>
    <row r="9133" spans="10:10" x14ac:dyDescent="0.3">
      <c r="J9133"/>
    </row>
    <row r="9134" spans="10:10" x14ac:dyDescent="0.3">
      <c r="J9134"/>
    </row>
    <row r="9135" spans="10:10" x14ac:dyDescent="0.3">
      <c r="J9135"/>
    </row>
    <row r="9136" spans="10:10" x14ac:dyDescent="0.3">
      <c r="J9136"/>
    </row>
    <row r="9137" spans="10:10" x14ac:dyDescent="0.3">
      <c r="J9137"/>
    </row>
    <row r="9138" spans="10:10" x14ac:dyDescent="0.3">
      <c r="J9138"/>
    </row>
    <row r="9139" spans="10:10" x14ac:dyDescent="0.3">
      <c r="J9139"/>
    </row>
    <row r="9140" spans="10:10" x14ac:dyDescent="0.3">
      <c r="J9140"/>
    </row>
    <row r="9141" spans="10:10" x14ac:dyDescent="0.3">
      <c r="J9141"/>
    </row>
    <row r="9142" spans="10:10" x14ac:dyDescent="0.3">
      <c r="J9142"/>
    </row>
    <row r="9143" spans="10:10" x14ac:dyDescent="0.3">
      <c r="J9143"/>
    </row>
    <row r="9144" spans="10:10" x14ac:dyDescent="0.3">
      <c r="J9144"/>
    </row>
    <row r="9145" spans="10:10" x14ac:dyDescent="0.3">
      <c r="J9145"/>
    </row>
    <row r="9146" spans="10:10" x14ac:dyDescent="0.3">
      <c r="J9146"/>
    </row>
    <row r="9147" spans="10:10" x14ac:dyDescent="0.3">
      <c r="J9147"/>
    </row>
    <row r="9148" spans="10:10" x14ac:dyDescent="0.3">
      <c r="J9148"/>
    </row>
    <row r="9149" spans="10:10" x14ac:dyDescent="0.3">
      <c r="J9149"/>
    </row>
    <row r="9150" spans="10:10" x14ac:dyDescent="0.3">
      <c r="J9150"/>
    </row>
    <row r="9151" spans="10:10" x14ac:dyDescent="0.3">
      <c r="J9151"/>
    </row>
    <row r="9152" spans="10:10" x14ac:dyDescent="0.3">
      <c r="J9152"/>
    </row>
    <row r="9153" spans="10:10" x14ac:dyDescent="0.3">
      <c r="J9153"/>
    </row>
    <row r="9154" spans="10:10" x14ac:dyDescent="0.3">
      <c r="J9154"/>
    </row>
    <row r="9155" spans="10:10" x14ac:dyDescent="0.3">
      <c r="J9155"/>
    </row>
    <row r="9156" spans="10:10" x14ac:dyDescent="0.3">
      <c r="J9156"/>
    </row>
    <row r="9157" spans="10:10" x14ac:dyDescent="0.3">
      <c r="J9157"/>
    </row>
    <row r="9158" spans="10:10" x14ac:dyDescent="0.3">
      <c r="J9158"/>
    </row>
    <row r="9159" spans="10:10" x14ac:dyDescent="0.3">
      <c r="J9159"/>
    </row>
    <row r="9160" spans="10:10" x14ac:dyDescent="0.3">
      <c r="J9160"/>
    </row>
    <row r="9161" spans="10:10" x14ac:dyDescent="0.3">
      <c r="J9161"/>
    </row>
    <row r="9162" spans="10:10" x14ac:dyDescent="0.3">
      <c r="J9162"/>
    </row>
    <row r="9163" spans="10:10" x14ac:dyDescent="0.3">
      <c r="J9163"/>
    </row>
    <row r="9164" spans="10:10" x14ac:dyDescent="0.3">
      <c r="J9164"/>
    </row>
    <row r="9165" spans="10:10" x14ac:dyDescent="0.3">
      <c r="J9165"/>
    </row>
    <row r="9166" spans="10:10" x14ac:dyDescent="0.3">
      <c r="J9166"/>
    </row>
    <row r="9167" spans="10:10" x14ac:dyDescent="0.3">
      <c r="J9167"/>
    </row>
    <row r="9168" spans="10:10" x14ac:dyDescent="0.3">
      <c r="J9168"/>
    </row>
    <row r="9169" spans="10:10" x14ac:dyDescent="0.3">
      <c r="J9169"/>
    </row>
    <row r="9170" spans="10:10" x14ac:dyDescent="0.3">
      <c r="J9170"/>
    </row>
    <row r="9171" spans="10:10" x14ac:dyDescent="0.3">
      <c r="J9171"/>
    </row>
    <row r="9172" spans="10:10" x14ac:dyDescent="0.3">
      <c r="J9172"/>
    </row>
    <row r="9173" spans="10:10" x14ac:dyDescent="0.3">
      <c r="J9173"/>
    </row>
    <row r="9174" spans="10:10" x14ac:dyDescent="0.3">
      <c r="J9174"/>
    </row>
    <row r="9175" spans="10:10" x14ac:dyDescent="0.3">
      <c r="J9175"/>
    </row>
    <row r="9176" spans="10:10" x14ac:dyDescent="0.3">
      <c r="J9176"/>
    </row>
    <row r="9177" spans="10:10" x14ac:dyDescent="0.3">
      <c r="J9177"/>
    </row>
    <row r="9178" spans="10:10" x14ac:dyDescent="0.3">
      <c r="J9178"/>
    </row>
    <row r="9179" spans="10:10" x14ac:dyDescent="0.3">
      <c r="J9179"/>
    </row>
    <row r="9180" spans="10:10" x14ac:dyDescent="0.3">
      <c r="J9180"/>
    </row>
    <row r="9181" spans="10:10" x14ac:dyDescent="0.3">
      <c r="J9181"/>
    </row>
    <row r="9182" spans="10:10" x14ac:dyDescent="0.3">
      <c r="J9182"/>
    </row>
    <row r="9183" spans="10:10" x14ac:dyDescent="0.3">
      <c r="J9183"/>
    </row>
    <row r="9184" spans="10:10" x14ac:dyDescent="0.3">
      <c r="J9184"/>
    </row>
    <row r="9185" spans="10:10" x14ac:dyDescent="0.3">
      <c r="J9185"/>
    </row>
    <row r="9186" spans="10:10" x14ac:dyDescent="0.3">
      <c r="J9186"/>
    </row>
    <row r="9187" spans="10:10" x14ac:dyDescent="0.3">
      <c r="J9187"/>
    </row>
    <row r="9188" spans="10:10" x14ac:dyDescent="0.3">
      <c r="J9188"/>
    </row>
    <row r="9189" spans="10:10" x14ac:dyDescent="0.3">
      <c r="J9189"/>
    </row>
    <row r="9190" spans="10:10" x14ac:dyDescent="0.3">
      <c r="J9190"/>
    </row>
    <row r="9191" spans="10:10" x14ac:dyDescent="0.3">
      <c r="J9191"/>
    </row>
    <row r="9192" spans="10:10" x14ac:dyDescent="0.3">
      <c r="J9192"/>
    </row>
    <row r="9193" spans="10:10" x14ac:dyDescent="0.3">
      <c r="J9193"/>
    </row>
    <row r="9194" spans="10:10" x14ac:dyDescent="0.3">
      <c r="J9194"/>
    </row>
    <row r="9195" spans="10:10" x14ac:dyDescent="0.3">
      <c r="J9195"/>
    </row>
    <row r="9196" spans="10:10" x14ac:dyDescent="0.3">
      <c r="J9196"/>
    </row>
    <row r="9197" spans="10:10" x14ac:dyDescent="0.3">
      <c r="J9197"/>
    </row>
    <row r="9198" spans="10:10" x14ac:dyDescent="0.3">
      <c r="J9198"/>
    </row>
    <row r="9199" spans="10:10" x14ac:dyDescent="0.3">
      <c r="J9199"/>
    </row>
    <row r="9200" spans="10:10" x14ac:dyDescent="0.3">
      <c r="J9200"/>
    </row>
    <row r="9201" spans="10:10" x14ac:dyDescent="0.3">
      <c r="J9201"/>
    </row>
    <row r="9202" spans="10:10" x14ac:dyDescent="0.3">
      <c r="J9202"/>
    </row>
    <row r="9203" spans="10:10" x14ac:dyDescent="0.3">
      <c r="J9203"/>
    </row>
    <row r="9204" spans="10:10" x14ac:dyDescent="0.3">
      <c r="J9204"/>
    </row>
    <row r="9205" spans="10:10" x14ac:dyDescent="0.3">
      <c r="J9205"/>
    </row>
    <row r="9206" spans="10:10" x14ac:dyDescent="0.3">
      <c r="J9206"/>
    </row>
    <row r="9207" spans="10:10" x14ac:dyDescent="0.3">
      <c r="J9207"/>
    </row>
    <row r="9208" spans="10:10" x14ac:dyDescent="0.3">
      <c r="J9208"/>
    </row>
    <row r="9209" spans="10:10" x14ac:dyDescent="0.3">
      <c r="J9209"/>
    </row>
    <row r="9210" spans="10:10" x14ac:dyDescent="0.3">
      <c r="J9210"/>
    </row>
    <row r="9211" spans="10:10" x14ac:dyDescent="0.3">
      <c r="J9211"/>
    </row>
    <row r="9212" spans="10:10" x14ac:dyDescent="0.3">
      <c r="J9212"/>
    </row>
    <row r="9213" spans="10:10" x14ac:dyDescent="0.3">
      <c r="J9213"/>
    </row>
    <row r="9214" spans="10:10" x14ac:dyDescent="0.3">
      <c r="J9214"/>
    </row>
    <row r="9215" spans="10:10" x14ac:dyDescent="0.3">
      <c r="J9215"/>
    </row>
    <row r="9216" spans="10:10" x14ac:dyDescent="0.3">
      <c r="J9216"/>
    </row>
    <row r="9217" spans="10:10" x14ac:dyDescent="0.3">
      <c r="J9217"/>
    </row>
    <row r="9218" spans="10:10" x14ac:dyDescent="0.3">
      <c r="J9218"/>
    </row>
    <row r="9219" spans="10:10" x14ac:dyDescent="0.3">
      <c r="J9219"/>
    </row>
    <row r="9220" spans="10:10" x14ac:dyDescent="0.3">
      <c r="J9220"/>
    </row>
    <row r="9221" spans="10:10" x14ac:dyDescent="0.3">
      <c r="J9221"/>
    </row>
    <row r="9222" spans="10:10" x14ac:dyDescent="0.3">
      <c r="J9222"/>
    </row>
    <row r="9223" spans="10:10" x14ac:dyDescent="0.3">
      <c r="J9223"/>
    </row>
    <row r="9224" spans="10:10" x14ac:dyDescent="0.3">
      <c r="J9224"/>
    </row>
    <row r="9225" spans="10:10" x14ac:dyDescent="0.3">
      <c r="J9225"/>
    </row>
    <row r="9226" spans="10:10" x14ac:dyDescent="0.3">
      <c r="J9226"/>
    </row>
    <row r="9227" spans="10:10" x14ac:dyDescent="0.3">
      <c r="J9227"/>
    </row>
    <row r="9228" spans="10:10" x14ac:dyDescent="0.3">
      <c r="J9228"/>
    </row>
    <row r="9229" spans="10:10" x14ac:dyDescent="0.3">
      <c r="J9229"/>
    </row>
    <row r="9230" spans="10:10" x14ac:dyDescent="0.3">
      <c r="J9230"/>
    </row>
    <row r="9231" spans="10:10" x14ac:dyDescent="0.3">
      <c r="J9231"/>
    </row>
    <row r="9232" spans="10:10" x14ac:dyDescent="0.3">
      <c r="J9232"/>
    </row>
    <row r="9233" spans="10:10" x14ac:dyDescent="0.3">
      <c r="J9233"/>
    </row>
    <row r="9234" spans="10:10" x14ac:dyDescent="0.3">
      <c r="J9234"/>
    </row>
    <row r="9235" spans="10:10" x14ac:dyDescent="0.3">
      <c r="J9235"/>
    </row>
    <row r="9236" spans="10:10" x14ac:dyDescent="0.3">
      <c r="J9236"/>
    </row>
    <row r="9237" spans="10:10" x14ac:dyDescent="0.3">
      <c r="J9237"/>
    </row>
    <row r="9238" spans="10:10" x14ac:dyDescent="0.3">
      <c r="J9238"/>
    </row>
    <row r="9239" spans="10:10" x14ac:dyDescent="0.3">
      <c r="J9239"/>
    </row>
    <row r="9240" spans="10:10" x14ac:dyDescent="0.3">
      <c r="J9240"/>
    </row>
    <row r="9241" spans="10:10" x14ac:dyDescent="0.3">
      <c r="J9241"/>
    </row>
    <row r="9242" spans="10:10" x14ac:dyDescent="0.3">
      <c r="J9242"/>
    </row>
    <row r="9243" spans="10:10" x14ac:dyDescent="0.3">
      <c r="J9243"/>
    </row>
    <row r="9244" spans="10:10" x14ac:dyDescent="0.3">
      <c r="J9244"/>
    </row>
    <row r="9245" spans="10:10" x14ac:dyDescent="0.3">
      <c r="J9245"/>
    </row>
    <row r="9246" spans="10:10" x14ac:dyDescent="0.3">
      <c r="J9246"/>
    </row>
    <row r="9247" spans="10:10" x14ac:dyDescent="0.3">
      <c r="J9247"/>
    </row>
    <row r="9248" spans="10:10" x14ac:dyDescent="0.3">
      <c r="J9248"/>
    </row>
    <row r="9249" spans="10:10" x14ac:dyDescent="0.3">
      <c r="J9249"/>
    </row>
    <row r="9250" spans="10:10" x14ac:dyDescent="0.3">
      <c r="J9250"/>
    </row>
    <row r="9251" spans="10:10" x14ac:dyDescent="0.3">
      <c r="J9251"/>
    </row>
    <row r="9252" spans="10:10" x14ac:dyDescent="0.3">
      <c r="J9252"/>
    </row>
    <row r="9253" spans="10:10" x14ac:dyDescent="0.3">
      <c r="J9253"/>
    </row>
    <row r="9254" spans="10:10" x14ac:dyDescent="0.3">
      <c r="J9254"/>
    </row>
    <row r="9255" spans="10:10" x14ac:dyDescent="0.3">
      <c r="J9255"/>
    </row>
    <row r="9256" spans="10:10" x14ac:dyDescent="0.3">
      <c r="J9256"/>
    </row>
    <row r="9257" spans="10:10" x14ac:dyDescent="0.3">
      <c r="J9257"/>
    </row>
    <row r="9258" spans="10:10" x14ac:dyDescent="0.3">
      <c r="J9258"/>
    </row>
    <row r="9259" spans="10:10" x14ac:dyDescent="0.3">
      <c r="J9259"/>
    </row>
    <row r="9260" spans="10:10" x14ac:dyDescent="0.3">
      <c r="J9260"/>
    </row>
    <row r="9261" spans="10:10" x14ac:dyDescent="0.3">
      <c r="J9261"/>
    </row>
    <row r="9262" spans="10:10" x14ac:dyDescent="0.3">
      <c r="J9262"/>
    </row>
    <row r="9263" spans="10:10" x14ac:dyDescent="0.3">
      <c r="J9263"/>
    </row>
    <row r="9264" spans="10:10" x14ac:dyDescent="0.3">
      <c r="J9264"/>
    </row>
    <row r="9265" spans="10:10" x14ac:dyDescent="0.3">
      <c r="J9265"/>
    </row>
    <row r="9266" spans="10:10" x14ac:dyDescent="0.3">
      <c r="J9266"/>
    </row>
    <row r="9267" spans="10:10" x14ac:dyDescent="0.3">
      <c r="J9267"/>
    </row>
    <row r="9268" spans="10:10" x14ac:dyDescent="0.3">
      <c r="J9268"/>
    </row>
    <row r="9269" spans="10:10" x14ac:dyDescent="0.3">
      <c r="J9269"/>
    </row>
    <row r="9270" spans="10:10" x14ac:dyDescent="0.3">
      <c r="J9270"/>
    </row>
    <row r="9271" spans="10:10" x14ac:dyDescent="0.3">
      <c r="J9271"/>
    </row>
    <row r="9272" spans="10:10" x14ac:dyDescent="0.3">
      <c r="J9272"/>
    </row>
    <row r="9273" spans="10:10" x14ac:dyDescent="0.3">
      <c r="J9273"/>
    </row>
    <row r="9274" spans="10:10" x14ac:dyDescent="0.3">
      <c r="J9274"/>
    </row>
    <row r="9275" spans="10:10" x14ac:dyDescent="0.3">
      <c r="J9275"/>
    </row>
    <row r="9276" spans="10:10" x14ac:dyDescent="0.3">
      <c r="J9276"/>
    </row>
    <row r="9277" spans="10:10" x14ac:dyDescent="0.3">
      <c r="J9277"/>
    </row>
    <row r="9278" spans="10:10" x14ac:dyDescent="0.3">
      <c r="J9278"/>
    </row>
    <row r="9279" spans="10:10" x14ac:dyDescent="0.3">
      <c r="J9279"/>
    </row>
    <row r="9280" spans="10:10" x14ac:dyDescent="0.3">
      <c r="J9280"/>
    </row>
    <row r="9281" spans="10:10" x14ac:dyDescent="0.3">
      <c r="J9281"/>
    </row>
    <row r="9282" spans="10:10" x14ac:dyDescent="0.3">
      <c r="J9282"/>
    </row>
    <row r="9283" spans="10:10" x14ac:dyDescent="0.3">
      <c r="J9283"/>
    </row>
    <row r="9284" spans="10:10" x14ac:dyDescent="0.3">
      <c r="J9284"/>
    </row>
    <row r="9285" spans="10:10" x14ac:dyDescent="0.3">
      <c r="J9285"/>
    </row>
    <row r="9286" spans="10:10" x14ac:dyDescent="0.3">
      <c r="J9286"/>
    </row>
    <row r="9287" spans="10:10" x14ac:dyDescent="0.3">
      <c r="J9287"/>
    </row>
    <row r="9288" spans="10:10" x14ac:dyDescent="0.3">
      <c r="J9288"/>
    </row>
    <row r="9289" spans="10:10" x14ac:dyDescent="0.3">
      <c r="J9289"/>
    </row>
    <row r="9290" spans="10:10" x14ac:dyDescent="0.3">
      <c r="J9290"/>
    </row>
    <row r="9291" spans="10:10" x14ac:dyDescent="0.3">
      <c r="J9291"/>
    </row>
    <row r="9292" spans="10:10" x14ac:dyDescent="0.3">
      <c r="J9292"/>
    </row>
    <row r="9293" spans="10:10" x14ac:dyDescent="0.3">
      <c r="J9293"/>
    </row>
    <row r="9294" spans="10:10" x14ac:dyDescent="0.3">
      <c r="J9294"/>
    </row>
    <row r="9295" spans="10:10" x14ac:dyDescent="0.3">
      <c r="J9295"/>
    </row>
    <row r="9296" spans="10:10" x14ac:dyDescent="0.3">
      <c r="J9296"/>
    </row>
    <row r="9297" spans="10:10" x14ac:dyDescent="0.3">
      <c r="J9297"/>
    </row>
    <row r="9298" spans="10:10" x14ac:dyDescent="0.3">
      <c r="J9298"/>
    </row>
    <row r="9299" spans="10:10" x14ac:dyDescent="0.3">
      <c r="J9299"/>
    </row>
    <row r="9300" spans="10:10" x14ac:dyDescent="0.3">
      <c r="J9300"/>
    </row>
    <row r="9301" spans="10:10" x14ac:dyDescent="0.3">
      <c r="J9301"/>
    </row>
    <row r="9302" spans="10:10" x14ac:dyDescent="0.3">
      <c r="J9302"/>
    </row>
    <row r="9303" spans="10:10" x14ac:dyDescent="0.3">
      <c r="J9303"/>
    </row>
    <row r="9304" spans="10:10" x14ac:dyDescent="0.3">
      <c r="J9304"/>
    </row>
    <row r="9305" spans="10:10" x14ac:dyDescent="0.3">
      <c r="J9305"/>
    </row>
    <row r="9306" spans="10:10" x14ac:dyDescent="0.3">
      <c r="J9306"/>
    </row>
    <row r="9307" spans="10:10" x14ac:dyDescent="0.3">
      <c r="J9307"/>
    </row>
    <row r="9308" spans="10:10" x14ac:dyDescent="0.3">
      <c r="J9308"/>
    </row>
    <row r="9309" spans="10:10" x14ac:dyDescent="0.3">
      <c r="J9309"/>
    </row>
    <row r="9310" spans="10:10" x14ac:dyDescent="0.3">
      <c r="J9310"/>
    </row>
    <row r="9311" spans="10:10" x14ac:dyDescent="0.3">
      <c r="J9311"/>
    </row>
    <row r="9312" spans="10:10" x14ac:dyDescent="0.3">
      <c r="J9312"/>
    </row>
    <row r="9313" spans="10:10" x14ac:dyDescent="0.3">
      <c r="J9313"/>
    </row>
    <row r="9314" spans="10:10" x14ac:dyDescent="0.3">
      <c r="J9314"/>
    </row>
    <row r="9315" spans="10:10" x14ac:dyDescent="0.3">
      <c r="J9315"/>
    </row>
    <row r="9316" spans="10:10" x14ac:dyDescent="0.3">
      <c r="J9316"/>
    </row>
    <row r="9317" spans="10:10" x14ac:dyDescent="0.3">
      <c r="J9317"/>
    </row>
    <row r="9318" spans="10:10" x14ac:dyDescent="0.3">
      <c r="J9318"/>
    </row>
    <row r="9319" spans="10:10" x14ac:dyDescent="0.3">
      <c r="J9319"/>
    </row>
    <row r="9320" spans="10:10" x14ac:dyDescent="0.3">
      <c r="J9320"/>
    </row>
    <row r="9321" spans="10:10" x14ac:dyDescent="0.3">
      <c r="J9321"/>
    </row>
    <row r="9322" spans="10:10" x14ac:dyDescent="0.3">
      <c r="J9322"/>
    </row>
    <row r="9323" spans="10:10" x14ac:dyDescent="0.3">
      <c r="J9323"/>
    </row>
    <row r="9324" spans="10:10" x14ac:dyDescent="0.3">
      <c r="J9324"/>
    </row>
    <row r="9325" spans="10:10" x14ac:dyDescent="0.3">
      <c r="J9325"/>
    </row>
    <row r="9326" spans="10:10" x14ac:dyDescent="0.3">
      <c r="J9326"/>
    </row>
    <row r="9327" spans="10:10" x14ac:dyDescent="0.3">
      <c r="J9327"/>
    </row>
    <row r="9328" spans="10:10" x14ac:dyDescent="0.3">
      <c r="J9328"/>
    </row>
    <row r="9329" spans="10:10" x14ac:dyDescent="0.3">
      <c r="J9329"/>
    </row>
    <row r="9330" spans="10:10" x14ac:dyDescent="0.3">
      <c r="J9330"/>
    </row>
    <row r="9331" spans="10:10" x14ac:dyDescent="0.3">
      <c r="J9331"/>
    </row>
    <row r="9332" spans="10:10" x14ac:dyDescent="0.3">
      <c r="J9332"/>
    </row>
    <row r="9333" spans="10:10" x14ac:dyDescent="0.3">
      <c r="J9333"/>
    </row>
    <row r="9334" spans="10:10" x14ac:dyDescent="0.3">
      <c r="J9334"/>
    </row>
    <row r="9335" spans="10:10" x14ac:dyDescent="0.3">
      <c r="J9335"/>
    </row>
    <row r="9336" spans="10:10" x14ac:dyDescent="0.3">
      <c r="J9336"/>
    </row>
    <row r="9337" spans="10:10" x14ac:dyDescent="0.3">
      <c r="J9337"/>
    </row>
    <row r="9338" spans="10:10" x14ac:dyDescent="0.3">
      <c r="J9338"/>
    </row>
    <row r="9339" spans="10:10" x14ac:dyDescent="0.3">
      <c r="J9339"/>
    </row>
    <row r="9340" spans="10:10" x14ac:dyDescent="0.3">
      <c r="J9340"/>
    </row>
    <row r="9341" spans="10:10" x14ac:dyDescent="0.3">
      <c r="J9341"/>
    </row>
    <row r="9342" spans="10:10" x14ac:dyDescent="0.3">
      <c r="J9342"/>
    </row>
    <row r="9343" spans="10:10" x14ac:dyDescent="0.3">
      <c r="J9343"/>
    </row>
    <row r="9344" spans="10:10" x14ac:dyDescent="0.3">
      <c r="J9344"/>
    </row>
    <row r="9345" spans="10:10" x14ac:dyDescent="0.3">
      <c r="J9345"/>
    </row>
    <row r="9346" spans="10:10" x14ac:dyDescent="0.3">
      <c r="J9346"/>
    </row>
    <row r="9347" spans="10:10" x14ac:dyDescent="0.3">
      <c r="J9347"/>
    </row>
    <row r="9348" spans="10:10" x14ac:dyDescent="0.3">
      <c r="J9348"/>
    </row>
    <row r="9349" spans="10:10" x14ac:dyDescent="0.3">
      <c r="J9349"/>
    </row>
    <row r="9350" spans="10:10" x14ac:dyDescent="0.3">
      <c r="J9350"/>
    </row>
    <row r="9351" spans="10:10" x14ac:dyDescent="0.3">
      <c r="J9351"/>
    </row>
    <row r="9352" spans="10:10" x14ac:dyDescent="0.3">
      <c r="J9352"/>
    </row>
    <row r="9353" spans="10:10" x14ac:dyDescent="0.3">
      <c r="J9353"/>
    </row>
    <row r="9354" spans="10:10" x14ac:dyDescent="0.3">
      <c r="J9354"/>
    </row>
    <row r="9355" spans="10:10" x14ac:dyDescent="0.3">
      <c r="J9355"/>
    </row>
    <row r="9356" spans="10:10" x14ac:dyDescent="0.3">
      <c r="J9356"/>
    </row>
    <row r="9357" spans="10:10" x14ac:dyDescent="0.3">
      <c r="J9357"/>
    </row>
    <row r="9358" spans="10:10" x14ac:dyDescent="0.3">
      <c r="J9358"/>
    </row>
    <row r="9359" spans="10:10" x14ac:dyDescent="0.3">
      <c r="J9359"/>
    </row>
    <row r="9360" spans="10:10" x14ac:dyDescent="0.3">
      <c r="J9360"/>
    </row>
    <row r="9361" spans="10:10" x14ac:dyDescent="0.3">
      <c r="J9361"/>
    </row>
    <row r="9362" spans="10:10" x14ac:dyDescent="0.3">
      <c r="J9362"/>
    </row>
    <row r="9363" spans="10:10" x14ac:dyDescent="0.3">
      <c r="J9363"/>
    </row>
    <row r="9364" spans="10:10" x14ac:dyDescent="0.3">
      <c r="J9364"/>
    </row>
    <row r="9365" spans="10:10" x14ac:dyDescent="0.3">
      <c r="J9365"/>
    </row>
    <row r="9366" spans="10:10" x14ac:dyDescent="0.3">
      <c r="J9366"/>
    </row>
    <row r="9367" spans="10:10" x14ac:dyDescent="0.3">
      <c r="J9367"/>
    </row>
    <row r="9368" spans="10:10" x14ac:dyDescent="0.3">
      <c r="J9368"/>
    </row>
    <row r="9369" spans="10:10" x14ac:dyDescent="0.3">
      <c r="J9369"/>
    </row>
    <row r="9370" spans="10:10" x14ac:dyDescent="0.3">
      <c r="J9370"/>
    </row>
    <row r="9371" spans="10:10" x14ac:dyDescent="0.3">
      <c r="J9371"/>
    </row>
    <row r="9372" spans="10:10" x14ac:dyDescent="0.3">
      <c r="J9372"/>
    </row>
    <row r="9373" spans="10:10" x14ac:dyDescent="0.3">
      <c r="J9373"/>
    </row>
    <row r="9374" spans="10:10" x14ac:dyDescent="0.3">
      <c r="J9374"/>
    </row>
    <row r="9375" spans="10:10" x14ac:dyDescent="0.3">
      <c r="J9375"/>
    </row>
    <row r="9376" spans="10:10" x14ac:dyDescent="0.3">
      <c r="J9376"/>
    </row>
    <row r="9377" spans="10:10" x14ac:dyDescent="0.3">
      <c r="J9377"/>
    </row>
    <row r="9378" spans="10:10" x14ac:dyDescent="0.3">
      <c r="J9378"/>
    </row>
    <row r="9379" spans="10:10" x14ac:dyDescent="0.3">
      <c r="J9379"/>
    </row>
    <row r="9380" spans="10:10" x14ac:dyDescent="0.3">
      <c r="J9380"/>
    </row>
    <row r="9381" spans="10:10" x14ac:dyDescent="0.3">
      <c r="J9381"/>
    </row>
    <row r="9382" spans="10:10" x14ac:dyDescent="0.3">
      <c r="J9382"/>
    </row>
    <row r="9383" spans="10:10" x14ac:dyDescent="0.3">
      <c r="J9383"/>
    </row>
    <row r="9384" spans="10:10" x14ac:dyDescent="0.3">
      <c r="J9384"/>
    </row>
    <row r="9385" spans="10:10" x14ac:dyDescent="0.3">
      <c r="J9385"/>
    </row>
    <row r="9386" spans="10:10" x14ac:dyDescent="0.3">
      <c r="J9386"/>
    </row>
    <row r="9387" spans="10:10" x14ac:dyDescent="0.3">
      <c r="J9387"/>
    </row>
    <row r="9388" spans="10:10" x14ac:dyDescent="0.3">
      <c r="J9388"/>
    </row>
    <row r="9389" spans="10:10" x14ac:dyDescent="0.3">
      <c r="J9389"/>
    </row>
    <row r="9390" spans="10:10" x14ac:dyDescent="0.3">
      <c r="J9390"/>
    </row>
    <row r="9391" spans="10:10" x14ac:dyDescent="0.3">
      <c r="J9391"/>
    </row>
    <row r="9392" spans="10:10" x14ac:dyDescent="0.3">
      <c r="J9392"/>
    </row>
    <row r="9393" spans="10:10" x14ac:dyDescent="0.3">
      <c r="J9393"/>
    </row>
    <row r="9394" spans="10:10" x14ac:dyDescent="0.3">
      <c r="J9394"/>
    </row>
    <row r="9395" spans="10:10" x14ac:dyDescent="0.3">
      <c r="J9395"/>
    </row>
    <row r="9396" spans="10:10" x14ac:dyDescent="0.3">
      <c r="J9396"/>
    </row>
    <row r="9397" spans="10:10" x14ac:dyDescent="0.3">
      <c r="J9397"/>
    </row>
    <row r="9398" spans="10:10" x14ac:dyDescent="0.3">
      <c r="J9398"/>
    </row>
    <row r="9399" spans="10:10" x14ac:dyDescent="0.3">
      <c r="J9399"/>
    </row>
    <row r="9400" spans="10:10" x14ac:dyDescent="0.3">
      <c r="J9400"/>
    </row>
    <row r="9401" spans="10:10" x14ac:dyDescent="0.3">
      <c r="J9401"/>
    </row>
    <row r="9402" spans="10:10" x14ac:dyDescent="0.3">
      <c r="J9402"/>
    </row>
    <row r="9403" spans="10:10" x14ac:dyDescent="0.3">
      <c r="J9403"/>
    </row>
    <row r="9404" spans="10:10" x14ac:dyDescent="0.3">
      <c r="J9404"/>
    </row>
    <row r="9405" spans="10:10" x14ac:dyDescent="0.3">
      <c r="J9405"/>
    </row>
    <row r="9406" spans="10:10" x14ac:dyDescent="0.3">
      <c r="J9406"/>
    </row>
    <row r="9407" spans="10:10" x14ac:dyDescent="0.3">
      <c r="J9407"/>
    </row>
    <row r="9408" spans="10:10" x14ac:dyDescent="0.3">
      <c r="J9408"/>
    </row>
    <row r="9409" spans="10:10" x14ac:dyDescent="0.3">
      <c r="J9409"/>
    </row>
    <row r="9410" spans="10:10" x14ac:dyDescent="0.3">
      <c r="J9410"/>
    </row>
    <row r="9411" spans="10:10" x14ac:dyDescent="0.3">
      <c r="J9411"/>
    </row>
    <row r="9412" spans="10:10" x14ac:dyDescent="0.3">
      <c r="J9412"/>
    </row>
    <row r="9413" spans="10:10" x14ac:dyDescent="0.3">
      <c r="J9413"/>
    </row>
    <row r="9414" spans="10:10" x14ac:dyDescent="0.3">
      <c r="J9414"/>
    </row>
    <row r="9415" spans="10:10" x14ac:dyDescent="0.3">
      <c r="J9415"/>
    </row>
    <row r="9416" spans="10:10" x14ac:dyDescent="0.3">
      <c r="J9416"/>
    </row>
    <row r="9417" spans="10:10" x14ac:dyDescent="0.3">
      <c r="J9417"/>
    </row>
    <row r="9418" spans="10:10" x14ac:dyDescent="0.3">
      <c r="J9418"/>
    </row>
    <row r="9419" spans="10:10" x14ac:dyDescent="0.3">
      <c r="J9419"/>
    </row>
    <row r="9420" spans="10:10" x14ac:dyDescent="0.3">
      <c r="J9420"/>
    </row>
    <row r="9421" spans="10:10" x14ac:dyDescent="0.3">
      <c r="J9421"/>
    </row>
    <row r="9422" spans="10:10" x14ac:dyDescent="0.3">
      <c r="J9422"/>
    </row>
    <row r="9423" spans="10:10" x14ac:dyDescent="0.3">
      <c r="J9423"/>
    </row>
    <row r="9424" spans="10:10" x14ac:dyDescent="0.3">
      <c r="J9424"/>
    </row>
    <row r="9425" spans="10:10" x14ac:dyDescent="0.3">
      <c r="J9425"/>
    </row>
    <row r="9426" spans="10:10" x14ac:dyDescent="0.3">
      <c r="J9426"/>
    </row>
    <row r="9427" spans="10:10" x14ac:dyDescent="0.3">
      <c r="J9427"/>
    </row>
    <row r="9428" spans="10:10" x14ac:dyDescent="0.3">
      <c r="J9428"/>
    </row>
    <row r="9429" spans="10:10" x14ac:dyDescent="0.3">
      <c r="J9429"/>
    </row>
    <row r="9430" spans="10:10" x14ac:dyDescent="0.3">
      <c r="J9430"/>
    </row>
    <row r="9431" spans="10:10" x14ac:dyDescent="0.3">
      <c r="J9431"/>
    </row>
    <row r="9432" spans="10:10" x14ac:dyDescent="0.3">
      <c r="J9432"/>
    </row>
    <row r="9433" spans="10:10" x14ac:dyDescent="0.3">
      <c r="J9433"/>
    </row>
    <row r="9434" spans="10:10" x14ac:dyDescent="0.3">
      <c r="J9434"/>
    </row>
    <row r="9435" spans="10:10" x14ac:dyDescent="0.3">
      <c r="J9435"/>
    </row>
    <row r="9436" spans="10:10" x14ac:dyDescent="0.3">
      <c r="J9436"/>
    </row>
    <row r="9437" spans="10:10" x14ac:dyDescent="0.3">
      <c r="J9437"/>
    </row>
    <row r="9438" spans="10:10" x14ac:dyDescent="0.3">
      <c r="J9438"/>
    </row>
    <row r="9439" spans="10:10" x14ac:dyDescent="0.3">
      <c r="J9439"/>
    </row>
    <row r="9440" spans="10:10" x14ac:dyDescent="0.3">
      <c r="J9440"/>
    </row>
    <row r="9441" spans="10:10" x14ac:dyDescent="0.3">
      <c r="J9441"/>
    </row>
    <row r="9442" spans="10:10" x14ac:dyDescent="0.3">
      <c r="J9442"/>
    </row>
    <row r="9443" spans="10:10" x14ac:dyDescent="0.3">
      <c r="J9443"/>
    </row>
    <row r="9444" spans="10:10" x14ac:dyDescent="0.3">
      <c r="J9444"/>
    </row>
    <row r="9445" spans="10:10" x14ac:dyDescent="0.3">
      <c r="J9445"/>
    </row>
    <row r="9446" spans="10:10" x14ac:dyDescent="0.3">
      <c r="J9446"/>
    </row>
    <row r="9447" spans="10:10" x14ac:dyDescent="0.3">
      <c r="J9447"/>
    </row>
    <row r="9448" spans="10:10" x14ac:dyDescent="0.3">
      <c r="J9448"/>
    </row>
    <row r="9449" spans="10:10" x14ac:dyDescent="0.3">
      <c r="J9449"/>
    </row>
    <row r="9450" spans="10:10" x14ac:dyDescent="0.3">
      <c r="J9450"/>
    </row>
    <row r="9451" spans="10:10" x14ac:dyDescent="0.3">
      <c r="J9451"/>
    </row>
    <row r="9452" spans="10:10" x14ac:dyDescent="0.3">
      <c r="J9452"/>
    </row>
    <row r="9453" spans="10:10" x14ac:dyDescent="0.3">
      <c r="J9453"/>
    </row>
    <row r="9454" spans="10:10" x14ac:dyDescent="0.3">
      <c r="J9454"/>
    </row>
    <row r="9455" spans="10:10" x14ac:dyDescent="0.3">
      <c r="J9455"/>
    </row>
    <row r="9456" spans="10:10" x14ac:dyDescent="0.3">
      <c r="J9456"/>
    </row>
    <row r="9457" spans="10:10" x14ac:dyDescent="0.3">
      <c r="J9457"/>
    </row>
    <row r="9458" spans="10:10" x14ac:dyDescent="0.3">
      <c r="J9458"/>
    </row>
    <row r="9459" spans="10:10" x14ac:dyDescent="0.3">
      <c r="J9459"/>
    </row>
    <row r="9460" spans="10:10" x14ac:dyDescent="0.3">
      <c r="J9460"/>
    </row>
    <row r="9461" spans="10:10" x14ac:dyDescent="0.3">
      <c r="J9461"/>
    </row>
    <row r="9462" spans="10:10" x14ac:dyDescent="0.3">
      <c r="J9462"/>
    </row>
    <row r="9463" spans="10:10" x14ac:dyDescent="0.3">
      <c r="J9463"/>
    </row>
    <row r="9464" spans="10:10" x14ac:dyDescent="0.3">
      <c r="J9464"/>
    </row>
    <row r="9465" spans="10:10" x14ac:dyDescent="0.3">
      <c r="J9465"/>
    </row>
    <row r="9466" spans="10:10" x14ac:dyDescent="0.3">
      <c r="J9466"/>
    </row>
    <row r="9467" spans="10:10" x14ac:dyDescent="0.3">
      <c r="J9467"/>
    </row>
    <row r="9468" spans="10:10" x14ac:dyDescent="0.3">
      <c r="J9468"/>
    </row>
    <row r="9469" spans="10:10" x14ac:dyDescent="0.3">
      <c r="J9469"/>
    </row>
    <row r="9470" spans="10:10" x14ac:dyDescent="0.3">
      <c r="J9470"/>
    </row>
    <row r="9471" spans="10:10" x14ac:dyDescent="0.3">
      <c r="J9471"/>
    </row>
    <row r="9472" spans="10:10" x14ac:dyDescent="0.3">
      <c r="J9472"/>
    </row>
    <row r="9473" spans="10:10" x14ac:dyDescent="0.3">
      <c r="J9473"/>
    </row>
    <row r="9474" spans="10:10" x14ac:dyDescent="0.3">
      <c r="J9474"/>
    </row>
    <row r="9475" spans="10:10" x14ac:dyDescent="0.3">
      <c r="J9475"/>
    </row>
    <row r="9476" spans="10:10" x14ac:dyDescent="0.3">
      <c r="J9476"/>
    </row>
    <row r="9477" spans="10:10" x14ac:dyDescent="0.3">
      <c r="J9477"/>
    </row>
    <row r="9478" spans="10:10" x14ac:dyDescent="0.3">
      <c r="J9478"/>
    </row>
    <row r="9479" spans="10:10" x14ac:dyDescent="0.3">
      <c r="J9479"/>
    </row>
    <row r="9480" spans="10:10" x14ac:dyDescent="0.3">
      <c r="J9480"/>
    </row>
    <row r="9481" spans="10:10" x14ac:dyDescent="0.3">
      <c r="J9481"/>
    </row>
    <row r="9482" spans="10:10" x14ac:dyDescent="0.3">
      <c r="J9482"/>
    </row>
    <row r="9483" spans="10:10" x14ac:dyDescent="0.3">
      <c r="J9483"/>
    </row>
    <row r="9484" spans="10:10" x14ac:dyDescent="0.3">
      <c r="J9484"/>
    </row>
    <row r="9485" spans="10:10" x14ac:dyDescent="0.3">
      <c r="J9485"/>
    </row>
    <row r="9486" spans="10:10" x14ac:dyDescent="0.3">
      <c r="J9486"/>
    </row>
    <row r="9487" spans="10:10" x14ac:dyDescent="0.3">
      <c r="J9487"/>
    </row>
    <row r="9488" spans="10:10" x14ac:dyDescent="0.3">
      <c r="J9488"/>
    </row>
    <row r="9489" spans="10:10" x14ac:dyDescent="0.3">
      <c r="J9489"/>
    </row>
    <row r="9490" spans="10:10" x14ac:dyDescent="0.3">
      <c r="J9490"/>
    </row>
    <row r="9491" spans="10:10" x14ac:dyDescent="0.3">
      <c r="J9491"/>
    </row>
    <row r="9492" spans="10:10" x14ac:dyDescent="0.3">
      <c r="J9492"/>
    </row>
    <row r="9493" spans="10:10" x14ac:dyDescent="0.3">
      <c r="J9493"/>
    </row>
    <row r="9494" spans="10:10" x14ac:dyDescent="0.3">
      <c r="J9494"/>
    </row>
    <row r="9495" spans="10:10" x14ac:dyDescent="0.3">
      <c r="J9495"/>
    </row>
    <row r="9496" spans="10:10" x14ac:dyDescent="0.3">
      <c r="J9496"/>
    </row>
    <row r="9497" spans="10:10" x14ac:dyDescent="0.3">
      <c r="J9497"/>
    </row>
    <row r="9498" spans="10:10" x14ac:dyDescent="0.3">
      <c r="J9498"/>
    </row>
    <row r="9499" spans="10:10" x14ac:dyDescent="0.3">
      <c r="J9499"/>
    </row>
    <row r="9500" spans="10:10" x14ac:dyDescent="0.3">
      <c r="J9500"/>
    </row>
    <row r="9501" spans="10:10" x14ac:dyDescent="0.3">
      <c r="J9501"/>
    </row>
    <row r="9502" spans="10:10" x14ac:dyDescent="0.3">
      <c r="J9502"/>
    </row>
    <row r="9503" spans="10:10" x14ac:dyDescent="0.3">
      <c r="J9503"/>
    </row>
    <row r="9504" spans="10:10" x14ac:dyDescent="0.3">
      <c r="J9504"/>
    </row>
    <row r="9505" spans="10:10" x14ac:dyDescent="0.3">
      <c r="J9505"/>
    </row>
    <row r="9506" spans="10:10" x14ac:dyDescent="0.3">
      <c r="J9506"/>
    </row>
    <row r="9507" spans="10:10" x14ac:dyDescent="0.3">
      <c r="J9507"/>
    </row>
    <row r="9508" spans="10:10" x14ac:dyDescent="0.3">
      <c r="J9508"/>
    </row>
    <row r="9509" spans="10:10" x14ac:dyDescent="0.3">
      <c r="J9509"/>
    </row>
    <row r="9510" spans="10:10" x14ac:dyDescent="0.3">
      <c r="J9510"/>
    </row>
    <row r="9511" spans="10:10" x14ac:dyDescent="0.3">
      <c r="J9511"/>
    </row>
    <row r="9512" spans="10:10" x14ac:dyDescent="0.3">
      <c r="J9512"/>
    </row>
    <row r="9513" spans="10:10" x14ac:dyDescent="0.3">
      <c r="J9513"/>
    </row>
    <row r="9514" spans="10:10" x14ac:dyDescent="0.3">
      <c r="J9514"/>
    </row>
    <row r="9515" spans="10:10" x14ac:dyDescent="0.3">
      <c r="J9515"/>
    </row>
    <row r="9516" spans="10:10" x14ac:dyDescent="0.3">
      <c r="J9516"/>
    </row>
    <row r="9517" spans="10:10" x14ac:dyDescent="0.3">
      <c r="J9517"/>
    </row>
    <row r="9518" spans="10:10" x14ac:dyDescent="0.3">
      <c r="J9518"/>
    </row>
    <row r="9519" spans="10:10" x14ac:dyDescent="0.3">
      <c r="J9519"/>
    </row>
    <row r="9520" spans="10:10" x14ac:dyDescent="0.3">
      <c r="J9520"/>
    </row>
    <row r="9521" spans="10:10" x14ac:dyDescent="0.3">
      <c r="J9521"/>
    </row>
    <row r="9522" spans="10:10" x14ac:dyDescent="0.3">
      <c r="J9522"/>
    </row>
    <row r="9523" spans="10:10" x14ac:dyDescent="0.3">
      <c r="J9523"/>
    </row>
    <row r="9524" spans="10:10" x14ac:dyDescent="0.3">
      <c r="J9524"/>
    </row>
    <row r="9525" spans="10:10" x14ac:dyDescent="0.3">
      <c r="J9525"/>
    </row>
    <row r="9526" spans="10:10" x14ac:dyDescent="0.3">
      <c r="J9526"/>
    </row>
    <row r="9527" spans="10:10" x14ac:dyDescent="0.3">
      <c r="J9527"/>
    </row>
    <row r="9528" spans="10:10" x14ac:dyDescent="0.3">
      <c r="J9528"/>
    </row>
    <row r="9529" spans="10:10" x14ac:dyDescent="0.3">
      <c r="J9529"/>
    </row>
    <row r="9530" spans="10:10" x14ac:dyDescent="0.3">
      <c r="J9530"/>
    </row>
    <row r="9531" spans="10:10" x14ac:dyDescent="0.3">
      <c r="J9531"/>
    </row>
    <row r="9532" spans="10:10" x14ac:dyDescent="0.3">
      <c r="J9532"/>
    </row>
    <row r="9533" spans="10:10" x14ac:dyDescent="0.3">
      <c r="J9533"/>
    </row>
    <row r="9534" spans="10:10" x14ac:dyDescent="0.3">
      <c r="J9534"/>
    </row>
    <row r="9535" spans="10:10" x14ac:dyDescent="0.3">
      <c r="J9535"/>
    </row>
    <row r="9536" spans="10:10" x14ac:dyDescent="0.3">
      <c r="J9536"/>
    </row>
    <row r="9537" spans="10:10" x14ac:dyDescent="0.3">
      <c r="J9537"/>
    </row>
    <row r="9538" spans="10:10" x14ac:dyDescent="0.3">
      <c r="J9538"/>
    </row>
    <row r="9539" spans="10:10" x14ac:dyDescent="0.3">
      <c r="J9539"/>
    </row>
    <row r="9540" spans="10:10" x14ac:dyDescent="0.3">
      <c r="J9540"/>
    </row>
    <row r="9541" spans="10:10" x14ac:dyDescent="0.3">
      <c r="J9541"/>
    </row>
    <row r="9542" spans="10:10" x14ac:dyDescent="0.3">
      <c r="J9542"/>
    </row>
    <row r="9543" spans="10:10" x14ac:dyDescent="0.3">
      <c r="J9543"/>
    </row>
    <row r="9544" spans="10:10" x14ac:dyDescent="0.3">
      <c r="J9544"/>
    </row>
    <row r="9545" spans="10:10" x14ac:dyDescent="0.3">
      <c r="J9545"/>
    </row>
    <row r="9546" spans="10:10" x14ac:dyDescent="0.3">
      <c r="J9546"/>
    </row>
    <row r="9547" spans="10:10" x14ac:dyDescent="0.3">
      <c r="J9547"/>
    </row>
    <row r="9548" spans="10:10" x14ac:dyDescent="0.3">
      <c r="J9548"/>
    </row>
    <row r="9549" spans="10:10" x14ac:dyDescent="0.3">
      <c r="J9549"/>
    </row>
    <row r="9550" spans="10:10" x14ac:dyDescent="0.3">
      <c r="J9550"/>
    </row>
    <row r="9551" spans="10:10" x14ac:dyDescent="0.3">
      <c r="J9551"/>
    </row>
    <row r="9552" spans="10:10" x14ac:dyDescent="0.3">
      <c r="J9552"/>
    </row>
    <row r="9553" spans="10:10" x14ac:dyDescent="0.3">
      <c r="J9553"/>
    </row>
    <row r="9554" spans="10:10" x14ac:dyDescent="0.3">
      <c r="J9554"/>
    </row>
    <row r="9555" spans="10:10" x14ac:dyDescent="0.3">
      <c r="J9555"/>
    </row>
    <row r="9556" spans="10:10" x14ac:dyDescent="0.3">
      <c r="J9556"/>
    </row>
    <row r="9557" spans="10:10" x14ac:dyDescent="0.3">
      <c r="J9557"/>
    </row>
    <row r="9558" spans="10:10" x14ac:dyDescent="0.3">
      <c r="J9558"/>
    </row>
    <row r="9559" spans="10:10" x14ac:dyDescent="0.3">
      <c r="J9559"/>
    </row>
    <row r="9560" spans="10:10" x14ac:dyDescent="0.3">
      <c r="J9560"/>
    </row>
    <row r="9561" spans="10:10" x14ac:dyDescent="0.3">
      <c r="J9561"/>
    </row>
    <row r="9562" spans="10:10" x14ac:dyDescent="0.3">
      <c r="J9562"/>
    </row>
    <row r="9563" spans="10:10" x14ac:dyDescent="0.3">
      <c r="J9563"/>
    </row>
    <row r="9564" spans="10:10" x14ac:dyDescent="0.3">
      <c r="J9564"/>
    </row>
    <row r="9565" spans="10:10" x14ac:dyDescent="0.3">
      <c r="J9565"/>
    </row>
    <row r="9566" spans="10:10" x14ac:dyDescent="0.3">
      <c r="J9566"/>
    </row>
    <row r="9567" spans="10:10" x14ac:dyDescent="0.3">
      <c r="J9567"/>
    </row>
    <row r="9568" spans="10:10" x14ac:dyDescent="0.3">
      <c r="J9568"/>
    </row>
    <row r="9569" spans="10:10" x14ac:dyDescent="0.3">
      <c r="J9569"/>
    </row>
    <row r="9570" spans="10:10" x14ac:dyDescent="0.3">
      <c r="J9570"/>
    </row>
    <row r="9571" spans="10:10" x14ac:dyDescent="0.3">
      <c r="J9571"/>
    </row>
    <row r="9572" spans="10:10" x14ac:dyDescent="0.3">
      <c r="J9572"/>
    </row>
    <row r="9573" spans="10:10" x14ac:dyDescent="0.3">
      <c r="J9573"/>
    </row>
    <row r="9574" spans="10:10" x14ac:dyDescent="0.3">
      <c r="J9574"/>
    </row>
    <row r="9575" spans="10:10" x14ac:dyDescent="0.3">
      <c r="J9575"/>
    </row>
    <row r="9576" spans="10:10" x14ac:dyDescent="0.3">
      <c r="J9576"/>
    </row>
    <row r="9577" spans="10:10" x14ac:dyDescent="0.3">
      <c r="J9577"/>
    </row>
    <row r="9578" spans="10:10" x14ac:dyDescent="0.3">
      <c r="J9578"/>
    </row>
    <row r="9579" spans="10:10" x14ac:dyDescent="0.3">
      <c r="J9579"/>
    </row>
    <row r="9580" spans="10:10" x14ac:dyDescent="0.3">
      <c r="J9580"/>
    </row>
    <row r="9581" spans="10:10" x14ac:dyDescent="0.3">
      <c r="J9581"/>
    </row>
    <row r="9582" spans="10:10" x14ac:dyDescent="0.3">
      <c r="J9582"/>
    </row>
    <row r="9583" spans="10:10" x14ac:dyDescent="0.3">
      <c r="J9583"/>
    </row>
    <row r="9584" spans="10:10" x14ac:dyDescent="0.3">
      <c r="J9584"/>
    </row>
    <row r="9585" spans="10:10" x14ac:dyDescent="0.3">
      <c r="J9585"/>
    </row>
    <row r="9586" spans="10:10" x14ac:dyDescent="0.3">
      <c r="J9586"/>
    </row>
    <row r="9587" spans="10:10" x14ac:dyDescent="0.3">
      <c r="J9587"/>
    </row>
    <row r="9588" spans="10:10" x14ac:dyDescent="0.3">
      <c r="J9588"/>
    </row>
    <row r="9589" spans="10:10" x14ac:dyDescent="0.3">
      <c r="J9589"/>
    </row>
    <row r="9590" spans="10:10" x14ac:dyDescent="0.3">
      <c r="J9590"/>
    </row>
    <row r="9591" spans="10:10" x14ac:dyDescent="0.3">
      <c r="J9591"/>
    </row>
    <row r="9592" spans="10:10" x14ac:dyDescent="0.3">
      <c r="J9592"/>
    </row>
    <row r="9593" spans="10:10" x14ac:dyDescent="0.3">
      <c r="J9593"/>
    </row>
    <row r="9594" spans="10:10" x14ac:dyDescent="0.3">
      <c r="J9594"/>
    </row>
    <row r="9595" spans="10:10" x14ac:dyDescent="0.3">
      <c r="J9595"/>
    </row>
    <row r="9596" spans="10:10" x14ac:dyDescent="0.3">
      <c r="J9596"/>
    </row>
    <row r="9597" spans="10:10" x14ac:dyDescent="0.3">
      <c r="J9597"/>
    </row>
    <row r="9598" spans="10:10" x14ac:dyDescent="0.3">
      <c r="J9598"/>
    </row>
    <row r="9599" spans="10:10" x14ac:dyDescent="0.3">
      <c r="J9599"/>
    </row>
    <row r="9600" spans="10:10" x14ac:dyDescent="0.3">
      <c r="J9600"/>
    </row>
    <row r="9601" spans="10:10" x14ac:dyDescent="0.3">
      <c r="J9601"/>
    </row>
    <row r="9602" spans="10:10" x14ac:dyDescent="0.3">
      <c r="J9602"/>
    </row>
    <row r="9603" spans="10:10" x14ac:dyDescent="0.3">
      <c r="J9603"/>
    </row>
    <row r="9604" spans="10:10" x14ac:dyDescent="0.3">
      <c r="J9604"/>
    </row>
    <row r="9605" spans="10:10" x14ac:dyDescent="0.3">
      <c r="J9605"/>
    </row>
    <row r="9606" spans="10:10" x14ac:dyDescent="0.3">
      <c r="J9606"/>
    </row>
    <row r="9607" spans="10:10" x14ac:dyDescent="0.3">
      <c r="J9607"/>
    </row>
    <row r="9608" spans="10:10" x14ac:dyDescent="0.3">
      <c r="J9608"/>
    </row>
    <row r="9609" spans="10:10" x14ac:dyDescent="0.3">
      <c r="J9609"/>
    </row>
    <row r="9610" spans="10:10" x14ac:dyDescent="0.3">
      <c r="J9610"/>
    </row>
    <row r="9611" spans="10:10" x14ac:dyDescent="0.3">
      <c r="J9611"/>
    </row>
    <row r="9612" spans="10:10" x14ac:dyDescent="0.3">
      <c r="J9612"/>
    </row>
    <row r="9613" spans="10:10" x14ac:dyDescent="0.3">
      <c r="J9613"/>
    </row>
    <row r="9614" spans="10:10" x14ac:dyDescent="0.3">
      <c r="J9614"/>
    </row>
    <row r="9615" spans="10:10" x14ac:dyDescent="0.3">
      <c r="J9615"/>
    </row>
    <row r="9616" spans="10:10" x14ac:dyDescent="0.3">
      <c r="J9616"/>
    </row>
    <row r="9617" spans="10:10" x14ac:dyDescent="0.3">
      <c r="J9617"/>
    </row>
    <row r="9618" spans="10:10" x14ac:dyDescent="0.3">
      <c r="J9618"/>
    </row>
    <row r="9619" spans="10:10" x14ac:dyDescent="0.3">
      <c r="J9619"/>
    </row>
    <row r="9620" spans="10:10" x14ac:dyDescent="0.3">
      <c r="J9620"/>
    </row>
    <row r="9621" spans="10:10" x14ac:dyDescent="0.3">
      <c r="J9621"/>
    </row>
    <row r="9622" spans="10:10" x14ac:dyDescent="0.3">
      <c r="J9622"/>
    </row>
    <row r="9623" spans="10:10" x14ac:dyDescent="0.3">
      <c r="J9623"/>
    </row>
    <row r="9624" spans="10:10" x14ac:dyDescent="0.3">
      <c r="J9624"/>
    </row>
    <row r="9625" spans="10:10" x14ac:dyDescent="0.3">
      <c r="J9625"/>
    </row>
    <row r="9626" spans="10:10" x14ac:dyDescent="0.3">
      <c r="J9626"/>
    </row>
    <row r="9627" spans="10:10" x14ac:dyDescent="0.3">
      <c r="J9627"/>
    </row>
    <row r="9628" spans="10:10" x14ac:dyDescent="0.3">
      <c r="J9628"/>
    </row>
    <row r="9629" spans="10:10" x14ac:dyDescent="0.3">
      <c r="J9629"/>
    </row>
    <row r="9630" spans="10:10" x14ac:dyDescent="0.3">
      <c r="J9630"/>
    </row>
    <row r="9631" spans="10:10" x14ac:dyDescent="0.3">
      <c r="J9631"/>
    </row>
    <row r="9632" spans="10:10" x14ac:dyDescent="0.3">
      <c r="J9632"/>
    </row>
    <row r="9633" spans="10:10" x14ac:dyDescent="0.3">
      <c r="J9633"/>
    </row>
    <row r="9634" spans="10:10" x14ac:dyDescent="0.3">
      <c r="J9634"/>
    </row>
    <row r="9635" spans="10:10" x14ac:dyDescent="0.3">
      <c r="J9635"/>
    </row>
    <row r="9636" spans="10:10" x14ac:dyDescent="0.3">
      <c r="J9636"/>
    </row>
    <row r="9637" spans="10:10" x14ac:dyDescent="0.3">
      <c r="J9637"/>
    </row>
    <row r="9638" spans="10:10" x14ac:dyDescent="0.3">
      <c r="J9638"/>
    </row>
    <row r="9639" spans="10:10" x14ac:dyDescent="0.3">
      <c r="J9639"/>
    </row>
    <row r="9640" spans="10:10" x14ac:dyDescent="0.3">
      <c r="J9640"/>
    </row>
    <row r="9641" spans="10:10" x14ac:dyDescent="0.3">
      <c r="J9641"/>
    </row>
    <row r="9642" spans="10:10" x14ac:dyDescent="0.3">
      <c r="J9642"/>
    </row>
    <row r="9643" spans="10:10" x14ac:dyDescent="0.3">
      <c r="J9643"/>
    </row>
    <row r="9644" spans="10:10" x14ac:dyDescent="0.3">
      <c r="J9644"/>
    </row>
    <row r="9645" spans="10:10" x14ac:dyDescent="0.3">
      <c r="J9645"/>
    </row>
    <row r="9646" spans="10:10" x14ac:dyDescent="0.3">
      <c r="J9646"/>
    </row>
    <row r="9647" spans="10:10" x14ac:dyDescent="0.3">
      <c r="J9647"/>
    </row>
    <row r="9648" spans="10:10" x14ac:dyDescent="0.3">
      <c r="J9648"/>
    </row>
    <row r="9649" spans="10:10" x14ac:dyDescent="0.3">
      <c r="J9649"/>
    </row>
    <row r="9650" spans="10:10" x14ac:dyDescent="0.3">
      <c r="J9650"/>
    </row>
    <row r="9651" spans="10:10" x14ac:dyDescent="0.3">
      <c r="J9651"/>
    </row>
    <row r="9652" spans="10:10" x14ac:dyDescent="0.3">
      <c r="J9652"/>
    </row>
    <row r="9653" spans="10:10" x14ac:dyDescent="0.3">
      <c r="J9653"/>
    </row>
    <row r="9654" spans="10:10" x14ac:dyDescent="0.3">
      <c r="J9654"/>
    </row>
    <row r="9655" spans="10:10" x14ac:dyDescent="0.3">
      <c r="J9655"/>
    </row>
    <row r="9656" spans="10:10" x14ac:dyDescent="0.3">
      <c r="J9656"/>
    </row>
    <row r="9657" spans="10:10" x14ac:dyDescent="0.3">
      <c r="J9657"/>
    </row>
    <row r="9658" spans="10:10" x14ac:dyDescent="0.3">
      <c r="J9658"/>
    </row>
    <row r="9659" spans="10:10" x14ac:dyDescent="0.3">
      <c r="J9659"/>
    </row>
    <row r="9660" spans="10:10" x14ac:dyDescent="0.3">
      <c r="J9660"/>
    </row>
    <row r="9661" spans="10:10" x14ac:dyDescent="0.3">
      <c r="J9661"/>
    </row>
    <row r="9662" spans="10:10" x14ac:dyDescent="0.3">
      <c r="J9662"/>
    </row>
    <row r="9663" spans="10:10" x14ac:dyDescent="0.3">
      <c r="J9663"/>
    </row>
    <row r="9664" spans="10:10" x14ac:dyDescent="0.3">
      <c r="J9664"/>
    </row>
    <row r="9665" spans="10:10" x14ac:dyDescent="0.3">
      <c r="J9665"/>
    </row>
    <row r="9666" spans="10:10" x14ac:dyDescent="0.3">
      <c r="J9666"/>
    </row>
    <row r="9667" spans="10:10" x14ac:dyDescent="0.3">
      <c r="J9667"/>
    </row>
    <row r="9668" spans="10:10" x14ac:dyDescent="0.3">
      <c r="J9668"/>
    </row>
    <row r="9669" spans="10:10" x14ac:dyDescent="0.3">
      <c r="J9669"/>
    </row>
    <row r="9670" spans="10:10" x14ac:dyDescent="0.3">
      <c r="J9670"/>
    </row>
    <row r="9671" spans="10:10" x14ac:dyDescent="0.3">
      <c r="J9671"/>
    </row>
    <row r="9672" spans="10:10" x14ac:dyDescent="0.3">
      <c r="J9672"/>
    </row>
    <row r="9673" spans="10:10" x14ac:dyDescent="0.3">
      <c r="J9673"/>
    </row>
    <row r="9674" spans="10:10" x14ac:dyDescent="0.3">
      <c r="J9674"/>
    </row>
    <row r="9675" spans="10:10" x14ac:dyDescent="0.3">
      <c r="J9675"/>
    </row>
    <row r="9676" spans="10:10" x14ac:dyDescent="0.3">
      <c r="J9676"/>
    </row>
    <row r="9677" spans="10:10" x14ac:dyDescent="0.3">
      <c r="J9677"/>
    </row>
    <row r="9678" spans="10:10" x14ac:dyDescent="0.3">
      <c r="J9678"/>
    </row>
    <row r="9679" spans="10:10" x14ac:dyDescent="0.3">
      <c r="J9679"/>
    </row>
    <row r="9680" spans="10:10" x14ac:dyDescent="0.3">
      <c r="J9680"/>
    </row>
    <row r="9681" spans="10:10" x14ac:dyDescent="0.3">
      <c r="J9681"/>
    </row>
    <row r="9682" spans="10:10" x14ac:dyDescent="0.3">
      <c r="J9682"/>
    </row>
    <row r="9683" spans="10:10" x14ac:dyDescent="0.3">
      <c r="J9683"/>
    </row>
    <row r="9684" spans="10:10" x14ac:dyDescent="0.3">
      <c r="J9684"/>
    </row>
    <row r="9685" spans="10:10" x14ac:dyDescent="0.3">
      <c r="J9685"/>
    </row>
    <row r="9686" spans="10:10" x14ac:dyDescent="0.3">
      <c r="J9686"/>
    </row>
    <row r="9687" spans="10:10" x14ac:dyDescent="0.3">
      <c r="J9687"/>
    </row>
    <row r="9688" spans="10:10" x14ac:dyDescent="0.3">
      <c r="J9688"/>
    </row>
    <row r="9689" spans="10:10" x14ac:dyDescent="0.3">
      <c r="J9689"/>
    </row>
    <row r="9690" spans="10:10" x14ac:dyDescent="0.3">
      <c r="J9690"/>
    </row>
    <row r="9691" spans="10:10" x14ac:dyDescent="0.3">
      <c r="J9691"/>
    </row>
    <row r="9692" spans="10:10" x14ac:dyDescent="0.3">
      <c r="J9692"/>
    </row>
    <row r="9693" spans="10:10" x14ac:dyDescent="0.3">
      <c r="J9693"/>
    </row>
    <row r="9694" spans="10:10" x14ac:dyDescent="0.3">
      <c r="J9694"/>
    </row>
    <row r="9695" spans="10:10" x14ac:dyDescent="0.3">
      <c r="J9695"/>
    </row>
    <row r="9696" spans="10:10" x14ac:dyDescent="0.3">
      <c r="J9696"/>
    </row>
    <row r="9697" spans="10:10" x14ac:dyDescent="0.3">
      <c r="J9697"/>
    </row>
    <row r="9698" spans="10:10" x14ac:dyDescent="0.3">
      <c r="J9698"/>
    </row>
    <row r="9699" spans="10:10" x14ac:dyDescent="0.3">
      <c r="J9699"/>
    </row>
    <row r="9700" spans="10:10" x14ac:dyDescent="0.3">
      <c r="J9700"/>
    </row>
    <row r="9701" spans="10:10" x14ac:dyDescent="0.3">
      <c r="J9701"/>
    </row>
    <row r="9702" spans="10:10" x14ac:dyDescent="0.3">
      <c r="J9702"/>
    </row>
    <row r="9703" spans="10:10" x14ac:dyDescent="0.3">
      <c r="J9703"/>
    </row>
    <row r="9704" spans="10:10" x14ac:dyDescent="0.3">
      <c r="J9704"/>
    </row>
    <row r="9705" spans="10:10" x14ac:dyDescent="0.3">
      <c r="J9705"/>
    </row>
    <row r="9706" spans="10:10" x14ac:dyDescent="0.3">
      <c r="J9706"/>
    </row>
    <row r="9707" spans="10:10" x14ac:dyDescent="0.3">
      <c r="J9707"/>
    </row>
    <row r="9708" spans="10:10" x14ac:dyDescent="0.3">
      <c r="J9708"/>
    </row>
    <row r="9709" spans="10:10" x14ac:dyDescent="0.3">
      <c r="J9709"/>
    </row>
    <row r="9710" spans="10:10" x14ac:dyDescent="0.3">
      <c r="J9710"/>
    </row>
    <row r="9711" spans="10:10" x14ac:dyDescent="0.3">
      <c r="J9711"/>
    </row>
    <row r="9712" spans="10:10" x14ac:dyDescent="0.3">
      <c r="J9712"/>
    </row>
    <row r="9713" spans="10:10" x14ac:dyDescent="0.3">
      <c r="J9713"/>
    </row>
    <row r="9714" spans="10:10" x14ac:dyDescent="0.3">
      <c r="J9714"/>
    </row>
    <row r="9715" spans="10:10" x14ac:dyDescent="0.3">
      <c r="J9715"/>
    </row>
    <row r="9716" spans="10:10" x14ac:dyDescent="0.3">
      <c r="J9716"/>
    </row>
    <row r="9717" spans="10:10" x14ac:dyDescent="0.3">
      <c r="J9717"/>
    </row>
    <row r="9718" spans="10:10" x14ac:dyDescent="0.3">
      <c r="J9718"/>
    </row>
    <row r="9719" spans="10:10" x14ac:dyDescent="0.3">
      <c r="J9719"/>
    </row>
    <row r="9720" spans="10:10" x14ac:dyDescent="0.3">
      <c r="J9720"/>
    </row>
    <row r="9721" spans="10:10" x14ac:dyDescent="0.3">
      <c r="J9721"/>
    </row>
    <row r="9722" spans="10:10" x14ac:dyDescent="0.3">
      <c r="J9722"/>
    </row>
    <row r="9723" spans="10:10" x14ac:dyDescent="0.3">
      <c r="J9723"/>
    </row>
    <row r="9724" spans="10:10" x14ac:dyDescent="0.3">
      <c r="J9724"/>
    </row>
    <row r="9725" spans="10:10" x14ac:dyDescent="0.3">
      <c r="J9725"/>
    </row>
    <row r="9726" spans="10:10" x14ac:dyDescent="0.3">
      <c r="J9726"/>
    </row>
    <row r="9727" spans="10:10" x14ac:dyDescent="0.3">
      <c r="J9727"/>
    </row>
    <row r="9728" spans="10:10" x14ac:dyDescent="0.3">
      <c r="J9728"/>
    </row>
    <row r="9729" spans="10:10" x14ac:dyDescent="0.3">
      <c r="J9729"/>
    </row>
    <row r="9730" spans="10:10" x14ac:dyDescent="0.3">
      <c r="J9730"/>
    </row>
    <row r="9731" spans="10:10" x14ac:dyDescent="0.3">
      <c r="J9731"/>
    </row>
    <row r="9732" spans="10:10" x14ac:dyDescent="0.3">
      <c r="J9732"/>
    </row>
    <row r="9733" spans="10:10" x14ac:dyDescent="0.3">
      <c r="J9733"/>
    </row>
    <row r="9734" spans="10:10" x14ac:dyDescent="0.3">
      <c r="J9734"/>
    </row>
    <row r="9735" spans="10:10" x14ac:dyDescent="0.3">
      <c r="J9735"/>
    </row>
    <row r="9736" spans="10:10" x14ac:dyDescent="0.3">
      <c r="J9736"/>
    </row>
    <row r="9737" spans="10:10" x14ac:dyDescent="0.3">
      <c r="J9737"/>
    </row>
    <row r="9738" spans="10:10" x14ac:dyDescent="0.3">
      <c r="J9738"/>
    </row>
    <row r="9739" spans="10:10" x14ac:dyDescent="0.3">
      <c r="J9739"/>
    </row>
    <row r="9740" spans="10:10" x14ac:dyDescent="0.3">
      <c r="J9740"/>
    </row>
    <row r="9741" spans="10:10" x14ac:dyDescent="0.3">
      <c r="J9741"/>
    </row>
    <row r="9742" spans="10:10" x14ac:dyDescent="0.3">
      <c r="J9742"/>
    </row>
    <row r="9743" spans="10:10" x14ac:dyDescent="0.3">
      <c r="J9743"/>
    </row>
    <row r="9744" spans="10:10" x14ac:dyDescent="0.3">
      <c r="J9744"/>
    </row>
    <row r="9745" spans="10:10" x14ac:dyDescent="0.3">
      <c r="J9745"/>
    </row>
    <row r="9746" spans="10:10" x14ac:dyDescent="0.3">
      <c r="J9746"/>
    </row>
    <row r="9747" spans="10:10" x14ac:dyDescent="0.3">
      <c r="J9747"/>
    </row>
    <row r="9748" spans="10:10" x14ac:dyDescent="0.3">
      <c r="J9748"/>
    </row>
    <row r="9749" spans="10:10" x14ac:dyDescent="0.3">
      <c r="J9749"/>
    </row>
    <row r="9750" spans="10:10" x14ac:dyDescent="0.3">
      <c r="J9750"/>
    </row>
    <row r="9751" spans="10:10" x14ac:dyDescent="0.3">
      <c r="J9751"/>
    </row>
    <row r="9752" spans="10:10" x14ac:dyDescent="0.3">
      <c r="J9752"/>
    </row>
    <row r="9753" spans="10:10" x14ac:dyDescent="0.3">
      <c r="J9753"/>
    </row>
    <row r="9754" spans="10:10" x14ac:dyDescent="0.3">
      <c r="J9754"/>
    </row>
    <row r="9755" spans="10:10" x14ac:dyDescent="0.3">
      <c r="J9755"/>
    </row>
    <row r="9756" spans="10:10" x14ac:dyDescent="0.3">
      <c r="J9756"/>
    </row>
    <row r="9757" spans="10:10" x14ac:dyDescent="0.3">
      <c r="J9757"/>
    </row>
    <row r="9758" spans="10:10" x14ac:dyDescent="0.3">
      <c r="J9758"/>
    </row>
    <row r="9759" spans="10:10" x14ac:dyDescent="0.3">
      <c r="J9759"/>
    </row>
    <row r="9760" spans="10:10" x14ac:dyDescent="0.3">
      <c r="J9760"/>
    </row>
    <row r="9761" spans="10:10" x14ac:dyDescent="0.3">
      <c r="J9761"/>
    </row>
    <row r="9762" spans="10:10" x14ac:dyDescent="0.3">
      <c r="J9762"/>
    </row>
    <row r="9763" spans="10:10" x14ac:dyDescent="0.3">
      <c r="J9763"/>
    </row>
    <row r="9764" spans="10:10" x14ac:dyDescent="0.3">
      <c r="J9764"/>
    </row>
    <row r="9765" spans="10:10" x14ac:dyDescent="0.3">
      <c r="J9765"/>
    </row>
    <row r="9766" spans="10:10" x14ac:dyDescent="0.3">
      <c r="J9766"/>
    </row>
    <row r="9767" spans="10:10" x14ac:dyDescent="0.3">
      <c r="J9767"/>
    </row>
    <row r="9768" spans="10:10" x14ac:dyDescent="0.3">
      <c r="J9768"/>
    </row>
    <row r="9769" spans="10:10" x14ac:dyDescent="0.3">
      <c r="J9769"/>
    </row>
    <row r="9770" spans="10:10" x14ac:dyDescent="0.3">
      <c r="J9770"/>
    </row>
    <row r="9771" spans="10:10" x14ac:dyDescent="0.3">
      <c r="J9771"/>
    </row>
    <row r="9772" spans="10:10" x14ac:dyDescent="0.3">
      <c r="J9772"/>
    </row>
    <row r="9773" spans="10:10" x14ac:dyDescent="0.3">
      <c r="J9773"/>
    </row>
    <row r="9774" spans="10:10" x14ac:dyDescent="0.3">
      <c r="J9774"/>
    </row>
    <row r="9775" spans="10:10" x14ac:dyDescent="0.3">
      <c r="J9775"/>
    </row>
    <row r="9776" spans="10:10" x14ac:dyDescent="0.3">
      <c r="J9776"/>
    </row>
    <row r="9777" spans="10:10" x14ac:dyDescent="0.3">
      <c r="J9777"/>
    </row>
    <row r="9778" spans="10:10" x14ac:dyDescent="0.3">
      <c r="J9778"/>
    </row>
    <row r="9779" spans="10:10" x14ac:dyDescent="0.3">
      <c r="J9779"/>
    </row>
    <row r="9780" spans="10:10" x14ac:dyDescent="0.3">
      <c r="J9780"/>
    </row>
    <row r="9781" spans="10:10" x14ac:dyDescent="0.3">
      <c r="J9781"/>
    </row>
    <row r="9782" spans="10:10" x14ac:dyDescent="0.3">
      <c r="J9782"/>
    </row>
    <row r="9783" spans="10:10" x14ac:dyDescent="0.3">
      <c r="J9783"/>
    </row>
    <row r="9784" spans="10:10" x14ac:dyDescent="0.3">
      <c r="J9784"/>
    </row>
    <row r="9785" spans="10:10" x14ac:dyDescent="0.3">
      <c r="J9785"/>
    </row>
    <row r="9786" spans="10:10" x14ac:dyDescent="0.3">
      <c r="J9786"/>
    </row>
    <row r="9787" spans="10:10" x14ac:dyDescent="0.3">
      <c r="J9787"/>
    </row>
    <row r="9788" spans="10:10" x14ac:dyDescent="0.3">
      <c r="J9788"/>
    </row>
    <row r="9789" spans="10:10" x14ac:dyDescent="0.3">
      <c r="J9789"/>
    </row>
    <row r="9790" spans="10:10" x14ac:dyDescent="0.3">
      <c r="J9790"/>
    </row>
    <row r="9791" spans="10:10" x14ac:dyDescent="0.3">
      <c r="J9791"/>
    </row>
    <row r="9792" spans="10:10" x14ac:dyDescent="0.3">
      <c r="J9792"/>
    </row>
    <row r="9793" spans="10:10" x14ac:dyDescent="0.3">
      <c r="J9793"/>
    </row>
    <row r="9794" spans="10:10" x14ac:dyDescent="0.3">
      <c r="J9794"/>
    </row>
    <row r="9795" spans="10:10" x14ac:dyDescent="0.3">
      <c r="J9795"/>
    </row>
    <row r="9796" spans="10:10" x14ac:dyDescent="0.3">
      <c r="J9796"/>
    </row>
    <row r="9797" spans="10:10" x14ac:dyDescent="0.3">
      <c r="J9797"/>
    </row>
    <row r="9798" spans="10:10" x14ac:dyDescent="0.3">
      <c r="J9798"/>
    </row>
    <row r="9799" spans="10:10" x14ac:dyDescent="0.3">
      <c r="J9799"/>
    </row>
    <row r="9800" spans="10:10" x14ac:dyDescent="0.3">
      <c r="J9800"/>
    </row>
    <row r="9801" spans="10:10" x14ac:dyDescent="0.3">
      <c r="J9801"/>
    </row>
    <row r="9802" spans="10:10" x14ac:dyDescent="0.3">
      <c r="J9802"/>
    </row>
    <row r="9803" spans="10:10" x14ac:dyDescent="0.3">
      <c r="J9803"/>
    </row>
    <row r="9804" spans="10:10" x14ac:dyDescent="0.3">
      <c r="J9804"/>
    </row>
    <row r="9805" spans="10:10" x14ac:dyDescent="0.3">
      <c r="J9805"/>
    </row>
    <row r="9806" spans="10:10" x14ac:dyDescent="0.3">
      <c r="J9806"/>
    </row>
    <row r="9807" spans="10:10" x14ac:dyDescent="0.3">
      <c r="J9807"/>
    </row>
    <row r="9808" spans="10:10" x14ac:dyDescent="0.3">
      <c r="J9808"/>
    </row>
    <row r="9809" spans="10:10" x14ac:dyDescent="0.3">
      <c r="J9809"/>
    </row>
    <row r="9810" spans="10:10" x14ac:dyDescent="0.3">
      <c r="J9810"/>
    </row>
    <row r="9811" spans="10:10" x14ac:dyDescent="0.3">
      <c r="J9811"/>
    </row>
    <row r="9812" spans="10:10" x14ac:dyDescent="0.3">
      <c r="J9812"/>
    </row>
    <row r="9813" spans="10:10" x14ac:dyDescent="0.3">
      <c r="J9813"/>
    </row>
    <row r="9814" spans="10:10" x14ac:dyDescent="0.3">
      <c r="J9814"/>
    </row>
    <row r="9815" spans="10:10" x14ac:dyDescent="0.3">
      <c r="J9815"/>
    </row>
    <row r="9816" spans="10:10" x14ac:dyDescent="0.3">
      <c r="J9816"/>
    </row>
    <row r="9817" spans="10:10" x14ac:dyDescent="0.3">
      <c r="J9817"/>
    </row>
    <row r="9818" spans="10:10" x14ac:dyDescent="0.3">
      <c r="J9818"/>
    </row>
    <row r="9819" spans="10:10" x14ac:dyDescent="0.3">
      <c r="J9819"/>
    </row>
    <row r="9820" spans="10:10" x14ac:dyDescent="0.3">
      <c r="J9820"/>
    </row>
    <row r="9821" spans="10:10" x14ac:dyDescent="0.3">
      <c r="J9821"/>
    </row>
    <row r="9822" spans="10:10" x14ac:dyDescent="0.3">
      <c r="J9822"/>
    </row>
    <row r="9823" spans="10:10" x14ac:dyDescent="0.3">
      <c r="J9823"/>
    </row>
    <row r="9824" spans="10:10" x14ac:dyDescent="0.3">
      <c r="J9824"/>
    </row>
    <row r="9825" spans="10:10" x14ac:dyDescent="0.3">
      <c r="J9825"/>
    </row>
    <row r="9826" spans="10:10" x14ac:dyDescent="0.3">
      <c r="J9826"/>
    </row>
    <row r="9827" spans="10:10" x14ac:dyDescent="0.3">
      <c r="J9827"/>
    </row>
    <row r="9828" spans="10:10" x14ac:dyDescent="0.3">
      <c r="J9828"/>
    </row>
    <row r="9829" spans="10:10" x14ac:dyDescent="0.3">
      <c r="J9829"/>
    </row>
    <row r="9830" spans="10:10" x14ac:dyDescent="0.3">
      <c r="J9830"/>
    </row>
    <row r="9831" spans="10:10" x14ac:dyDescent="0.3">
      <c r="J9831"/>
    </row>
    <row r="9832" spans="10:10" x14ac:dyDescent="0.3">
      <c r="J9832"/>
    </row>
    <row r="9833" spans="10:10" x14ac:dyDescent="0.3">
      <c r="J9833"/>
    </row>
    <row r="9834" spans="10:10" x14ac:dyDescent="0.3">
      <c r="J9834"/>
    </row>
    <row r="9835" spans="10:10" x14ac:dyDescent="0.3">
      <c r="J9835"/>
    </row>
    <row r="9836" spans="10:10" x14ac:dyDescent="0.3">
      <c r="J9836"/>
    </row>
    <row r="9837" spans="10:10" x14ac:dyDescent="0.3">
      <c r="J9837"/>
    </row>
    <row r="9838" spans="10:10" x14ac:dyDescent="0.3">
      <c r="J9838"/>
    </row>
    <row r="9839" spans="10:10" x14ac:dyDescent="0.3">
      <c r="J9839"/>
    </row>
    <row r="9840" spans="10:10" x14ac:dyDescent="0.3">
      <c r="J9840"/>
    </row>
    <row r="9841" spans="10:10" x14ac:dyDescent="0.3">
      <c r="J9841"/>
    </row>
    <row r="9842" spans="10:10" x14ac:dyDescent="0.3">
      <c r="J9842"/>
    </row>
    <row r="9843" spans="10:10" x14ac:dyDescent="0.3">
      <c r="J9843"/>
    </row>
    <row r="9844" spans="10:10" x14ac:dyDescent="0.3">
      <c r="J9844"/>
    </row>
    <row r="9845" spans="10:10" x14ac:dyDescent="0.3">
      <c r="J9845"/>
    </row>
    <row r="9846" spans="10:10" x14ac:dyDescent="0.3">
      <c r="J9846"/>
    </row>
    <row r="9847" spans="10:10" x14ac:dyDescent="0.3">
      <c r="J9847"/>
    </row>
    <row r="9848" spans="10:10" x14ac:dyDescent="0.3">
      <c r="J9848"/>
    </row>
    <row r="9849" spans="10:10" x14ac:dyDescent="0.3">
      <c r="J9849"/>
    </row>
    <row r="9850" spans="10:10" x14ac:dyDescent="0.3">
      <c r="J9850"/>
    </row>
    <row r="9851" spans="10:10" x14ac:dyDescent="0.3">
      <c r="J9851"/>
    </row>
    <row r="9852" spans="10:10" x14ac:dyDescent="0.3">
      <c r="J9852"/>
    </row>
    <row r="9853" spans="10:10" x14ac:dyDescent="0.3">
      <c r="J9853"/>
    </row>
    <row r="9854" spans="10:10" x14ac:dyDescent="0.3">
      <c r="J9854"/>
    </row>
    <row r="9855" spans="10:10" x14ac:dyDescent="0.3">
      <c r="J9855"/>
    </row>
    <row r="9856" spans="10:10" x14ac:dyDescent="0.3">
      <c r="J9856"/>
    </row>
    <row r="9857" spans="10:10" x14ac:dyDescent="0.3">
      <c r="J9857"/>
    </row>
    <row r="9858" spans="10:10" x14ac:dyDescent="0.3">
      <c r="J9858"/>
    </row>
    <row r="9859" spans="10:10" x14ac:dyDescent="0.3">
      <c r="J9859"/>
    </row>
    <row r="9860" spans="10:10" x14ac:dyDescent="0.3">
      <c r="J9860"/>
    </row>
    <row r="9861" spans="10:10" x14ac:dyDescent="0.3">
      <c r="J9861"/>
    </row>
    <row r="9862" spans="10:10" x14ac:dyDescent="0.3">
      <c r="J9862"/>
    </row>
    <row r="9863" spans="10:10" x14ac:dyDescent="0.3">
      <c r="J9863"/>
    </row>
    <row r="9864" spans="10:10" x14ac:dyDescent="0.3">
      <c r="J9864"/>
    </row>
    <row r="9865" spans="10:10" x14ac:dyDescent="0.3">
      <c r="J9865"/>
    </row>
    <row r="9866" spans="10:10" x14ac:dyDescent="0.3">
      <c r="J9866"/>
    </row>
    <row r="9867" spans="10:10" x14ac:dyDescent="0.3">
      <c r="J9867"/>
    </row>
    <row r="9868" spans="10:10" x14ac:dyDescent="0.3">
      <c r="J9868"/>
    </row>
    <row r="9869" spans="10:10" x14ac:dyDescent="0.3">
      <c r="J9869"/>
    </row>
    <row r="9870" spans="10:10" x14ac:dyDescent="0.3">
      <c r="J9870"/>
    </row>
    <row r="9871" spans="10:10" x14ac:dyDescent="0.3">
      <c r="J9871"/>
    </row>
    <row r="9872" spans="10:10" x14ac:dyDescent="0.3">
      <c r="J9872"/>
    </row>
    <row r="9873" spans="10:10" x14ac:dyDescent="0.3">
      <c r="J9873"/>
    </row>
    <row r="9874" spans="10:10" x14ac:dyDescent="0.3">
      <c r="J9874"/>
    </row>
    <row r="9875" spans="10:10" x14ac:dyDescent="0.3">
      <c r="J9875"/>
    </row>
    <row r="9876" spans="10:10" x14ac:dyDescent="0.3">
      <c r="J9876"/>
    </row>
    <row r="9877" spans="10:10" x14ac:dyDescent="0.3">
      <c r="J9877"/>
    </row>
    <row r="9878" spans="10:10" x14ac:dyDescent="0.3">
      <c r="J9878"/>
    </row>
    <row r="9879" spans="10:10" x14ac:dyDescent="0.3">
      <c r="J9879"/>
    </row>
    <row r="9880" spans="10:10" x14ac:dyDescent="0.3">
      <c r="J9880"/>
    </row>
    <row r="9881" spans="10:10" x14ac:dyDescent="0.3">
      <c r="J9881"/>
    </row>
    <row r="9882" spans="10:10" x14ac:dyDescent="0.3">
      <c r="J9882"/>
    </row>
    <row r="9883" spans="10:10" x14ac:dyDescent="0.3">
      <c r="J9883"/>
    </row>
    <row r="9884" spans="10:10" x14ac:dyDescent="0.3">
      <c r="J9884"/>
    </row>
    <row r="9885" spans="10:10" x14ac:dyDescent="0.3">
      <c r="J9885"/>
    </row>
    <row r="9886" spans="10:10" x14ac:dyDescent="0.3">
      <c r="J9886"/>
    </row>
    <row r="9887" spans="10:10" x14ac:dyDescent="0.3">
      <c r="J9887"/>
    </row>
    <row r="9888" spans="10:10" x14ac:dyDescent="0.3">
      <c r="J9888"/>
    </row>
    <row r="9889" spans="10:10" x14ac:dyDescent="0.3">
      <c r="J9889"/>
    </row>
    <row r="9890" spans="10:10" x14ac:dyDescent="0.3">
      <c r="J9890"/>
    </row>
    <row r="9891" spans="10:10" x14ac:dyDescent="0.3">
      <c r="J9891"/>
    </row>
    <row r="9892" spans="10:10" x14ac:dyDescent="0.3">
      <c r="J9892"/>
    </row>
    <row r="9893" spans="10:10" x14ac:dyDescent="0.3">
      <c r="J9893"/>
    </row>
    <row r="9894" spans="10:10" x14ac:dyDescent="0.3">
      <c r="J9894"/>
    </row>
    <row r="9895" spans="10:10" x14ac:dyDescent="0.3">
      <c r="J9895"/>
    </row>
    <row r="9896" spans="10:10" x14ac:dyDescent="0.3">
      <c r="J9896"/>
    </row>
    <row r="9897" spans="10:10" x14ac:dyDescent="0.3">
      <c r="J9897"/>
    </row>
    <row r="9898" spans="10:10" x14ac:dyDescent="0.3">
      <c r="J9898"/>
    </row>
    <row r="9899" spans="10:10" x14ac:dyDescent="0.3">
      <c r="J9899"/>
    </row>
    <row r="9900" spans="10:10" x14ac:dyDescent="0.3">
      <c r="J9900"/>
    </row>
    <row r="9901" spans="10:10" x14ac:dyDescent="0.3">
      <c r="J9901"/>
    </row>
    <row r="9902" spans="10:10" x14ac:dyDescent="0.3">
      <c r="J9902"/>
    </row>
    <row r="9903" spans="10:10" x14ac:dyDescent="0.3">
      <c r="J9903"/>
    </row>
    <row r="9904" spans="10:10" x14ac:dyDescent="0.3">
      <c r="J9904"/>
    </row>
    <row r="9905" spans="10:10" x14ac:dyDescent="0.3">
      <c r="J9905"/>
    </row>
    <row r="9906" spans="10:10" x14ac:dyDescent="0.3">
      <c r="J9906"/>
    </row>
    <row r="9907" spans="10:10" x14ac:dyDescent="0.3">
      <c r="J9907"/>
    </row>
    <row r="9908" spans="10:10" x14ac:dyDescent="0.3">
      <c r="J9908"/>
    </row>
    <row r="9909" spans="10:10" x14ac:dyDescent="0.3">
      <c r="J9909"/>
    </row>
    <row r="9910" spans="10:10" x14ac:dyDescent="0.3">
      <c r="J9910"/>
    </row>
    <row r="9911" spans="10:10" x14ac:dyDescent="0.3">
      <c r="J9911"/>
    </row>
    <row r="9912" spans="10:10" x14ac:dyDescent="0.3">
      <c r="J9912"/>
    </row>
    <row r="9913" spans="10:10" x14ac:dyDescent="0.3">
      <c r="J9913"/>
    </row>
    <row r="9914" spans="10:10" x14ac:dyDescent="0.3">
      <c r="J9914"/>
    </row>
    <row r="9915" spans="10:10" x14ac:dyDescent="0.3">
      <c r="J9915"/>
    </row>
    <row r="9916" spans="10:10" x14ac:dyDescent="0.3">
      <c r="J9916"/>
    </row>
    <row r="9917" spans="10:10" x14ac:dyDescent="0.3">
      <c r="J9917"/>
    </row>
    <row r="9918" spans="10:10" x14ac:dyDescent="0.3">
      <c r="J9918"/>
    </row>
    <row r="9919" spans="10:10" x14ac:dyDescent="0.3">
      <c r="J9919"/>
    </row>
    <row r="9920" spans="10:10" x14ac:dyDescent="0.3">
      <c r="J9920"/>
    </row>
    <row r="9921" spans="10:10" x14ac:dyDescent="0.3">
      <c r="J9921"/>
    </row>
    <row r="9922" spans="10:10" x14ac:dyDescent="0.3">
      <c r="J9922"/>
    </row>
    <row r="9923" spans="10:10" x14ac:dyDescent="0.3">
      <c r="J9923"/>
    </row>
    <row r="9924" spans="10:10" x14ac:dyDescent="0.3">
      <c r="J9924"/>
    </row>
    <row r="9925" spans="10:10" x14ac:dyDescent="0.3">
      <c r="J9925"/>
    </row>
    <row r="9926" spans="10:10" x14ac:dyDescent="0.3">
      <c r="J9926"/>
    </row>
    <row r="9927" spans="10:10" x14ac:dyDescent="0.3">
      <c r="J9927"/>
    </row>
    <row r="9928" spans="10:10" x14ac:dyDescent="0.3">
      <c r="J9928"/>
    </row>
    <row r="9929" spans="10:10" x14ac:dyDescent="0.3">
      <c r="J9929"/>
    </row>
    <row r="9930" spans="10:10" x14ac:dyDescent="0.3">
      <c r="J9930"/>
    </row>
    <row r="9931" spans="10:10" x14ac:dyDescent="0.3">
      <c r="J9931"/>
    </row>
    <row r="9932" spans="10:10" x14ac:dyDescent="0.3">
      <c r="J9932"/>
    </row>
    <row r="9933" spans="10:10" x14ac:dyDescent="0.3">
      <c r="J9933"/>
    </row>
    <row r="9934" spans="10:10" x14ac:dyDescent="0.3">
      <c r="J9934"/>
    </row>
    <row r="9935" spans="10:10" x14ac:dyDescent="0.3">
      <c r="J9935"/>
    </row>
    <row r="9936" spans="10:10" x14ac:dyDescent="0.3">
      <c r="J9936"/>
    </row>
    <row r="9937" spans="10:10" x14ac:dyDescent="0.3">
      <c r="J9937"/>
    </row>
    <row r="9938" spans="10:10" x14ac:dyDescent="0.3">
      <c r="J9938"/>
    </row>
    <row r="9939" spans="10:10" x14ac:dyDescent="0.3">
      <c r="J9939"/>
    </row>
    <row r="9940" spans="10:10" x14ac:dyDescent="0.3">
      <c r="J9940"/>
    </row>
    <row r="9941" spans="10:10" x14ac:dyDescent="0.3">
      <c r="J9941"/>
    </row>
    <row r="9942" spans="10:10" x14ac:dyDescent="0.3">
      <c r="J9942"/>
    </row>
    <row r="9943" spans="10:10" x14ac:dyDescent="0.3">
      <c r="J9943"/>
    </row>
    <row r="9944" spans="10:10" x14ac:dyDescent="0.3">
      <c r="J9944"/>
    </row>
    <row r="9945" spans="10:10" x14ac:dyDescent="0.3">
      <c r="J9945"/>
    </row>
    <row r="9946" spans="10:10" x14ac:dyDescent="0.3">
      <c r="J9946"/>
    </row>
    <row r="9947" spans="10:10" x14ac:dyDescent="0.3">
      <c r="J9947"/>
    </row>
    <row r="9948" spans="10:10" x14ac:dyDescent="0.3">
      <c r="J9948"/>
    </row>
    <row r="9949" spans="10:10" x14ac:dyDescent="0.3">
      <c r="J9949"/>
    </row>
    <row r="9950" spans="10:10" x14ac:dyDescent="0.3">
      <c r="J9950"/>
    </row>
    <row r="9951" spans="10:10" x14ac:dyDescent="0.3">
      <c r="J9951"/>
    </row>
    <row r="9952" spans="10:10" x14ac:dyDescent="0.3">
      <c r="J9952"/>
    </row>
    <row r="9953" spans="10:10" x14ac:dyDescent="0.3">
      <c r="J9953"/>
    </row>
    <row r="9954" spans="10:10" x14ac:dyDescent="0.3">
      <c r="J9954"/>
    </row>
    <row r="9955" spans="10:10" x14ac:dyDescent="0.3">
      <c r="J9955"/>
    </row>
    <row r="9956" spans="10:10" x14ac:dyDescent="0.3">
      <c r="J9956"/>
    </row>
    <row r="9957" spans="10:10" x14ac:dyDescent="0.3">
      <c r="J9957"/>
    </row>
    <row r="9958" spans="10:10" x14ac:dyDescent="0.3">
      <c r="J9958"/>
    </row>
    <row r="9959" spans="10:10" x14ac:dyDescent="0.3">
      <c r="J9959"/>
    </row>
    <row r="9960" spans="10:10" x14ac:dyDescent="0.3">
      <c r="J9960"/>
    </row>
    <row r="9961" spans="10:10" x14ac:dyDescent="0.3">
      <c r="J9961"/>
    </row>
    <row r="9962" spans="10:10" x14ac:dyDescent="0.3">
      <c r="J9962"/>
    </row>
    <row r="9963" spans="10:10" x14ac:dyDescent="0.3">
      <c r="J9963"/>
    </row>
    <row r="9964" spans="10:10" x14ac:dyDescent="0.3">
      <c r="J9964"/>
    </row>
    <row r="9965" spans="10:10" x14ac:dyDescent="0.3">
      <c r="J9965"/>
    </row>
    <row r="9966" spans="10:10" x14ac:dyDescent="0.3">
      <c r="J9966"/>
    </row>
    <row r="9967" spans="10:10" x14ac:dyDescent="0.3">
      <c r="J9967"/>
    </row>
    <row r="9968" spans="10:10" x14ac:dyDescent="0.3">
      <c r="J9968"/>
    </row>
    <row r="9969" spans="10:10" x14ac:dyDescent="0.3">
      <c r="J9969"/>
    </row>
    <row r="9970" spans="10:10" x14ac:dyDescent="0.3">
      <c r="J9970"/>
    </row>
    <row r="9971" spans="10:10" x14ac:dyDescent="0.3">
      <c r="J9971"/>
    </row>
    <row r="9972" spans="10:10" x14ac:dyDescent="0.3">
      <c r="J9972"/>
    </row>
    <row r="9973" spans="10:10" x14ac:dyDescent="0.3">
      <c r="J9973"/>
    </row>
    <row r="9974" spans="10:10" x14ac:dyDescent="0.3">
      <c r="J9974"/>
    </row>
    <row r="9975" spans="10:10" x14ac:dyDescent="0.3">
      <c r="J9975"/>
    </row>
    <row r="9976" spans="10:10" x14ac:dyDescent="0.3">
      <c r="J9976"/>
    </row>
    <row r="9977" spans="10:10" x14ac:dyDescent="0.3">
      <c r="J9977"/>
    </row>
    <row r="9978" spans="10:10" x14ac:dyDescent="0.3">
      <c r="J9978"/>
    </row>
    <row r="9979" spans="10:10" x14ac:dyDescent="0.3">
      <c r="J9979"/>
    </row>
    <row r="9980" spans="10:10" x14ac:dyDescent="0.3">
      <c r="J9980"/>
    </row>
    <row r="9981" spans="10:10" x14ac:dyDescent="0.3">
      <c r="J9981"/>
    </row>
    <row r="9982" spans="10:10" x14ac:dyDescent="0.3">
      <c r="J9982"/>
    </row>
    <row r="9983" spans="10:10" x14ac:dyDescent="0.3">
      <c r="J9983"/>
    </row>
    <row r="9984" spans="10:10" x14ac:dyDescent="0.3">
      <c r="J9984"/>
    </row>
    <row r="9985" spans="10:10" x14ac:dyDescent="0.3">
      <c r="J9985"/>
    </row>
    <row r="9986" spans="10:10" x14ac:dyDescent="0.3">
      <c r="J9986"/>
    </row>
    <row r="9987" spans="10:10" x14ac:dyDescent="0.3">
      <c r="J9987"/>
    </row>
    <row r="9988" spans="10:10" x14ac:dyDescent="0.3">
      <c r="J9988"/>
    </row>
    <row r="9989" spans="10:10" x14ac:dyDescent="0.3">
      <c r="J9989"/>
    </row>
    <row r="9990" spans="10:10" x14ac:dyDescent="0.3">
      <c r="J9990"/>
    </row>
    <row r="9991" spans="10:10" x14ac:dyDescent="0.3">
      <c r="J9991"/>
    </row>
    <row r="9992" spans="10:10" x14ac:dyDescent="0.3">
      <c r="J9992"/>
    </row>
    <row r="9993" spans="10:10" x14ac:dyDescent="0.3">
      <c r="J9993"/>
    </row>
    <row r="9994" spans="10:10" x14ac:dyDescent="0.3">
      <c r="J9994"/>
    </row>
    <row r="9995" spans="10:10" x14ac:dyDescent="0.3">
      <c r="J9995"/>
    </row>
    <row r="9996" spans="10:10" x14ac:dyDescent="0.3">
      <c r="J9996"/>
    </row>
    <row r="9997" spans="10:10" x14ac:dyDescent="0.3">
      <c r="J9997"/>
    </row>
    <row r="9998" spans="10:10" x14ac:dyDescent="0.3">
      <c r="J9998"/>
    </row>
    <row r="9999" spans="10:10" x14ac:dyDescent="0.3">
      <c r="J9999"/>
    </row>
    <row r="10000" spans="10:10" x14ac:dyDescent="0.3">
      <c r="J10000"/>
    </row>
    <row r="10001" spans="10:10" x14ac:dyDescent="0.3">
      <c r="J10001"/>
    </row>
    <row r="10002" spans="10:10" x14ac:dyDescent="0.3">
      <c r="J10002"/>
    </row>
    <row r="10003" spans="10:10" x14ac:dyDescent="0.3">
      <c r="J10003"/>
    </row>
    <row r="10004" spans="10:10" x14ac:dyDescent="0.3">
      <c r="J10004"/>
    </row>
    <row r="10005" spans="10:10" x14ac:dyDescent="0.3">
      <c r="J10005"/>
    </row>
    <row r="10006" spans="10:10" x14ac:dyDescent="0.3">
      <c r="J10006"/>
    </row>
    <row r="10007" spans="10:10" x14ac:dyDescent="0.3">
      <c r="J10007"/>
    </row>
    <row r="10008" spans="10:10" x14ac:dyDescent="0.3">
      <c r="J10008"/>
    </row>
    <row r="10009" spans="10:10" x14ac:dyDescent="0.3">
      <c r="J10009"/>
    </row>
    <row r="10010" spans="10:10" x14ac:dyDescent="0.3">
      <c r="J10010"/>
    </row>
    <row r="10011" spans="10:10" x14ac:dyDescent="0.3">
      <c r="J10011"/>
    </row>
    <row r="10012" spans="10:10" x14ac:dyDescent="0.3">
      <c r="J10012"/>
    </row>
    <row r="10013" spans="10:10" x14ac:dyDescent="0.3">
      <c r="J10013"/>
    </row>
    <row r="10014" spans="10:10" x14ac:dyDescent="0.3">
      <c r="J10014"/>
    </row>
    <row r="10015" spans="10:10" x14ac:dyDescent="0.3">
      <c r="J10015"/>
    </row>
    <row r="10016" spans="10:10" x14ac:dyDescent="0.3">
      <c r="J10016"/>
    </row>
    <row r="10017" spans="10:10" x14ac:dyDescent="0.3">
      <c r="J10017"/>
    </row>
    <row r="10018" spans="10:10" x14ac:dyDescent="0.3">
      <c r="J10018"/>
    </row>
    <row r="10019" spans="10:10" x14ac:dyDescent="0.3">
      <c r="J10019"/>
    </row>
    <row r="10020" spans="10:10" x14ac:dyDescent="0.3">
      <c r="J10020"/>
    </row>
    <row r="10021" spans="10:10" x14ac:dyDescent="0.3">
      <c r="J10021"/>
    </row>
    <row r="10022" spans="10:10" x14ac:dyDescent="0.3">
      <c r="J10022"/>
    </row>
    <row r="10023" spans="10:10" x14ac:dyDescent="0.3">
      <c r="J10023"/>
    </row>
    <row r="10024" spans="10:10" x14ac:dyDescent="0.3">
      <c r="J10024"/>
    </row>
    <row r="10025" spans="10:10" x14ac:dyDescent="0.3">
      <c r="J10025"/>
    </row>
    <row r="10026" spans="10:10" x14ac:dyDescent="0.3">
      <c r="J10026"/>
    </row>
    <row r="10027" spans="10:10" x14ac:dyDescent="0.3">
      <c r="J10027"/>
    </row>
    <row r="10028" spans="10:10" x14ac:dyDescent="0.3">
      <c r="J10028"/>
    </row>
    <row r="10029" spans="10:10" x14ac:dyDescent="0.3">
      <c r="J10029"/>
    </row>
    <row r="10030" spans="10:10" x14ac:dyDescent="0.3">
      <c r="J10030"/>
    </row>
    <row r="10031" spans="10:10" x14ac:dyDescent="0.3">
      <c r="J10031"/>
    </row>
    <row r="10032" spans="10:10" x14ac:dyDescent="0.3">
      <c r="J10032"/>
    </row>
    <row r="10033" spans="10:10" x14ac:dyDescent="0.3">
      <c r="J10033"/>
    </row>
    <row r="10034" spans="10:10" x14ac:dyDescent="0.3">
      <c r="J10034"/>
    </row>
    <row r="10035" spans="10:10" x14ac:dyDescent="0.3">
      <c r="J10035"/>
    </row>
    <row r="10036" spans="10:10" x14ac:dyDescent="0.3">
      <c r="J10036"/>
    </row>
    <row r="10037" spans="10:10" x14ac:dyDescent="0.3">
      <c r="J10037"/>
    </row>
    <row r="10038" spans="10:10" x14ac:dyDescent="0.3">
      <c r="J10038"/>
    </row>
    <row r="10039" spans="10:10" x14ac:dyDescent="0.3">
      <c r="J10039"/>
    </row>
    <row r="10040" spans="10:10" x14ac:dyDescent="0.3">
      <c r="J10040"/>
    </row>
    <row r="10041" spans="10:10" x14ac:dyDescent="0.3">
      <c r="J10041"/>
    </row>
    <row r="10042" spans="10:10" x14ac:dyDescent="0.3">
      <c r="J10042"/>
    </row>
    <row r="10043" spans="10:10" x14ac:dyDescent="0.3">
      <c r="J10043"/>
    </row>
    <row r="10044" spans="10:10" x14ac:dyDescent="0.3">
      <c r="J10044"/>
    </row>
    <row r="10045" spans="10:10" x14ac:dyDescent="0.3">
      <c r="J10045"/>
    </row>
    <row r="10046" spans="10:10" x14ac:dyDescent="0.3">
      <c r="J10046"/>
    </row>
    <row r="10047" spans="10:10" x14ac:dyDescent="0.3">
      <c r="J10047"/>
    </row>
    <row r="10048" spans="10:10" x14ac:dyDescent="0.3">
      <c r="J10048"/>
    </row>
    <row r="10049" spans="10:10" x14ac:dyDescent="0.3">
      <c r="J10049"/>
    </row>
    <row r="10050" spans="10:10" x14ac:dyDescent="0.3">
      <c r="J10050"/>
    </row>
    <row r="10051" spans="10:10" x14ac:dyDescent="0.3">
      <c r="J10051"/>
    </row>
    <row r="10052" spans="10:10" x14ac:dyDescent="0.3">
      <c r="J10052"/>
    </row>
    <row r="10053" spans="10:10" x14ac:dyDescent="0.3">
      <c r="J10053"/>
    </row>
    <row r="10054" spans="10:10" x14ac:dyDescent="0.3">
      <c r="J10054"/>
    </row>
    <row r="10055" spans="10:10" x14ac:dyDescent="0.3">
      <c r="J10055"/>
    </row>
    <row r="10056" spans="10:10" x14ac:dyDescent="0.3">
      <c r="J10056"/>
    </row>
    <row r="10057" spans="10:10" x14ac:dyDescent="0.3">
      <c r="J10057"/>
    </row>
    <row r="10058" spans="10:10" x14ac:dyDescent="0.3">
      <c r="J10058"/>
    </row>
    <row r="10059" spans="10:10" x14ac:dyDescent="0.3">
      <c r="J10059"/>
    </row>
    <row r="10060" spans="10:10" x14ac:dyDescent="0.3">
      <c r="J10060"/>
    </row>
    <row r="10061" spans="10:10" x14ac:dyDescent="0.3">
      <c r="J10061"/>
    </row>
    <row r="10062" spans="10:10" x14ac:dyDescent="0.3">
      <c r="J10062"/>
    </row>
    <row r="10063" spans="10:10" x14ac:dyDescent="0.3">
      <c r="J10063"/>
    </row>
    <row r="10064" spans="10:10" x14ac:dyDescent="0.3">
      <c r="J10064"/>
    </row>
    <row r="10065" spans="10:10" x14ac:dyDescent="0.3">
      <c r="J10065"/>
    </row>
    <row r="10066" spans="10:10" x14ac:dyDescent="0.3">
      <c r="J10066"/>
    </row>
    <row r="10067" spans="10:10" x14ac:dyDescent="0.3">
      <c r="J10067"/>
    </row>
    <row r="10068" spans="10:10" x14ac:dyDescent="0.3">
      <c r="J10068"/>
    </row>
    <row r="10069" spans="10:10" x14ac:dyDescent="0.3">
      <c r="J10069"/>
    </row>
    <row r="10070" spans="10:10" x14ac:dyDescent="0.3">
      <c r="J10070"/>
    </row>
    <row r="10071" spans="10:10" x14ac:dyDescent="0.3">
      <c r="J10071"/>
    </row>
    <row r="10072" spans="10:10" x14ac:dyDescent="0.3">
      <c r="J10072"/>
    </row>
    <row r="10073" spans="10:10" x14ac:dyDescent="0.3">
      <c r="J10073"/>
    </row>
    <row r="10074" spans="10:10" x14ac:dyDescent="0.3">
      <c r="J10074"/>
    </row>
    <row r="10075" spans="10:10" x14ac:dyDescent="0.3">
      <c r="J10075"/>
    </row>
    <row r="10076" spans="10:10" x14ac:dyDescent="0.3">
      <c r="J10076"/>
    </row>
    <row r="10077" spans="10:10" x14ac:dyDescent="0.3">
      <c r="J10077"/>
    </row>
    <row r="10078" spans="10:10" x14ac:dyDescent="0.3">
      <c r="J10078"/>
    </row>
    <row r="10079" spans="10:10" x14ac:dyDescent="0.3">
      <c r="J10079"/>
    </row>
    <row r="10080" spans="10:10" x14ac:dyDescent="0.3">
      <c r="J10080"/>
    </row>
    <row r="10081" spans="10:10" x14ac:dyDescent="0.3">
      <c r="J10081"/>
    </row>
    <row r="10082" spans="10:10" x14ac:dyDescent="0.3">
      <c r="J10082"/>
    </row>
    <row r="10083" spans="10:10" x14ac:dyDescent="0.3">
      <c r="J10083"/>
    </row>
    <row r="10084" spans="10:10" x14ac:dyDescent="0.3">
      <c r="J10084"/>
    </row>
    <row r="10085" spans="10:10" x14ac:dyDescent="0.3">
      <c r="J10085"/>
    </row>
    <row r="10086" spans="10:10" x14ac:dyDescent="0.3">
      <c r="J10086"/>
    </row>
    <row r="10087" spans="10:10" x14ac:dyDescent="0.3">
      <c r="J10087"/>
    </row>
    <row r="10088" spans="10:10" x14ac:dyDescent="0.3">
      <c r="J10088"/>
    </row>
    <row r="10089" spans="10:10" x14ac:dyDescent="0.3">
      <c r="J10089"/>
    </row>
    <row r="10090" spans="10:10" x14ac:dyDescent="0.3">
      <c r="J10090"/>
    </row>
    <row r="10091" spans="10:10" x14ac:dyDescent="0.3">
      <c r="J10091"/>
    </row>
    <row r="10092" spans="10:10" x14ac:dyDescent="0.3">
      <c r="J10092"/>
    </row>
    <row r="10093" spans="10:10" x14ac:dyDescent="0.3">
      <c r="J10093"/>
    </row>
    <row r="10094" spans="10:10" x14ac:dyDescent="0.3">
      <c r="J10094"/>
    </row>
    <row r="10095" spans="10:10" x14ac:dyDescent="0.3">
      <c r="J10095"/>
    </row>
    <row r="10096" spans="10:10" x14ac:dyDescent="0.3">
      <c r="J10096"/>
    </row>
    <row r="10097" spans="10:10" x14ac:dyDescent="0.3">
      <c r="J10097"/>
    </row>
    <row r="10098" spans="10:10" x14ac:dyDescent="0.3">
      <c r="J10098"/>
    </row>
    <row r="10099" spans="10:10" x14ac:dyDescent="0.3">
      <c r="J10099"/>
    </row>
    <row r="10100" spans="10:10" x14ac:dyDescent="0.3">
      <c r="J10100"/>
    </row>
    <row r="10101" spans="10:10" x14ac:dyDescent="0.3">
      <c r="J10101"/>
    </row>
    <row r="10102" spans="10:10" x14ac:dyDescent="0.3">
      <c r="J10102"/>
    </row>
    <row r="10103" spans="10:10" x14ac:dyDescent="0.3">
      <c r="J10103"/>
    </row>
    <row r="10104" spans="10:10" x14ac:dyDescent="0.3">
      <c r="J10104"/>
    </row>
    <row r="10105" spans="10:10" x14ac:dyDescent="0.3">
      <c r="J10105"/>
    </row>
    <row r="10106" spans="10:10" x14ac:dyDescent="0.3">
      <c r="J10106"/>
    </row>
    <row r="10107" spans="10:10" x14ac:dyDescent="0.3">
      <c r="J10107"/>
    </row>
    <row r="10108" spans="10:10" x14ac:dyDescent="0.3">
      <c r="J10108"/>
    </row>
    <row r="10109" spans="10:10" x14ac:dyDescent="0.3">
      <c r="J10109"/>
    </row>
    <row r="10110" spans="10:10" x14ac:dyDescent="0.3">
      <c r="J10110"/>
    </row>
    <row r="10111" spans="10:10" x14ac:dyDescent="0.3">
      <c r="J10111"/>
    </row>
    <row r="10112" spans="10:10" x14ac:dyDescent="0.3">
      <c r="J10112"/>
    </row>
    <row r="10113" spans="10:10" x14ac:dyDescent="0.3">
      <c r="J10113"/>
    </row>
    <row r="10114" spans="10:10" x14ac:dyDescent="0.3">
      <c r="J10114"/>
    </row>
    <row r="10115" spans="10:10" x14ac:dyDescent="0.3">
      <c r="J10115"/>
    </row>
    <row r="10116" spans="10:10" x14ac:dyDescent="0.3">
      <c r="J10116"/>
    </row>
    <row r="10117" spans="10:10" x14ac:dyDescent="0.3">
      <c r="J10117"/>
    </row>
    <row r="10118" spans="10:10" x14ac:dyDescent="0.3">
      <c r="J10118"/>
    </row>
    <row r="10119" spans="10:10" x14ac:dyDescent="0.3">
      <c r="J10119"/>
    </row>
    <row r="10120" spans="10:10" x14ac:dyDescent="0.3">
      <c r="J10120"/>
    </row>
    <row r="10121" spans="10:10" x14ac:dyDescent="0.3">
      <c r="J10121"/>
    </row>
    <row r="10122" spans="10:10" x14ac:dyDescent="0.3">
      <c r="J10122"/>
    </row>
    <row r="10123" spans="10:10" x14ac:dyDescent="0.3">
      <c r="J10123"/>
    </row>
    <row r="10124" spans="10:10" x14ac:dyDescent="0.3">
      <c r="J10124"/>
    </row>
    <row r="10125" spans="10:10" x14ac:dyDescent="0.3">
      <c r="J10125"/>
    </row>
    <row r="10126" spans="10:10" x14ac:dyDescent="0.3">
      <c r="J10126"/>
    </row>
    <row r="10127" spans="10:10" x14ac:dyDescent="0.3">
      <c r="J10127"/>
    </row>
    <row r="10128" spans="10:10" x14ac:dyDescent="0.3">
      <c r="J10128"/>
    </row>
    <row r="10129" spans="10:10" x14ac:dyDescent="0.3">
      <c r="J10129"/>
    </row>
    <row r="10130" spans="10:10" x14ac:dyDescent="0.3">
      <c r="J10130"/>
    </row>
    <row r="10131" spans="10:10" x14ac:dyDescent="0.3">
      <c r="J10131"/>
    </row>
    <row r="10132" spans="10:10" x14ac:dyDescent="0.3">
      <c r="J10132"/>
    </row>
    <row r="10133" spans="10:10" x14ac:dyDescent="0.3">
      <c r="J10133"/>
    </row>
    <row r="10134" spans="10:10" x14ac:dyDescent="0.3">
      <c r="J10134"/>
    </row>
    <row r="10135" spans="10:10" x14ac:dyDescent="0.3">
      <c r="J10135"/>
    </row>
    <row r="10136" spans="10:10" x14ac:dyDescent="0.3">
      <c r="J10136"/>
    </row>
    <row r="10137" spans="10:10" x14ac:dyDescent="0.3">
      <c r="J10137"/>
    </row>
    <row r="10138" spans="10:10" x14ac:dyDescent="0.3">
      <c r="J10138"/>
    </row>
    <row r="10139" spans="10:10" x14ac:dyDescent="0.3">
      <c r="J10139"/>
    </row>
    <row r="10140" spans="10:10" x14ac:dyDescent="0.3">
      <c r="J10140"/>
    </row>
    <row r="10141" spans="10:10" x14ac:dyDescent="0.3">
      <c r="J10141"/>
    </row>
    <row r="10142" spans="10:10" x14ac:dyDescent="0.3">
      <c r="J10142"/>
    </row>
    <row r="10143" spans="10:10" x14ac:dyDescent="0.3">
      <c r="J10143"/>
    </row>
    <row r="10144" spans="10:10" x14ac:dyDescent="0.3">
      <c r="J10144"/>
    </row>
    <row r="10145" spans="10:10" x14ac:dyDescent="0.3">
      <c r="J10145"/>
    </row>
    <row r="10146" spans="10:10" x14ac:dyDescent="0.3">
      <c r="J10146"/>
    </row>
    <row r="10147" spans="10:10" x14ac:dyDescent="0.3">
      <c r="J10147"/>
    </row>
    <row r="10148" spans="10:10" x14ac:dyDescent="0.3">
      <c r="J10148"/>
    </row>
    <row r="10149" spans="10:10" x14ac:dyDescent="0.3">
      <c r="J10149"/>
    </row>
    <row r="10150" spans="10:10" x14ac:dyDescent="0.3">
      <c r="J10150"/>
    </row>
    <row r="10151" spans="10:10" x14ac:dyDescent="0.3">
      <c r="J10151"/>
    </row>
    <row r="10152" spans="10:10" x14ac:dyDescent="0.3">
      <c r="J10152"/>
    </row>
    <row r="10153" spans="10:10" x14ac:dyDescent="0.3">
      <c r="J10153"/>
    </row>
    <row r="10154" spans="10:10" x14ac:dyDescent="0.3">
      <c r="J10154"/>
    </row>
    <row r="10155" spans="10:10" x14ac:dyDescent="0.3">
      <c r="J10155"/>
    </row>
    <row r="10156" spans="10:10" x14ac:dyDescent="0.3">
      <c r="J10156"/>
    </row>
    <row r="10157" spans="10:10" x14ac:dyDescent="0.3">
      <c r="J10157"/>
    </row>
    <row r="10158" spans="10:10" x14ac:dyDescent="0.3">
      <c r="J10158"/>
    </row>
    <row r="10159" spans="10:10" x14ac:dyDescent="0.3">
      <c r="J10159"/>
    </row>
    <row r="10160" spans="10:10" x14ac:dyDescent="0.3">
      <c r="J10160"/>
    </row>
    <row r="10161" spans="10:10" x14ac:dyDescent="0.3">
      <c r="J10161"/>
    </row>
    <row r="10162" spans="10:10" x14ac:dyDescent="0.3">
      <c r="J10162"/>
    </row>
    <row r="10163" spans="10:10" x14ac:dyDescent="0.3">
      <c r="J10163"/>
    </row>
    <row r="10164" spans="10:10" x14ac:dyDescent="0.3">
      <c r="J10164"/>
    </row>
    <row r="10165" spans="10:10" x14ac:dyDescent="0.3">
      <c r="J10165"/>
    </row>
    <row r="10166" spans="10:10" x14ac:dyDescent="0.3">
      <c r="J10166"/>
    </row>
    <row r="10167" spans="10:10" x14ac:dyDescent="0.3">
      <c r="J10167"/>
    </row>
    <row r="10168" spans="10:10" x14ac:dyDescent="0.3">
      <c r="J10168"/>
    </row>
    <row r="10169" spans="10:10" x14ac:dyDescent="0.3">
      <c r="J10169"/>
    </row>
    <row r="10170" spans="10:10" x14ac:dyDescent="0.3">
      <c r="J10170"/>
    </row>
    <row r="10171" spans="10:10" x14ac:dyDescent="0.3">
      <c r="J10171"/>
    </row>
    <row r="10172" spans="10:10" x14ac:dyDescent="0.3">
      <c r="J10172"/>
    </row>
    <row r="10173" spans="10:10" x14ac:dyDescent="0.3">
      <c r="J10173"/>
    </row>
    <row r="10174" spans="10:10" x14ac:dyDescent="0.3">
      <c r="J10174"/>
    </row>
    <row r="10175" spans="10:10" x14ac:dyDescent="0.3">
      <c r="J10175"/>
    </row>
    <row r="10176" spans="10:10" x14ac:dyDescent="0.3">
      <c r="J10176"/>
    </row>
    <row r="10177" spans="10:10" x14ac:dyDescent="0.3">
      <c r="J10177"/>
    </row>
    <row r="10178" spans="10:10" x14ac:dyDescent="0.3">
      <c r="J10178"/>
    </row>
    <row r="10179" spans="10:10" x14ac:dyDescent="0.3">
      <c r="J10179"/>
    </row>
    <row r="10180" spans="10:10" x14ac:dyDescent="0.3">
      <c r="J10180"/>
    </row>
    <row r="10181" spans="10:10" x14ac:dyDescent="0.3">
      <c r="J10181"/>
    </row>
    <row r="10182" spans="10:10" x14ac:dyDescent="0.3">
      <c r="J10182"/>
    </row>
    <row r="10183" spans="10:10" x14ac:dyDescent="0.3">
      <c r="J10183"/>
    </row>
    <row r="10184" spans="10:10" x14ac:dyDescent="0.3">
      <c r="J10184"/>
    </row>
    <row r="10185" spans="10:10" x14ac:dyDescent="0.3">
      <c r="J10185"/>
    </row>
    <row r="10186" spans="10:10" x14ac:dyDescent="0.3">
      <c r="J10186"/>
    </row>
    <row r="10187" spans="10:10" x14ac:dyDescent="0.3">
      <c r="J10187"/>
    </row>
    <row r="10188" spans="10:10" x14ac:dyDescent="0.3">
      <c r="J10188"/>
    </row>
    <row r="10189" spans="10:10" x14ac:dyDescent="0.3">
      <c r="J10189"/>
    </row>
    <row r="10190" spans="10:10" x14ac:dyDescent="0.3">
      <c r="J10190"/>
    </row>
    <row r="10191" spans="10:10" x14ac:dyDescent="0.3">
      <c r="J10191"/>
    </row>
    <row r="10192" spans="10:10" x14ac:dyDescent="0.3">
      <c r="J10192"/>
    </row>
    <row r="10193" spans="10:10" x14ac:dyDescent="0.3">
      <c r="J10193"/>
    </row>
    <row r="10194" spans="10:10" x14ac:dyDescent="0.3">
      <c r="J10194"/>
    </row>
    <row r="10195" spans="10:10" x14ac:dyDescent="0.3">
      <c r="J10195"/>
    </row>
    <row r="10196" spans="10:10" x14ac:dyDescent="0.3">
      <c r="J10196"/>
    </row>
    <row r="10197" spans="10:10" x14ac:dyDescent="0.3">
      <c r="J10197"/>
    </row>
    <row r="10198" spans="10:10" x14ac:dyDescent="0.3">
      <c r="J10198"/>
    </row>
    <row r="10199" spans="10:10" x14ac:dyDescent="0.3">
      <c r="J10199"/>
    </row>
    <row r="10200" spans="10:10" x14ac:dyDescent="0.3">
      <c r="J10200"/>
    </row>
    <row r="10201" spans="10:10" x14ac:dyDescent="0.3">
      <c r="J10201"/>
    </row>
    <row r="10202" spans="10:10" x14ac:dyDescent="0.3">
      <c r="J10202"/>
    </row>
    <row r="10203" spans="10:10" x14ac:dyDescent="0.3">
      <c r="J10203"/>
    </row>
    <row r="10204" spans="10:10" x14ac:dyDescent="0.3">
      <c r="J10204"/>
    </row>
    <row r="10205" spans="10:10" x14ac:dyDescent="0.3">
      <c r="J10205"/>
    </row>
    <row r="10206" spans="10:10" x14ac:dyDescent="0.3">
      <c r="J10206"/>
    </row>
    <row r="10207" spans="10:10" x14ac:dyDescent="0.3">
      <c r="J10207"/>
    </row>
    <row r="10208" spans="10:10" x14ac:dyDescent="0.3">
      <c r="J10208"/>
    </row>
    <row r="10209" spans="10:10" x14ac:dyDescent="0.3">
      <c r="J10209"/>
    </row>
    <row r="10210" spans="10:10" x14ac:dyDescent="0.3">
      <c r="J10210"/>
    </row>
    <row r="10211" spans="10:10" x14ac:dyDescent="0.3">
      <c r="J10211"/>
    </row>
    <row r="10212" spans="10:10" x14ac:dyDescent="0.3">
      <c r="J10212"/>
    </row>
    <row r="10213" spans="10:10" x14ac:dyDescent="0.3">
      <c r="J10213"/>
    </row>
    <row r="10214" spans="10:10" x14ac:dyDescent="0.3">
      <c r="J10214"/>
    </row>
    <row r="10215" spans="10:10" x14ac:dyDescent="0.3">
      <c r="J10215"/>
    </row>
    <row r="10216" spans="10:10" x14ac:dyDescent="0.3">
      <c r="J10216"/>
    </row>
    <row r="10217" spans="10:10" x14ac:dyDescent="0.3">
      <c r="J10217"/>
    </row>
    <row r="10218" spans="10:10" x14ac:dyDescent="0.3">
      <c r="J10218"/>
    </row>
    <row r="10219" spans="10:10" x14ac:dyDescent="0.3">
      <c r="J10219"/>
    </row>
    <row r="10220" spans="10:10" x14ac:dyDescent="0.3">
      <c r="J10220"/>
    </row>
    <row r="10221" spans="10:10" x14ac:dyDescent="0.3">
      <c r="J10221"/>
    </row>
    <row r="10222" spans="10:10" x14ac:dyDescent="0.3">
      <c r="J10222"/>
    </row>
    <row r="10223" spans="10:10" x14ac:dyDescent="0.3">
      <c r="J10223"/>
    </row>
    <row r="10224" spans="10:10" x14ac:dyDescent="0.3">
      <c r="J10224"/>
    </row>
    <row r="10225" spans="10:10" x14ac:dyDescent="0.3">
      <c r="J10225"/>
    </row>
    <row r="10226" spans="10:10" x14ac:dyDescent="0.3">
      <c r="J10226"/>
    </row>
    <row r="10227" spans="10:10" x14ac:dyDescent="0.3">
      <c r="J10227"/>
    </row>
    <row r="10228" spans="10:10" x14ac:dyDescent="0.3">
      <c r="J10228"/>
    </row>
    <row r="10229" spans="10:10" x14ac:dyDescent="0.3">
      <c r="J10229"/>
    </row>
    <row r="10230" spans="10:10" x14ac:dyDescent="0.3">
      <c r="J10230"/>
    </row>
    <row r="10231" spans="10:10" x14ac:dyDescent="0.3">
      <c r="J10231"/>
    </row>
    <row r="10232" spans="10:10" x14ac:dyDescent="0.3">
      <c r="J10232"/>
    </row>
    <row r="10233" spans="10:10" x14ac:dyDescent="0.3">
      <c r="J10233"/>
    </row>
    <row r="10234" spans="10:10" x14ac:dyDescent="0.3">
      <c r="J10234"/>
    </row>
    <row r="10235" spans="10:10" x14ac:dyDescent="0.3">
      <c r="J10235"/>
    </row>
    <row r="10236" spans="10:10" x14ac:dyDescent="0.3">
      <c r="J10236"/>
    </row>
    <row r="10237" spans="10:10" x14ac:dyDescent="0.3">
      <c r="J10237"/>
    </row>
    <row r="10238" spans="10:10" x14ac:dyDescent="0.3">
      <c r="J10238"/>
    </row>
    <row r="10239" spans="10:10" x14ac:dyDescent="0.3">
      <c r="J10239"/>
    </row>
    <row r="10240" spans="10:10" x14ac:dyDescent="0.3">
      <c r="J10240"/>
    </row>
    <row r="10241" spans="10:10" x14ac:dyDescent="0.3">
      <c r="J10241"/>
    </row>
    <row r="10242" spans="10:10" x14ac:dyDescent="0.3">
      <c r="J10242"/>
    </row>
    <row r="10243" spans="10:10" x14ac:dyDescent="0.3">
      <c r="J10243"/>
    </row>
    <row r="10244" spans="10:10" x14ac:dyDescent="0.3">
      <c r="J10244"/>
    </row>
    <row r="10245" spans="10:10" x14ac:dyDescent="0.3">
      <c r="J10245"/>
    </row>
    <row r="10246" spans="10:10" x14ac:dyDescent="0.3">
      <c r="J10246"/>
    </row>
    <row r="10247" spans="10:10" x14ac:dyDescent="0.3">
      <c r="J10247"/>
    </row>
    <row r="10248" spans="10:10" x14ac:dyDescent="0.3">
      <c r="J10248"/>
    </row>
    <row r="10249" spans="10:10" x14ac:dyDescent="0.3">
      <c r="J10249"/>
    </row>
    <row r="10250" spans="10:10" x14ac:dyDescent="0.3">
      <c r="J10250"/>
    </row>
    <row r="10251" spans="10:10" x14ac:dyDescent="0.3">
      <c r="J10251"/>
    </row>
    <row r="10252" spans="10:10" x14ac:dyDescent="0.3">
      <c r="J10252"/>
    </row>
    <row r="10253" spans="10:10" x14ac:dyDescent="0.3">
      <c r="J10253"/>
    </row>
    <row r="10254" spans="10:10" x14ac:dyDescent="0.3">
      <c r="J10254"/>
    </row>
    <row r="10255" spans="10:10" x14ac:dyDescent="0.3">
      <c r="J10255"/>
    </row>
    <row r="10256" spans="10:10" x14ac:dyDescent="0.3">
      <c r="J10256"/>
    </row>
    <row r="10257" spans="10:10" x14ac:dyDescent="0.3">
      <c r="J10257"/>
    </row>
    <row r="10258" spans="10:10" x14ac:dyDescent="0.3">
      <c r="J10258"/>
    </row>
    <row r="10259" spans="10:10" x14ac:dyDescent="0.3">
      <c r="J10259"/>
    </row>
    <row r="10260" spans="10:10" x14ac:dyDescent="0.3">
      <c r="J10260"/>
    </row>
    <row r="10261" spans="10:10" x14ac:dyDescent="0.3">
      <c r="J10261"/>
    </row>
    <row r="10262" spans="10:10" x14ac:dyDescent="0.3">
      <c r="J10262"/>
    </row>
    <row r="10263" spans="10:10" x14ac:dyDescent="0.3">
      <c r="J10263"/>
    </row>
    <row r="10264" spans="10:10" x14ac:dyDescent="0.3">
      <c r="J10264"/>
    </row>
    <row r="10265" spans="10:10" x14ac:dyDescent="0.3">
      <c r="J10265"/>
    </row>
    <row r="10266" spans="10:10" x14ac:dyDescent="0.3">
      <c r="J10266"/>
    </row>
    <row r="10267" spans="10:10" x14ac:dyDescent="0.3">
      <c r="J10267"/>
    </row>
    <row r="10268" spans="10:10" x14ac:dyDescent="0.3">
      <c r="J10268"/>
    </row>
    <row r="10269" spans="10:10" x14ac:dyDescent="0.3">
      <c r="J10269"/>
    </row>
    <row r="10270" spans="10:10" x14ac:dyDescent="0.3">
      <c r="J10270"/>
    </row>
    <row r="10271" spans="10:10" x14ac:dyDescent="0.3">
      <c r="J10271"/>
    </row>
    <row r="10272" spans="10:10" x14ac:dyDescent="0.3">
      <c r="J10272"/>
    </row>
    <row r="10273" spans="10:10" x14ac:dyDescent="0.3">
      <c r="J10273"/>
    </row>
    <row r="10274" spans="10:10" x14ac:dyDescent="0.3">
      <c r="J10274"/>
    </row>
    <row r="10275" spans="10:10" x14ac:dyDescent="0.3">
      <c r="J10275"/>
    </row>
    <row r="10276" spans="10:10" x14ac:dyDescent="0.3">
      <c r="J10276"/>
    </row>
    <row r="10277" spans="10:10" x14ac:dyDescent="0.3">
      <c r="J10277"/>
    </row>
    <row r="10278" spans="10:10" x14ac:dyDescent="0.3">
      <c r="J10278"/>
    </row>
    <row r="10279" spans="10:10" x14ac:dyDescent="0.3">
      <c r="J10279"/>
    </row>
    <row r="10280" spans="10:10" x14ac:dyDescent="0.3">
      <c r="J10280"/>
    </row>
    <row r="10281" spans="10:10" x14ac:dyDescent="0.3">
      <c r="J10281"/>
    </row>
    <row r="10282" spans="10:10" x14ac:dyDescent="0.3">
      <c r="J10282"/>
    </row>
    <row r="10283" spans="10:10" x14ac:dyDescent="0.3">
      <c r="J10283"/>
    </row>
    <row r="10284" spans="10:10" x14ac:dyDescent="0.3">
      <c r="J10284"/>
    </row>
    <row r="10285" spans="10:10" x14ac:dyDescent="0.3">
      <c r="J10285"/>
    </row>
    <row r="10286" spans="10:10" x14ac:dyDescent="0.3">
      <c r="J10286"/>
    </row>
    <row r="10287" spans="10:10" x14ac:dyDescent="0.3">
      <c r="J10287"/>
    </row>
    <row r="10288" spans="10:10" x14ac:dyDescent="0.3">
      <c r="J10288"/>
    </row>
    <row r="10289" spans="10:10" x14ac:dyDescent="0.3">
      <c r="J10289"/>
    </row>
    <row r="10290" spans="10:10" x14ac:dyDescent="0.3">
      <c r="J10290"/>
    </row>
    <row r="10291" spans="10:10" x14ac:dyDescent="0.3">
      <c r="J10291"/>
    </row>
    <row r="10292" spans="10:10" x14ac:dyDescent="0.3">
      <c r="J10292"/>
    </row>
    <row r="10293" spans="10:10" x14ac:dyDescent="0.3">
      <c r="J10293"/>
    </row>
    <row r="10294" spans="10:10" x14ac:dyDescent="0.3">
      <c r="J10294"/>
    </row>
    <row r="10295" spans="10:10" x14ac:dyDescent="0.3">
      <c r="J10295"/>
    </row>
    <row r="10296" spans="10:10" x14ac:dyDescent="0.3">
      <c r="J10296"/>
    </row>
    <row r="10297" spans="10:10" x14ac:dyDescent="0.3">
      <c r="J10297"/>
    </row>
    <row r="10298" spans="10:10" x14ac:dyDescent="0.3">
      <c r="J10298"/>
    </row>
    <row r="10299" spans="10:10" x14ac:dyDescent="0.3">
      <c r="J10299"/>
    </row>
    <row r="10300" spans="10:10" x14ac:dyDescent="0.3">
      <c r="J10300"/>
    </row>
    <row r="10301" spans="10:10" x14ac:dyDescent="0.3">
      <c r="J10301"/>
    </row>
    <row r="10302" spans="10:10" x14ac:dyDescent="0.3">
      <c r="J10302"/>
    </row>
    <row r="10303" spans="10:10" x14ac:dyDescent="0.3">
      <c r="J10303"/>
    </row>
    <row r="10304" spans="10:10" x14ac:dyDescent="0.3">
      <c r="J10304"/>
    </row>
    <row r="10305" spans="10:10" x14ac:dyDescent="0.3">
      <c r="J10305"/>
    </row>
    <row r="10306" spans="10:10" x14ac:dyDescent="0.3">
      <c r="J10306"/>
    </row>
    <row r="10307" spans="10:10" x14ac:dyDescent="0.3">
      <c r="J10307"/>
    </row>
    <row r="10308" spans="10:10" x14ac:dyDescent="0.3">
      <c r="J10308"/>
    </row>
    <row r="10309" spans="10:10" x14ac:dyDescent="0.3">
      <c r="J10309"/>
    </row>
    <row r="10310" spans="10:10" x14ac:dyDescent="0.3">
      <c r="J10310"/>
    </row>
    <row r="10311" spans="10:10" x14ac:dyDescent="0.3">
      <c r="J10311"/>
    </row>
    <row r="10312" spans="10:10" x14ac:dyDescent="0.3">
      <c r="J10312"/>
    </row>
    <row r="10313" spans="10:10" x14ac:dyDescent="0.3">
      <c r="J10313"/>
    </row>
    <row r="10314" spans="10:10" x14ac:dyDescent="0.3">
      <c r="J10314"/>
    </row>
    <row r="10315" spans="10:10" x14ac:dyDescent="0.3">
      <c r="J10315"/>
    </row>
    <row r="10316" spans="10:10" x14ac:dyDescent="0.3">
      <c r="J10316"/>
    </row>
    <row r="10317" spans="10:10" x14ac:dyDescent="0.3">
      <c r="J10317"/>
    </row>
    <row r="10318" spans="10:10" x14ac:dyDescent="0.3">
      <c r="J10318"/>
    </row>
    <row r="10319" spans="10:10" x14ac:dyDescent="0.3">
      <c r="J10319"/>
    </row>
    <row r="10320" spans="10:10" x14ac:dyDescent="0.3">
      <c r="J10320"/>
    </row>
    <row r="10321" spans="10:10" x14ac:dyDescent="0.3">
      <c r="J10321"/>
    </row>
    <row r="10322" spans="10:10" x14ac:dyDescent="0.3">
      <c r="J10322"/>
    </row>
    <row r="10323" spans="10:10" x14ac:dyDescent="0.3">
      <c r="J10323"/>
    </row>
    <row r="10324" spans="10:10" x14ac:dyDescent="0.3">
      <c r="J10324"/>
    </row>
    <row r="10325" spans="10:10" x14ac:dyDescent="0.3">
      <c r="J10325"/>
    </row>
    <row r="10326" spans="10:10" x14ac:dyDescent="0.3">
      <c r="J10326"/>
    </row>
    <row r="10327" spans="10:10" x14ac:dyDescent="0.3">
      <c r="J10327"/>
    </row>
    <row r="10328" spans="10:10" x14ac:dyDescent="0.3">
      <c r="J10328"/>
    </row>
    <row r="10329" spans="10:10" x14ac:dyDescent="0.3">
      <c r="J10329"/>
    </row>
    <row r="10330" spans="10:10" x14ac:dyDescent="0.3">
      <c r="J10330"/>
    </row>
    <row r="10331" spans="10:10" x14ac:dyDescent="0.3">
      <c r="J10331"/>
    </row>
    <row r="10332" spans="10:10" x14ac:dyDescent="0.3">
      <c r="J10332"/>
    </row>
    <row r="10333" spans="10:10" x14ac:dyDescent="0.3">
      <c r="J10333"/>
    </row>
    <row r="10334" spans="10:10" x14ac:dyDescent="0.3">
      <c r="J10334"/>
    </row>
    <row r="10335" spans="10:10" x14ac:dyDescent="0.3">
      <c r="J10335"/>
    </row>
    <row r="10336" spans="10:10" x14ac:dyDescent="0.3">
      <c r="J10336"/>
    </row>
    <row r="10337" spans="10:10" x14ac:dyDescent="0.3">
      <c r="J10337"/>
    </row>
    <row r="10338" spans="10:10" x14ac:dyDescent="0.3">
      <c r="J10338"/>
    </row>
    <row r="10339" spans="10:10" x14ac:dyDescent="0.3">
      <c r="J10339"/>
    </row>
    <row r="10340" spans="10:10" x14ac:dyDescent="0.3">
      <c r="J10340"/>
    </row>
    <row r="10341" spans="10:10" x14ac:dyDescent="0.3">
      <c r="J10341"/>
    </row>
    <row r="10342" spans="10:10" x14ac:dyDescent="0.3">
      <c r="J10342"/>
    </row>
    <row r="10343" spans="10:10" x14ac:dyDescent="0.3">
      <c r="J10343"/>
    </row>
    <row r="10344" spans="10:10" x14ac:dyDescent="0.3">
      <c r="J10344"/>
    </row>
    <row r="10345" spans="10:10" x14ac:dyDescent="0.3">
      <c r="J10345"/>
    </row>
    <row r="10346" spans="10:10" x14ac:dyDescent="0.3">
      <c r="J10346"/>
    </row>
    <row r="10347" spans="10:10" x14ac:dyDescent="0.3">
      <c r="J10347"/>
    </row>
    <row r="10348" spans="10:10" x14ac:dyDescent="0.3">
      <c r="J10348"/>
    </row>
    <row r="10349" spans="10:10" x14ac:dyDescent="0.3">
      <c r="J10349"/>
    </row>
    <row r="10350" spans="10:10" x14ac:dyDescent="0.3">
      <c r="J10350"/>
    </row>
    <row r="10351" spans="10:10" x14ac:dyDescent="0.3">
      <c r="J10351"/>
    </row>
    <row r="10352" spans="10:10" x14ac:dyDescent="0.3">
      <c r="J10352"/>
    </row>
    <row r="10353" spans="10:10" x14ac:dyDescent="0.3">
      <c r="J10353"/>
    </row>
    <row r="10354" spans="10:10" x14ac:dyDescent="0.3">
      <c r="J10354"/>
    </row>
    <row r="10355" spans="10:10" x14ac:dyDescent="0.3">
      <c r="J10355"/>
    </row>
    <row r="10356" spans="10:10" x14ac:dyDescent="0.3">
      <c r="J10356"/>
    </row>
    <row r="10357" spans="10:10" x14ac:dyDescent="0.3">
      <c r="J10357"/>
    </row>
    <row r="10358" spans="10:10" x14ac:dyDescent="0.3">
      <c r="J10358"/>
    </row>
    <row r="10359" spans="10:10" x14ac:dyDescent="0.3">
      <c r="J10359"/>
    </row>
    <row r="10360" spans="10:10" x14ac:dyDescent="0.3">
      <c r="J10360"/>
    </row>
    <row r="10361" spans="10:10" x14ac:dyDescent="0.3">
      <c r="J10361"/>
    </row>
    <row r="10362" spans="10:10" x14ac:dyDescent="0.3">
      <c r="J10362"/>
    </row>
    <row r="10363" spans="10:10" x14ac:dyDescent="0.3">
      <c r="J10363"/>
    </row>
    <row r="10364" spans="10:10" x14ac:dyDescent="0.3">
      <c r="J10364"/>
    </row>
    <row r="10365" spans="10:10" x14ac:dyDescent="0.3">
      <c r="J10365"/>
    </row>
    <row r="10366" spans="10:10" x14ac:dyDescent="0.3">
      <c r="J10366"/>
    </row>
    <row r="10367" spans="10:10" x14ac:dyDescent="0.3">
      <c r="J10367"/>
    </row>
    <row r="10368" spans="10:10" x14ac:dyDescent="0.3">
      <c r="J10368"/>
    </row>
    <row r="10369" spans="10:10" x14ac:dyDescent="0.3">
      <c r="J10369"/>
    </row>
    <row r="10370" spans="10:10" x14ac:dyDescent="0.3">
      <c r="J10370"/>
    </row>
    <row r="10371" spans="10:10" x14ac:dyDescent="0.3">
      <c r="J10371"/>
    </row>
    <row r="10372" spans="10:10" x14ac:dyDescent="0.3">
      <c r="J10372"/>
    </row>
    <row r="10373" spans="10:10" x14ac:dyDescent="0.3">
      <c r="J10373"/>
    </row>
    <row r="10374" spans="10:10" x14ac:dyDescent="0.3">
      <c r="J10374"/>
    </row>
    <row r="10375" spans="10:10" x14ac:dyDescent="0.3">
      <c r="J10375"/>
    </row>
    <row r="10376" spans="10:10" x14ac:dyDescent="0.3">
      <c r="J10376"/>
    </row>
    <row r="10377" spans="10:10" x14ac:dyDescent="0.3">
      <c r="J10377"/>
    </row>
    <row r="10378" spans="10:10" x14ac:dyDescent="0.3">
      <c r="J10378"/>
    </row>
    <row r="10379" spans="10:10" x14ac:dyDescent="0.3">
      <c r="J10379"/>
    </row>
    <row r="10380" spans="10:10" x14ac:dyDescent="0.3">
      <c r="J10380"/>
    </row>
    <row r="10381" spans="10:10" x14ac:dyDescent="0.3">
      <c r="J10381"/>
    </row>
    <row r="10382" spans="10:10" x14ac:dyDescent="0.3">
      <c r="J10382"/>
    </row>
    <row r="10383" spans="10:10" x14ac:dyDescent="0.3">
      <c r="J10383"/>
    </row>
    <row r="10384" spans="10:10" x14ac:dyDescent="0.3">
      <c r="J10384"/>
    </row>
    <row r="10385" spans="10:10" x14ac:dyDescent="0.3">
      <c r="J10385"/>
    </row>
    <row r="10386" spans="10:10" x14ac:dyDescent="0.3">
      <c r="J10386"/>
    </row>
    <row r="10387" spans="10:10" x14ac:dyDescent="0.3">
      <c r="J10387"/>
    </row>
    <row r="10388" spans="10:10" x14ac:dyDescent="0.3">
      <c r="J10388"/>
    </row>
    <row r="10389" spans="10:10" x14ac:dyDescent="0.3">
      <c r="J10389"/>
    </row>
    <row r="10390" spans="10:10" x14ac:dyDescent="0.3">
      <c r="J10390"/>
    </row>
    <row r="10391" spans="10:10" x14ac:dyDescent="0.3">
      <c r="J10391"/>
    </row>
    <row r="10392" spans="10:10" x14ac:dyDescent="0.3">
      <c r="J10392"/>
    </row>
    <row r="10393" spans="10:10" x14ac:dyDescent="0.3">
      <c r="J10393"/>
    </row>
    <row r="10394" spans="10:10" x14ac:dyDescent="0.3">
      <c r="J10394"/>
    </row>
    <row r="10395" spans="10:10" x14ac:dyDescent="0.3">
      <c r="J10395"/>
    </row>
    <row r="10396" spans="10:10" x14ac:dyDescent="0.3">
      <c r="J10396"/>
    </row>
    <row r="10397" spans="10:10" x14ac:dyDescent="0.3">
      <c r="J10397"/>
    </row>
    <row r="10398" spans="10:10" x14ac:dyDescent="0.3">
      <c r="J10398"/>
    </row>
    <row r="10399" spans="10:10" x14ac:dyDescent="0.3">
      <c r="J10399"/>
    </row>
    <row r="10400" spans="10:10" x14ac:dyDescent="0.3">
      <c r="J10400"/>
    </row>
    <row r="10401" spans="10:10" x14ac:dyDescent="0.3">
      <c r="J10401"/>
    </row>
    <row r="10402" spans="10:10" x14ac:dyDescent="0.3">
      <c r="J10402"/>
    </row>
    <row r="10403" spans="10:10" x14ac:dyDescent="0.3">
      <c r="J10403"/>
    </row>
    <row r="10404" spans="10:10" x14ac:dyDescent="0.3">
      <c r="J10404"/>
    </row>
    <row r="10405" spans="10:10" x14ac:dyDescent="0.3">
      <c r="J10405"/>
    </row>
    <row r="10406" spans="10:10" x14ac:dyDescent="0.3">
      <c r="J10406"/>
    </row>
    <row r="10407" spans="10:10" x14ac:dyDescent="0.3">
      <c r="J10407"/>
    </row>
    <row r="10408" spans="10:10" x14ac:dyDescent="0.3">
      <c r="J10408"/>
    </row>
    <row r="10409" spans="10:10" x14ac:dyDescent="0.3">
      <c r="J10409"/>
    </row>
    <row r="10410" spans="10:10" x14ac:dyDescent="0.3">
      <c r="J10410"/>
    </row>
    <row r="10411" spans="10:10" x14ac:dyDescent="0.3">
      <c r="J10411"/>
    </row>
    <row r="10412" spans="10:10" x14ac:dyDescent="0.3">
      <c r="J10412"/>
    </row>
    <row r="10413" spans="10:10" x14ac:dyDescent="0.3">
      <c r="J10413"/>
    </row>
    <row r="10414" spans="10:10" x14ac:dyDescent="0.3">
      <c r="J10414"/>
    </row>
    <row r="10415" spans="10:10" x14ac:dyDescent="0.3">
      <c r="J10415"/>
    </row>
    <row r="10416" spans="10:10" x14ac:dyDescent="0.3">
      <c r="J10416"/>
    </row>
    <row r="10417" spans="10:10" x14ac:dyDescent="0.3">
      <c r="J10417"/>
    </row>
    <row r="10418" spans="10:10" x14ac:dyDescent="0.3">
      <c r="J10418"/>
    </row>
    <row r="10419" spans="10:10" x14ac:dyDescent="0.3">
      <c r="J10419"/>
    </row>
    <row r="10420" spans="10:10" x14ac:dyDescent="0.3">
      <c r="J10420"/>
    </row>
    <row r="10421" spans="10:10" x14ac:dyDescent="0.3">
      <c r="J10421"/>
    </row>
    <row r="10422" spans="10:10" x14ac:dyDescent="0.3">
      <c r="J10422"/>
    </row>
    <row r="10423" spans="10:10" x14ac:dyDescent="0.3">
      <c r="J10423"/>
    </row>
    <row r="10424" spans="10:10" x14ac:dyDescent="0.3">
      <c r="J10424"/>
    </row>
    <row r="10425" spans="10:10" x14ac:dyDescent="0.3">
      <c r="J10425"/>
    </row>
    <row r="10426" spans="10:10" x14ac:dyDescent="0.3">
      <c r="J10426"/>
    </row>
    <row r="10427" spans="10:10" x14ac:dyDescent="0.3">
      <c r="J10427"/>
    </row>
    <row r="10428" spans="10:10" x14ac:dyDescent="0.3">
      <c r="J10428"/>
    </row>
    <row r="10429" spans="10:10" x14ac:dyDescent="0.3">
      <c r="J10429"/>
    </row>
    <row r="10430" spans="10:10" x14ac:dyDescent="0.3">
      <c r="J10430"/>
    </row>
    <row r="10431" spans="10:10" x14ac:dyDescent="0.3">
      <c r="J10431"/>
    </row>
    <row r="10432" spans="10:10" x14ac:dyDescent="0.3">
      <c r="J10432"/>
    </row>
    <row r="10433" spans="10:10" x14ac:dyDescent="0.3">
      <c r="J10433"/>
    </row>
    <row r="10434" spans="10:10" x14ac:dyDescent="0.3">
      <c r="J10434"/>
    </row>
    <row r="10435" spans="10:10" x14ac:dyDescent="0.3">
      <c r="J10435"/>
    </row>
    <row r="10436" spans="10:10" x14ac:dyDescent="0.3">
      <c r="J10436"/>
    </row>
    <row r="10437" spans="10:10" x14ac:dyDescent="0.3">
      <c r="J10437"/>
    </row>
    <row r="10438" spans="10:10" x14ac:dyDescent="0.3">
      <c r="J10438"/>
    </row>
    <row r="10439" spans="10:10" x14ac:dyDescent="0.3">
      <c r="J10439"/>
    </row>
    <row r="10440" spans="10:10" x14ac:dyDescent="0.3">
      <c r="J10440"/>
    </row>
    <row r="10441" spans="10:10" x14ac:dyDescent="0.3">
      <c r="J10441"/>
    </row>
    <row r="10442" spans="10:10" x14ac:dyDescent="0.3">
      <c r="J10442"/>
    </row>
    <row r="10443" spans="10:10" x14ac:dyDescent="0.3">
      <c r="J10443"/>
    </row>
    <row r="10444" spans="10:10" x14ac:dyDescent="0.3">
      <c r="J10444"/>
    </row>
    <row r="10445" spans="10:10" x14ac:dyDescent="0.3">
      <c r="J10445"/>
    </row>
    <row r="10446" spans="10:10" x14ac:dyDescent="0.3">
      <c r="J10446"/>
    </row>
    <row r="10447" spans="10:10" x14ac:dyDescent="0.3">
      <c r="J10447"/>
    </row>
    <row r="10448" spans="10:10" x14ac:dyDescent="0.3">
      <c r="J10448"/>
    </row>
    <row r="10449" spans="10:10" x14ac:dyDescent="0.3">
      <c r="J10449"/>
    </row>
    <row r="10450" spans="10:10" x14ac:dyDescent="0.3">
      <c r="J10450"/>
    </row>
    <row r="10451" spans="10:10" x14ac:dyDescent="0.3">
      <c r="J10451"/>
    </row>
    <row r="10452" spans="10:10" x14ac:dyDescent="0.3">
      <c r="J10452"/>
    </row>
    <row r="10453" spans="10:10" x14ac:dyDescent="0.3">
      <c r="J10453"/>
    </row>
    <row r="10454" spans="10:10" x14ac:dyDescent="0.3">
      <c r="J10454"/>
    </row>
    <row r="10455" spans="10:10" x14ac:dyDescent="0.3">
      <c r="J10455"/>
    </row>
    <row r="10456" spans="10:10" x14ac:dyDescent="0.3">
      <c r="J10456"/>
    </row>
    <row r="10457" spans="10:10" x14ac:dyDescent="0.3">
      <c r="J10457"/>
    </row>
    <row r="10458" spans="10:10" x14ac:dyDescent="0.3">
      <c r="J10458"/>
    </row>
    <row r="10459" spans="10:10" x14ac:dyDescent="0.3">
      <c r="J10459"/>
    </row>
    <row r="10460" spans="10:10" x14ac:dyDescent="0.3">
      <c r="J10460"/>
    </row>
    <row r="10461" spans="10:10" x14ac:dyDescent="0.3">
      <c r="J10461"/>
    </row>
    <row r="10462" spans="10:10" x14ac:dyDescent="0.3">
      <c r="J10462"/>
    </row>
    <row r="10463" spans="10:10" x14ac:dyDescent="0.3">
      <c r="J10463"/>
    </row>
    <row r="10464" spans="10:10" x14ac:dyDescent="0.3">
      <c r="J10464"/>
    </row>
    <row r="10465" spans="10:10" x14ac:dyDescent="0.3">
      <c r="J10465"/>
    </row>
    <row r="10466" spans="10:10" x14ac:dyDescent="0.3">
      <c r="J10466"/>
    </row>
    <row r="10467" spans="10:10" x14ac:dyDescent="0.3">
      <c r="J10467"/>
    </row>
    <row r="10468" spans="10:10" x14ac:dyDescent="0.3">
      <c r="J10468"/>
    </row>
    <row r="10469" spans="10:10" x14ac:dyDescent="0.3">
      <c r="J10469"/>
    </row>
    <row r="10470" spans="10:10" x14ac:dyDescent="0.3">
      <c r="J10470"/>
    </row>
    <row r="10471" spans="10:10" x14ac:dyDescent="0.3">
      <c r="J10471"/>
    </row>
    <row r="10472" spans="10:10" x14ac:dyDescent="0.3">
      <c r="J10472"/>
    </row>
    <row r="10473" spans="10:10" x14ac:dyDescent="0.3">
      <c r="J10473"/>
    </row>
    <row r="10474" spans="10:10" x14ac:dyDescent="0.3">
      <c r="J10474"/>
    </row>
    <row r="10475" spans="10:10" x14ac:dyDescent="0.3">
      <c r="J10475"/>
    </row>
    <row r="10476" spans="10:10" x14ac:dyDescent="0.3">
      <c r="J10476"/>
    </row>
    <row r="10477" spans="10:10" x14ac:dyDescent="0.3">
      <c r="J10477"/>
    </row>
    <row r="10478" spans="10:10" x14ac:dyDescent="0.3">
      <c r="J10478"/>
    </row>
    <row r="10479" spans="10:10" x14ac:dyDescent="0.3">
      <c r="J10479"/>
    </row>
    <row r="10480" spans="10:10" x14ac:dyDescent="0.3">
      <c r="J10480"/>
    </row>
    <row r="10481" spans="10:10" x14ac:dyDescent="0.3">
      <c r="J10481"/>
    </row>
    <row r="10482" spans="10:10" x14ac:dyDescent="0.3">
      <c r="J10482"/>
    </row>
    <row r="10483" spans="10:10" x14ac:dyDescent="0.3">
      <c r="J10483"/>
    </row>
    <row r="10484" spans="10:10" x14ac:dyDescent="0.3">
      <c r="J10484"/>
    </row>
    <row r="10485" spans="10:10" x14ac:dyDescent="0.3">
      <c r="J10485"/>
    </row>
    <row r="10486" spans="10:10" x14ac:dyDescent="0.3">
      <c r="J10486"/>
    </row>
    <row r="10487" spans="10:10" x14ac:dyDescent="0.3">
      <c r="J10487"/>
    </row>
    <row r="10488" spans="10:10" x14ac:dyDescent="0.3">
      <c r="J10488"/>
    </row>
    <row r="10489" spans="10:10" x14ac:dyDescent="0.3">
      <c r="J10489"/>
    </row>
    <row r="10490" spans="10:10" x14ac:dyDescent="0.3">
      <c r="J10490"/>
    </row>
    <row r="10491" spans="10:10" x14ac:dyDescent="0.3">
      <c r="J10491"/>
    </row>
    <row r="10492" spans="10:10" x14ac:dyDescent="0.3">
      <c r="J10492"/>
    </row>
    <row r="10493" spans="10:10" x14ac:dyDescent="0.3">
      <c r="J10493"/>
    </row>
    <row r="10494" spans="10:10" x14ac:dyDescent="0.3">
      <c r="J10494"/>
    </row>
    <row r="10495" spans="10:10" x14ac:dyDescent="0.3">
      <c r="J10495"/>
    </row>
    <row r="10496" spans="10:10" x14ac:dyDescent="0.3">
      <c r="J10496"/>
    </row>
    <row r="10497" spans="10:10" x14ac:dyDescent="0.3">
      <c r="J10497"/>
    </row>
    <row r="10498" spans="10:10" x14ac:dyDescent="0.3">
      <c r="J10498"/>
    </row>
    <row r="10499" spans="10:10" x14ac:dyDescent="0.3">
      <c r="J10499"/>
    </row>
    <row r="10500" spans="10:10" x14ac:dyDescent="0.3">
      <c r="J10500"/>
    </row>
    <row r="10501" spans="10:10" x14ac:dyDescent="0.3">
      <c r="J10501"/>
    </row>
    <row r="10502" spans="10:10" x14ac:dyDescent="0.3">
      <c r="J10502"/>
    </row>
    <row r="10503" spans="10:10" x14ac:dyDescent="0.3">
      <c r="J10503"/>
    </row>
    <row r="10504" spans="10:10" x14ac:dyDescent="0.3">
      <c r="J10504"/>
    </row>
    <row r="10505" spans="10:10" x14ac:dyDescent="0.3">
      <c r="J10505"/>
    </row>
    <row r="10506" spans="10:10" x14ac:dyDescent="0.3">
      <c r="J10506"/>
    </row>
    <row r="10507" spans="10:10" x14ac:dyDescent="0.3">
      <c r="J10507"/>
    </row>
    <row r="10508" spans="10:10" x14ac:dyDescent="0.3">
      <c r="J10508"/>
    </row>
    <row r="10509" spans="10:10" x14ac:dyDescent="0.3">
      <c r="J10509"/>
    </row>
    <row r="10510" spans="10:10" x14ac:dyDescent="0.3">
      <c r="J10510"/>
    </row>
    <row r="10511" spans="10:10" x14ac:dyDescent="0.3">
      <c r="J10511"/>
    </row>
    <row r="10512" spans="10:10" x14ac:dyDescent="0.3">
      <c r="J10512"/>
    </row>
    <row r="10513" spans="10:10" x14ac:dyDescent="0.3">
      <c r="J10513"/>
    </row>
    <row r="10514" spans="10:10" x14ac:dyDescent="0.3">
      <c r="J10514"/>
    </row>
    <row r="10515" spans="10:10" x14ac:dyDescent="0.3">
      <c r="J10515"/>
    </row>
    <row r="10516" spans="10:10" x14ac:dyDescent="0.3">
      <c r="J10516"/>
    </row>
    <row r="10517" spans="10:10" x14ac:dyDescent="0.3">
      <c r="J10517"/>
    </row>
    <row r="10518" spans="10:10" x14ac:dyDescent="0.3">
      <c r="J10518"/>
    </row>
    <row r="10519" spans="10:10" x14ac:dyDescent="0.3">
      <c r="J10519"/>
    </row>
    <row r="10520" spans="10:10" x14ac:dyDescent="0.3">
      <c r="J10520"/>
    </row>
    <row r="10521" spans="10:10" x14ac:dyDescent="0.3">
      <c r="J10521"/>
    </row>
    <row r="10522" spans="10:10" x14ac:dyDescent="0.3">
      <c r="J10522"/>
    </row>
    <row r="10523" spans="10:10" x14ac:dyDescent="0.3">
      <c r="J10523"/>
    </row>
    <row r="10524" spans="10:10" x14ac:dyDescent="0.3">
      <c r="J10524"/>
    </row>
    <row r="10525" spans="10:10" x14ac:dyDescent="0.3">
      <c r="J10525"/>
    </row>
    <row r="10526" spans="10:10" x14ac:dyDescent="0.3">
      <c r="J10526"/>
    </row>
    <row r="10527" spans="10:10" x14ac:dyDescent="0.3">
      <c r="J10527"/>
    </row>
    <row r="10528" spans="10:10" x14ac:dyDescent="0.3">
      <c r="J10528"/>
    </row>
    <row r="10529" spans="10:10" x14ac:dyDescent="0.3">
      <c r="J10529"/>
    </row>
    <row r="10530" spans="10:10" x14ac:dyDescent="0.3">
      <c r="J10530"/>
    </row>
    <row r="10531" spans="10:10" x14ac:dyDescent="0.3">
      <c r="J10531"/>
    </row>
    <row r="10532" spans="10:10" x14ac:dyDescent="0.3">
      <c r="J10532"/>
    </row>
    <row r="10533" spans="10:10" x14ac:dyDescent="0.3">
      <c r="J10533"/>
    </row>
    <row r="10534" spans="10:10" x14ac:dyDescent="0.3">
      <c r="J10534"/>
    </row>
    <row r="10535" spans="10:10" x14ac:dyDescent="0.3">
      <c r="J10535"/>
    </row>
    <row r="10536" spans="10:10" x14ac:dyDescent="0.3">
      <c r="J10536"/>
    </row>
    <row r="10537" spans="10:10" x14ac:dyDescent="0.3">
      <c r="J10537"/>
    </row>
    <row r="10538" spans="10:10" x14ac:dyDescent="0.3">
      <c r="J10538"/>
    </row>
    <row r="10539" spans="10:10" x14ac:dyDescent="0.3">
      <c r="J10539"/>
    </row>
    <row r="10540" spans="10:10" x14ac:dyDescent="0.3">
      <c r="J10540"/>
    </row>
    <row r="10541" spans="10:10" x14ac:dyDescent="0.3">
      <c r="J10541"/>
    </row>
    <row r="10542" spans="10:10" x14ac:dyDescent="0.3">
      <c r="J10542"/>
    </row>
    <row r="10543" spans="10:10" x14ac:dyDescent="0.3">
      <c r="J10543"/>
    </row>
    <row r="10544" spans="10:10" x14ac:dyDescent="0.3">
      <c r="J10544"/>
    </row>
    <row r="10545" spans="10:10" x14ac:dyDescent="0.3">
      <c r="J10545"/>
    </row>
    <row r="10546" spans="10:10" x14ac:dyDescent="0.3">
      <c r="J10546"/>
    </row>
    <row r="10547" spans="10:10" x14ac:dyDescent="0.3">
      <c r="J10547"/>
    </row>
    <row r="10548" spans="10:10" x14ac:dyDescent="0.3">
      <c r="J10548"/>
    </row>
    <row r="10549" spans="10:10" x14ac:dyDescent="0.3">
      <c r="J10549"/>
    </row>
    <row r="10550" spans="10:10" x14ac:dyDescent="0.3">
      <c r="J10550"/>
    </row>
    <row r="10551" spans="10:10" x14ac:dyDescent="0.3">
      <c r="J10551"/>
    </row>
    <row r="10552" spans="10:10" x14ac:dyDescent="0.3">
      <c r="J10552"/>
    </row>
    <row r="10553" spans="10:10" x14ac:dyDescent="0.3">
      <c r="J10553"/>
    </row>
    <row r="10554" spans="10:10" x14ac:dyDescent="0.3">
      <c r="J10554"/>
    </row>
    <row r="10555" spans="10:10" x14ac:dyDescent="0.3">
      <c r="J10555"/>
    </row>
    <row r="10556" spans="10:10" x14ac:dyDescent="0.3">
      <c r="J10556"/>
    </row>
    <row r="10557" spans="10:10" x14ac:dyDescent="0.3">
      <c r="J10557"/>
    </row>
    <row r="10558" spans="10:10" x14ac:dyDescent="0.3">
      <c r="J10558"/>
    </row>
    <row r="10559" spans="10:10" x14ac:dyDescent="0.3">
      <c r="J10559"/>
    </row>
    <row r="10560" spans="10:10" x14ac:dyDescent="0.3">
      <c r="J10560"/>
    </row>
    <row r="10561" spans="10:10" x14ac:dyDescent="0.3">
      <c r="J10561"/>
    </row>
    <row r="10562" spans="10:10" x14ac:dyDescent="0.3">
      <c r="J10562"/>
    </row>
    <row r="10563" spans="10:10" x14ac:dyDescent="0.3">
      <c r="J10563"/>
    </row>
    <row r="10564" spans="10:10" x14ac:dyDescent="0.3">
      <c r="J10564"/>
    </row>
    <row r="10565" spans="10:10" x14ac:dyDescent="0.3">
      <c r="J10565"/>
    </row>
    <row r="10566" spans="10:10" x14ac:dyDescent="0.3">
      <c r="J10566"/>
    </row>
    <row r="10567" spans="10:10" x14ac:dyDescent="0.3">
      <c r="J10567"/>
    </row>
    <row r="10568" spans="10:10" x14ac:dyDescent="0.3">
      <c r="J10568"/>
    </row>
    <row r="10569" spans="10:10" x14ac:dyDescent="0.3">
      <c r="J10569"/>
    </row>
    <row r="10570" spans="10:10" x14ac:dyDescent="0.3">
      <c r="J10570"/>
    </row>
    <row r="10571" spans="10:10" x14ac:dyDescent="0.3">
      <c r="J10571"/>
    </row>
    <row r="10572" spans="10:10" x14ac:dyDescent="0.3">
      <c r="J10572"/>
    </row>
    <row r="10573" spans="10:10" x14ac:dyDescent="0.3">
      <c r="J10573"/>
    </row>
    <row r="10574" spans="10:10" x14ac:dyDescent="0.3">
      <c r="J10574"/>
    </row>
    <row r="10575" spans="10:10" x14ac:dyDescent="0.3">
      <c r="J10575"/>
    </row>
    <row r="10576" spans="10:10" x14ac:dyDescent="0.3">
      <c r="J10576"/>
    </row>
    <row r="10577" spans="10:10" x14ac:dyDescent="0.3">
      <c r="J10577"/>
    </row>
    <row r="10578" spans="10:10" x14ac:dyDescent="0.3">
      <c r="J10578"/>
    </row>
    <row r="10579" spans="10:10" x14ac:dyDescent="0.3">
      <c r="J10579"/>
    </row>
    <row r="10580" spans="10:10" x14ac:dyDescent="0.3">
      <c r="J10580"/>
    </row>
    <row r="10581" spans="10:10" x14ac:dyDescent="0.3">
      <c r="J10581"/>
    </row>
    <row r="10582" spans="10:10" x14ac:dyDescent="0.3">
      <c r="J10582"/>
    </row>
    <row r="10583" spans="10:10" x14ac:dyDescent="0.3">
      <c r="J10583"/>
    </row>
    <row r="10584" spans="10:10" x14ac:dyDescent="0.3">
      <c r="J10584"/>
    </row>
    <row r="10585" spans="10:10" x14ac:dyDescent="0.3">
      <c r="J10585"/>
    </row>
    <row r="10586" spans="10:10" x14ac:dyDescent="0.3">
      <c r="J10586"/>
    </row>
    <row r="10587" spans="10:10" x14ac:dyDescent="0.3">
      <c r="J10587"/>
    </row>
    <row r="10588" spans="10:10" x14ac:dyDescent="0.3">
      <c r="J10588"/>
    </row>
    <row r="10589" spans="10:10" x14ac:dyDescent="0.3">
      <c r="J10589"/>
    </row>
    <row r="10590" spans="10:10" x14ac:dyDescent="0.3">
      <c r="J10590"/>
    </row>
    <row r="10591" spans="10:10" x14ac:dyDescent="0.3">
      <c r="J10591"/>
    </row>
    <row r="10592" spans="10:10" x14ac:dyDescent="0.3">
      <c r="J10592"/>
    </row>
    <row r="10593" spans="10:10" x14ac:dyDescent="0.3">
      <c r="J10593"/>
    </row>
    <row r="10594" spans="10:10" x14ac:dyDescent="0.3">
      <c r="J10594"/>
    </row>
    <row r="10595" spans="10:10" x14ac:dyDescent="0.3">
      <c r="J10595"/>
    </row>
    <row r="10596" spans="10:10" x14ac:dyDescent="0.3">
      <c r="J10596"/>
    </row>
    <row r="10597" spans="10:10" x14ac:dyDescent="0.3">
      <c r="J10597"/>
    </row>
    <row r="10598" spans="10:10" x14ac:dyDescent="0.3">
      <c r="J10598"/>
    </row>
    <row r="10599" spans="10:10" x14ac:dyDescent="0.3">
      <c r="J10599"/>
    </row>
    <row r="10600" spans="10:10" x14ac:dyDescent="0.3">
      <c r="J10600"/>
    </row>
    <row r="10601" spans="10:10" x14ac:dyDescent="0.3">
      <c r="J10601"/>
    </row>
    <row r="10602" spans="10:10" x14ac:dyDescent="0.3">
      <c r="J10602"/>
    </row>
    <row r="10603" spans="10:10" x14ac:dyDescent="0.3">
      <c r="J10603"/>
    </row>
    <row r="10604" spans="10:10" x14ac:dyDescent="0.3">
      <c r="J10604"/>
    </row>
    <row r="10605" spans="10:10" x14ac:dyDescent="0.3">
      <c r="J10605"/>
    </row>
    <row r="10606" spans="10:10" x14ac:dyDescent="0.3">
      <c r="J10606"/>
    </row>
    <row r="10607" spans="10:10" x14ac:dyDescent="0.3">
      <c r="J10607"/>
    </row>
    <row r="10608" spans="10:10" x14ac:dyDescent="0.3">
      <c r="J10608"/>
    </row>
    <row r="10609" spans="10:10" x14ac:dyDescent="0.3">
      <c r="J10609"/>
    </row>
    <row r="10610" spans="10:10" x14ac:dyDescent="0.3">
      <c r="J10610"/>
    </row>
    <row r="10611" spans="10:10" x14ac:dyDescent="0.3">
      <c r="J10611"/>
    </row>
    <row r="10612" spans="10:10" x14ac:dyDescent="0.3">
      <c r="J10612"/>
    </row>
    <row r="10613" spans="10:10" x14ac:dyDescent="0.3">
      <c r="J10613"/>
    </row>
    <row r="10614" spans="10:10" x14ac:dyDescent="0.3">
      <c r="J10614"/>
    </row>
    <row r="10615" spans="10:10" x14ac:dyDescent="0.3">
      <c r="J10615"/>
    </row>
    <row r="10616" spans="10:10" x14ac:dyDescent="0.3">
      <c r="J10616"/>
    </row>
    <row r="10617" spans="10:10" x14ac:dyDescent="0.3">
      <c r="J10617"/>
    </row>
    <row r="10618" spans="10:10" x14ac:dyDescent="0.3">
      <c r="J10618"/>
    </row>
    <row r="10619" spans="10:10" x14ac:dyDescent="0.3">
      <c r="J10619"/>
    </row>
    <row r="10620" spans="10:10" x14ac:dyDescent="0.3">
      <c r="J10620"/>
    </row>
    <row r="10621" spans="10:10" x14ac:dyDescent="0.3">
      <c r="J10621"/>
    </row>
    <row r="10622" spans="10:10" x14ac:dyDescent="0.3">
      <c r="J10622"/>
    </row>
    <row r="10623" spans="10:10" x14ac:dyDescent="0.3">
      <c r="J10623"/>
    </row>
    <row r="10624" spans="10:10" x14ac:dyDescent="0.3">
      <c r="J10624"/>
    </row>
    <row r="10625" spans="10:10" x14ac:dyDescent="0.3">
      <c r="J10625"/>
    </row>
    <row r="10626" spans="10:10" x14ac:dyDescent="0.3">
      <c r="J10626"/>
    </row>
    <row r="10627" spans="10:10" x14ac:dyDescent="0.3">
      <c r="J10627"/>
    </row>
    <row r="10628" spans="10:10" x14ac:dyDescent="0.3">
      <c r="J10628"/>
    </row>
    <row r="10629" spans="10:10" x14ac:dyDescent="0.3">
      <c r="J10629"/>
    </row>
    <row r="10630" spans="10:10" x14ac:dyDescent="0.3">
      <c r="J10630"/>
    </row>
    <row r="10631" spans="10:10" x14ac:dyDescent="0.3">
      <c r="J10631"/>
    </row>
    <row r="10632" spans="10:10" x14ac:dyDescent="0.3">
      <c r="J10632"/>
    </row>
    <row r="10633" spans="10:10" x14ac:dyDescent="0.3">
      <c r="J10633"/>
    </row>
    <row r="10634" spans="10:10" x14ac:dyDescent="0.3">
      <c r="J10634"/>
    </row>
    <row r="10635" spans="10:10" x14ac:dyDescent="0.3">
      <c r="J10635"/>
    </row>
    <row r="10636" spans="10:10" x14ac:dyDescent="0.3">
      <c r="J10636"/>
    </row>
    <row r="10637" spans="10:10" x14ac:dyDescent="0.3">
      <c r="J10637"/>
    </row>
    <row r="10638" spans="10:10" x14ac:dyDescent="0.3">
      <c r="J10638"/>
    </row>
    <row r="10639" spans="10:10" x14ac:dyDescent="0.3">
      <c r="J10639"/>
    </row>
    <row r="10640" spans="10:10" x14ac:dyDescent="0.3">
      <c r="J10640"/>
    </row>
    <row r="10641" spans="10:10" x14ac:dyDescent="0.3">
      <c r="J10641"/>
    </row>
    <row r="10642" spans="10:10" x14ac:dyDescent="0.3">
      <c r="J10642"/>
    </row>
    <row r="10643" spans="10:10" x14ac:dyDescent="0.3">
      <c r="J10643"/>
    </row>
    <row r="10644" spans="10:10" x14ac:dyDescent="0.3">
      <c r="J10644"/>
    </row>
    <row r="10645" spans="10:10" x14ac:dyDescent="0.3">
      <c r="J10645"/>
    </row>
    <row r="10646" spans="10:10" x14ac:dyDescent="0.3">
      <c r="J10646"/>
    </row>
    <row r="10647" spans="10:10" x14ac:dyDescent="0.3">
      <c r="J10647"/>
    </row>
    <row r="10648" spans="10:10" x14ac:dyDescent="0.3">
      <c r="J10648"/>
    </row>
    <row r="10649" spans="10:10" x14ac:dyDescent="0.3">
      <c r="J10649"/>
    </row>
    <row r="10650" spans="10:10" x14ac:dyDescent="0.3">
      <c r="J10650"/>
    </row>
    <row r="10651" spans="10:10" x14ac:dyDescent="0.3">
      <c r="J10651"/>
    </row>
    <row r="10652" spans="10:10" x14ac:dyDescent="0.3">
      <c r="J10652"/>
    </row>
    <row r="10653" spans="10:10" x14ac:dyDescent="0.3">
      <c r="J10653"/>
    </row>
    <row r="10654" spans="10:10" x14ac:dyDescent="0.3">
      <c r="J10654"/>
    </row>
    <row r="10655" spans="10:10" x14ac:dyDescent="0.3">
      <c r="J10655"/>
    </row>
    <row r="10656" spans="10:10" x14ac:dyDescent="0.3">
      <c r="J10656"/>
    </row>
    <row r="10657" spans="10:10" x14ac:dyDescent="0.3">
      <c r="J10657"/>
    </row>
    <row r="10658" spans="10:10" x14ac:dyDescent="0.3">
      <c r="J10658"/>
    </row>
    <row r="10659" spans="10:10" x14ac:dyDescent="0.3">
      <c r="J10659"/>
    </row>
    <row r="10660" spans="10:10" x14ac:dyDescent="0.3">
      <c r="J10660"/>
    </row>
    <row r="10661" spans="10:10" x14ac:dyDescent="0.3">
      <c r="J10661"/>
    </row>
    <row r="10662" spans="10:10" x14ac:dyDescent="0.3">
      <c r="J10662"/>
    </row>
    <row r="10663" spans="10:10" x14ac:dyDescent="0.3">
      <c r="J10663"/>
    </row>
    <row r="10664" spans="10:10" x14ac:dyDescent="0.3">
      <c r="J10664"/>
    </row>
    <row r="10665" spans="10:10" x14ac:dyDescent="0.3">
      <c r="J10665"/>
    </row>
    <row r="10666" spans="10:10" x14ac:dyDescent="0.3">
      <c r="J10666"/>
    </row>
    <row r="10667" spans="10:10" x14ac:dyDescent="0.3">
      <c r="J10667"/>
    </row>
    <row r="10668" spans="10:10" x14ac:dyDescent="0.3">
      <c r="J10668"/>
    </row>
    <row r="10669" spans="10:10" x14ac:dyDescent="0.3">
      <c r="J10669"/>
    </row>
    <row r="10670" spans="10:10" x14ac:dyDescent="0.3">
      <c r="J10670"/>
    </row>
    <row r="10671" spans="10:10" x14ac:dyDescent="0.3">
      <c r="J10671"/>
    </row>
    <row r="10672" spans="10:10" x14ac:dyDescent="0.3">
      <c r="J10672"/>
    </row>
    <row r="10673" spans="10:10" x14ac:dyDescent="0.3">
      <c r="J10673"/>
    </row>
    <row r="10674" spans="10:10" x14ac:dyDescent="0.3">
      <c r="J10674"/>
    </row>
    <row r="10675" spans="10:10" x14ac:dyDescent="0.3">
      <c r="J10675"/>
    </row>
    <row r="10676" spans="10:10" x14ac:dyDescent="0.3">
      <c r="J10676"/>
    </row>
    <row r="10677" spans="10:10" x14ac:dyDescent="0.3">
      <c r="J10677"/>
    </row>
    <row r="10678" spans="10:10" x14ac:dyDescent="0.3">
      <c r="J10678"/>
    </row>
    <row r="10679" spans="10:10" x14ac:dyDescent="0.3">
      <c r="J10679"/>
    </row>
    <row r="10680" spans="10:10" x14ac:dyDescent="0.3">
      <c r="J10680"/>
    </row>
    <row r="10681" spans="10:10" x14ac:dyDescent="0.3">
      <c r="J10681"/>
    </row>
    <row r="10682" spans="10:10" x14ac:dyDescent="0.3">
      <c r="J10682"/>
    </row>
    <row r="10683" spans="10:10" x14ac:dyDescent="0.3">
      <c r="J10683"/>
    </row>
    <row r="10684" spans="10:10" x14ac:dyDescent="0.3">
      <c r="J10684"/>
    </row>
    <row r="10685" spans="10:10" x14ac:dyDescent="0.3">
      <c r="J10685"/>
    </row>
    <row r="10686" spans="10:10" x14ac:dyDescent="0.3">
      <c r="J10686"/>
    </row>
    <row r="10687" spans="10:10" x14ac:dyDescent="0.3">
      <c r="J10687"/>
    </row>
    <row r="10688" spans="10:10" x14ac:dyDescent="0.3">
      <c r="J10688"/>
    </row>
    <row r="10689" spans="10:10" x14ac:dyDescent="0.3">
      <c r="J10689"/>
    </row>
    <row r="10690" spans="10:10" x14ac:dyDescent="0.3">
      <c r="J10690"/>
    </row>
    <row r="10691" spans="10:10" x14ac:dyDescent="0.3">
      <c r="J10691"/>
    </row>
    <row r="10692" spans="10:10" x14ac:dyDescent="0.3">
      <c r="J10692"/>
    </row>
    <row r="10693" spans="10:10" x14ac:dyDescent="0.3">
      <c r="J10693"/>
    </row>
    <row r="10694" spans="10:10" x14ac:dyDescent="0.3">
      <c r="J10694"/>
    </row>
    <row r="10695" spans="10:10" x14ac:dyDescent="0.3">
      <c r="J10695"/>
    </row>
    <row r="10696" spans="10:10" x14ac:dyDescent="0.3">
      <c r="J10696"/>
    </row>
    <row r="10697" spans="10:10" x14ac:dyDescent="0.3">
      <c r="J10697"/>
    </row>
    <row r="10698" spans="10:10" x14ac:dyDescent="0.3">
      <c r="J10698"/>
    </row>
    <row r="10699" spans="10:10" x14ac:dyDescent="0.3">
      <c r="J10699"/>
    </row>
    <row r="10700" spans="10:10" x14ac:dyDescent="0.3">
      <c r="J10700"/>
    </row>
    <row r="10701" spans="10:10" x14ac:dyDescent="0.3">
      <c r="J10701"/>
    </row>
    <row r="10702" spans="10:10" x14ac:dyDescent="0.3">
      <c r="J10702"/>
    </row>
    <row r="10703" spans="10:10" x14ac:dyDescent="0.3">
      <c r="J10703"/>
    </row>
    <row r="10704" spans="10:10" x14ac:dyDescent="0.3">
      <c r="J10704"/>
    </row>
    <row r="10705" spans="10:10" x14ac:dyDescent="0.3">
      <c r="J10705"/>
    </row>
    <row r="10706" spans="10:10" x14ac:dyDescent="0.3">
      <c r="J10706"/>
    </row>
    <row r="10707" spans="10:10" x14ac:dyDescent="0.3">
      <c r="J10707"/>
    </row>
    <row r="10708" spans="10:10" x14ac:dyDescent="0.3">
      <c r="J10708"/>
    </row>
    <row r="10709" spans="10:10" x14ac:dyDescent="0.3">
      <c r="J10709"/>
    </row>
    <row r="10710" spans="10:10" x14ac:dyDescent="0.3">
      <c r="J10710"/>
    </row>
    <row r="10711" spans="10:10" x14ac:dyDescent="0.3">
      <c r="J10711"/>
    </row>
    <row r="10712" spans="10:10" x14ac:dyDescent="0.3">
      <c r="J10712"/>
    </row>
    <row r="10713" spans="10:10" x14ac:dyDescent="0.3">
      <c r="J10713"/>
    </row>
    <row r="10714" spans="10:10" x14ac:dyDescent="0.3">
      <c r="J10714"/>
    </row>
    <row r="10715" spans="10:10" x14ac:dyDescent="0.3">
      <c r="J10715"/>
    </row>
    <row r="10716" spans="10:10" x14ac:dyDescent="0.3">
      <c r="J10716"/>
    </row>
    <row r="10717" spans="10:10" x14ac:dyDescent="0.3">
      <c r="J10717"/>
    </row>
    <row r="10718" spans="10:10" x14ac:dyDescent="0.3">
      <c r="J10718"/>
    </row>
    <row r="10719" spans="10:10" x14ac:dyDescent="0.3">
      <c r="J10719"/>
    </row>
    <row r="10720" spans="10:10" x14ac:dyDescent="0.3">
      <c r="J10720"/>
    </row>
    <row r="10721" spans="10:10" x14ac:dyDescent="0.3">
      <c r="J10721"/>
    </row>
    <row r="10722" spans="10:10" x14ac:dyDescent="0.3">
      <c r="J10722"/>
    </row>
    <row r="10723" spans="10:10" x14ac:dyDescent="0.3">
      <c r="J10723"/>
    </row>
    <row r="10724" spans="10:10" x14ac:dyDescent="0.3">
      <c r="J10724"/>
    </row>
    <row r="10725" spans="10:10" x14ac:dyDescent="0.3">
      <c r="J10725"/>
    </row>
    <row r="10726" spans="10:10" x14ac:dyDescent="0.3">
      <c r="J10726"/>
    </row>
    <row r="10727" spans="10:10" x14ac:dyDescent="0.3">
      <c r="J10727"/>
    </row>
    <row r="10728" spans="10:10" x14ac:dyDescent="0.3">
      <c r="J10728"/>
    </row>
    <row r="10729" spans="10:10" x14ac:dyDescent="0.3">
      <c r="J10729"/>
    </row>
    <row r="10730" spans="10:10" x14ac:dyDescent="0.3">
      <c r="J10730"/>
    </row>
    <row r="10731" spans="10:10" x14ac:dyDescent="0.3">
      <c r="J10731"/>
    </row>
    <row r="10732" spans="10:10" x14ac:dyDescent="0.3">
      <c r="J10732"/>
    </row>
    <row r="10733" spans="10:10" x14ac:dyDescent="0.3">
      <c r="J10733"/>
    </row>
    <row r="10734" spans="10:10" x14ac:dyDescent="0.3">
      <c r="J10734"/>
    </row>
    <row r="10735" spans="10:10" x14ac:dyDescent="0.3">
      <c r="J10735"/>
    </row>
    <row r="10736" spans="10:10" x14ac:dyDescent="0.3">
      <c r="J10736"/>
    </row>
    <row r="10737" spans="10:10" x14ac:dyDescent="0.3">
      <c r="J10737"/>
    </row>
    <row r="10738" spans="10:10" x14ac:dyDescent="0.3">
      <c r="J10738"/>
    </row>
    <row r="10739" spans="10:10" x14ac:dyDescent="0.3">
      <c r="J10739"/>
    </row>
    <row r="10740" spans="10:10" x14ac:dyDescent="0.3">
      <c r="J10740"/>
    </row>
    <row r="10741" spans="10:10" x14ac:dyDescent="0.3">
      <c r="J10741"/>
    </row>
    <row r="10742" spans="10:10" x14ac:dyDescent="0.3">
      <c r="J10742"/>
    </row>
    <row r="10743" spans="10:10" x14ac:dyDescent="0.3">
      <c r="J10743"/>
    </row>
    <row r="10744" spans="10:10" x14ac:dyDescent="0.3">
      <c r="J10744"/>
    </row>
    <row r="10745" spans="10:10" x14ac:dyDescent="0.3">
      <c r="J10745"/>
    </row>
    <row r="10746" spans="10:10" x14ac:dyDescent="0.3">
      <c r="J10746"/>
    </row>
    <row r="10747" spans="10:10" x14ac:dyDescent="0.3">
      <c r="J10747"/>
    </row>
    <row r="10748" spans="10:10" x14ac:dyDescent="0.3">
      <c r="J10748"/>
    </row>
    <row r="10749" spans="10:10" x14ac:dyDescent="0.3">
      <c r="J10749"/>
    </row>
    <row r="10750" spans="10:10" x14ac:dyDescent="0.3">
      <c r="J10750"/>
    </row>
    <row r="10751" spans="10:10" x14ac:dyDescent="0.3">
      <c r="J10751"/>
    </row>
    <row r="10752" spans="10:10" x14ac:dyDescent="0.3">
      <c r="J10752"/>
    </row>
    <row r="10753" spans="10:10" x14ac:dyDescent="0.3">
      <c r="J10753"/>
    </row>
    <row r="10754" spans="10:10" x14ac:dyDescent="0.3">
      <c r="J10754"/>
    </row>
    <row r="10755" spans="10:10" x14ac:dyDescent="0.3">
      <c r="J10755"/>
    </row>
    <row r="10756" spans="10:10" x14ac:dyDescent="0.3">
      <c r="J10756"/>
    </row>
    <row r="10757" spans="10:10" x14ac:dyDescent="0.3">
      <c r="J10757"/>
    </row>
    <row r="10758" spans="10:10" x14ac:dyDescent="0.3">
      <c r="J10758"/>
    </row>
    <row r="10759" spans="10:10" x14ac:dyDescent="0.3">
      <c r="J10759"/>
    </row>
    <row r="10760" spans="10:10" x14ac:dyDescent="0.3">
      <c r="J10760"/>
    </row>
    <row r="10761" spans="10:10" x14ac:dyDescent="0.3">
      <c r="J10761"/>
    </row>
    <row r="10762" spans="10:10" x14ac:dyDescent="0.3">
      <c r="J10762"/>
    </row>
    <row r="10763" spans="10:10" x14ac:dyDescent="0.3">
      <c r="J10763"/>
    </row>
    <row r="10764" spans="10:10" x14ac:dyDescent="0.3">
      <c r="J10764"/>
    </row>
    <row r="10765" spans="10:10" x14ac:dyDescent="0.3">
      <c r="J10765"/>
    </row>
    <row r="10766" spans="10:10" x14ac:dyDescent="0.3">
      <c r="J10766"/>
    </row>
    <row r="10767" spans="10:10" x14ac:dyDescent="0.3">
      <c r="J10767"/>
    </row>
    <row r="10768" spans="10:10" x14ac:dyDescent="0.3">
      <c r="J10768"/>
    </row>
    <row r="10769" spans="10:10" x14ac:dyDescent="0.3">
      <c r="J10769"/>
    </row>
    <row r="10770" spans="10:10" x14ac:dyDescent="0.3">
      <c r="J10770"/>
    </row>
    <row r="10771" spans="10:10" x14ac:dyDescent="0.3">
      <c r="J10771"/>
    </row>
    <row r="10772" spans="10:10" x14ac:dyDescent="0.3">
      <c r="J10772"/>
    </row>
    <row r="10773" spans="10:10" x14ac:dyDescent="0.3">
      <c r="J10773"/>
    </row>
    <row r="10774" spans="10:10" x14ac:dyDescent="0.3">
      <c r="J10774"/>
    </row>
    <row r="10775" spans="10:10" x14ac:dyDescent="0.3">
      <c r="J10775"/>
    </row>
    <row r="10776" spans="10:10" x14ac:dyDescent="0.3">
      <c r="J10776"/>
    </row>
    <row r="10777" spans="10:10" x14ac:dyDescent="0.3">
      <c r="J10777"/>
    </row>
    <row r="10778" spans="10:10" x14ac:dyDescent="0.3">
      <c r="J10778"/>
    </row>
    <row r="10779" spans="10:10" x14ac:dyDescent="0.3">
      <c r="J10779"/>
    </row>
    <row r="10780" spans="10:10" x14ac:dyDescent="0.3">
      <c r="J10780"/>
    </row>
    <row r="10781" spans="10:10" x14ac:dyDescent="0.3">
      <c r="J10781"/>
    </row>
    <row r="10782" spans="10:10" x14ac:dyDescent="0.3">
      <c r="J10782"/>
    </row>
    <row r="10783" spans="10:10" x14ac:dyDescent="0.3">
      <c r="J10783"/>
    </row>
    <row r="10784" spans="10:10" x14ac:dyDescent="0.3">
      <c r="J10784"/>
    </row>
    <row r="10785" spans="10:10" x14ac:dyDescent="0.3">
      <c r="J10785"/>
    </row>
    <row r="10786" spans="10:10" x14ac:dyDescent="0.3">
      <c r="J10786"/>
    </row>
    <row r="10787" spans="10:10" x14ac:dyDescent="0.3">
      <c r="J10787"/>
    </row>
    <row r="10788" spans="10:10" x14ac:dyDescent="0.3">
      <c r="J10788"/>
    </row>
    <row r="10789" spans="10:10" x14ac:dyDescent="0.3">
      <c r="J10789"/>
    </row>
    <row r="10790" spans="10:10" x14ac:dyDescent="0.3">
      <c r="J10790"/>
    </row>
    <row r="10791" spans="10:10" x14ac:dyDescent="0.3">
      <c r="J10791"/>
    </row>
    <row r="10792" spans="10:10" x14ac:dyDescent="0.3">
      <c r="J10792"/>
    </row>
    <row r="10793" spans="10:10" x14ac:dyDescent="0.3">
      <c r="J10793"/>
    </row>
    <row r="10794" spans="10:10" x14ac:dyDescent="0.3">
      <c r="J10794"/>
    </row>
    <row r="10795" spans="10:10" x14ac:dyDescent="0.3">
      <c r="J10795"/>
    </row>
    <row r="10796" spans="10:10" x14ac:dyDescent="0.3">
      <c r="J10796"/>
    </row>
    <row r="10797" spans="10:10" x14ac:dyDescent="0.3">
      <c r="J10797"/>
    </row>
    <row r="10798" spans="10:10" x14ac:dyDescent="0.3">
      <c r="J10798"/>
    </row>
    <row r="10799" spans="10:10" x14ac:dyDescent="0.3">
      <c r="J10799"/>
    </row>
    <row r="10800" spans="10:10" x14ac:dyDescent="0.3">
      <c r="J10800"/>
    </row>
    <row r="10801" spans="10:10" x14ac:dyDescent="0.3">
      <c r="J10801"/>
    </row>
    <row r="10802" spans="10:10" x14ac:dyDescent="0.3">
      <c r="J10802"/>
    </row>
    <row r="10803" spans="10:10" x14ac:dyDescent="0.3">
      <c r="J10803"/>
    </row>
    <row r="10804" spans="10:10" x14ac:dyDescent="0.3">
      <c r="J10804"/>
    </row>
    <row r="10805" spans="10:10" x14ac:dyDescent="0.3">
      <c r="J10805"/>
    </row>
    <row r="10806" spans="10:10" x14ac:dyDescent="0.3">
      <c r="J10806"/>
    </row>
    <row r="10807" spans="10:10" x14ac:dyDescent="0.3">
      <c r="J10807"/>
    </row>
    <row r="10808" spans="10:10" x14ac:dyDescent="0.3">
      <c r="J10808"/>
    </row>
    <row r="10809" spans="10:10" x14ac:dyDescent="0.3">
      <c r="J10809"/>
    </row>
    <row r="10810" spans="10:10" x14ac:dyDescent="0.3">
      <c r="J10810"/>
    </row>
    <row r="10811" spans="10:10" x14ac:dyDescent="0.3">
      <c r="J10811"/>
    </row>
    <row r="10812" spans="10:10" x14ac:dyDescent="0.3">
      <c r="J10812"/>
    </row>
    <row r="10813" spans="10:10" x14ac:dyDescent="0.3">
      <c r="J10813"/>
    </row>
    <row r="10814" spans="10:10" x14ac:dyDescent="0.3">
      <c r="J10814"/>
    </row>
    <row r="10815" spans="10:10" x14ac:dyDescent="0.3">
      <c r="J10815"/>
    </row>
    <row r="10816" spans="10:10" x14ac:dyDescent="0.3">
      <c r="J10816"/>
    </row>
    <row r="10817" spans="10:10" x14ac:dyDescent="0.3">
      <c r="J10817"/>
    </row>
    <row r="10818" spans="10:10" x14ac:dyDescent="0.3">
      <c r="J10818"/>
    </row>
    <row r="10819" spans="10:10" x14ac:dyDescent="0.3">
      <c r="J10819"/>
    </row>
    <row r="10820" spans="10:10" x14ac:dyDescent="0.3">
      <c r="J10820"/>
    </row>
    <row r="10821" spans="10:10" x14ac:dyDescent="0.3">
      <c r="J10821"/>
    </row>
    <row r="10822" spans="10:10" x14ac:dyDescent="0.3">
      <c r="J10822"/>
    </row>
    <row r="10823" spans="10:10" x14ac:dyDescent="0.3">
      <c r="J10823"/>
    </row>
    <row r="10824" spans="10:10" x14ac:dyDescent="0.3">
      <c r="J10824"/>
    </row>
    <row r="10825" spans="10:10" x14ac:dyDescent="0.3">
      <c r="J10825"/>
    </row>
    <row r="10826" spans="10:10" x14ac:dyDescent="0.3">
      <c r="J10826"/>
    </row>
    <row r="10827" spans="10:10" x14ac:dyDescent="0.3">
      <c r="J10827"/>
    </row>
    <row r="10828" spans="10:10" x14ac:dyDescent="0.3">
      <c r="J10828"/>
    </row>
    <row r="10829" spans="10:10" x14ac:dyDescent="0.3">
      <c r="J10829"/>
    </row>
    <row r="10830" spans="10:10" x14ac:dyDescent="0.3">
      <c r="J10830"/>
    </row>
    <row r="10831" spans="10:10" x14ac:dyDescent="0.3">
      <c r="J10831"/>
    </row>
    <row r="10832" spans="10:10" x14ac:dyDescent="0.3">
      <c r="J10832"/>
    </row>
    <row r="10833" spans="10:10" x14ac:dyDescent="0.3">
      <c r="J10833"/>
    </row>
    <row r="10834" spans="10:10" x14ac:dyDescent="0.3">
      <c r="J10834"/>
    </row>
    <row r="10835" spans="10:10" x14ac:dyDescent="0.3">
      <c r="J10835"/>
    </row>
    <row r="10836" spans="10:10" x14ac:dyDescent="0.3">
      <c r="J10836"/>
    </row>
    <row r="10837" spans="10:10" x14ac:dyDescent="0.3">
      <c r="J10837"/>
    </row>
    <row r="10838" spans="10:10" x14ac:dyDescent="0.3">
      <c r="J10838"/>
    </row>
    <row r="10839" spans="10:10" x14ac:dyDescent="0.3">
      <c r="J10839"/>
    </row>
    <row r="10840" spans="10:10" x14ac:dyDescent="0.3">
      <c r="J10840"/>
    </row>
    <row r="10841" spans="10:10" x14ac:dyDescent="0.3">
      <c r="J10841"/>
    </row>
    <row r="10842" spans="10:10" x14ac:dyDescent="0.3">
      <c r="J10842"/>
    </row>
    <row r="10843" spans="10:10" x14ac:dyDescent="0.3">
      <c r="J10843"/>
    </row>
    <row r="10844" spans="10:10" x14ac:dyDescent="0.3">
      <c r="J10844"/>
    </row>
    <row r="10845" spans="10:10" x14ac:dyDescent="0.3">
      <c r="J10845"/>
    </row>
    <row r="10846" spans="10:10" x14ac:dyDescent="0.3">
      <c r="J10846"/>
    </row>
    <row r="10847" spans="10:10" x14ac:dyDescent="0.3">
      <c r="J10847"/>
    </row>
    <row r="10848" spans="10:10" x14ac:dyDescent="0.3">
      <c r="J10848"/>
    </row>
    <row r="10849" spans="10:10" x14ac:dyDescent="0.3">
      <c r="J10849"/>
    </row>
    <row r="10850" spans="10:10" x14ac:dyDescent="0.3">
      <c r="J10850"/>
    </row>
    <row r="10851" spans="10:10" x14ac:dyDescent="0.3">
      <c r="J10851"/>
    </row>
    <row r="10852" spans="10:10" x14ac:dyDescent="0.3">
      <c r="J10852"/>
    </row>
    <row r="10853" spans="10:10" x14ac:dyDescent="0.3">
      <c r="J10853"/>
    </row>
    <row r="10854" spans="10:10" x14ac:dyDescent="0.3">
      <c r="J10854"/>
    </row>
    <row r="10855" spans="10:10" x14ac:dyDescent="0.3">
      <c r="J10855"/>
    </row>
    <row r="10856" spans="10:10" x14ac:dyDescent="0.3">
      <c r="J10856"/>
    </row>
    <row r="10857" spans="10:10" x14ac:dyDescent="0.3">
      <c r="J10857"/>
    </row>
    <row r="10858" spans="10:10" x14ac:dyDescent="0.3">
      <c r="J10858"/>
    </row>
    <row r="10859" spans="10:10" x14ac:dyDescent="0.3">
      <c r="J10859"/>
    </row>
    <row r="10860" spans="10:10" x14ac:dyDescent="0.3">
      <c r="J10860"/>
    </row>
    <row r="10861" spans="10:10" x14ac:dyDescent="0.3">
      <c r="J10861"/>
    </row>
    <row r="10862" spans="10:10" x14ac:dyDescent="0.3">
      <c r="J10862"/>
    </row>
    <row r="10863" spans="10:10" x14ac:dyDescent="0.3">
      <c r="J10863"/>
    </row>
    <row r="10864" spans="10:10" x14ac:dyDescent="0.3">
      <c r="J10864"/>
    </row>
    <row r="10865" spans="10:10" x14ac:dyDescent="0.3">
      <c r="J10865"/>
    </row>
    <row r="10866" spans="10:10" x14ac:dyDescent="0.3">
      <c r="J10866"/>
    </row>
    <row r="10867" spans="10:10" x14ac:dyDescent="0.3">
      <c r="J10867"/>
    </row>
    <row r="10868" spans="10:10" x14ac:dyDescent="0.3">
      <c r="J10868"/>
    </row>
    <row r="10869" spans="10:10" x14ac:dyDescent="0.3">
      <c r="J10869"/>
    </row>
    <row r="10870" spans="10:10" x14ac:dyDescent="0.3">
      <c r="J10870"/>
    </row>
    <row r="10871" spans="10:10" x14ac:dyDescent="0.3">
      <c r="J10871"/>
    </row>
    <row r="10872" spans="10:10" x14ac:dyDescent="0.3">
      <c r="J10872"/>
    </row>
    <row r="10873" spans="10:10" x14ac:dyDescent="0.3">
      <c r="J10873"/>
    </row>
    <row r="10874" spans="10:10" x14ac:dyDescent="0.3">
      <c r="J10874"/>
    </row>
    <row r="10875" spans="10:10" x14ac:dyDescent="0.3">
      <c r="J10875"/>
    </row>
    <row r="10876" spans="10:10" x14ac:dyDescent="0.3">
      <c r="J10876"/>
    </row>
    <row r="10877" spans="10:10" x14ac:dyDescent="0.3">
      <c r="J10877"/>
    </row>
    <row r="10878" spans="10:10" x14ac:dyDescent="0.3">
      <c r="J10878"/>
    </row>
    <row r="10879" spans="10:10" x14ac:dyDescent="0.3">
      <c r="J10879"/>
    </row>
    <row r="10880" spans="10:10" x14ac:dyDescent="0.3">
      <c r="J10880"/>
    </row>
    <row r="10881" spans="10:10" x14ac:dyDescent="0.3">
      <c r="J10881"/>
    </row>
    <row r="10882" spans="10:10" x14ac:dyDescent="0.3">
      <c r="J10882"/>
    </row>
    <row r="10883" spans="10:10" x14ac:dyDescent="0.3">
      <c r="J10883"/>
    </row>
    <row r="10884" spans="10:10" x14ac:dyDescent="0.3">
      <c r="J10884"/>
    </row>
    <row r="10885" spans="10:10" x14ac:dyDescent="0.3">
      <c r="J10885"/>
    </row>
    <row r="10886" spans="10:10" x14ac:dyDescent="0.3">
      <c r="J10886"/>
    </row>
    <row r="10887" spans="10:10" x14ac:dyDescent="0.3">
      <c r="J10887"/>
    </row>
    <row r="10888" spans="10:10" x14ac:dyDescent="0.3">
      <c r="J10888"/>
    </row>
    <row r="10889" spans="10:10" x14ac:dyDescent="0.3">
      <c r="J10889"/>
    </row>
    <row r="10890" spans="10:10" x14ac:dyDescent="0.3">
      <c r="J10890"/>
    </row>
    <row r="10891" spans="10:10" x14ac:dyDescent="0.3">
      <c r="J10891"/>
    </row>
    <row r="10892" spans="10:10" x14ac:dyDescent="0.3">
      <c r="J10892"/>
    </row>
    <row r="10893" spans="10:10" x14ac:dyDescent="0.3">
      <c r="J10893"/>
    </row>
    <row r="10894" spans="10:10" x14ac:dyDescent="0.3">
      <c r="J10894"/>
    </row>
    <row r="10895" spans="10:10" x14ac:dyDescent="0.3">
      <c r="J10895"/>
    </row>
    <row r="10896" spans="10:10" x14ac:dyDescent="0.3">
      <c r="J10896"/>
    </row>
    <row r="10897" spans="10:10" x14ac:dyDescent="0.3">
      <c r="J10897"/>
    </row>
    <row r="10898" spans="10:10" x14ac:dyDescent="0.3">
      <c r="J10898"/>
    </row>
    <row r="10899" spans="10:10" x14ac:dyDescent="0.3">
      <c r="J10899"/>
    </row>
    <row r="10900" spans="10:10" x14ac:dyDescent="0.3">
      <c r="J10900"/>
    </row>
    <row r="10901" spans="10:10" x14ac:dyDescent="0.3">
      <c r="J10901"/>
    </row>
    <row r="10902" spans="10:10" x14ac:dyDescent="0.3">
      <c r="J10902"/>
    </row>
    <row r="10903" spans="10:10" x14ac:dyDescent="0.3">
      <c r="J10903"/>
    </row>
    <row r="10904" spans="10:10" x14ac:dyDescent="0.3">
      <c r="J10904"/>
    </row>
    <row r="10905" spans="10:10" x14ac:dyDescent="0.3">
      <c r="J10905"/>
    </row>
    <row r="10906" spans="10:10" x14ac:dyDescent="0.3">
      <c r="J10906"/>
    </row>
    <row r="10907" spans="10:10" x14ac:dyDescent="0.3">
      <c r="J10907"/>
    </row>
    <row r="10908" spans="10:10" x14ac:dyDescent="0.3">
      <c r="J10908"/>
    </row>
    <row r="10909" spans="10:10" x14ac:dyDescent="0.3">
      <c r="J10909"/>
    </row>
    <row r="10910" spans="10:10" x14ac:dyDescent="0.3">
      <c r="J10910"/>
    </row>
    <row r="10911" spans="10:10" x14ac:dyDescent="0.3">
      <c r="J10911"/>
    </row>
    <row r="10912" spans="10:10" x14ac:dyDescent="0.3">
      <c r="J10912"/>
    </row>
    <row r="10913" spans="10:10" x14ac:dyDescent="0.3">
      <c r="J10913"/>
    </row>
    <row r="10914" spans="10:10" x14ac:dyDescent="0.3">
      <c r="J10914"/>
    </row>
    <row r="10915" spans="10:10" x14ac:dyDescent="0.3">
      <c r="J10915"/>
    </row>
    <row r="10916" spans="10:10" x14ac:dyDescent="0.3">
      <c r="J10916"/>
    </row>
    <row r="10917" spans="10:10" x14ac:dyDescent="0.3">
      <c r="J10917"/>
    </row>
    <row r="10918" spans="10:10" x14ac:dyDescent="0.3">
      <c r="J10918"/>
    </row>
    <row r="10919" spans="10:10" x14ac:dyDescent="0.3">
      <c r="J10919"/>
    </row>
    <row r="10920" spans="10:10" x14ac:dyDescent="0.3">
      <c r="J10920"/>
    </row>
    <row r="10921" spans="10:10" x14ac:dyDescent="0.3">
      <c r="J10921"/>
    </row>
    <row r="10922" spans="10:10" x14ac:dyDescent="0.3">
      <c r="J10922"/>
    </row>
    <row r="10923" spans="10:10" x14ac:dyDescent="0.3">
      <c r="J10923"/>
    </row>
    <row r="10924" spans="10:10" x14ac:dyDescent="0.3">
      <c r="J10924"/>
    </row>
    <row r="10925" spans="10:10" x14ac:dyDescent="0.3">
      <c r="J10925"/>
    </row>
    <row r="10926" spans="10:10" x14ac:dyDescent="0.3">
      <c r="J10926"/>
    </row>
    <row r="10927" spans="10:10" x14ac:dyDescent="0.3">
      <c r="J10927"/>
    </row>
    <row r="10928" spans="10:10" x14ac:dyDescent="0.3">
      <c r="J10928"/>
    </row>
    <row r="10929" spans="10:10" x14ac:dyDescent="0.3">
      <c r="J10929"/>
    </row>
    <row r="10930" spans="10:10" x14ac:dyDescent="0.3">
      <c r="J10930"/>
    </row>
    <row r="10931" spans="10:10" x14ac:dyDescent="0.3">
      <c r="J10931"/>
    </row>
    <row r="10932" spans="10:10" x14ac:dyDescent="0.3">
      <c r="J10932"/>
    </row>
    <row r="10933" spans="10:10" x14ac:dyDescent="0.3">
      <c r="J10933"/>
    </row>
    <row r="10934" spans="10:10" x14ac:dyDescent="0.3">
      <c r="J10934"/>
    </row>
    <row r="10935" spans="10:10" x14ac:dyDescent="0.3">
      <c r="J10935"/>
    </row>
    <row r="10936" spans="10:10" x14ac:dyDescent="0.3">
      <c r="J10936"/>
    </row>
    <row r="10937" spans="10:10" x14ac:dyDescent="0.3">
      <c r="J10937"/>
    </row>
    <row r="10938" spans="10:10" x14ac:dyDescent="0.3">
      <c r="J10938"/>
    </row>
    <row r="10939" spans="10:10" x14ac:dyDescent="0.3">
      <c r="J10939"/>
    </row>
    <row r="10940" spans="10:10" x14ac:dyDescent="0.3">
      <c r="J10940"/>
    </row>
    <row r="10941" spans="10:10" x14ac:dyDescent="0.3">
      <c r="J10941"/>
    </row>
    <row r="10942" spans="10:10" x14ac:dyDescent="0.3">
      <c r="J10942"/>
    </row>
    <row r="10943" spans="10:10" x14ac:dyDescent="0.3">
      <c r="J10943"/>
    </row>
    <row r="10944" spans="10:10" x14ac:dyDescent="0.3">
      <c r="J10944"/>
    </row>
    <row r="10945" spans="10:10" x14ac:dyDescent="0.3">
      <c r="J10945"/>
    </row>
    <row r="10946" spans="10:10" x14ac:dyDescent="0.3">
      <c r="J10946"/>
    </row>
    <row r="10947" spans="10:10" x14ac:dyDescent="0.3">
      <c r="J10947"/>
    </row>
    <row r="10948" spans="10:10" x14ac:dyDescent="0.3">
      <c r="J10948"/>
    </row>
    <row r="10949" spans="10:10" x14ac:dyDescent="0.3">
      <c r="J10949"/>
    </row>
    <row r="10950" spans="10:10" x14ac:dyDescent="0.3">
      <c r="J10950"/>
    </row>
    <row r="10951" spans="10:10" x14ac:dyDescent="0.3">
      <c r="J10951"/>
    </row>
    <row r="10952" spans="10:10" x14ac:dyDescent="0.3">
      <c r="J10952"/>
    </row>
    <row r="10953" spans="10:10" x14ac:dyDescent="0.3">
      <c r="J10953"/>
    </row>
    <row r="10954" spans="10:10" x14ac:dyDescent="0.3">
      <c r="J10954"/>
    </row>
    <row r="10955" spans="10:10" x14ac:dyDescent="0.3">
      <c r="J10955"/>
    </row>
    <row r="10956" spans="10:10" x14ac:dyDescent="0.3">
      <c r="J10956"/>
    </row>
    <row r="10957" spans="10:10" x14ac:dyDescent="0.3">
      <c r="J10957"/>
    </row>
    <row r="10958" spans="10:10" x14ac:dyDescent="0.3">
      <c r="J10958"/>
    </row>
    <row r="10959" spans="10:10" x14ac:dyDescent="0.3">
      <c r="J10959"/>
    </row>
    <row r="10960" spans="10:10" x14ac:dyDescent="0.3">
      <c r="J10960"/>
    </row>
    <row r="10961" spans="10:10" x14ac:dyDescent="0.3">
      <c r="J10961"/>
    </row>
    <row r="10962" spans="10:10" x14ac:dyDescent="0.3">
      <c r="J10962"/>
    </row>
    <row r="10963" spans="10:10" x14ac:dyDescent="0.3">
      <c r="J10963"/>
    </row>
    <row r="10964" spans="10:10" x14ac:dyDescent="0.3">
      <c r="J10964"/>
    </row>
    <row r="10965" spans="10:10" x14ac:dyDescent="0.3">
      <c r="J10965"/>
    </row>
    <row r="10966" spans="10:10" x14ac:dyDescent="0.3">
      <c r="J10966"/>
    </row>
    <row r="10967" spans="10:10" x14ac:dyDescent="0.3">
      <c r="J10967"/>
    </row>
    <row r="10968" spans="10:10" x14ac:dyDescent="0.3">
      <c r="J10968"/>
    </row>
    <row r="10969" spans="10:10" x14ac:dyDescent="0.3">
      <c r="J10969"/>
    </row>
    <row r="10970" spans="10:10" x14ac:dyDescent="0.3">
      <c r="J10970"/>
    </row>
    <row r="10971" spans="10:10" x14ac:dyDescent="0.3">
      <c r="J10971"/>
    </row>
    <row r="10972" spans="10:10" x14ac:dyDescent="0.3">
      <c r="J10972"/>
    </row>
    <row r="10973" spans="10:10" x14ac:dyDescent="0.3">
      <c r="J10973"/>
    </row>
    <row r="10974" spans="10:10" x14ac:dyDescent="0.3">
      <c r="J10974"/>
    </row>
    <row r="10975" spans="10:10" x14ac:dyDescent="0.3">
      <c r="J10975"/>
    </row>
    <row r="10976" spans="10:10" x14ac:dyDescent="0.3">
      <c r="J10976"/>
    </row>
    <row r="10977" spans="10:10" x14ac:dyDescent="0.3">
      <c r="J10977"/>
    </row>
    <row r="10978" spans="10:10" x14ac:dyDescent="0.3">
      <c r="J10978"/>
    </row>
    <row r="10979" spans="10:10" x14ac:dyDescent="0.3">
      <c r="J10979"/>
    </row>
    <row r="10980" spans="10:10" x14ac:dyDescent="0.3">
      <c r="J10980"/>
    </row>
    <row r="10981" spans="10:10" x14ac:dyDescent="0.3">
      <c r="J10981"/>
    </row>
    <row r="10982" spans="10:10" x14ac:dyDescent="0.3">
      <c r="J10982"/>
    </row>
    <row r="10983" spans="10:10" x14ac:dyDescent="0.3">
      <c r="J10983"/>
    </row>
    <row r="10984" spans="10:10" x14ac:dyDescent="0.3">
      <c r="J10984"/>
    </row>
    <row r="10985" spans="10:10" x14ac:dyDescent="0.3">
      <c r="J10985"/>
    </row>
    <row r="10986" spans="10:10" x14ac:dyDescent="0.3">
      <c r="J10986"/>
    </row>
    <row r="10987" spans="10:10" x14ac:dyDescent="0.3">
      <c r="J10987"/>
    </row>
    <row r="10988" spans="10:10" x14ac:dyDescent="0.3">
      <c r="J10988"/>
    </row>
    <row r="10989" spans="10:10" x14ac:dyDescent="0.3">
      <c r="J10989"/>
    </row>
    <row r="10990" spans="10:10" x14ac:dyDescent="0.3">
      <c r="J10990"/>
    </row>
    <row r="10991" spans="10:10" x14ac:dyDescent="0.3">
      <c r="J10991"/>
    </row>
    <row r="10992" spans="10:10" x14ac:dyDescent="0.3">
      <c r="J10992"/>
    </row>
    <row r="10993" spans="10:10" x14ac:dyDescent="0.3">
      <c r="J10993"/>
    </row>
    <row r="10994" spans="10:10" x14ac:dyDescent="0.3">
      <c r="J10994"/>
    </row>
    <row r="10995" spans="10:10" x14ac:dyDescent="0.3">
      <c r="J10995"/>
    </row>
    <row r="10996" spans="10:10" x14ac:dyDescent="0.3">
      <c r="J10996"/>
    </row>
    <row r="10997" spans="10:10" x14ac:dyDescent="0.3">
      <c r="J10997"/>
    </row>
    <row r="10998" spans="10:10" x14ac:dyDescent="0.3">
      <c r="J10998"/>
    </row>
    <row r="10999" spans="10:10" x14ac:dyDescent="0.3">
      <c r="J10999"/>
    </row>
    <row r="11000" spans="10:10" x14ac:dyDescent="0.3">
      <c r="J11000"/>
    </row>
    <row r="11001" spans="10:10" x14ac:dyDescent="0.3">
      <c r="J11001"/>
    </row>
    <row r="11002" spans="10:10" x14ac:dyDescent="0.3">
      <c r="J11002"/>
    </row>
    <row r="11003" spans="10:10" x14ac:dyDescent="0.3">
      <c r="J11003"/>
    </row>
    <row r="11004" spans="10:10" x14ac:dyDescent="0.3">
      <c r="J11004"/>
    </row>
    <row r="11005" spans="10:10" x14ac:dyDescent="0.3">
      <c r="J11005"/>
    </row>
    <row r="11006" spans="10:10" x14ac:dyDescent="0.3">
      <c r="J11006"/>
    </row>
    <row r="11007" spans="10:10" x14ac:dyDescent="0.3">
      <c r="J11007"/>
    </row>
    <row r="11008" spans="10:10" x14ac:dyDescent="0.3">
      <c r="J11008"/>
    </row>
    <row r="11009" spans="10:10" x14ac:dyDescent="0.3">
      <c r="J11009"/>
    </row>
    <row r="11010" spans="10:10" x14ac:dyDescent="0.3">
      <c r="J11010"/>
    </row>
    <row r="11011" spans="10:10" x14ac:dyDescent="0.3">
      <c r="J11011"/>
    </row>
    <row r="11012" spans="10:10" x14ac:dyDescent="0.3">
      <c r="J11012"/>
    </row>
    <row r="11013" spans="10:10" x14ac:dyDescent="0.3">
      <c r="J11013"/>
    </row>
    <row r="11014" spans="10:10" x14ac:dyDescent="0.3">
      <c r="J11014"/>
    </row>
    <row r="11015" spans="10:10" x14ac:dyDescent="0.3">
      <c r="J11015"/>
    </row>
    <row r="11016" spans="10:10" x14ac:dyDescent="0.3">
      <c r="J11016"/>
    </row>
    <row r="11017" spans="10:10" x14ac:dyDescent="0.3">
      <c r="J11017"/>
    </row>
    <row r="11018" spans="10:10" x14ac:dyDescent="0.3">
      <c r="J11018"/>
    </row>
    <row r="11019" spans="10:10" x14ac:dyDescent="0.3">
      <c r="J11019"/>
    </row>
    <row r="11020" spans="10:10" x14ac:dyDescent="0.3">
      <c r="J11020"/>
    </row>
    <row r="11021" spans="10:10" x14ac:dyDescent="0.3">
      <c r="J11021"/>
    </row>
    <row r="11022" spans="10:10" x14ac:dyDescent="0.3">
      <c r="J11022"/>
    </row>
    <row r="11023" spans="10:10" x14ac:dyDescent="0.3">
      <c r="J11023"/>
    </row>
    <row r="11024" spans="10:10" x14ac:dyDescent="0.3">
      <c r="J11024"/>
    </row>
    <row r="11025" spans="10:10" x14ac:dyDescent="0.3">
      <c r="J11025"/>
    </row>
    <row r="11026" spans="10:10" x14ac:dyDescent="0.3">
      <c r="J11026"/>
    </row>
    <row r="11027" spans="10:10" x14ac:dyDescent="0.3">
      <c r="J11027"/>
    </row>
    <row r="11028" spans="10:10" x14ac:dyDescent="0.3">
      <c r="J11028"/>
    </row>
    <row r="11029" spans="10:10" x14ac:dyDescent="0.3">
      <c r="J11029"/>
    </row>
    <row r="11030" spans="10:10" x14ac:dyDescent="0.3">
      <c r="J11030"/>
    </row>
    <row r="11031" spans="10:10" x14ac:dyDescent="0.3">
      <c r="J11031"/>
    </row>
    <row r="11032" spans="10:10" x14ac:dyDescent="0.3">
      <c r="J11032"/>
    </row>
    <row r="11033" spans="10:10" x14ac:dyDescent="0.3">
      <c r="J11033"/>
    </row>
    <row r="11034" spans="10:10" x14ac:dyDescent="0.3">
      <c r="J11034"/>
    </row>
    <row r="11035" spans="10:10" x14ac:dyDescent="0.3">
      <c r="J11035"/>
    </row>
    <row r="11036" spans="10:10" x14ac:dyDescent="0.3">
      <c r="J11036"/>
    </row>
    <row r="11037" spans="10:10" x14ac:dyDescent="0.3">
      <c r="J11037"/>
    </row>
    <row r="11038" spans="10:10" x14ac:dyDescent="0.3">
      <c r="J11038"/>
    </row>
    <row r="11039" spans="10:10" x14ac:dyDescent="0.3">
      <c r="J11039"/>
    </row>
    <row r="11040" spans="10:10" x14ac:dyDescent="0.3">
      <c r="J11040"/>
    </row>
    <row r="11041" spans="10:10" x14ac:dyDescent="0.3">
      <c r="J11041"/>
    </row>
    <row r="11042" spans="10:10" x14ac:dyDescent="0.3">
      <c r="J11042"/>
    </row>
    <row r="11043" spans="10:10" x14ac:dyDescent="0.3">
      <c r="J11043"/>
    </row>
    <row r="11044" spans="10:10" x14ac:dyDescent="0.3">
      <c r="J11044"/>
    </row>
    <row r="11045" spans="10:10" x14ac:dyDescent="0.3">
      <c r="J11045"/>
    </row>
    <row r="11046" spans="10:10" x14ac:dyDescent="0.3">
      <c r="J11046"/>
    </row>
    <row r="11047" spans="10:10" x14ac:dyDescent="0.3">
      <c r="J11047"/>
    </row>
    <row r="11048" spans="10:10" x14ac:dyDescent="0.3">
      <c r="J11048"/>
    </row>
    <row r="11049" spans="10:10" x14ac:dyDescent="0.3">
      <c r="J11049"/>
    </row>
    <row r="11050" spans="10:10" x14ac:dyDescent="0.3">
      <c r="J11050"/>
    </row>
    <row r="11051" spans="10:10" x14ac:dyDescent="0.3">
      <c r="J11051"/>
    </row>
    <row r="11052" spans="10:10" x14ac:dyDescent="0.3">
      <c r="J11052"/>
    </row>
    <row r="11053" spans="10:10" x14ac:dyDescent="0.3">
      <c r="J11053"/>
    </row>
    <row r="11054" spans="10:10" x14ac:dyDescent="0.3">
      <c r="J11054"/>
    </row>
    <row r="11055" spans="10:10" x14ac:dyDescent="0.3">
      <c r="J11055"/>
    </row>
    <row r="11056" spans="10:10" x14ac:dyDescent="0.3">
      <c r="J11056"/>
    </row>
    <row r="11057" spans="10:10" x14ac:dyDescent="0.3">
      <c r="J11057"/>
    </row>
    <row r="11058" spans="10:10" x14ac:dyDescent="0.3">
      <c r="J11058"/>
    </row>
    <row r="11059" spans="10:10" x14ac:dyDescent="0.3">
      <c r="J11059"/>
    </row>
    <row r="11060" spans="10:10" x14ac:dyDescent="0.3">
      <c r="J11060"/>
    </row>
    <row r="11061" spans="10:10" x14ac:dyDescent="0.3">
      <c r="J11061"/>
    </row>
    <row r="11062" spans="10:10" x14ac:dyDescent="0.3">
      <c r="J11062"/>
    </row>
    <row r="11063" spans="10:10" x14ac:dyDescent="0.3">
      <c r="J11063"/>
    </row>
    <row r="11064" spans="10:10" x14ac:dyDescent="0.3">
      <c r="J11064"/>
    </row>
    <row r="11065" spans="10:10" x14ac:dyDescent="0.3">
      <c r="J11065"/>
    </row>
    <row r="11066" spans="10:10" x14ac:dyDescent="0.3">
      <c r="J11066"/>
    </row>
    <row r="11067" spans="10:10" x14ac:dyDescent="0.3">
      <c r="J11067"/>
    </row>
    <row r="11068" spans="10:10" x14ac:dyDescent="0.3">
      <c r="J11068"/>
    </row>
    <row r="11069" spans="10:10" x14ac:dyDescent="0.3">
      <c r="J11069"/>
    </row>
    <row r="11070" spans="10:10" x14ac:dyDescent="0.3">
      <c r="J11070"/>
    </row>
    <row r="11071" spans="10:10" x14ac:dyDescent="0.3">
      <c r="J11071"/>
    </row>
    <row r="11072" spans="10:10" x14ac:dyDescent="0.3">
      <c r="J11072"/>
    </row>
    <row r="11073" spans="10:10" x14ac:dyDescent="0.3">
      <c r="J11073"/>
    </row>
    <row r="11074" spans="10:10" x14ac:dyDescent="0.3">
      <c r="J11074"/>
    </row>
    <row r="11075" spans="10:10" x14ac:dyDescent="0.3">
      <c r="J11075"/>
    </row>
    <row r="11076" spans="10:10" x14ac:dyDescent="0.3">
      <c r="J11076"/>
    </row>
    <row r="11077" spans="10:10" x14ac:dyDescent="0.3">
      <c r="J11077"/>
    </row>
    <row r="11078" spans="10:10" x14ac:dyDescent="0.3">
      <c r="J11078"/>
    </row>
    <row r="11079" spans="10:10" x14ac:dyDescent="0.3">
      <c r="J11079"/>
    </row>
    <row r="11080" spans="10:10" x14ac:dyDescent="0.3">
      <c r="J11080"/>
    </row>
    <row r="11081" spans="10:10" x14ac:dyDescent="0.3">
      <c r="J11081"/>
    </row>
    <row r="11082" spans="10:10" x14ac:dyDescent="0.3">
      <c r="J11082"/>
    </row>
    <row r="11083" spans="10:10" x14ac:dyDescent="0.3">
      <c r="J11083"/>
    </row>
    <row r="11084" spans="10:10" x14ac:dyDescent="0.3">
      <c r="J11084"/>
    </row>
    <row r="11085" spans="10:10" x14ac:dyDescent="0.3">
      <c r="J11085"/>
    </row>
    <row r="11086" spans="10:10" x14ac:dyDescent="0.3">
      <c r="J11086"/>
    </row>
    <row r="11087" spans="10:10" x14ac:dyDescent="0.3">
      <c r="J11087"/>
    </row>
    <row r="11088" spans="10:10" x14ac:dyDescent="0.3">
      <c r="J11088"/>
    </row>
    <row r="11089" spans="10:10" x14ac:dyDescent="0.3">
      <c r="J11089"/>
    </row>
    <row r="11090" spans="10:10" x14ac:dyDescent="0.3">
      <c r="J11090"/>
    </row>
    <row r="11091" spans="10:10" x14ac:dyDescent="0.3">
      <c r="J11091"/>
    </row>
    <row r="11092" spans="10:10" x14ac:dyDescent="0.3">
      <c r="J11092"/>
    </row>
    <row r="11093" spans="10:10" x14ac:dyDescent="0.3">
      <c r="J11093"/>
    </row>
    <row r="11094" spans="10:10" x14ac:dyDescent="0.3">
      <c r="J11094"/>
    </row>
    <row r="11095" spans="10:10" x14ac:dyDescent="0.3">
      <c r="J11095"/>
    </row>
    <row r="11096" spans="10:10" x14ac:dyDescent="0.3">
      <c r="J11096"/>
    </row>
    <row r="11097" spans="10:10" x14ac:dyDescent="0.3">
      <c r="J11097"/>
    </row>
    <row r="11098" spans="10:10" x14ac:dyDescent="0.3">
      <c r="J11098"/>
    </row>
    <row r="11099" spans="10:10" x14ac:dyDescent="0.3">
      <c r="J11099"/>
    </row>
    <row r="11100" spans="10:10" x14ac:dyDescent="0.3">
      <c r="J11100"/>
    </row>
    <row r="11101" spans="10:10" x14ac:dyDescent="0.3">
      <c r="J11101"/>
    </row>
    <row r="11102" spans="10:10" x14ac:dyDescent="0.3">
      <c r="J11102"/>
    </row>
    <row r="11103" spans="10:10" x14ac:dyDescent="0.3">
      <c r="J11103"/>
    </row>
    <row r="11104" spans="10:10" x14ac:dyDescent="0.3">
      <c r="J11104"/>
    </row>
    <row r="11105" spans="10:10" x14ac:dyDescent="0.3">
      <c r="J11105"/>
    </row>
    <row r="11106" spans="10:10" x14ac:dyDescent="0.3">
      <c r="J11106"/>
    </row>
    <row r="11107" spans="10:10" x14ac:dyDescent="0.3">
      <c r="J11107"/>
    </row>
    <row r="11108" spans="10:10" x14ac:dyDescent="0.3">
      <c r="J11108"/>
    </row>
    <row r="11109" spans="10:10" x14ac:dyDescent="0.3">
      <c r="J11109"/>
    </row>
    <row r="11110" spans="10:10" x14ac:dyDescent="0.3">
      <c r="J11110"/>
    </row>
    <row r="11111" spans="10:10" x14ac:dyDescent="0.3">
      <c r="J11111"/>
    </row>
    <row r="11112" spans="10:10" x14ac:dyDescent="0.3">
      <c r="J11112"/>
    </row>
    <row r="11113" spans="10:10" x14ac:dyDescent="0.3">
      <c r="J11113"/>
    </row>
    <row r="11114" spans="10:10" x14ac:dyDescent="0.3">
      <c r="J11114"/>
    </row>
    <row r="11115" spans="10:10" x14ac:dyDescent="0.3">
      <c r="J11115"/>
    </row>
    <row r="11116" spans="10:10" x14ac:dyDescent="0.3">
      <c r="J11116"/>
    </row>
    <row r="11117" spans="10:10" x14ac:dyDescent="0.3">
      <c r="J11117"/>
    </row>
    <row r="11118" spans="10:10" x14ac:dyDescent="0.3">
      <c r="J11118"/>
    </row>
    <row r="11119" spans="10:10" x14ac:dyDescent="0.3">
      <c r="J11119"/>
    </row>
    <row r="11120" spans="10:10" x14ac:dyDescent="0.3">
      <c r="J11120"/>
    </row>
    <row r="11121" spans="10:10" x14ac:dyDescent="0.3">
      <c r="J11121"/>
    </row>
    <row r="11122" spans="10:10" x14ac:dyDescent="0.3">
      <c r="J11122"/>
    </row>
    <row r="11123" spans="10:10" x14ac:dyDescent="0.3">
      <c r="J11123"/>
    </row>
    <row r="11124" spans="10:10" x14ac:dyDescent="0.3">
      <c r="J11124"/>
    </row>
    <row r="11125" spans="10:10" x14ac:dyDescent="0.3">
      <c r="J11125"/>
    </row>
    <row r="11126" spans="10:10" x14ac:dyDescent="0.3">
      <c r="J11126"/>
    </row>
    <row r="11127" spans="10:10" x14ac:dyDescent="0.3">
      <c r="J11127"/>
    </row>
    <row r="11128" spans="10:10" x14ac:dyDescent="0.3">
      <c r="J11128"/>
    </row>
    <row r="11129" spans="10:10" x14ac:dyDescent="0.3">
      <c r="J11129"/>
    </row>
    <row r="11130" spans="10:10" x14ac:dyDescent="0.3">
      <c r="J11130"/>
    </row>
    <row r="11131" spans="10:10" x14ac:dyDescent="0.3">
      <c r="J11131"/>
    </row>
    <row r="11132" spans="10:10" x14ac:dyDescent="0.3">
      <c r="J11132"/>
    </row>
    <row r="11133" spans="10:10" x14ac:dyDescent="0.3">
      <c r="J11133"/>
    </row>
    <row r="11134" spans="10:10" x14ac:dyDescent="0.3">
      <c r="J11134"/>
    </row>
    <row r="11135" spans="10:10" x14ac:dyDescent="0.3">
      <c r="J11135"/>
    </row>
    <row r="11136" spans="10:10" x14ac:dyDescent="0.3">
      <c r="J11136"/>
    </row>
    <row r="11137" spans="10:10" x14ac:dyDescent="0.3">
      <c r="J11137"/>
    </row>
    <row r="11138" spans="10:10" x14ac:dyDescent="0.3">
      <c r="J11138"/>
    </row>
    <row r="11139" spans="10:10" x14ac:dyDescent="0.3">
      <c r="J11139"/>
    </row>
    <row r="11140" spans="10:10" x14ac:dyDescent="0.3">
      <c r="J11140"/>
    </row>
    <row r="11141" spans="10:10" x14ac:dyDescent="0.3">
      <c r="J11141"/>
    </row>
    <row r="11142" spans="10:10" x14ac:dyDescent="0.3">
      <c r="J11142"/>
    </row>
    <row r="11143" spans="10:10" x14ac:dyDescent="0.3">
      <c r="J11143"/>
    </row>
    <row r="11144" spans="10:10" x14ac:dyDescent="0.3">
      <c r="J11144"/>
    </row>
    <row r="11145" spans="10:10" x14ac:dyDescent="0.3">
      <c r="J11145"/>
    </row>
    <row r="11146" spans="10:10" x14ac:dyDescent="0.3">
      <c r="J11146"/>
    </row>
    <row r="11147" spans="10:10" x14ac:dyDescent="0.3">
      <c r="J11147"/>
    </row>
    <row r="11148" spans="10:10" x14ac:dyDescent="0.3">
      <c r="J11148"/>
    </row>
    <row r="11149" spans="10:10" x14ac:dyDescent="0.3">
      <c r="J11149"/>
    </row>
    <row r="11150" spans="10:10" x14ac:dyDescent="0.3">
      <c r="J11150"/>
    </row>
    <row r="11151" spans="10:10" x14ac:dyDescent="0.3">
      <c r="J11151"/>
    </row>
    <row r="11152" spans="10:10" x14ac:dyDescent="0.3">
      <c r="J11152"/>
    </row>
    <row r="11153" spans="10:10" x14ac:dyDescent="0.3">
      <c r="J11153"/>
    </row>
    <row r="11154" spans="10:10" x14ac:dyDescent="0.3">
      <c r="J11154"/>
    </row>
    <row r="11155" spans="10:10" x14ac:dyDescent="0.3">
      <c r="J11155"/>
    </row>
    <row r="11156" spans="10:10" x14ac:dyDescent="0.3">
      <c r="J11156"/>
    </row>
    <row r="11157" spans="10:10" x14ac:dyDescent="0.3">
      <c r="J11157"/>
    </row>
    <row r="11158" spans="10:10" x14ac:dyDescent="0.3">
      <c r="J11158"/>
    </row>
    <row r="11159" spans="10:10" x14ac:dyDescent="0.3">
      <c r="J11159"/>
    </row>
    <row r="11160" spans="10:10" x14ac:dyDescent="0.3">
      <c r="J11160"/>
    </row>
    <row r="11161" spans="10:10" x14ac:dyDescent="0.3">
      <c r="J11161"/>
    </row>
    <row r="11162" spans="10:10" x14ac:dyDescent="0.3">
      <c r="J11162"/>
    </row>
    <row r="11163" spans="10:10" x14ac:dyDescent="0.3">
      <c r="J11163"/>
    </row>
    <row r="11164" spans="10:10" x14ac:dyDescent="0.3">
      <c r="J11164"/>
    </row>
    <row r="11165" spans="10:10" x14ac:dyDescent="0.3">
      <c r="J11165"/>
    </row>
    <row r="11166" spans="10:10" x14ac:dyDescent="0.3">
      <c r="J11166"/>
    </row>
    <row r="11167" spans="10:10" x14ac:dyDescent="0.3">
      <c r="J11167"/>
    </row>
    <row r="11168" spans="10:10" x14ac:dyDescent="0.3">
      <c r="J11168"/>
    </row>
    <row r="11169" spans="10:10" x14ac:dyDescent="0.3">
      <c r="J11169"/>
    </row>
    <row r="11170" spans="10:10" x14ac:dyDescent="0.3">
      <c r="J11170"/>
    </row>
    <row r="11171" spans="10:10" x14ac:dyDescent="0.3">
      <c r="J11171"/>
    </row>
    <row r="11172" spans="10:10" x14ac:dyDescent="0.3">
      <c r="J11172"/>
    </row>
    <row r="11173" spans="10:10" x14ac:dyDescent="0.3">
      <c r="J11173"/>
    </row>
    <row r="11174" spans="10:10" x14ac:dyDescent="0.3">
      <c r="J11174"/>
    </row>
    <row r="11175" spans="10:10" x14ac:dyDescent="0.3">
      <c r="J11175"/>
    </row>
    <row r="11176" spans="10:10" x14ac:dyDescent="0.3">
      <c r="J11176"/>
    </row>
    <row r="11177" spans="10:10" x14ac:dyDescent="0.3">
      <c r="J11177"/>
    </row>
    <row r="11178" spans="10:10" x14ac:dyDescent="0.3">
      <c r="J11178"/>
    </row>
    <row r="11179" spans="10:10" x14ac:dyDescent="0.3">
      <c r="J11179"/>
    </row>
    <row r="11180" spans="10:10" x14ac:dyDescent="0.3">
      <c r="J11180"/>
    </row>
    <row r="11181" spans="10:10" x14ac:dyDescent="0.3">
      <c r="J11181"/>
    </row>
    <row r="11182" spans="10:10" x14ac:dyDescent="0.3">
      <c r="J11182"/>
    </row>
    <row r="11183" spans="10:10" x14ac:dyDescent="0.3">
      <c r="J11183"/>
    </row>
    <row r="11184" spans="10:10" x14ac:dyDescent="0.3">
      <c r="J11184"/>
    </row>
    <row r="11185" spans="10:10" x14ac:dyDescent="0.3">
      <c r="J11185"/>
    </row>
    <row r="11186" spans="10:10" x14ac:dyDescent="0.3">
      <c r="J11186"/>
    </row>
    <row r="11187" spans="10:10" x14ac:dyDescent="0.3">
      <c r="J11187"/>
    </row>
    <row r="11188" spans="10:10" x14ac:dyDescent="0.3">
      <c r="J11188"/>
    </row>
    <row r="11189" spans="10:10" x14ac:dyDescent="0.3">
      <c r="J11189"/>
    </row>
    <row r="11190" spans="10:10" x14ac:dyDescent="0.3">
      <c r="J11190"/>
    </row>
    <row r="11191" spans="10:10" x14ac:dyDescent="0.3">
      <c r="J11191"/>
    </row>
    <row r="11192" spans="10:10" x14ac:dyDescent="0.3">
      <c r="J11192"/>
    </row>
    <row r="11193" spans="10:10" x14ac:dyDescent="0.3">
      <c r="J11193"/>
    </row>
    <row r="11194" spans="10:10" x14ac:dyDescent="0.3">
      <c r="J11194"/>
    </row>
    <row r="11195" spans="10:10" x14ac:dyDescent="0.3">
      <c r="J11195"/>
    </row>
    <row r="11196" spans="10:10" x14ac:dyDescent="0.3">
      <c r="J11196"/>
    </row>
    <row r="11197" spans="10:10" x14ac:dyDescent="0.3">
      <c r="J11197"/>
    </row>
    <row r="11198" spans="10:10" x14ac:dyDescent="0.3">
      <c r="J11198"/>
    </row>
    <row r="11199" spans="10:10" x14ac:dyDescent="0.3">
      <c r="J11199"/>
    </row>
    <row r="11200" spans="10:10" x14ac:dyDescent="0.3">
      <c r="J11200"/>
    </row>
    <row r="11201" spans="10:10" x14ac:dyDescent="0.3">
      <c r="J11201"/>
    </row>
    <row r="11202" spans="10:10" x14ac:dyDescent="0.3">
      <c r="J11202"/>
    </row>
    <row r="11203" spans="10:10" x14ac:dyDescent="0.3">
      <c r="J11203"/>
    </row>
    <row r="11204" spans="10:10" x14ac:dyDescent="0.3">
      <c r="J11204"/>
    </row>
    <row r="11205" spans="10:10" x14ac:dyDescent="0.3">
      <c r="J11205"/>
    </row>
    <row r="11206" spans="10:10" x14ac:dyDescent="0.3">
      <c r="J11206"/>
    </row>
    <row r="11207" spans="10:10" x14ac:dyDescent="0.3">
      <c r="J11207"/>
    </row>
    <row r="11208" spans="10:10" x14ac:dyDescent="0.3">
      <c r="J11208"/>
    </row>
    <row r="11209" spans="10:10" x14ac:dyDescent="0.3">
      <c r="J11209"/>
    </row>
    <row r="11210" spans="10:10" x14ac:dyDescent="0.3">
      <c r="J11210"/>
    </row>
    <row r="11211" spans="10:10" x14ac:dyDescent="0.3">
      <c r="J11211"/>
    </row>
    <row r="11212" spans="10:10" x14ac:dyDescent="0.3">
      <c r="J11212"/>
    </row>
    <row r="11213" spans="10:10" x14ac:dyDescent="0.3">
      <c r="J11213"/>
    </row>
    <row r="11214" spans="10:10" x14ac:dyDescent="0.3">
      <c r="J11214"/>
    </row>
    <row r="11215" spans="10:10" x14ac:dyDescent="0.3">
      <c r="J11215"/>
    </row>
    <row r="11216" spans="10:10" x14ac:dyDescent="0.3">
      <c r="J11216"/>
    </row>
    <row r="11217" spans="10:10" x14ac:dyDescent="0.3">
      <c r="J11217"/>
    </row>
    <row r="11218" spans="10:10" x14ac:dyDescent="0.3">
      <c r="J11218"/>
    </row>
    <row r="11219" spans="10:10" x14ac:dyDescent="0.3">
      <c r="J11219"/>
    </row>
    <row r="11220" spans="10:10" x14ac:dyDescent="0.3">
      <c r="J11220"/>
    </row>
    <row r="11221" spans="10:10" x14ac:dyDescent="0.3">
      <c r="J11221"/>
    </row>
    <row r="11222" spans="10:10" x14ac:dyDescent="0.3">
      <c r="J11222"/>
    </row>
    <row r="11223" spans="10:10" x14ac:dyDescent="0.3">
      <c r="J11223"/>
    </row>
    <row r="11224" spans="10:10" x14ac:dyDescent="0.3">
      <c r="J11224"/>
    </row>
    <row r="11225" spans="10:10" x14ac:dyDescent="0.3">
      <c r="J11225"/>
    </row>
    <row r="11226" spans="10:10" x14ac:dyDescent="0.3">
      <c r="J11226"/>
    </row>
    <row r="11227" spans="10:10" x14ac:dyDescent="0.3">
      <c r="J11227"/>
    </row>
    <row r="11228" spans="10:10" x14ac:dyDescent="0.3">
      <c r="J11228"/>
    </row>
    <row r="11229" spans="10:10" x14ac:dyDescent="0.3">
      <c r="J11229"/>
    </row>
    <row r="11230" spans="10:10" x14ac:dyDescent="0.3">
      <c r="J11230"/>
    </row>
    <row r="11231" spans="10:10" x14ac:dyDescent="0.3">
      <c r="J11231"/>
    </row>
    <row r="11232" spans="10:10" x14ac:dyDescent="0.3">
      <c r="J11232"/>
    </row>
    <row r="11233" spans="10:10" x14ac:dyDescent="0.3">
      <c r="J11233"/>
    </row>
    <row r="11234" spans="10:10" x14ac:dyDescent="0.3">
      <c r="J11234"/>
    </row>
    <row r="11235" spans="10:10" x14ac:dyDescent="0.3">
      <c r="J11235"/>
    </row>
    <row r="11236" spans="10:10" x14ac:dyDescent="0.3">
      <c r="J11236"/>
    </row>
    <row r="11237" spans="10:10" x14ac:dyDescent="0.3">
      <c r="J11237"/>
    </row>
    <row r="11238" spans="10:10" x14ac:dyDescent="0.3">
      <c r="J11238"/>
    </row>
    <row r="11239" spans="10:10" x14ac:dyDescent="0.3">
      <c r="J11239"/>
    </row>
    <row r="11240" spans="10:10" x14ac:dyDescent="0.3">
      <c r="J11240"/>
    </row>
    <row r="11241" spans="10:10" x14ac:dyDescent="0.3">
      <c r="J11241"/>
    </row>
    <row r="11242" spans="10:10" x14ac:dyDescent="0.3">
      <c r="J11242"/>
    </row>
    <row r="11243" spans="10:10" x14ac:dyDescent="0.3">
      <c r="J11243"/>
    </row>
    <row r="11244" spans="10:10" x14ac:dyDescent="0.3">
      <c r="J11244"/>
    </row>
    <row r="11245" spans="10:10" x14ac:dyDescent="0.3">
      <c r="J11245"/>
    </row>
    <row r="11246" spans="10:10" x14ac:dyDescent="0.3">
      <c r="J11246"/>
    </row>
    <row r="11247" spans="10:10" x14ac:dyDescent="0.3">
      <c r="J11247"/>
    </row>
    <row r="11248" spans="10:10" x14ac:dyDescent="0.3">
      <c r="J11248"/>
    </row>
    <row r="11249" spans="10:10" x14ac:dyDescent="0.3">
      <c r="J11249"/>
    </row>
    <row r="11250" spans="10:10" x14ac:dyDescent="0.3">
      <c r="J11250"/>
    </row>
    <row r="11251" spans="10:10" x14ac:dyDescent="0.3">
      <c r="J11251"/>
    </row>
    <row r="11252" spans="10:10" x14ac:dyDescent="0.3">
      <c r="J11252"/>
    </row>
    <row r="11253" spans="10:10" x14ac:dyDescent="0.3">
      <c r="J11253"/>
    </row>
    <row r="11254" spans="10:10" x14ac:dyDescent="0.3">
      <c r="J11254"/>
    </row>
    <row r="11255" spans="10:10" x14ac:dyDescent="0.3">
      <c r="J11255"/>
    </row>
    <row r="11256" spans="10:10" x14ac:dyDescent="0.3">
      <c r="J11256"/>
    </row>
    <row r="11257" spans="10:10" x14ac:dyDescent="0.3">
      <c r="J11257"/>
    </row>
    <row r="11258" spans="10:10" x14ac:dyDescent="0.3">
      <c r="J11258"/>
    </row>
    <row r="11259" spans="10:10" x14ac:dyDescent="0.3">
      <c r="J11259"/>
    </row>
    <row r="11260" spans="10:10" x14ac:dyDescent="0.3">
      <c r="J11260"/>
    </row>
    <row r="11261" spans="10:10" x14ac:dyDescent="0.3">
      <c r="J11261"/>
    </row>
    <row r="11262" spans="10:10" x14ac:dyDescent="0.3">
      <c r="J11262"/>
    </row>
    <row r="11263" spans="10:10" x14ac:dyDescent="0.3">
      <c r="J11263"/>
    </row>
    <row r="11264" spans="10:10" x14ac:dyDescent="0.3">
      <c r="J11264"/>
    </row>
    <row r="11265" spans="10:10" x14ac:dyDescent="0.3">
      <c r="J11265"/>
    </row>
    <row r="11266" spans="10:10" x14ac:dyDescent="0.3">
      <c r="J11266"/>
    </row>
    <row r="11267" spans="10:10" x14ac:dyDescent="0.3">
      <c r="J11267"/>
    </row>
    <row r="11268" spans="10:10" x14ac:dyDescent="0.3">
      <c r="J11268"/>
    </row>
    <row r="11269" spans="10:10" x14ac:dyDescent="0.3">
      <c r="J11269"/>
    </row>
    <row r="11270" spans="10:10" x14ac:dyDescent="0.3">
      <c r="J11270"/>
    </row>
    <row r="11271" spans="10:10" x14ac:dyDescent="0.3">
      <c r="J11271"/>
    </row>
    <row r="11272" spans="10:10" x14ac:dyDescent="0.3">
      <c r="J11272"/>
    </row>
    <row r="11273" spans="10:10" x14ac:dyDescent="0.3">
      <c r="J11273"/>
    </row>
    <row r="11274" spans="10:10" x14ac:dyDescent="0.3">
      <c r="J11274"/>
    </row>
    <row r="11275" spans="10:10" x14ac:dyDescent="0.3">
      <c r="J11275"/>
    </row>
    <row r="11276" spans="10:10" x14ac:dyDescent="0.3">
      <c r="J11276"/>
    </row>
    <row r="11277" spans="10:10" x14ac:dyDescent="0.3">
      <c r="J11277"/>
    </row>
    <row r="11278" spans="10:10" x14ac:dyDescent="0.3">
      <c r="J11278"/>
    </row>
    <row r="11279" spans="10:10" x14ac:dyDescent="0.3">
      <c r="J11279"/>
    </row>
    <row r="11280" spans="10:10" x14ac:dyDescent="0.3">
      <c r="J11280"/>
    </row>
    <row r="11281" spans="10:10" x14ac:dyDescent="0.3">
      <c r="J11281"/>
    </row>
    <row r="11282" spans="10:10" x14ac:dyDescent="0.3">
      <c r="J11282"/>
    </row>
    <row r="11283" spans="10:10" x14ac:dyDescent="0.3">
      <c r="J11283"/>
    </row>
    <row r="11284" spans="10:10" x14ac:dyDescent="0.3">
      <c r="J11284"/>
    </row>
    <row r="11285" spans="10:10" x14ac:dyDescent="0.3">
      <c r="J11285"/>
    </row>
    <row r="11286" spans="10:10" x14ac:dyDescent="0.3">
      <c r="J11286"/>
    </row>
    <row r="11287" spans="10:10" x14ac:dyDescent="0.3">
      <c r="J11287"/>
    </row>
    <row r="11288" spans="10:10" x14ac:dyDescent="0.3">
      <c r="J11288"/>
    </row>
    <row r="11289" spans="10:10" x14ac:dyDescent="0.3">
      <c r="J11289"/>
    </row>
    <row r="11290" spans="10:10" x14ac:dyDescent="0.3">
      <c r="J11290"/>
    </row>
    <row r="11291" spans="10:10" x14ac:dyDescent="0.3">
      <c r="J11291"/>
    </row>
    <row r="11292" spans="10:10" x14ac:dyDescent="0.3">
      <c r="J11292"/>
    </row>
    <row r="11293" spans="10:10" x14ac:dyDescent="0.3">
      <c r="J11293"/>
    </row>
    <row r="11294" spans="10:10" x14ac:dyDescent="0.3">
      <c r="J11294"/>
    </row>
    <row r="11295" spans="10:10" x14ac:dyDescent="0.3">
      <c r="J11295"/>
    </row>
    <row r="11296" spans="10:10" x14ac:dyDescent="0.3">
      <c r="J11296"/>
    </row>
    <row r="11297" spans="10:10" x14ac:dyDescent="0.3">
      <c r="J11297"/>
    </row>
    <row r="11298" spans="10:10" x14ac:dyDescent="0.3">
      <c r="J11298"/>
    </row>
    <row r="11299" spans="10:10" x14ac:dyDescent="0.3">
      <c r="J11299"/>
    </row>
    <row r="11300" spans="10:10" x14ac:dyDescent="0.3">
      <c r="J11300"/>
    </row>
    <row r="11301" spans="10:10" x14ac:dyDescent="0.3">
      <c r="J11301"/>
    </row>
    <row r="11302" spans="10:10" x14ac:dyDescent="0.3">
      <c r="J11302"/>
    </row>
    <row r="11303" spans="10:10" x14ac:dyDescent="0.3">
      <c r="J11303"/>
    </row>
    <row r="11304" spans="10:10" x14ac:dyDescent="0.3">
      <c r="J11304"/>
    </row>
    <row r="11305" spans="10:10" x14ac:dyDescent="0.3">
      <c r="J11305"/>
    </row>
    <row r="11306" spans="10:10" x14ac:dyDescent="0.3">
      <c r="J11306"/>
    </row>
    <row r="11307" spans="10:10" x14ac:dyDescent="0.3">
      <c r="J11307"/>
    </row>
    <row r="11308" spans="10:10" x14ac:dyDescent="0.3">
      <c r="J11308"/>
    </row>
    <row r="11309" spans="10:10" x14ac:dyDescent="0.3">
      <c r="J11309"/>
    </row>
    <row r="11310" spans="10:10" x14ac:dyDescent="0.3">
      <c r="J11310"/>
    </row>
    <row r="11311" spans="10:10" x14ac:dyDescent="0.3">
      <c r="J11311"/>
    </row>
    <row r="11312" spans="10:10" x14ac:dyDescent="0.3">
      <c r="J11312"/>
    </row>
    <row r="11313" spans="10:10" x14ac:dyDescent="0.3">
      <c r="J11313"/>
    </row>
    <row r="11314" spans="10:10" x14ac:dyDescent="0.3">
      <c r="J11314"/>
    </row>
    <row r="11315" spans="10:10" x14ac:dyDescent="0.3">
      <c r="J11315"/>
    </row>
    <row r="11316" spans="10:10" x14ac:dyDescent="0.3">
      <c r="J11316"/>
    </row>
    <row r="11317" spans="10:10" x14ac:dyDescent="0.3">
      <c r="J11317"/>
    </row>
    <row r="11318" spans="10:10" x14ac:dyDescent="0.3">
      <c r="J11318"/>
    </row>
    <row r="11319" spans="10:10" x14ac:dyDescent="0.3">
      <c r="J11319"/>
    </row>
    <row r="11320" spans="10:10" x14ac:dyDescent="0.3">
      <c r="J11320"/>
    </row>
    <row r="11321" spans="10:10" x14ac:dyDescent="0.3">
      <c r="J11321"/>
    </row>
    <row r="11322" spans="10:10" x14ac:dyDescent="0.3">
      <c r="J11322"/>
    </row>
    <row r="11323" spans="10:10" x14ac:dyDescent="0.3">
      <c r="J11323"/>
    </row>
    <row r="11324" spans="10:10" x14ac:dyDescent="0.3">
      <c r="J11324"/>
    </row>
    <row r="11325" spans="10:10" x14ac:dyDescent="0.3">
      <c r="J11325"/>
    </row>
    <row r="11326" spans="10:10" x14ac:dyDescent="0.3">
      <c r="J11326"/>
    </row>
    <row r="11327" spans="10:10" x14ac:dyDescent="0.3">
      <c r="J11327"/>
    </row>
    <row r="11328" spans="10:10" x14ac:dyDescent="0.3">
      <c r="J11328"/>
    </row>
    <row r="11329" spans="10:10" x14ac:dyDescent="0.3">
      <c r="J11329"/>
    </row>
    <row r="11330" spans="10:10" x14ac:dyDescent="0.3">
      <c r="J11330"/>
    </row>
    <row r="11331" spans="10:10" x14ac:dyDescent="0.3">
      <c r="J11331"/>
    </row>
    <row r="11332" spans="10:10" x14ac:dyDescent="0.3">
      <c r="J11332"/>
    </row>
    <row r="11333" spans="10:10" x14ac:dyDescent="0.3">
      <c r="J11333"/>
    </row>
    <row r="11334" spans="10:10" x14ac:dyDescent="0.3">
      <c r="J11334"/>
    </row>
    <row r="11335" spans="10:10" x14ac:dyDescent="0.3">
      <c r="J11335"/>
    </row>
    <row r="11336" spans="10:10" x14ac:dyDescent="0.3">
      <c r="J11336"/>
    </row>
    <row r="11337" spans="10:10" x14ac:dyDescent="0.3">
      <c r="J11337"/>
    </row>
    <row r="11338" spans="10:10" x14ac:dyDescent="0.3">
      <c r="J11338"/>
    </row>
    <row r="11339" spans="10:10" x14ac:dyDescent="0.3">
      <c r="J11339"/>
    </row>
    <row r="11340" spans="10:10" x14ac:dyDescent="0.3">
      <c r="J11340"/>
    </row>
    <row r="11341" spans="10:10" x14ac:dyDescent="0.3">
      <c r="J11341"/>
    </row>
    <row r="11342" spans="10:10" x14ac:dyDescent="0.3">
      <c r="J11342"/>
    </row>
    <row r="11343" spans="10:10" x14ac:dyDescent="0.3">
      <c r="J11343"/>
    </row>
    <row r="11344" spans="10:10" x14ac:dyDescent="0.3">
      <c r="J11344"/>
    </row>
    <row r="11345" spans="10:10" x14ac:dyDescent="0.3">
      <c r="J11345"/>
    </row>
    <row r="11346" spans="10:10" x14ac:dyDescent="0.3">
      <c r="J11346"/>
    </row>
    <row r="11347" spans="10:10" x14ac:dyDescent="0.3">
      <c r="J11347"/>
    </row>
    <row r="11348" spans="10:10" x14ac:dyDescent="0.3">
      <c r="J11348"/>
    </row>
    <row r="11349" spans="10:10" x14ac:dyDescent="0.3">
      <c r="J11349"/>
    </row>
    <row r="11350" spans="10:10" x14ac:dyDescent="0.3">
      <c r="J11350"/>
    </row>
    <row r="11351" spans="10:10" x14ac:dyDescent="0.3">
      <c r="J11351"/>
    </row>
    <row r="11352" spans="10:10" x14ac:dyDescent="0.3">
      <c r="J11352"/>
    </row>
    <row r="11353" spans="10:10" x14ac:dyDescent="0.3">
      <c r="J11353"/>
    </row>
    <row r="11354" spans="10:10" x14ac:dyDescent="0.3">
      <c r="J11354"/>
    </row>
    <row r="11355" spans="10:10" x14ac:dyDescent="0.3">
      <c r="J11355"/>
    </row>
    <row r="11356" spans="10:10" x14ac:dyDescent="0.3">
      <c r="J11356"/>
    </row>
    <row r="11357" spans="10:10" x14ac:dyDescent="0.3">
      <c r="J11357"/>
    </row>
    <row r="11358" spans="10:10" x14ac:dyDescent="0.3">
      <c r="J11358"/>
    </row>
    <row r="11359" spans="10:10" x14ac:dyDescent="0.3">
      <c r="J11359"/>
    </row>
    <row r="11360" spans="10:10" x14ac:dyDescent="0.3">
      <c r="J11360"/>
    </row>
    <row r="11361" spans="10:10" x14ac:dyDescent="0.3">
      <c r="J11361"/>
    </row>
    <row r="11362" spans="10:10" x14ac:dyDescent="0.3">
      <c r="J11362"/>
    </row>
    <row r="11363" spans="10:10" x14ac:dyDescent="0.3">
      <c r="J11363"/>
    </row>
    <row r="11364" spans="10:10" x14ac:dyDescent="0.3">
      <c r="J11364"/>
    </row>
    <row r="11365" spans="10:10" x14ac:dyDescent="0.3">
      <c r="J11365"/>
    </row>
    <row r="11366" spans="10:10" x14ac:dyDescent="0.3">
      <c r="J11366"/>
    </row>
    <row r="11367" spans="10:10" x14ac:dyDescent="0.3">
      <c r="J11367"/>
    </row>
    <row r="11368" spans="10:10" x14ac:dyDescent="0.3">
      <c r="J11368"/>
    </row>
    <row r="11369" spans="10:10" x14ac:dyDescent="0.3">
      <c r="J11369"/>
    </row>
    <row r="11370" spans="10:10" x14ac:dyDescent="0.3">
      <c r="J11370"/>
    </row>
    <row r="11371" spans="10:10" x14ac:dyDescent="0.3">
      <c r="J11371"/>
    </row>
    <row r="11372" spans="10:10" x14ac:dyDescent="0.3">
      <c r="J11372"/>
    </row>
    <row r="11373" spans="10:10" x14ac:dyDescent="0.3">
      <c r="J11373"/>
    </row>
    <row r="11374" spans="10:10" x14ac:dyDescent="0.3">
      <c r="J11374"/>
    </row>
    <row r="11375" spans="10:10" x14ac:dyDescent="0.3">
      <c r="J11375"/>
    </row>
    <row r="11376" spans="10:10" x14ac:dyDescent="0.3">
      <c r="J11376"/>
    </row>
    <row r="11377" spans="10:10" x14ac:dyDescent="0.3">
      <c r="J11377"/>
    </row>
    <row r="11378" spans="10:10" x14ac:dyDescent="0.3">
      <c r="J11378"/>
    </row>
    <row r="11379" spans="10:10" x14ac:dyDescent="0.3">
      <c r="J11379"/>
    </row>
    <row r="11380" spans="10:10" x14ac:dyDescent="0.3">
      <c r="J11380"/>
    </row>
    <row r="11381" spans="10:10" x14ac:dyDescent="0.3">
      <c r="J11381"/>
    </row>
    <row r="11382" spans="10:10" x14ac:dyDescent="0.3">
      <c r="J11382"/>
    </row>
    <row r="11383" spans="10:10" x14ac:dyDescent="0.3">
      <c r="J11383"/>
    </row>
    <row r="11384" spans="10:10" x14ac:dyDescent="0.3">
      <c r="J11384"/>
    </row>
    <row r="11385" spans="10:10" x14ac:dyDescent="0.3">
      <c r="J11385"/>
    </row>
    <row r="11386" spans="10:10" x14ac:dyDescent="0.3">
      <c r="J11386"/>
    </row>
    <row r="11387" spans="10:10" x14ac:dyDescent="0.3">
      <c r="J11387"/>
    </row>
    <row r="11388" spans="10:10" x14ac:dyDescent="0.3">
      <c r="J11388"/>
    </row>
    <row r="11389" spans="10:10" x14ac:dyDescent="0.3">
      <c r="J11389"/>
    </row>
    <row r="11390" spans="10:10" x14ac:dyDescent="0.3">
      <c r="J11390"/>
    </row>
    <row r="11391" spans="10:10" x14ac:dyDescent="0.3">
      <c r="J11391"/>
    </row>
    <row r="11392" spans="10:10" x14ac:dyDescent="0.3">
      <c r="J11392"/>
    </row>
    <row r="11393" spans="10:10" x14ac:dyDescent="0.3">
      <c r="J11393"/>
    </row>
    <row r="11394" spans="10:10" x14ac:dyDescent="0.3">
      <c r="J11394"/>
    </row>
    <row r="11395" spans="10:10" x14ac:dyDescent="0.3">
      <c r="J11395"/>
    </row>
    <row r="11396" spans="10:10" x14ac:dyDescent="0.3">
      <c r="J11396"/>
    </row>
    <row r="11397" spans="10:10" x14ac:dyDescent="0.3">
      <c r="J11397"/>
    </row>
    <row r="11398" spans="10:10" x14ac:dyDescent="0.3">
      <c r="J11398"/>
    </row>
    <row r="11399" spans="10:10" x14ac:dyDescent="0.3">
      <c r="J11399"/>
    </row>
    <row r="11400" spans="10:10" x14ac:dyDescent="0.3">
      <c r="J11400"/>
    </row>
    <row r="11401" spans="10:10" x14ac:dyDescent="0.3">
      <c r="J11401"/>
    </row>
    <row r="11402" spans="10:10" x14ac:dyDescent="0.3">
      <c r="J11402"/>
    </row>
    <row r="11403" spans="10:10" x14ac:dyDescent="0.3">
      <c r="J11403"/>
    </row>
    <row r="11404" spans="10:10" x14ac:dyDescent="0.3">
      <c r="J11404"/>
    </row>
    <row r="11405" spans="10:10" x14ac:dyDescent="0.3">
      <c r="J11405"/>
    </row>
    <row r="11406" spans="10:10" x14ac:dyDescent="0.3">
      <c r="J11406"/>
    </row>
    <row r="11407" spans="10:10" x14ac:dyDescent="0.3">
      <c r="J11407"/>
    </row>
    <row r="11408" spans="10:10" x14ac:dyDescent="0.3">
      <c r="J11408"/>
    </row>
    <row r="11409" spans="10:10" x14ac:dyDescent="0.3">
      <c r="J11409"/>
    </row>
    <row r="11410" spans="10:10" x14ac:dyDescent="0.3">
      <c r="J11410"/>
    </row>
    <row r="11411" spans="10:10" x14ac:dyDescent="0.3">
      <c r="J11411"/>
    </row>
    <row r="11412" spans="10:10" x14ac:dyDescent="0.3">
      <c r="J11412"/>
    </row>
    <row r="11413" spans="10:10" x14ac:dyDescent="0.3">
      <c r="J11413"/>
    </row>
    <row r="11414" spans="10:10" x14ac:dyDescent="0.3">
      <c r="J11414"/>
    </row>
    <row r="11415" spans="10:10" x14ac:dyDescent="0.3">
      <c r="J11415"/>
    </row>
    <row r="11416" spans="10:10" x14ac:dyDescent="0.3">
      <c r="J11416"/>
    </row>
    <row r="11417" spans="10:10" x14ac:dyDescent="0.3">
      <c r="J11417"/>
    </row>
    <row r="11418" spans="10:10" x14ac:dyDescent="0.3">
      <c r="J11418"/>
    </row>
    <row r="11419" spans="10:10" x14ac:dyDescent="0.3">
      <c r="J11419"/>
    </row>
    <row r="11420" spans="10:10" x14ac:dyDescent="0.3">
      <c r="J11420"/>
    </row>
    <row r="11421" spans="10:10" x14ac:dyDescent="0.3">
      <c r="J11421"/>
    </row>
    <row r="11422" spans="10:10" x14ac:dyDescent="0.3">
      <c r="J11422"/>
    </row>
    <row r="11423" spans="10:10" x14ac:dyDescent="0.3">
      <c r="J11423"/>
    </row>
    <row r="11424" spans="10:10" x14ac:dyDescent="0.3">
      <c r="J11424"/>
    </row>
    <row r="11425" spans="10:10" x14ac:dyDescent="0.3">
      <c r="J11425"/>
    </row>
    <row r="11426" spans="10:10" x14ac:dyDescent="0.3">
      <c r="J11426"/>
    </row>
    <row r="11427" spans="10:10" x14ac:dyDescent="0.3">
      <c r="J11427"/>
    </row>
    <row r="11428" spans="10:10" x14ac:dyDescent="0.3">
      <c r="J11428"/>
    </row>
    <row r="11429" spans="10:10" x14ac:dyDescent="0.3">
      <c r="J11429"/>
    </row>
    <row r="11430" spans="10:10" x14ac:dyDescent="0.3">
      <c r="J11430"/>
    </row>
    <row r="11431" spans="10:10" x14ac:dyDescent="0.3">
      <c r="J11431"/>
    </row>
    <row r="11432" spans="10:10" x14ac:dyDescent="0.3">
      <c r="J11432"/>
    </row>
    <row r="11433" spans="10:10" x14ac:dyDescent="0.3">
      <c r="J11433"/>
    </row>
    <row r="11434" spans="10:10" x14ac:dyDescent="0.3">
      <c r="J11434"/>
    </row>
    <row r="11435" spans="10:10" x14ac:dyDescent="0.3">
      <c r="J11435"/>
    </row>
    <row r="11436" spans="10:10" x14ac:dyDescent="0.3">
      <c r="J11436"/>
    </row>
    <row r="11437" spans="10:10" x14ac:dyDescent="0.3">
      <c r="J11437"/>
    </row>
    <row r="11438" spans="10:10" x14ac:dyDescent="0.3">
      <c r="J11438"/>
    </row>
    <row r="11439" spans="10:10" x14ac:dyDescent="0.3">
      <c r="J11439"/>
    </row>
    <row r="11440" spans="10:10" x14ac:dyDescent="0.3">
      <c r="J11440"/>
    </row>
    <row r="11441" spans="10:10" x14ac:dyDescent="0.3">
      <c r="J11441"/>
    </row>
    <row r="11442" spans="10:10" x14ac:dyDescent="0.3">
      <c r="J11442"/>
    </row>
    <row r="11443" spans="10:10" x14ac:dyDescent="0.3">
      <c r="J11443"/>
    </row>
    <row r="11444" spans="10:10" x14ac:dyDescent="0.3">
      <c r="J11444"/>
    </row>
    <row r="11445" spans="10:10" x14ac:dyDescent="0.3">
      <c r="J11445"/>
    </row>
    <row r="11446" spans="10:10" x14ac:dyDescent="0.3">
      <c r="J11446"/>
    </row>
    <row r="11447" spans="10:10" x14ac:dyDescent="0.3">
      <c r="J11447"/>
    </row>
    <row r="11448" spans="10:10" x14ac:dyDescent="0.3">
      <c r="J11448"/>
    </row>
    <row r="11449" spans="10:10" x14ac:dyDescent="0.3">
      <c r="J11449"/>
    </row>
    <row r="11450" spans="10:10" x14ac:dyDescent="0.3">
      <c r="J11450"/>
    </row>
    <row r="11451" spans="10:10" x14ac:dyDescent="0.3">
      <c r="J11451"/>
    </row>
    <row r="11452" spans="10:10" x14ac:dyDescent="0.3">
      <c r="J11452"/>
    </row>
    <row r="11453" spans="10:10" x14ac:dyDescent="0.3">
      <c r="J11453"/>
    </row>
    <row r="11454" spans="10:10" x14ac:dyDescent="0.3">
      <c r="J11454"/>
    </row>
    <row r="11455" spans="10:10" x14ac:dyDescent="0.3">
      <c r="J11455"/>
    </row>
    <row r="11456" spans="10:10" x14ac:dyDescent="0.3">
      <c r="J11456"/>
    </row>
    <row r="11457" spans="10:10" x14ac:dyDescent="0.3">
      <c r="J11457"/>
    </row>
    <row r="11458" spans="10:10" x14ac:dyDescent="0.3">
      <c r="J11458"/>
    </row>
    <row r="11459" spans="10:10" x14ac:dyDescent="0.3">
      <c r="J11459"/>
    </row>
    <row r="11460" spans="10:10" x14ac:dyDescent="0.3">
      <c r="J11460"/>
    </row>
    <row r="11461" spans="10:10" x14ac:dyDescent="0.3">
      <c r="J11461"/>
    </row>
    <row r="11462" spans="10:10" x14ac:dyDescent="0.3">
      <c r="J11462"/>
    </row>
    <row r="11463" spans="10:10" x14ac:dyDescent="0.3">
      <c r="J11463"/>
    </row>
    <row r="11464" spans="10:10" x14ac:dyDescent="0.3">
      <c r="J11464"/>
    </row>
    <row r="11465" spans="10:10" x14ac:dyDescent="0.3">
      <c r="J11465"/>
    </row>
    <row r="11466" spans="10:10" x14ac:dyDescent="0.3">
      <c r="J11466"/>
    </row>
    <row r="11467" spans="10:10" x14ac:dyDescent="0.3">
      <c r="J11467"/>
    </row>
    <row r="11468" spans="10:10" x14ac:dyDescent="0.3">
      <c r="J11468"/>
    </row>
    <row r="11469" spans="10:10" x14ac:dyDescent="0.3">
      <c r="J11469"/>
    </row>
    <row r="11470" spans="10:10" x14ac:dyDescent="0.3">
      <c r="J11470"/>
    </row>
    <row r="11471" spans="10:10" x14ac:dyDescent="0.3">
      <c r="J11471"/>
    </row>
    <row r="11472" spans="10:10" x14ac:dyDescent="0.3">
      <c r="J11472"/>
    </row>
    <row r="11473" spans="10:10" x14ac:dyDescent="0.3">
      <c r="J11473"/>
    </row>
    <row r="11474" spans="10:10" x14ac:dyDescent="0.3">
      <c r="J11474"/>
    </row>
    <row r="11475" spans="10:10" x14ac:dyDescent="0.3">
      <c r="J11475"/>
    </row>
    <row r="11476" spans="10:10" x14ac:dyDescent="0.3">
      <c r="J11476"/>
    </row>
    <row r="11477" spans="10:10" x14ac:dyDescent="0.3">
      <c r="J11477"/>
    </row>
    <row r="11478" spans="10:10" x14ac:dyDescent="0.3">
      <c r="J11478"/>
    </row>
    <row r="11479" spans="10:10" x14ac:dyDescent="0.3">
      <c r="J11479"/>
    </row>
    <row r="11480" spans="10:10" x14ac:dyDescent="0.3">
      <c r="J11480"/>
    </row>
    <row r="11481" spans="10:10" x14ac:dyDescent="0.3">
      <c r="J11481"/>
    </row>
    <row r="11482" spans="10:10" x14ac:dyDescent="0.3">
      <c r="J11482"/>
    </row>
    <row r="11483" spans="10:10" x14ac:dyDescent="0.3">
      <c r="J11483"/>
    </row>
    <row r="11484" spans="10:10" x14ac:dyDescent="0.3">
      <c r="J11484"/>
    </row>
    <row r="11485" spans="10:10" x14ac:dyDescent="0.3">
      <c r="J11485"/>
    </row>
    <row r="11486" spans="10:10" x14ac:dyDescent="0.3">
      <c r="J11486"/>
    </row>
    <row r="11487" spans="10:10" x14ac:dyDescent="0.3">
      <c r="J11487"/>
    </row>
    <row r="11488" spans="10:10" x14ac:dyDescent="0.3">
      <c r="J11488"/>
    </row>
    <row r="11489" spans="10:10" x14ac:dyDescent="0.3">
      <c r="J11489"/>
    </row>
    <row r="11490" spans="10:10" x14ac:dyDescent="0.3">
      <c r="J11490"/>
    </row>
    <row r="11491" spans="10:10" x14ac:dyDescent="0.3">
      <c r="J11491"/>
    </row>
    <row r="11492" spans="10:10" x14ac:dyDescent="0.3">
      <c r="J11492"/>
    </row>
    <row r="11493" spans="10:10" x14ac:dyDescent="0.3">
      <c r="J11493"/>
    </row>
    <row r="11494" spans="10:10" x14ac:dyDescent="0.3">
      <c r="J11494"/>
    </row>
    <row r="11495" spans="10:10" x14ac:dyDescent="0.3">
      <c r="J11495"/>
    </row>
    <row r="11496" spans="10:10" x14ac:dyDescent="0.3">
      <c r="J11496"/>
    </row>
    <row r="11497" spans="10:10" x14ac:dyDescent="0.3">
      <c r="J11497"/>
    </row>
    <row r="11498" spans="10:10" x14ac:dyDescent="0.3">
      <c r="J11498"/>
    </row>
    <row r="11499" spans="10:10" x14ac:dyDescent="0.3">
      <c r="J11499"/>
    </row>
    <row r="11500" spans="10:10" x14ac:dyDescent="0.3">
      <c r="J11500"/>
    </row>
    <row r="11501" spans="10:10" x14ac:dyDescent="0.3">
      <c r="J11501"/>
    </row>
    <row r="11502" spans="10:10" x14ac:dyDescent="0.3">
      <c r="J11502"/>
    </row>
    <row r="11503" spans="10:10" x14ac:dyDescent="0.3">
      <c r="J11503"/>
    </row>
    <row r="11504" spans="10:10" x14ac:dyDescent="0.3">
      <c r="J11504"/>
    </row>
    <row r="11505" spans="10:10" x14ac:dyDescent="0.3">
      <c r="J11505"/>
    </row>
    <row r="11506" spans="10:10" x14ac:dyDescent="0.3">
      <c r="J11506"/>
    </row>
    <row r="11507" spans="10:10" x14ac:dyDescent="0.3">
      <c r="J11507"/>
    </row>
    <row r="11508" spans="10:10" x14ac:dyDescent="0.3">
      <c r="J11508"/>
    </row>
    <row r="11509" spans="10:10" x14ac:dyDescent="0.3">
      <c r="J11509"/>
    </row>
    <row r="11510" spans="10:10" x14ac:dyDescent="0.3">
      <c r="J11510"/>
    </row>
    <row r="11511" spans="10:10" x14ac:dyDescent="0.3">
      <c r="J11511"/>
    </row>
    <row r="11512" spans="10:10" x14ac:dyDescent="0.3">
      <c r="J11512"/>
    </row>
    <row r="11513" spans="10:10" x14ac:dyDescent="0.3">
      <c r="J11513"/>
    </row>
    <row r="11514" spans="10:10" x14ac:dyDescent="0.3">
      <c r="J11514"/>
    </row>
    <row r="11515" spans="10:10" x14ac:dyDescent="0.3">
      <c r="J11515"/>
    </row>
    <row r="11516" spans="10:10" x14ac:dyDescent="0.3">
      <c r="J11516"/>
    </row>
    <row r="11517" spans="10:10" x14ac:dyDescent="0.3">
      <c r="J11517"/>
    </row>
    <row r="11518" spans="10:10" x14ac:dyDescent="0.3">
      <c r="J11518"/>
    </row>
    <row r="11519" spans="10:10" x14ac:dyDescent="0.3">
      <c r="J11519"/>
    </row>
    <row r="11520" spans="10:10" x14ac:dyDescent="0.3">
      <c r="J11520"/>
    </row>
    <row r="11521" spans="10:10" x14ac:dyDescent="0.3">
      <c r="J11521"/>
    </row>
    <row r="11522" spans="10:10" x14ac:dyDescent="0.3">
      <c r="J11522"/>
    </row>
    <row r="11523" spans="10:10" x14ac:dyDescent="0.3">
      <c r="J11523"/>
    </row>
    <row r="11524" spans="10:10" x14ac:dyDescent="0.3">
      <c r="J11524"/>
    </row>
    <row r="11525" spans="10:10" x14ac:dyDescent="0.3">
      <c r="J11525"/>
    </row>
    <row r="11526" spans="10:10" x14ac:dyDescent="0.3">
      <c r="J11526"/>
    </row>
    <row r="11527" spans="10:10" x14ac:dyDescent="0.3">
      <c r="J11527"/>
    </row>
    <row r="11528" spans="10:10" x14ac:dyDescent="0.3">
      <c r="J11528"/>
    </row>
    <row r="11529" spans="10:10" x14ac:dyDescent="0.3">
      <c r="J11529"/>
    </row>
    <row r="11530" spans="10:10" x14ac:dyDescent="0.3">
      <c r="J11530"/>
    </row>
    <row r="11531" spans="10:10" x14ac:dyDescent="0.3">
      <c r="J11531"/>
    </row>
    <row r="11532" spans="10:10" x14ac:dyDescent="0.3">
      <c r="J11532"/>
    </row>
    <row r="11533" spans="10:10" x14ac:dyDescent="0.3">
      <c r="J11533"/>
    </row>
    <row r="11534" spans="10:10" x14ac:dyDescent="0.3">
      <c r="J11534"/>
    </row>
    <row r="11535" spans="10:10" x14ac:dyDescent="0.3">
      <c r="J11535"/>
    </row>
    <row r="11536" spans="10:10" x14ac:dyDescent="0.3">
      <c r="J11536"/>
    </row>
    <row r="11537" spans="10:10" x14ac:dyDescent="0.3">
      <c r="J11537"/>
    </row>
    <row r="11538" spans="10:10" x14ac:dyDescent="0.3">
      <c r="J11538"/>
    </row>
    <row r="11539" spans="10:10" x14ac:dyDescent="0.3">
      <c r="J11539"/>
    </row>
    <row r="11540" spans="10:10" x14ac:dyDescent="0.3">
      <c r="J11540"/>
    </row>
    <row r="11541" spans="10:10" x14ac:dyDescent="0.3">
      <c r="J11541"/>
    </row>
    <row r="11542" spans="10:10" x14ac:dyDescent="0.3">
      <c r="J11542"/>
    </row>
    <row r="11543" spans="10:10" x14ac:dyDescent="0.3">
      <c r="J11543"/>
    </row>
    <row r="11544" spans="10:10" x14ac:dyDescent="0.3">
      <c r="J11544"/>
    </row>
    <row r="11545" spans="10:10" x14ac:dyDescent="0.3">
      <c r="J11545"/>
    </row>
    <row r="11546" spans="10:10" x14ac:dyDescent="0.3">
      <c r="J11546"/>
    </row>
    <row r="11547" spans="10:10" x14ac:dyDescent="0.3">
      <c r="J11547"/>
    </row>
    <row r="11548" spans="10:10" x14ac:dyDescent="0.3">
      <c r="J11548"/>
    </row>
    <row r="11549" spans="10:10" x14ac:dyDescent="0.3">
      <c r="J11549"/>
    </row>
    <row r="11550" spans="10:10" x14ac:dyDescent="0.3">
      <c r="J11550"/>
    </row>
    <row r="11551" spans="10:10" x14ac:dyDescent="0.3">
      <c r="J11551"/>
    </row>
    <row r="11552" spans="10:10" x14ac:dyDescent="0.3">
      <c r="J11552"/>
    </row>
    <row r="11553" spans="10:10" x14ac:dyDescent="0.3">
      <c r="J11553"/>
    </row>
    <row r="11554" spans="10:10" x14ac:dyDescent="0.3">
      <c r="J11554"/>
    </row>
    <row r="11555" spans="10:10" x14ac:dyDescent="0.3">
      <c r="J11555"/>
    </row>
    <row r="11556" spans="10:10" x14ac:dyDescent="0.3">
      <c r="J11556"/>
    </row>
    <row r="11557" spans="10:10" x14ac:dyDescent="0.3">
      <c r="J11557"/>
    </row>
    <row r="11558" spans="10:10" x14ac:dyDescent="0.3">
      <c r="J11558"/>
    </row>
    <row r="11559" spans="10:10" x14ac:dyDescent="0.3">
      <c r="J11559"/>
    </row>
    <row r="11560" spans="10:10" x14ac:dyDescent="0.3">
      <c r="J11560"/>
    </row>
    <row r="11561" spans="10:10" x14ac:dyDescent="0.3">
      <c r="J11561"/>
    </row>
    <row r="11562" spans="10:10" x14ac:dyDescent="0.3">
      <c r="J11562"/>
    </row>
    <row r="11563" spans="10:10" x14ac:dyDescent="0.3">
      <c r="J11563"/>
    </row>
    <row r="11564" spans="10:10" x14ac:dyDescent="0.3">
      <c r="J11564"/>
    </row>
    <row r="11565" spans="10:10" x14ac:dyDescent="0.3">
      <c r="J11565"/>
    </row>
    <row r="11566" spans="10:10" x14ac:dyDescent="0.3">
      <c r="J11566"/>
    </row>
    <row r="11567" spans="10:10" x14ac:dyDescent="0.3">
      <c r="J11567"/>
    </row>
    <row r="11568" spans="10:10" x14ac:dyDescent="0.3">
      <c r="J11568"/>
    </row>
    <row r="11569" spans="10:10" x14ac:dyDescent="0.3">
      <c r="J11569"/>
    </row>
    <row r="11570" spans="10:10" x14ac:dyDescent="0.3">
      <c r="J11570"/>
    </row>
    <row r="11571" spans="10:10" x14ac:dyDescent="0.3">
      <c r="J11571"/>
    </row>
    <row r="11572" spans="10:10" x14ac:dyDescent="0.3">
      <c r="J11572"/>
    </row>
    <row r="11573" spans="10:10" x14ac:dyDescent="0.3">
      <c r="J11573"/>
    </row>
    <row r="11574" spans="10:10" x14ac:dyDescent="0.3">
      <c r="J11574"/>
    </row>
    <row r="11575" spans="10:10" x14ac:dyDescent="0.3">
      <c r="J11575"/>
    </row>
    <row r="11576" spans="10:10" x14ac:dyDescent="0.3">
      <c r="J11576"/>
    </row>
    <row r="11577" spans="10:10" x14ac:dyDescent="0.3">
      <c r="J11577"/>
    </row>
    <row r="11578" spans="10:10" x14ac:dyDescent="0.3">
      <c r="J11578"/>
    </row>
    <row r="11579" spans="10:10" x14ac:dyDescent="0.3">
      <c r="J11579"/>
    </row>
    <row r="11580" spans="10:10" x14ac:dyDescent="0.3">
      <c r="J11580"/>
    </row>
    <row r="11581" spans="10:10" x14ac:dyDescent="0.3">
      <c r="J11581"/>
    </row>
    <row r="11582" spans="10:10" x14ac:dyDescent="0.3">
      <c r="J11582"/>
    </row>
    <row r="11583" spans="10:10" x14ac:dyDescent="0.3">
      <c r="J11583"/>
    </row>
    <row r="11584" spans="10:10" x14ac:dyDescent="0.3">
      <c r="J11584"/>
    </row>
    <row r="11585" spans="10:10" x14ac:dyDescent="0.3">
      <c r="J11585"/>
    </row>
    <row r="11586" spans="10:10" x14ac:dyDescent="0.3">
      <c r="J11586"/>
    </row>
    <row r="11587" spans="10:10" x14ac:dyDescent="0.3">
      <c r="J11587"/>
    </row>
    <row r="11588" spans="10:10" x14ac:dyDescent="0.3">
      <c r="J11588"/>
    </row>
    <row r="11589" spans="10:10" x14ac:dyDescent="0.3">
      <c r="J11589"/>
    </row>
    <row r="11590" spans="10:10" x14ac:dyDescent="0.3">
      <c r="J11590"/>
    </row>
    <row r="11591" spans="10:10" x14ac:dyDescent="0.3">
      <c r="J11591"/>
    </row>
    <row r="11592" spans="10:10" x14ac:dyDescent="0.3">
      <c r="J11592"/>
    </row>
    <row r="11593" spans="10:10" x14ac:dyDescent="0.3">
      <c r="J11593"/>
    </row>
    <row r="11594" spans="10:10" x14ac:dyDescent="0.3">
      <c r="J11594"/>
    </row>
    <row r="11595" spans="10:10" x14ac:dyDescent="0.3">
      <c r="J11595"/>
    </row>
    <row r="11596" spans="10:10" x14ac:dyDescent="0.3">
      <c r="J11596"/>
    </row>
    <row r="11597" spans="10:10" x14ac:dyDescent="0.3">
      <c r="J11597"/>
    </row>
    <row r="11598" spans="10:10" x14ac:dyDescent="0.3">
      <c r="J11598"/>
    </row>
    <row r="11599" spans="10:10" x14ac:dyDescent="0.3">
      <c r="J11599"/>
    </row>
    <row r="11600" spans="10:10" x14ac:dyDescent="0.3">
      <c r="J11600"/>
    </row>
    <row r="11601" spans="10:10" x14ac:dyDescent="0.3">
      <c r="J11601"/>
    </row>
    <row r="11602" spans="10:10" x14ac:dyDescent="0.3">
      <c r="J11602"/>
    </row>
    <row r="11603" spans="10:10" x14ac:dyDescent="0.3">
      <c r="J11603"/>
    </row>
    <row r="11604" spans="10:10" x14ac:dyDescent="0.3">
      <c r="J11604"/>
    </row>
    <row r="11605" spans="10:10" x14ac:dyDescent="0.3">
      <c r="J11605"/>
    </row>
    <row r="11606" spans="10:10" x14ac:dyDescent="0.3">
      <c r="J11606"/>
    </row>
    <row r="11607" spans="10:10" x14ac:dyDescent="0.3">
      <c r="J11607"/>
    </row>
    <row r="11608" spans="10:10" x14ac:dyDescent="0.3">
      <c r="J11608"/>
    </row>
    <row r="11609" spans="10:10" x14ac:dyDescent="0.3">
      <c r="J11609"/>
    </row>
    <row r="11610" spans="10:10" x14ac:dyDescent="0.3">
      <c r="J11610"/>
    </row>
    <row r="11611" spans="10:10" x14ac:dyDescent="0.3">
      <c r="J11611"/>
    </row>
    <row r="11612" spans="10:10" x14ac:dyDescent="0.3">
      <c r="J11612"/>
    </row>
    <row r="11613" spans="10:10" x14ac:dyDescent="0.3">
      <c r="J11613"/>
    </row>
    <row r="11614" spans="10:10" x14ac:dyDescent="0.3">
      <c r="J11614"/>
    </row>
    <row r="11615" spans="10:10" x14ac:dyDescent="0.3">
      <c r="J11615"/>
    </row>
    <row r="11616" spans="10:10" x14ac:dyDescent="0.3">
      <c r="J11616"/>
    </row>
    <row r="11617" spans="10:10" x14ac:dyDescent="0.3">
      <c r="J11617"/>
    </row>
    <row r="11618" spans="10:10" x14ac:dyDescent="0.3">
      <c r="J11618"/>
    </row>
    <row r="11619" spans="10:10" x14ac:dyDescent="0.3">
      <c r="J11619"/>
    </row>
    <row r="11620" spans="10:10" x14ac:dyDescent="0.3">
      <c r="J11620"/>
    </row>
    <row r="11621" spans="10:10" x14ac:dyDescent="0.3">
      <c r="J11621"/>
    </row>
    <row r="11622" spans="10:10" x14ac:dyDescent="0.3">
      <c r="J11622"/>
    </row>
    <row r="11623" spans="10:10" x14ac:dyDescent="0.3">
      <c r="J11623"/>
    </row>
    <row r="11624" spans="10:10" x14ac:dyDescent="0.3">
      <c r="J11624"/>
    </row>
    <row r="11625" spans="10:10" x14ac:dyDescent="0.3">
      <c r="J11625"/>
    </row>
    <row r="11626" spans="10:10" x14ac:dyDescent="0.3">
      <c r="J11626"/>
    </row>
    <row r="11627" spans="10:10" x14ac:dyDescent="0.3">
      <c r="J11627"/>
    </row>
    <row r="11628" spans="10:10" x14ac:dyDescent="0.3">
      <c r="J11628"/>
    </row>
    <row r="11629" spans="10:10" x14ac:dyDescent="0.3">
      <c r="J11629"/>
    </row>
    <row r="11630" spans="10:10" x14ac:dyDescent="0.3">
      <c r="J11630"/>
    </row>
    <row r="11631" spans="10:10" x14ac:dyDescent="0.3">
      <c r="J11631"/>
    </row>
    <row r="11632" spans="10:10" x14ac:dyDescent="0.3">
      <c r="J11632"/>
    </row>
    <row r="11633" spans="10:10" x14ac:dyDescent="0.3">
      <c r="J11633"/>
    </row>
    <row r="11634" spans="10:10" x14ac:dyDescent="0.3">
      <c r="J11634"/>
    </row>
    <row r="11635" spans="10:10" x14ac:dyDescent="0.3">
      <c r="J11635"/>
    </row>
    <row r="11636" spans="10:10" x14ac:dyDescent="0.3">
      <c r="J11636"/>
    </row>
    <row r="11637" spans="10:10" x14ac:dyDescent="0.3">
      <c r="J11637"/>
    </row>
    <row r="11638" spans="10:10" x14ac:dyDescent="0.3">
      <c r="J11638"/>
    </row>
    <row r="11639" spans="10:10" x14ac:dyDescent="0.3">
      <c r="J11639"/>
    </row>
    <row r="11640" spans="10:10" x14ac:dyDescent="0.3">
      <c r="J11640"/>
    </row>
    <row r="11641" spans="10:10" x14ac:dyDescent="0.3">
      <c r="J11641"/>
    </row>
    <row r="11642" spans="10:10" x14ac:dyDescent="0.3">
      <c r="J11642"/>
    </row>
    <row r="11643" spans="10:10" x14ac:dyDescent="0.3">
      <c r="J11643"/>
    </row>
    <row r="11644" spans="10:10" x14ac:dyDescent="0.3">
      <c r="J11644"/>
    </row>
    <row r="11645" spans="10:10" x14ac:dyDescent="0.3">
      <c r="J11645"/>
    </row>
    <row r="11646" spans="10:10" x14ac:dyDescent="0.3">
      <c r="J11646"/>
    </row>
    <row r="11647" spans="10:10" x14ac:dyDescent="0.3">
      <c r="J11647"/>
    </row>
    <row r="11648" spans="10:10" x14ac:dyDescent="0.3">
      <c r="J11648"/>
    </row>
    <row r="11649" spans="10:10" x14ac:dyDescent="0.3">
      <c r="J11649"/>
    </row>
    <row r="11650" spans="10:10" x14ac:dyDescent="0.3">
      <c r="J11650"/>
    </row>
    <row r="11651" spans="10:10" x14ac:dyDescent="0.3">
      <c r="J11651"/>
    </row>
    <row r="11652" spans="10:10" x14ac:dyDescent="0.3">
      <c r="J11652"/>
    </row>
    <row r="11653" spans="10:10" x14ac:dyDescent="0.3">
      <c r="J11653"/>
    </row>
    <row r="11654" spans="10:10" x14ac:dyDescent="0.3">
      <c r="J11654"/>
    </row>
    <row r="11655" spans="10:10" x14ac:dyDescent="0.3">
      <c r="J11655"/>
    </row>
    <row r="11656" spans="10:10" x14ac:dyDescent="0.3">
      <c r="J11656"/>
    </row>
    <row r="11657" spans="10:10" x14ac:dyDescent="0.3">
      <c r="J11657"/>
    </row>
    <row r="11658" spans="10:10" x14ac:dyDescent="0.3">
      <c r="J11658"/>
    </row>
    <row r="11659" spans="10:10" x14ac:dyDescent="0.3">
      <c r="J11659"/>
    </row>
    <row r="11660" spans="10:10" x14ac:dyDescent="0.3">
      <c r="J11660"/>
    </row>
    <row r="11661" spans="10:10" x14ac:dyDescent="0.3">
      <c r="J11661"/>
    </row>
    <row r="11662" spans="10:10" x14ac:dyDescent="0.3">
      <c r="J11662"/>
    </row>
    <row r="11663" spans="10:10" x14ac:dyDescent="0.3">
      <c r="J11663"/>
    </row>
    <row r="11664" spans="10:10" x14ac:dyDescent="0.3">
      <c r="J11664"/>
    </row>
    <row r="11665" spans="10:10" x14ac:dyDescent="0.3">
      <c r="J11665"/>
    </row>
    <row r="11666" spans="10:10" x14ac:dyDescent="0.3">
      <c r="J11666"/>
    </row>
    <row r="11667" spans="10:10" x14ac:dyDescent="0.3">
      <c r="J11667"/>
    </row>
    <row r="11668" spans="10:10" x14ac:dyDescent="0.3">
      <c r="J11668"/>
    </row>
    <row r="11669" spans="10:10" x14ac:dyDescent="0.3">
      <c r="J11669"/>
    </row>
    <row r="11670" spans="10:10" x14ac:dyDescent="0.3">
      <c r="J11670"/>
    </row>
    <row r="11671" spans="10:10" x14ac:dyDescent="0.3">
      <c r="J11671"/>
    </row>
    <row r="11672" spans="10:10" x14ac:dyDescent="0.3">
      <c r="J11672"/>
    </row>
    <row r="11673" spans="10:10" x14ac:dyDescent="0.3">
      <c r="J11673"/>
    </row>
    <row r="11674" spans="10:10" x14ac:dyDescent="0.3">
      <c r="J11674"/>
    </row>
    <row r="11675" spans="10:10" x14ac:dyDescent="0.3">
      <c r="J11675"/>
    </row>
    <row r="11676" spans="10:10" x14ac:dyDescent="0.3">
      <c r="J11676"/>
    </row>
    <row r="11677" spans="10:10" x14ac:dyDescent="0.3">
      <c r="J11677"/>
    </row>
    <row r="11678" spans="10:10" x14ac:dyDescent="0.3">
      <c r="J11678"/>
    </row>
    <row r="11679" spans="10:10" x14ac:dyDescent="0.3">
      <c r="J11679"/>
    </row>
    <row r="11680" spans="10:10" x14ac:dyDescent="0.3">
      <c r="J11680"/>
    </row>
    <row r="11681" spans="10:10" x14ac:dyDescent="0.3">
      <c r="J11681"/>
    </row>
    <row r="11682" spans="10:10" x14ac:dyDescent="0.3">
      <c r="J11682"/>
    </row>
    <row r="11683" spans="10:10" x14ac:dyDescent="0.3">
      <c r="J11683"/>
    </row>
    <row r="11684" spans="10:10" x14ac:dyDescent="0.3">
      <c r="J11684"/>
    </row>
    <row r="11685" spans="10:10" x14ac:dyDescent="0.3">
      <c r="J11685"/>
    </row>
    <row r="11686" spans="10:10" x14ac:dyDescent="0.3">
      <c r="J11686"/>
    </row>
    <row r="11687" spans="10:10" x14ac:dyDescent="0.3">
      <c r="J11687"/>
    </row>
    <row r="11688" spans="10:10" x14ac:dyDescent="0.3">
      <c r="J11688"/>
    </row>
    <row r="11689" spans="10:10" x14ac:dyDescent="0.3">
      <c r="J11689"/>
    </row>
    <row r="11690" spans="10:10" x14ac:dyDescent="0.3">
      <c r="J11690"/>
    </row>
    <row r="11691" spans="10:10" x14ac:dyDescent="0.3">
      <c r="J11691"/>
    </row>
    <row r="11692" spans="10:10" x14ac:dyDescent="0.3">
      <c r="J11692"/>
    </row>
    <row r="11693" spans="10:10" x14ac:dyDescent="0.3">
      <c r="J11693"/>
    </row>
    <row r="11694" spans="10:10" x14ac:dyDescent="0.3">
      <c r="J11694"/>
    </row>
    <row r="11695" spans="10:10" x14ac:dyDescent="0.3">
      <c r="J11695"/>
    </row>
    <row r="11696" spans="10:10" x14ac:dyDescent="0.3">
      <c r="J11696"/>
    </row>
    <row r="11697" spans="10:10" x14ac:dyDescent="0.3">
      <c r="J11697"/>
    </row>
    <row r="11698" spans="10:10" x14ac:dyDescent="0.3">
      <c r="J11698"/>
    </row>
    <row r="11699" spans="10:10" x14ac:dyDescent="0.3">
      <c r="J11699"/>
    </row>
    <row r="11700" spans="10:10" x14ac:dyDescent="0.3">
      <c r="J11700"/>
    </row>
    <row r="11701" spans="10:10" x14ac:dyDescent="0.3">
      <c r="J11701"/>
    </row>
    <row r="11702" spans="10:10" x14ac:dyDescent="0.3">
      <c r="J11702"/>
    </row>
    <row r="11703" spans="10:10" x14ac:dyDescent="0.3">
      <c r="J11703"/>
    </row>
    <row r="11704" spans="10:10" x14ac:dyDescent="0.3">
      <c r="J11704"/>
    </row>
    <row r="11705" spans="10:10" x14ac:dyDescent="0.3">
      <c r="J11705"/>
    </row>
    <row r="11706" spans="10:10" x14ac:dyDescent="0.3">
      <c r="J11706"/>
    </row>
    <row r="11707" spans="10:10" x14ac:dyDescent="0.3">
      <c r="J11707"/>
    </row>
    <row r="11708" spans="10:10" x14ac:dyDescent="0.3">
      <c r="J11708"/>
    </row>
    <row r="11709" spans="10:10" x14ac:dyDescent="0.3">
      <c r="J11709"/>
    </row>
    <row r="11710" spans="10:10" x14ac:dyDescent="0.3">
      <c r="J11710"/>
    </row>
    <row r="11711" spans="10:10" x14ac:dyDescent="0.3">
      <c r="J11711"/>
    </row>
    <row r="11712" spans="10:10" x14ac:dyDescent="0.3">
      <c r="J11712"/>
    </row>
    <row r="11713" spans="10:10" x14ac:dyDescent="0.3">
      <c r="J11713"/>
    </row>
    <row r="11714" spans="10:10" x14ac:dyDescent="0.3">
      <c r="J11714"/>
    </row>
    <row r="11715" spans="10:10" x14ac:dyDescent="0.3">
      <c r="J11715"/>
    </row>
    <row r="11716" spans="10:10" x14ac:dyDescent="0.3">
      <c r="J11716"/>
    </row>
    <row r="11717" spans="10:10" x14ac:dyDescent="0.3">
      <c r="J11717"/>
    </row>
    <row r="11718" spans="10:10" x14ac:dyDescent="0.3">
      <c r="J11718"/>
    </row>
    <row r="11719" spans="10:10" x14ac:dyDescent="0.3">
      <c r="J11719"/>
    </row>
    <row r="11720" spans="10:10" x14ac:dyDescent="0.3">
      <c r="J11720"/>
    </row>
    <row r="11721" spans="10:10" x14ac:dyDescent="0.3">
      <c r="J11721"/>
    </row>
    <row r="11722" spans="10:10" x14ac:dyDescent="0.3">
      <c r="J11722"/>
    </row>
    <row r="11723" spans="10:10" x14ac:dyDescent="0.3">
      <c r="J11723"/>
    </row>
    <row r="11724" spans="10:10" x14ac:dyDescent="0.3">
      <c r="J11724"/>
    </row>
    <row r="11725" spans="10:10" x14ac:dyDescent="0.3">
      <c r="J11725"/>
    </row>
    <row r="11726" spans="10:10" x14ac:dyDescent="0.3">
      <c r="J11726"/>
    </row>
    <row r="11727" spans="10:10" x14ac:dyDescent="0.3">
      <c r="J11727"/>
    </row>
    <row r="11728" spans="10:10" x14ac:dyDescent="0.3">
      <c r="J11728"/>
    </row>
    <row r="11729" spans="10:10" x14ac:dyDescent="0.3">
      <c r="J11729"/>
    </row>
    <row r="11730" spans="10:10" x14ac:dyDescent="0.3">
      <c r="J11730"/>
    </row>
    <row r="11731" spans="10:10" x14ac:dyDescent="0.3">
      <c r="J11731"/>
    </row>
    <row r="11732" spans="10:10" x14ac:dyDescent="0.3">
      <c r="J11732"/>
    </row>
    <row r="11733" spans="10:10" x14ac:dyDescent="0.3">
      <c r="J11733"/>
    </row>
    <row r="11734" spans="10:10" x14ac:dyDescent="0.3">
      <c r="J11734"/>
    </row>
    <row r="11735" spans="10:10" x14ac:dyDescent="0.3">
      <c r="J11735"/>
    </row>
    <row r="11736" spans="10:10" x14ac:dyDescent="0.3">
      <c r="J11736"/>
    </row>
    <row r="11737" spans="10:10" x14ac:dyDescent="0.3">
      <c r="J11737"/>
    </row>
    <row r="11738" spans="10:10" x14ac:dyDescent="0.3">
      <c r="J11738"/>
    </row>
    <row r="11739" spans="10:10" x14ac:dyDescent="0.3">
      <c r="J11739"/>
    </row>
    <row r="11740" spans="10:10" x14ac:dyDescent="0.3">
      <c r="J11740"/>
    </row>
    <row r="11741" spans="10:10" x14ac:dyDescent="0.3">
      <c r="J11741"/>
    </row>
    <row r="11742" spans="10:10" x14ac:dyDescent="0.3">
      <c r="J11742"/>
    </row>
    <row r="11743" spans="10:10" x14ac:dyDescent="0.3">
      <c r="J11743"/>
    </row>
    <row r="11744" spans="10:10" x14ac:dyDescent="0.3">
      <c r="J11744"/>
    </row>
    <row r="11745" spans="10:10" x14ac:dyDescent="0.3">
      <c r="J11745"/>
    </row>
    <row r="11746" spans="10:10" x14ac:dyDescent="0.3">
      <c r="J11746"/>
    </row>
    <row r="11747" spans="10:10" x14ac:dyDescent="0.3">
      <c r="J11747"/>
    </row>
    <row r="11748" spans="10:10" x14ac:dyDescent="0.3">
      <c r="J11748"/>
    </row>
    <row r="11749" spans="10:10" x14ac:dyDescent="0.3">
      <c r="J11749"/>
    </row>
    <row r="11750" spans="10:10" x14ac:dyDescent="0.3">
      <c r="J11750"/>
    </row>
    <row r="11751" spans="10:10" x14ac:dyDescent="0.3">
      <c r="J11751"/>
    </row>
    <row r="11752" spans="10:10" x14ac:dyDescent="0.3">
      <c r="J11752"/>
    </row>
    <row r="11753" spans="10:10" x14ac:dyDescent="0.3">
      <c r="J11753"/>
    </row>
    <row r="11754" spans="10:10" x14ac:dyDescent="0.3">
      <c r="J11754"/>
    </row>
    <row r="11755" spans="10:10" x14ac:dyDescent="0.3">
      <c r="J11755"/>
    </row>
    <row r="11756" spans="10:10" x14ac:dyDescent="0.3">
      <c r="J11756"/>
    </row>
    <row r="11757" spans="10:10" x14ac:dyDescent="0.3">
      <c r="J11757"/>
    </row>
    <row r="11758" spans="10:10" x14ac:dyDescent="0.3">
      <c r="J11758"/>
    </row>
    <row r="11759" spans="10:10" x14ac:dyDescent="0.3">
      <c r="J11759"/>
    </row>
    <row r="11760" spans="10:10" x14ac:dyDescent="0.3">
      <c r="J11760"/>
    </row>
    <row r="11761" spans="10:10" x14ac:dyDescent="0.3">
      <c r="J11761"/>
    </row>
    <row r="11762" spans="10:10" x14ac:dyDescent="0.3">
      <c r="J11762"/>
    </row>
    <row r="11763" spans="10:10" x14ac:dyDescent="0.3">
      <c r="J11763"/>
    </row>
    <row r="11764" spans="10:10" x14ac:dyDescent="0.3">
      <c r="J11764"/>
    </row>
    <row r="11765" spans="10:10" x14ac:dyDescent="0.3">
      <c r="J11765"/>
    </row>
    <row r="11766" spans="10:10" x14ac:dyDescent="0.3">
      <c r="J11766"/>
    </row>
    <row r="11767" spans="10:10" x14ac:dyDescent="0.3">
      <c r="J11767"/>
    </row>
    <row r="11768" spans="10:10" x14ac:dyDescent="0.3">
      <c r="J11768"/>
    </row>
    <row r="11769" spans="10:10" x14ac:dyDescent="0.3">
      <c r="J11769"/>
    </row>
    <row r="11770" spans="10:10" x14ac:dyDescent="0.3">
      <c r="J11770"/>
    </row>
    <row r="11771" spans="10:10" x14ac:dyDescent="0.3">
      <c r="J11771"/>
    </row>
    <row r="11772" spans="10:10" x14ac:dyDescent="0.3">
      <c r="J11772"/>
    </row>
    <row r="11773" spans="10:10" x14ac:dyDescent="0.3">
      <c r="J11773"/>
    </row>
    <row r="11774" spans="10:10" x14ac:dyDescent="0.3">
      <c r="J11774"/>
    </row>
    <row r="11775" spans="10:10" x14ac:dyDescent="0.3">
      <c r="J11775"/>
    </row>
    <row r="11776" spans="10:10" x14ac:dyDescent="0.3">
      <c r="J11776"/>
    </row>
    <row r="11777" spans="10:10" x14ac:dyDescent="0.3">
      <c r="J11777"/>
    </row>
    <row r="11778" spans="10:10" x14ac:dyDescent="0.3">
      <c r="J11778"/>
    </row>
    <row r="11779" spans="10:10" x14ac:dyDescent="0.3">
      <c r="J11779"/>
    </row>
    <row r="11780" spans="10:10" x14ac:dyDescent="0.3">
      <c r="J11780"/>
    </row>
    <row r="11781" spans="10:10" x14ac:dyDescent="0.3">
      <c r="J11781"/>
    </row>
    <row r="11782" spans="10:10" x14ac:dyDescent="0.3">
      <c r="J11782"/>
    </row>
    <row r="11783" spans="10:10" x14ac:dyDescent="0.3">
      <c r="J11783"/>
    </row>
    <row r="11784" spans="10:10" x14ac:dyDescent="0.3">
      <c r="J11784"/>
    </row>
    <row r="11785" spans="10:10" x14ac:dyDescent="0.3">
      <c r="J11785"/>
    </row>
    <row r="11786" spans="10:10" x14ac:dyDescent="0.3">
      <c r="J11786"/>
    </row>
    <row r="11787" spans="10:10" x14ac:dyDescent="0.3">
      <c r="J11787"/>
    </row>
    <row r="11788" spans="10:10" x14ac:dyDescent="0.3">
      <c r="J11788"/>
    </row>
    <row r="11789" spans="10:10" x14ac:dyDescent="0.3">
      <c r="J11789"/>
    </row>
    <row r="11790" spans="10:10" x14ac:dyDescent="0.3">
      <c r="J11790"/>
    </row>
    <row r="11791" spans="10:10" x14ac:dyDescent="0.3">
      <c r="J11791"/>
    </row>
    <row r="11792" spans="10:10" x14ac:dyDescent="0.3">
      <c r="J11792"/>
    </row>
    <row r="11793" spans="10:10" x14ac:dyDescent="0.3">
      <c r="J11793"/>
    </row>
    <row r="11794" spans="10:10" x14ac:dyDescent="0.3">
      <c r="J11794"/>
    </row>
    <row r="11795" spans="10:10" x14ac:dyDescent="0.3">
      <c r="J11795"/>
    </row>
    <row r="11796" spans="10:10" x14ac:dyDescent="0.3">
      <c r="J11796"/>
    </row>
    <row r="11797" spans="10:10" x14ac:dyDescent="0.3">
      <c r="J11797"/>
    </row>
    <row r="11798" spans="10:10" x14ac:dyDescent="0.3">
      <c r="J11798"/>
    </row>
    <row r="11799" spans="10:10" x14ac:dyDescent="0.3">
      <c r="J11799"/>
    </row>
    <row r="11800" spans="10:10" x14ac:dyDescent="0.3">
      <c r="J11800"/>
    </row>
    <row r="11801" spans="10:10" x14ac:dyDescent="0.3">
      <c r="J11801"/>
    </row>
    <row r="11802" spans="10:10" x14ac:dyDescent="0.3">
      <c r="J11802"/>
    </row>
    <row r="11803" spans="10:10" x14ac:dyDescent="0.3">
      <c r="J11803"/>
    </row>
    <row r="11804" spans="10:10" x14ac:dyDescent="0.3">
      <c r="J11804"/>
    </row>
    <row r="11805" spans="10:10" x14ac:dyDescent="0.3">
      <c r="J11805"/>
    </row>
    <row r="11806" spans="10:10" x14ac:dyDescent="0.3">
      <c r="J11806"/>
    </row>
    <row r="11807" spans="10:10" x14ac:dyDescent="0.3">
      <c r="J11807"/>
    </row>
    <row r="11808" spans="10:10" x14ac:dyDescent="0.3">
      <c r="J11808"/>
    </row>
    <row r="11809" spans="10:10" x14ac:dyDescent="0.3">
      <c r="J11809"/>
    </row>
    <row r="11810" spans="10:10" x14ac:dyDescent="0.3">
      <c r="J11810"/>
    </row>
    <row r="11811" spans="10:10" x14ac:dyDescent="0.3">
      <c r="J11811"/>
    </row>
    <row r="11812" spans="10:10" x14ac:dyDescent="0.3">
      <c r="J11812"/>
    </row>
    <row r="11813" spans="10:10" x14ac:dyDescent="0.3">
      <c r="J11813"/>
    </row>
    <row r="11814" spans="10:10" x14ac:dyDescent="0.3">
      <c r="J11814"/>
    </row>
    <row r="11815" spans="10:10" x14ac:dyDescent="0.3">
      <c r="J11815"/>
    </row>
    <row r="11816" spans="10:10" x14ac:dyDescent="0.3">
      <c r="J11816"/>
    </row>
    <row r="11817" spans="10:10" x14ac:dyDescent="0.3">
      <c r="J11817"/>
    </row>
    <row r="11818" spans="10:10" x14ac:dyDescent="0.3">
      <c r="J11818"/>
    </row>
    <row r="11819" spans="10:10" x14ac:dyDescent="0.3">
      <c r="J11819"/>
    </row>
    <row r="11820" spans="10:10" x14ac:dyDescent="0.3">
      <c r="J11820"/>
    </row>
    <row r="11821" spans="10:10" x14ac:dyDescent="0.3">
      <c r="J11821"/>
    </row>
    <row r="11822" spans="10:10" x14ac:dyDescent="0.3">
      <c r="J11822"/>
    </row>
    <row r="11823" spans="10:10" x14ac:dyDescent="0.3">
      <c r="J11823"/>
    </row>
    <row r="11824" spans="10:10" x14ac:dyDescent="0.3">
      <c r="J11824"/>
    </row>
    <row r="11825" spans="10:10" x14ac:dyDescent="0.3">
      <c r="J11825"/>
    </row>
    <row r="11826" spans="10:10" x14ac:dyDescent="0.3">
      <c r="J11826"/>
    </row>
    <row r="11827" spans="10:10" x14ac:dyDescent="0.3">
      <c r="J11827"/>
    </row>
    <row r="11828" spans="10:10" x14ac:dyDescent="0.3">
      <c r="J11828"/>
    </row>
    <row r="11829" spans="10:10" x14ac:dyDescent="0.3">
      <c r="J11829"/>
    </row>
    <row r="11830" spans="10:10" x14ac:dyDescent="0.3">
      <c r="J11830"/>
    </row>
    <row r="11831" spans="10:10" x14ac:dyDescent="0.3">
      <c r="J11831"/>
    </row>
    <row r="11832" spans="10:10" x14ac:dyDescent="0.3">
      <c r="J11832"/>
    </row>
    <row r="11833" spans="10:10" x14ac:dyDescent="0.3">
      <c r="J11833"/>
    </row>
    <row r="11834" spans="10:10" x14ac:dyDescent="0.3">
      <c r="J11834"/>
    </row>
    <row r="11835" spans="10:10" x14ac:dyDescent="0.3">
      <c r="J11835"/>
    </row>
    <row r="11836" spans="10:10" x14ac:dyDescent="0.3">
      <c r="J11836"/>
    </row>
    <row r="11837" spans="10:10" x14ac:dyDescent="0.3">
      <c r="J11837"/>
    </row>
    <row r="11838" spans="10:10" x14ac:dyDescent="0.3">
      <c r="J11838"/>
    </row>
    <row r="11839" spans="10:10" x14ac:dyDescent="0.3">
      <c r="J11839"/>
    </row>
    <row r="11840" spans="10:10" x14ac:dyDescent="0.3">
      <c r="J11840"/>
    </row>
    <row r="11841" spans="10:10" x14ac:dyDescent="0.3">
      <c r="J11841"/>
    </row>
    <row r="11842" spans="10:10" x14ac:dyDescent="0.3">
      <c r="J11842"/>
    </row>
    <row r="11843" spans="10:10" x14ac:dyDescent="0.3">
      <c r="J11843"/>
    </row>
    <row r="11844" spans="10:10" x14ac:dyDescent="0.3">
      <c r="J11844"/>
    </row>
    <row r="11845" spans="10:10" x14ac:dyDescent="0.3">
      <c r="J11845"/>
    </row>
    <row r="11846" spans="10:10" x14ac:dyDescent="0.3">
      <c r="J11846"/>
    </row>
    <row r="11847" spans="10:10" x14ac:dyDescent="0.3">
      <c r="J11847"/>
    </row>
    <row r="11848" spans="10:10" x14ac:dyDescent="0.3">
      <c r="J11848"/>
    </row>
    <row r="11849" spans="10:10" x14ac:dyDescent="0.3">
      <c r="J11849"/>
    </row>
    <row r="11850" spans="10:10" x14ac:dyDescent="0.3">
      <c r="J11850"/>
    </row>
    <row r="11851" spans="10:10" x14ac:dyDescent="0.3">
      <c r="J11851"/>
    </row>
    <row r="11852" spans="10:10" x14ac:dyDescent="0.3">
      <c r="J11852"/>
    </row>
    <row r="11853" spans="10:10" x14ac:dyDescent="0.3">
      <c r="J11853"/>
    </row>
    <row r="11854" spans="10:10" x14ac:dyDescent="0.3">
      <c r="J11854"/>
    </row>
    <row r="11855" spans="10:10" x14ac:dyDescent="0.3">
      <c r="J11855"/>
    </row>
    <row r="11856" spans="10:10" x14ac:dyDescent="0.3">
      <c r="J11856"/>
    </row>
    <row r="11857" spans="10:10" x14ac:dyDescent="0.3">
      <c r="J11857"/>
    </row>
    <row r="11858" spans="10:10" x14ac:dyDescent="0.3">
      <c r="J11858"/>
    </row>
    <row r="11859" spans="10:10" x14ac:dyDescent="0.3">
      <c r="J11859"/>
    </row>
    <row r="11860" spans="10:10" x14ac:dyDescent="0.3">
      <c r="J11860"/>
    </row>
    <row r="11861" spans="10:10" x14ac:dyDescent="0.3">
      <c r="J11861"/>
    </row>
    <row r="11862" spans="10:10" x14ac:dyDescent="0.3">
      <c r="J11862"/>
    </row>
    <row r="11863" spans="10:10" x14ac:dyDescent="0.3">
      <c r="J11863"/>
    </row>
    <row r="11864" spans="10:10" x14ac:dyDescent="0.3">
      <c r="J11864"/>
    </row>
    <row r="11865" spans="10:10" x14ac:dyDescent="0.3">
      <c r="J11865"/>
    </row>
    <row r="11866" spans="10:10" x14ac:dyDescent="0.3">
      <c r="J11866"/>
    </row>
    <row r="11867" spans="10:10" x14ac:dyDescent="0.3">
      <c r="J11867"/>
    </row>
    <row r="11868" spans="10:10" x14ac:dyDescent="0.3">
      <c r="J11868"/>
    </row>
    <row r="11869" spans="10:10" x14ac:dyDescent="0.3">
      <c r="J11869"/>
    </row>
    <row r="11870" spans="10:10" x14ac:dyDescent="0.3">
      <c r="J11870"/>
    </row>
    <row r="11871" spans="10:10" x14ac:dyDescent="0.3">
      <c r="J11871"/>
    </row>
    <row r="11872" spans="10:10" x14ac:dyDescent="0.3">
      <c r="J11872"/>
    </row>
    <row r="11873" spans="10:10" x14ac:dyDescent="0.3">
      <c r="J11873"/>
    </row>
    <row r="11874" spans="10:10" x14ac:dyDescent="0.3">
      <c r="J11874"/>
    </row>
    <row r="11875" spans="10:10" x14ac:dyDescent="0.3">
      <c r="J11875"/>
    </row>
    <row r="11876" spans="10:10" x14ac:dyDescent="0.3">
      <c r="J11876"/>
    </row>
    <row r="11877" spans="10:10" x14ac:dyDescent="0.3">
      <c r="J11877"/>
    </row>
    <row r="11878" spans="10:10" x14ac:dyDescent="0.3">
      <c r="J11878"/>
    </row>
    <row r="11879" spans="10:10" x14ac:dyDescent="0.3">
      <c r="J11879"/>
    </row>
    <row r="11880" spans="10:10" x14ac:dyDescent="0.3">
      <c r="J11880"/>
    </row>
    <row r="11881" spans="10:10" x14ac:dyDescent="0.3">
      <c r="J11881"/>
    </row>
    <row r="11882" spans="10:10" x14ac:dyDescent="0.3">
      <c r="J11882"/>
    </row>
    <row r="11883" spans="10:10" x14ac:dyDescent="0.3">
      <c r="J11883"/>
    </row>
    <row r="11884" spans="10:10" x14ac:dyDescent="0.3">
      <c r="J11884"/>
    </row>
    <row r="11885" spans="10:10" x14ac:dyDescent="0.3">
      <c r="J11885"/>
    </row>
    <row r="11886" spans="10:10" x14ac:dyDescent="0.3">
      <c r="J11886"/>
    </row>
    <row r="11887" spans="10:10" x14ac:dyDescent="0.3">
      <c r="J11887"/>
    </row>
    <row r="11888" spans="10:10" x14ac:dyDescent="0.3">
      <c r="J11888"/>
    </row>
    <row r="11889" spans="10:10" x14ac:dyDescent="0.3">
      <c r="J11889"/>
    </row>
    <row r="11890" spans="10:10" x14ac:dyDescent="0.3">
      <c r="J11890"/>
    </row>
    <row r="11891" spans="10:10" x14ac:dyDescent="0.3">
      <c r="J11891"/>
    </row>
    <row r="11892" spans="10:10" x14ac:dyDescent="0.3">
      <c r="J11892"/>
    </row>
    <row r="11893" spans="10:10" x14ac:dyDescent="0.3">
      <c r="J11893"/>
    </row>
    <row r="11894" spans="10:10" x14ac:dyDescent="0.3">
      <c r="J11894"/>
    </row>
    <row r="11895" spans="10:10" x14ac:dyDescent="0.3">
      <c r="J11895"/>
    </row>
    <row r="11896" spans="10:10" x14ac:dyDescent="0.3">
      <c r="J11896"/>
    </row>
    <row r="11897" spans="10:10" x14ac:dyDescent="0.3">
      <c r="J11897"/>
    </row>
    <row r="11898" spans="10:10" x14ac:dyDescent="0.3">
      <c r="J11898"/>
    </row>
    <row r="11899" spans="10:10" x14ac:dyDescent="0.3">
      <c r="J11899"/>
    </row>
    <row r="11900" spans="10:10" x14ac:dyDescent="0.3">
      <c r="J11900"/>
    </row>
    <row r="11901" spans="10:10" x14ac:dyDescent="0.3">
      <c r="J11901"/>
    </row>
    <row r="11902" spans="10:10" x14ac:dyDescent="0.3">
      <c r="J11902"/>
    </row>
    <row r="11903" spans="10:10" x14ac:dyDescent="0.3">
      <c r="J11903"/>
    </row>
    <row r="11904" spans="10:10" x14ac:dyDescent="0.3">
      <c r="J11904"/>
    </row>
    <row r="11905" spans="10:10" x14ac:dyDescent="0.3">
      <c r="J11905"/>
    </row>
    <row r="11906" spans="10:10" x14ac:dyDescent="0.3">
      <c r="J11906"/>
    </row>
    <row r="11907" spans="10:10" x14ac:dyDescent="0.3">
      <c r="J11907"/>
    </row>
    <row r="11908" spans="10:10" x14ac:dyDescent="0.3">
      <c r="J11908"/>
    </row>
    <row r="11909" spans="10:10" x14ac:dyDescent="0.3">
      <c r="J11909"/>
    </row>
    <row r="11910" spans="10:10" x14ac:dyDescent="0.3">
      <c r="J11910"/>
    </row>
    <row r="11911" spans="10:10" x14ac:dyDescent="0.3">
      <c r="J11911"/>
    </row>
    <row r="11912" spans="10:10" x14ac:dyDescent="0.3">
      <c r="J11912"/>
    </row>
    <row r="11913" spans="10:10" x14ac:dyDescent="0.3">
      <c r="J11913"/>
    </row>
    <row r="11914" spans="10:10" x14ac:dyDescent="0.3">
      <c r="J11914"/>
    </row>
    <row r="11915" spans="10:10" x14ac:dyDescent="0.3">
      <c r="J11915"/>
    </row>
    <row r="11916" spans="10:10" x14ac:dyDescent="0.3">
      <c r="J11916"/>
    </row>
    <row r="11917" spans="10:10" x14ac:dyDescent="0.3">
      <c r="J11917"/>
    </row>
    <row r="11918" spans="10:10" x14ac:dyDescent="0.3">
      <c r="J11918"/>
    </row>
    <row r="11919" spans="10:10" x14ac:dyDescent="0.3">
      <c r="J11919"/>
    </row>
    <row r="11920" spans="10:10" x14ac:dyDescent="0.3">
      <c r="J11920"/>
    </row>
    <row r="11921" spans="10:10" x14ac:dyDescent="0.3">
      <c r="J11921"/>
    </row>
    <row r="11922" spans="10:10" x14ac:dyDescent="0.3">
      <c r="J11922"/>
    </row>
    <row r="11923" spans="10:10" x14ac:dyDescent="0.3">
      <c r="J11923"/>
    </row>
    <row r="11924" spans="10:10" x14ac:dyDescent="0.3">
      <c r="J11924"/>
    </row>
    <row r="11925" spans="10:10" x14ac:dyDescent="0.3">
      <c r="J11925"/>
    </row>
    <row r="11926" spans="10:10" x14ac:dyDescent="0.3">
      <c r="J11926"/>
    </row>
    <row r="11927" spans="10:10" x14ac:dyDescent="0.3">
      <c r="J11927"/>
    </row>
    <row r="11928" spans="10:10" x14ac:dyDescent="0.3">
      <c r="J11928"/>
    </row>
    <row r="11929" spans="10:10" x14ac:dyDescent="0.3">
      <c r="J11929"/>
    </row>
    <row r="11930" spans="10:10" x14ac:dyDescent="0.3">
      <c r="J11930"/>
    </row>
    <row r="11931" spans="10:10" x14ac:dyDescent="0.3">
      <c r="J11931"/>
    </row>
    <row r="11932" spans="10:10" x14ac:dyDescent="0.3">
      <c r="J11932"/>
    </row>
    <row r="11933" spans="10:10" x14ac:dyDescent="0.3">
      <c r="J11933"/>
    </row>
    <row r="11934" spans="10:10" x14ac:dyDescent="0.3">
      <c r="J11934"/>
    </row>
    <row r="11935" spans="10:10" x14ac:dyDescent="0.3">
      <c r="J11935"/>
    </row>
    <row r="11936" spans="10:10" x14ac:dyDescent="0.3">
      <c r="J11936"/>
    </row>
    <row r="11937" spans="10:10" x14ac:dyDescent="0.3">
      <c r="J11937"/>
    </row>
    <row r="11938" spans="10:10" x14ac:dyDescent="0.3">
      <c r="J11938"/>
    </row>
    <row r="11939" spans="10:10" x14ac:dyDescent="0.3">
      <c r="J11939"/>
    </row>
    <row r="11940" spans="10:10" x14ac:dyDescent="0.3">
      <c r="J11940"/>
    </row>
    <row r="11941" spans="10:10" x14ac:dyDescent="0.3">
      <c r="J11941"/>
    </row>
    <row r="11942" spans="10:10" x14ac:dyDescent="0.3">
      <c r="J11942"/>
    </row>
    <row r="11943" spans="10:10" x14ac:dyDescent="0.3">
      <c r="J11943"/>
    </row>
    <row r="11944" spans="10:10" x14ac:dyDescent="0.3">
      <c r="J11944"/>
    </row>
    <row r="11945" spans="10:10" x14ac:dyDescent="0.3">
      <c r="J11945"/>
    </row>
    <row r="11946" spans="10:10" x14ac:dyDescent="0.3">
      <c r="J11946"/>
    </row>
    <row r="11947" spans="10:10" x14ac:dyDescent="0.3">
      <c r="J11947"/>
    </row>
    <row r="11948" spans="10:10" x14ac:dyDescent="0.3">
      <c r="J11948"/>
    </row>
    <row r="11949" spans="10:10" x14ac:dyDescent="0.3">
      <c r="J11949"/>
    </row>
    <row r="11950" spans="10:10" x14ac:dyDescent="0.3">
      <c r="J11950"/>
    </row>
    <row r="11951" spans="10:10" x14ac:dyDescent="0.3">
      <c r="J11951"/>
    </row>
    <row r="11952" spans="10:10" x14ac:dyDescent="0.3">
      <c r="J11952"/>
    </row>
    <row r="11953" spans="10:10" x14ac:dyDescent="0.3">
      <c r="J11953"/>
    </row>
    <row r="11954" spans="10:10" x14ac:dyDescent="0.3">
      <c r="J11954"/>
    </row>
    <row r="11955" spans="10:10" x14ac:dyDescent="0.3">
      <c r="J11955"/>
    </row>
    <row r="11956" spans="10:10" x14ac:dyDescent="0.3">
      <c r="J11956"/>
    </row>
    <row r="11957" spans="10:10" x14ac:dyDescent="0.3">
      <c r="J11957"/>
    </row>
    <row r="11958" spans="10:10" x14ac:dyDescent="0.3">
      <c r="J11958"/>
    </row>
    <row r="11959" spans="10:10" x14ac:dyDescent="0.3">
      <c r="J11959"/>
    </row>
    <row r="11960" spans="10:10" x14ac:dyDescent="0.3">
      <c r="J11960"/>
    </row>
    <row r="11961" spans="10:10" x14ac:dyDescent="0.3">
      <c r="J11961"/>
    </row>
    <row r="11962" spans="10:10" x14ac:dyDescent="0.3">
      <c r="J11962"/>
    </row>
    <row r="11963" spans="10:10" x14ac:dyDescent="0.3">
      <c r="J11963"/>
    </row>
    <row r="11964" spans="10:10" x14ac:dyDescent="0.3">
      <c r="J11964"/>
    </row>
    <row r="11965" spans="10:10" x14ac:dyDescent="0.3">
      <c r="J11965"/>
    </row>
    <row r="11966" spans="10:10" x14ac:dyDescent="0.3">
      <c r="J11966"/>
    </row>
    <row r="11967" spans="10:10" x14ac:dyDescent="0.3">
      <c r="J11967"/>
    </row>
    <row r="11968" spans="10:10" x14ac:dyDescent="0.3">
      <c r="J11968"/>
    </row>
    <row r="11969" spans="10:10" x14ac:dyDescent="0.3">
      <c r="J11969"/>
    </row>
    <row r="11970" spans="10:10" x14ac:dyDescent="0.3">
      <c r="J11970"/>
    </row>
    <row r="11971" spans="10:10" x14ac:dyDescent="0.3">
      <c r="J11971"/>
    </row>
    <row r="11972" spans="10:10" x14ac:dyDescent="0.3">
      <c r="J11972"/>
    </row>
    <row r="11973" spans="10:10" x14ac:dyDescent="0.3">
      <c r="J11973"/>
    </row>
    <row r="11974" spans="10:10" x14ac:dyDescent="0.3">
      <c r="J11974"/>
    </row>
    <row r="11975" spans="10:10" x14ac:dyDescent="0.3">
      <c r="J11975"/>
    </row>
    <row r="11976" spans="10:10" x14ac:dyDescent="0.3">
      <c r="J11976"/>
    </row>
    <row r="11977" spans="10:10" x14ac:dyDescent="0.3">
      <c r="J11977"/>
    </row>
    <row r="11978" spans="10:10" x14ac:dyDescent="0.3">
      <c r="J11978"/>
    </row>
    <row r="11979" spans="10:10" x14ac:dyDescent="0.3">
      <c r="J11979"/>
    </row>
    <row r="11980" spans="10:10" x14ac:dyDescent="0.3">
      <c r="J11980"/>
    </row>
    <row r="11981" spans="10:10" x14ac:dyDescent="0.3">
      <c r="J11981"/>
    </row>
    <row r="11982" spans="10:10" x14ac:dyDescent="0.3">
      <c r="J11982"/>
    </row>
    <row r="11983" spans="10:10" x14ac:dyDescent="0.3">
      <c r="J11983"/>
    </row>
    <row r="11984" spans="10:10" x14ac:dyDescent="0.3">
      <c r="J11984"/>
    </row>
    <row r="11985" spans="10:10" x14ac:dyDescent="0.3">
      <c r="J11985"/>
    </row>
    <row r="11986" spans="10:10" x14ac:dyDescent="0.3">
      <c r="J11986"/>
    </row>
    <row r="11987" spans="10:10" x14ac:dyDescent="0.3">
      <c r="J11987"/>
    </row>
    <row r="11988" spans="10:10" x14ac:dyDescent="0.3">
      <c r="J11988"/>
    </row>
    <row r="11989" spans="10:10" x14ac:dyDescent="0.3">
      <c r="J11989"/>
    </row>
    <row r="11990" spans="10:10" x14ac:dyDescent="0.3">
      <c r="J11990"/>
    </row>
    <row r="11991" spans="10:10" x14ac:dyDescent="0.3">
      <c r="J11991"/>
    </row>
    <row r="11992" spans="10:10" x14ac:dyDescent="0.3">
      <c r="J11992"/>
    </row>
    <row r="11993" spans="10:10" x14ac:dyDescent="0.3">
      <c r="J11993"/>
    </row>
    <row r="11994" spans="10:10" x14ac:dyDescent="0.3">
      <c r="J11994"/>
    </row>
    <row r="11995" spans="10:10" x14ac:dyDescent="0.3">
      <c r="J11995"/>
    </row>
    <row r="11996" spans="10:10" x14ac:dyDescent="0.3">
      <c r="J11996"/>
    </row>
    <row r="11997" spans="10:10" x14ac:dyDescent="0.3">
      <c r="J11997"/>
    </row>
    <row r="11998" spans="10:10" x14ac:dyDescent="0.3">
      <c r="J11998"/>
    </row>
    <row r="11999" spans="10:10" x14ac:dyDescent="0.3">
      <c r="J11999"/>
    </row>
    <row r="12000" spans="10:10" x14ac:dyDescent="0.3">
      <c r="J12000"/>
    </row>
    <row r="12001" spans="10:10" x14ac:dyDescent="0.3">
      <c r="J12001"/>
    </row>
    <row r="12002" spans="10:10" x14ac:dyDescent="0.3">
      <c r="J12002"/>
    </row>
    <row r="12003" spans="10:10" x14ac:dyDescent="0.3">
      <c r="J12003"/>
    </row>
    <row r="12004" spans="10:10" x14ac:dyDescent="0.3">
      <c r="J12004"/>
    </row>
    <row r="12005" spans="10:10" x14ac:dyDescent="0.3">
      <c r="J12005"/>
    </row>
    <row r="12006" spans="10:10" x14ac:dyDescent="0.3">
      <c r="J12006"/>
    </row>
    <row r="12007" spans="10:10" x14ac:dyDescent="0.3">
      <c r="J12007"/>
    </row>
    <row r="12008" spans="10:10" x14ac:dyDescent="0.3">
      <c r="J12008"/>
    </row>
    <row r="12009" spans="10:10" x14ac:dyDescent="0.3">
      <c r="J12009"/>
    </row>
    <row r="12010" spans="10:10" x14ac:dyDescent="0.3">
      <c r="J12010"/>
    </row>
    <row r="12011" spans="10:10" x14ac:dyDescent="0.3">
      <c r="J12011"/>
    </row>
    <row r="12012" spans="10:10" x14ac:dyDescent="0.3">
      <c r="J12012"/>
    </row>
    <row r="12013" spans="10:10" x14ac:dyDescent="0.3">
      <c r="J12013"/>
    </row>
    <row r="12014" spans="10:10" x14ac:dyDescent="0.3">
      <c r="J12014"/>
    </row>
    <row r="12015" spans="10:10" x14ac:dyDescent="0.3">
      <c r="J12015"/>
    </row>
    <row r="12016" spans="10:10" x14ac:dyDescent="0.3">
      <c r="J12016"/>
    </row>
    <row r="12017" spans="10:10" x14ac:dyDescent="0.3">
      <c r="J12017"/>
    </row>
    <row r="12018" spans="10:10" x14ac:dyDescent="0.3">
      <c r="J12018"/>
    </row>
    <row r="12019" spans="10:10" x14ac:dyDescent="0.3">
      <c r="J12019"/>
    </row>
    <row r="12020" spans="10:10" x14ac:dyDescent="0.3">
      <c r="J12020"/>
    </row>
    <row r="12021" spans="10:10" x14ac:dyDescent="0.3">
      <c r="J12021"/>
    </row>
    <row r="12022" spans="10:10" x14ac:dyDescent="0.3">
      <c r="J12022"/>
    </row>
    <row r="12023" spans="10:10" x14ac:dyDescent="0.3">
      <c r="J12023"/>
    </row>
    <row r="12024" spans="10:10" x14ac:dyDescent="0.3">
      <c r="J12024"/>
    </row>
    <row r="12025" spans="10:10" x14ac:dyDescent="0.3">
      <c r="J12025"/>
    </row>
    <row r="12026" spans="10:10" x14ac:dyDescent="0.3">
      <c r="J12026"/>
    </row>
    <row r="12027" spans="10:10" x14ac:dyDescent="0.3">
      <c r="J12027"/>
    </row>
    <row r="12028" spans="10:10" x14ac:dyDescent="0.3">
      <c r="J12028"/>
    </row>
    <row r="12029" spans="10:10" x14ac:dyDescent="0.3">
      <c r="J12029"/>
    </row>
    <row r="12030" spans="10:10" x14ac:dyDescent="0.3">
      <c r="J12030"/>
    </row>
    <row r="12031" spans="10:10" x14ac:dyDescent="0.3">
      <c r="J12031"/>
    </row>
    <row r="12032" spans="10:10" x14ac:dyDescent="0.3">
      <c r="J12032"/>
    </row>
    <row r="12033" spans="10:10" x14ac:dyDescent="0.3">
      <c r="J12033"/>
    </row>
    <row r="12034" spans="10:10" x14ac:dyDescent="0.3">
      <c r="J12034"/>
    </row>
    <row r="12035" spans="10:10" x14ac:dyDescent="0.3">
      <c r="J12035"/>
    </row>
    <row r="12036" spans="10:10" x14ac:dyDescent="0.3">
      <c r="J12036"/>
    </row>
    <row r="12037" spans="10:10" x14ac:dyDescent="0.3">
      <c r="J12037"/>
    </row>
    <row r="12038" spans="10:10" x14ac:dyDescent="0.3">
      <c r="J12038"/>
    </row>
    <row r="12039" spans="10:10" x14ac:dyDescent="0.3">
      <c r="J12039"/>
    </row>
    <row r="12040" spans="10:10" x14ac:dyDescent="0.3">
      <c r="J12040"/>
    </row>
    <row r="12041" spans="10:10" x14ac:dyDescent="0.3">
      <c r="J12041"/>
    </row>
    <row r="12042" spans="10:10" x14ac:dyDescent="0.3">
      <c r="J12042"/>
    </row>
    <row r="12043" spans="10:10" x14ac:dyDescent="0.3">
      <c r="J12043"/>
    </row>
    <row r="12044" spans="10:10" x14ac:dyDescent="0.3">
      <c r="J12044"/>
    </row>
    <row r="12045" spans="10:10" x14ac:dyDescent="0.3">
      <c r="J12045"/>
    </row>
    <row r="12046" spans="10:10" x14ac:dyDescent="0.3">
      <c r="J12046"/>
    </row>
    <row r="12047" spans="10:10" x14ac:dyDescent="0.3">
      <c r="J12047"/>
    </row>
    <row r="12048" spans="10:10" x14ac:dyDescent="0.3">
      <c r="J12048"/>
    </row>
    <row r="12049" spans="10:10" x14ac:dyDescent="0.3">
      <c r="J12049"/>
    </row>
    <row r="12050" spans="10:10" x14ac:dyDescent="0.3">
      <c r="J12050"/>
    </row>
    <row r="12051" spans="10:10" x14ac:dyDescent="0.3">
      <c r="J12051"/>
    </row>
    <row r="12052" spans="10:10" x14ac:dyDescent="0.3">
      <c r="J12052"/>
    </row>
    <row r="12053" spans="10:10" x14ac:dyDescent="0.3">
      <c r="J12053"/>
    </row>
    <row r="12054" spans="10:10" x14ac:dyDescent="0.3">
      <c r="J12054"/>
    </row>
    <row r="12055" spans="10:10" x14ac:dyDescent="0.3">
      <c r="J12055"/>
    </row>
    <row r="12056" spans="10:10" x14ac:dyDescent="0.3">
      <c r="J12056"/>
    </row>
    <row r="12057" spans="10:10" x14ac:dyDescent="0.3">
      <c r="J12057"/>
    </row>
    <row r="12058" spans="10:10" x14ac:dyDescent="0.3">
      <c r="J12058"/>
    </row>
    <row r="12059" spans="10:10" x14ac:dyDescent="0.3">
      <c r="J12059"/>
    </row>
    <row r="12060" spans="10:10" x14ac:dyDescent="0.3">
      <c r="J12060"/>
    </row>
    <row r="12061" spans="10:10" x14ac:dyDescent="0.3">
      <c r="J12061"/>
    </row>
    <row r="12062" spans="10:10" x14ac:dyDescent="0.3">
      <c r="J12062"/>
    </row>
    <row r="12063" spans="10:10" x14ac:dyDescent="0.3">
      <c r="J12063"/>
    </row>
    <row r="12064" spans="10:10" x14ac:dyDescent="0.3">
      <c r="J12064"/>
    </row>
    <row r="12065" spans="10:10" x14ac:dyDescent="0.3">
      <c r="J12065"/>
    </row>
    <row r="12066" spans="10:10" x14ac:dyDescent="0.3">
      <c r="J12066"/>
    </row>
    <row r="12067" spans="10:10" x14ac:dyDescent="0.3">
      <c r="J12067"/>
    </row>
    <row r="12068" spans="10:10" x14ac:dyDescent="0.3">
      <c r="J12068"/>
    </row>
    <row r="12069" spans="10:10" x14ac:dyDescent="0.3">
      <c r="J12069"/>
    </row>
    <row r="12070" spans="10:10" x14ac:dyDescent="0.3">
      <c r="J12070"/>
    </row>
    <row r="12071" spans="10:10" x14ac:dyDescent="0.3">
      <c r="J12071"/>
    </row>
    <row r="12072" spans="10:10" x14ac:dyDescent="0.3">
      <c r="J12072"/>
    </row>
    <row r="12073" spans="10:10" x14ac:dyDescent="0.3">
      <c r="J12073"/>
    </row>
    <row r="12074" spans="10:10" x14ac:dyDescent="0.3">
      <c r="J12074"/>
    </row>
    <row r="12075" spans="10:10" x14ac:dyDescent="0.3">
      <c r="J12075"/>
    </row>
    <row r="12076" spans="10:10" x14ac:dyDescent="0.3">
      <c r="J12076"/>
    </row>
    <row r="12077" spans="10:10" x14ac:dyDescent="0.3">
      <c r="J12077"/>
    </row>
    <row r="12078" spans="10:10" x14ac:dyDescent="0.3">
      <c r="J12078"/>
    </row>
    <row r="12079" spans="10:10" x14ac:dyDescent="0.3">
      <c r="J12079"/>
    </row>
    <row r="12080" spans="10:10" x14ac:dyDescent="0.3">
      <c r="J12080"/>
    </row>
    <row r="12081" spans="10:10" x14ac:dyDescent="0.3">
      <c r="J12081"/>
    </row>
    <row r="12082" spans="10:10" x14ac:dyDescent="0.3">
      <c r="J12082"/>
    </row>
    <row r="12083" spans="10:10" x14ac:dyDescent="0.3">
      <c r="J12083"/>
    </row>
    <row r="12084" spans="10:10" x14ac:dyDescent="0.3">
      <c r="J12084"/>
    </row>
    <row r="12085" spans="10:10" x14ac:dyDescent="0.3">
      <c r="J12085"/>
    </row>
    <row r="12086" spans="10:10" x14ac:dyDescent="0.3">
      <c r="J12086"/>
    </row>
    <row r="12087" spans="10:10" x14ac:dyDescent="0.3">
      <c r="J12087"/>
    </row>
    <row r="12088" spans="10:10" x14ac:dyDescent="0.3">
      <c r="J12088"/>
    </row>
    <row r="12089" spans="10:10" x14ac:dyDescent="0.3">
      <c r="J12089"/>
    </row>
    <row r="12090" spans="10:10" x14ac:dyDescent="0.3">
      <c r="J12090"/>
    </row>
    <row r="12091" spans="10:10" x14ac:dyDescent="0.3">
      <c r="J12091"/>
    </row>
    <row r="12092" spans="10:10" x14ac:dyDescent="0.3">
      <c r="J12092"/>
    </row>
    <row r="12093" spans="10:10" x14ac:dyDescent="0.3">
      <c r="J12093"/>
    </row>
    <row r="12094" spans="10:10" x14ac:dyDescent="0.3">
      <c r="J12094"/>
    </row>
    <row r="12095" spans="10:10" x14ac:dyDescent="0.3">
      <c r="J12095"/>
    </row>
    <row r="12096" spans="10:10" x14ac:dyDescent="0.3">
      <c r="J12096"/>
    </row>
    <row r="12097" spans="10:10" x14ac:dyDescent="0.3">
      <c r="J12097"/>
    </row>
    <row r="12098" spans="10:10" x14ac:dyDescent="0.3">
      <c r="J12098"/>
    </row>
    <row r="12099" spans="10:10" x14ac:dyDescent="0.3">
      <c r="J12099"/>
    </row>
    <row r="12100" spans="10:10" x14ac:dyDescent="0.3">
      <c r="J12100"/>
    </row>
    <row r="12101" spans="10:10" x14ac:dyDescent="0.3">
      <c r="J12101"/>
    </row>
    <row r="12102" spans="10:10" x14ac:dyDescent="0.3">
      <c r="J12102"/>
    </row>
    <row r="12103" spans="10:10" x14ac:dyDescent="0.3">
      <c r="J12103"/>
    </row>
    <row r="12104" spans="10:10" x14ac:dyDescent="0.3">
      <c r="J12104"/>
    </row>
    <row r="12105" spans="10:10" x14ac:dyDescent="0.3">
      <c r="J12105"/>
    </row>
    <row r="12106" spans="10:10" x14ac:dyDescent="0.3">
      <c r="J12106"/>
    </row>
    <row r="12107" spans="10:10" x14ac:dyDescent="0.3">
      <c r="J12107"/>
    </row>
    <row r="12108" spans="10:10" x14ac:dyDescent="0.3">
      <c r="J12108"/>
    </row>
    <row r="12109" spans="10:10" x14ac:dyDescent="0.3">
      <c r="J12109"/>
    </row>
    <row r="12110" spans="10:10" x14ac:dyDescent="0.3">
      <c r="J12110"/>
    </row>
    <row r="12111" spans="10:10" x14ac:dyDescent="0.3">
      <c r="J12111"/>
    </row>
    <row r="12112" spans="10:10" x14ac:dyDescent="0.3">
      <c r="J12112"/>
    </row>
    <row r="12113" spans="10:10" x14ac:dyDescent="0.3">
      <c r="J12113"/>
    </row>
    <row r="12114" spans="10:10" x14ac:dyDescent="0.3">
      <c r="J12114"/>
    </row>
    <row r="12115" spans="10:10" x14ac:dyDescent="0.3">
      <c r="J12115"/>
    </row>
    <row r="12116" spans="10:10" x14ac:dyDescent="0.3">
      <c r="J12116"/>
    </row>
    <row r="12117" spans="10:10" x14ac:dyDescent="0.3">
      <c r="J12117"/>
    </row>
    <row r="12118" spans="10:10" x14ac:dyDescent="0.3">
      <c r="J12118"/>
    </row>
    <row r="12119" spans="10:10" x14ac:dyDescent="0.3">
      <c r="J12119"/>
    </row>
    <row r="12120" spans="10:10" x14ac:dyDescent="0.3">
      <c r="J12120"/>
    </row>
    <row r="12121" spans="10:10" x14ac:dyDescent="0.3">
      <c r="J12121"/>
    </row>
    <row r="12122" spans="10:10" x14ac:dyDescent="0.3">
      <c r="J12122"/>
    </row>
    <row r="12123" spans="10:10" x14ac:dyDescent="0.3">
      <c r="J12123"/>
    </row>
    <row r="12124" spans="10:10" x14ac:dyDescent="0.3">
      <c r="J12124"/>
    </row>
    <row r="12125" spans="10:10" x14ac:dyDescent="0.3">
      <c r="J12125"/>
    </row>
    <row r="12126" spans="10:10" x14ac:dyDescent="0.3">
      <c r="J12126"/>
    </row>
    <row r="12127" spans="10:10" x14ac:dyDescent="0.3">
      <c r="J12127"/>
    </row>
    <row r="12128" spans="10:10" x14ac:dyDescent="0.3">
      <c r="J12128"/>
    </row>
    <row r="12129" spans="10:10" x14ac:dyDescent="0.3">
      <c r="J12129"/>
    </row>
    <row r="12130" spans="10:10" x14ac:dyDescent="0.3">
      <c r="J12130"/>
    </row>
    <row r="12131" spans="10:10" x14ac:dyDescent="0.3">
      <c r="J12131"/>
    </row>
    <row r="12132" spans="10:10" x14ac:dyDescent="0.3">
      <c r="J12132"/>
    </row>
    <row r="12133" spans="10:10" x14ac:dyDescent="0.3">
      <c r="J12133"/>
    </row>
    <row r="12134" spans="10:10" x14ac:dyDescent="0.3">
      <c r="J12134"/>
    </row>
    <row r="12135" spans="10:10" x14ac:dyDescent="0.3">
      <c r="J12135"/>
    </row>
    <row r="12136" spans="10:10" x14ac:dyDescent="0.3">
      <c r="J12136"/>
    </row>
    <row r="12137" spans="10:10" x14ac:dyDescent="0.3">
      <c r="J12137"/>
    </row>
    <row r="12138" spans="10:10" x14ac:dyDescent="0.3">
      <c r="J12138"/>
    </row>
    <row r="12139" spans="10:10" x14ac:dyDescent="0.3">
      <c r="J12139"/>
    </row>
    <row r="12140" spans="10:10" x14ac:dyDescent="0.3">
      <c r="J12140"/>
    </row>
    <row r="12141" spans="10:10" x14ac:dyDescent="0.3">
      <c r="J12141"/>
    </row>
    <row r="12142" spans="10:10" x14ac:dyDescent="0.3">
      <c r="J12142"/>
    </row>
    <row r="12143" spans="10:10" x14ac:dyDescent="0.3">
      <c r="J12143"/>
    </row>
    <row r="12144" spans="10:10" x14ac:dyDescent="0.3">
      <c r="J12144"/>
    </row>
    <row r="12145" spans="10:10" x14ac:dyDescent="0.3">
      <c r="J12145"/>
    </row>
    <row r="12146" spans="10:10" x14ac:dyDescent="0.3">
      <c r="J12146"/>
    </row>
    <row r="12147" spans="10:10" x14ac:dyDescent="0.3">
      <c r="J12147"/>
    </row>
    <row r="12148" spans="10:10" x14ac:dyDescent="0.3">
      <c r="J12148"/>
    </row>
    <row r="12149" spans="10:10" x14ac:dyDescent="0.3">
      <c r="J12149"/>
    </row>
    <row r="12150" spans="10:10" x14ac:dyDescent="0.3">
      <c r="J12150"/>
    </row>
    <row r="12151" spans="10:10" x14ac:dyDescent="0.3">
      <c r="J12151"/>
    </row>
    <row r="12152" spans="10:10" x14ac:dyDescent="0.3">
      <c r="J12152"/>
    </row>
    <row r="12153" spans="10:10" x14ac:dyDescent="0.3">
      <c r="J12153"/>
    </row>
    <row r="12154" spans="10:10" x14ac:dyDescent="0.3">
      <c r="J12154"/>
    </row>
    <row r="12155" spans="10:10" x14ac:dyDescent="0.3">
      <c r="J12155"/>
    </row>
    <row r="12156" spans="10:10" x14ac:dyDescent="0.3">
      <c r="J12156"/>
    </row>
    <row r="12157" spans="10:10" x14ac:dyDescent="0.3">
      <c r="J12157"/>
    </row>
    <row r="12158" spans="10:10" x14ac:dyDescent="0.3">
      <c r="J12158"/>
    </row>
    <row r="12159" spans="10:10" x14ac:dyDescent="0.3">
      <c r="J12159"/>
    </row>
    <row r="12160" spans="10:10" x14ac:dyDescent="0.3">
      <c r="J12160"/>
    </row>
    <row r="12161" spans="10:10" x14ac:dyDescent="0.3">
      <c r="J12161"/>
    </row>
    <row r="12162" spans="10:10" x14ac:dyDescent="0.3">
      <c r="J12162"/>
    </row>
    <row r="12163" spans="10:10" x14ac:dyDescent="0.3">
      <c r="J12163"/>
    </row>
    <row r="12164" spans="10:10" x14ac:dyDescent="0.3">
      <c r="J12164"/>
    </row>
    <row r="12165" spans="10:10" x14ac:dyDescent="0.3">
      <c r="J12165"/>
    </row>
    <row r="12166" spans="10:10" x14ac:dyDescent="0.3">
      <c r="J12166"/>
    </row>
    <row r="12167" spans="10:10" x14ac:dyDescent="0.3">
      <c r="J12167"/>
    </row>
    <row r="12168" spans="10:10" x14ac:dyDescent="0.3">
      <c r="J12168"/>
    </row>
    <row r="12169" spans="10:10" x14ac:dyDescent="0.3">
      <c r="J12169"/>
    </row>
    <row r="12170" spans="10:10" x14ac:dyDescent="0.3">
      <c r="J12170"/>
    </row>
    <row r="12171" spans="10:10" x14ac:dyDescent="0.3">
      <c r="J12171"/>
    </row>
    <row r="12172" spans="10:10" x14ac:dyDescent="0.3">
      <c r="J12172"/>
    </row>
    <row r="12173" spans="10:10" x14ac:dyDescent="0.3">
      <c r="J12173"/>
    </row>
    <row r="12174" spans="10:10" x14ac:dyDescent="0.3">
      <c r="J12174"/>
    </row>
    <row r="12175" spans="10:10" x14ac:dyDescent="0.3">
      <c r="J12175"/>
    </row>
    <row r="12176" spans="10:10" x14ac:dyDescent="0.3">
      <c r="J12176"/>
    </row>
    <row r="12177" spans="10:10" x14ac:dyDescent="0.3">
      <c r="J12177"/>
    </row>
    <row r="12178" spans="10:10" x14ac:dyDescent="0.3">
      <c r="J12178"/>
    </row>
    <row r="12179" spans="10:10" x14ac:dyDescent="0.3">
      <c r="J12179"/>
    </row>
    <row r="12180" spans="10:10" x14ac:dyDescent="0.3">
      <c r="J12180"/>
    </row>
    <row r="12181" spans="10:10" x14ac:dyDescent="0.3">
      <c r="J12181"/>
    </row>
    <row r="12182" spans="10:10" x14ac:dyDescent="0.3">
      <c r="J12182"/>
    </row>
    <row r="12183" spans="10:10" x14ac:dyDescent="0.3">
      <c r="J12183"/>
    </row>
    <row r="12184" spans="10:10" x14ac:dyDescent="0.3">
      <c r="J12184"/>
    </row>
    <row r="12185" spans="10:10" x14ac:dyDescent="0.3">
      <c r="J12185"/>
    </row>
    <row r="12186" spans="10:10" x14ac:dyDescent="0.3">
      <c r="J12186"/>
    </row>
    <row r="12187" spans="10:10" x14ac:dyDescent="0.3">
      <c r="J12187"/>
    </row>
    <row r="12188" spans="10:10" x14ac:dyDescent="0.3">
      <c r="J12188"/>
    </row>
    <row r="12189" spans="10:10" x14ac:dyDescent="0.3">
      <c r="J12189"/>
    </row>
    <row r="12190" spans="10:10" x14ac:dyDescent="0.3">
      <c r="J12190"/>
    </row>
    <row r="12191" spans="10:10" x14ac:dyDescent="0.3">
      <c r="J12191"/>
    </row>
    <row r="12192" spans="10:10" x14ac:dyDescent="0.3">
      <c r="J12192"/>
    </row>
    <row r="12193" spans="10:10" x14ac:dyDescent="0.3">
      <c r="J12193"/>
    </row>
    <row r="12194" spans="10:10" x14ac:dyDescent="0.3">
      <c r="J12194"/>
    </row>
    <row r="12195" spans="10:10" x14ac:dyDescent="0.3">
      <c r="J12195"/>
    </row>
    <row r="12196" spans="10:10" x14ac:dyDescent="0.3">
      <c r="J12196"/>
    </row>
    <row r="12197" spans="10:10" x14ac:dyDescent="0.3">
      <c r="J12197"/>
    </row>
    <row r="12198" spans="10:10" x14ac:dyDescent="0.3">
      <c r="J12198"/>
    </row>
    <row r="12199" spans="10:10" x14ac:dyDescent="0.3">
      <c r="J12199"/>
    </row>
    <row r="12200" spans="10:10" x14ac:dyDescent="0.3">
      <c r="J12200"/>
    </row>
    <row r="12201" spans="10:10" x14ac:dyDescent="0.3">
      <c r="J12201"/>
    </row>
    <row r="12202" spans="10:10" x14ac:dyDescent="0.3">
      <c r="J12202"/>
    </row>
    <row r="12203" spans="10:10" x14ac:dyDescent="0.3">
      <c r="J12203"/>
    </row>
    <row r="12204" spans="10:10" x14ac:dyDescent="0.3">
      <c r="J12204"/>
    </row>
    <row r="12205" spans="10:10" x14ac:dyDescent="0.3">
      <c r="J12205"/>
    </row>
    <row r="12206" spans="10:10" x14ac:dyDescent="0.3">
      <c r="J12206"/>
    </row>
    <row r="12207" spans="10:10" x14ac:dyDescent="0.3">
      <c r="J12207"/>
    </row>
    <row r="12208" spans="10:10" x14ac:dyDescent="0.3">
      <c r="J12208"/>
    </row>
    <row r="12209" spans="10:10" x14ac:dyDescent="0.3">
      <c r="J12209"/>
    </row>
    <row r="12210" spans="10:10" x14ac:dyDescent="0.3">
      <c r="J12210"/>
    </row>
    <row r="12211" spans="10:10" x14ac:dyDescent="0.3">
      <c r="J12211"/>
    </row>
    <row r="12212" spans="10:10" x14ac:dyDescent="0.3">
      <c r="J12212"/>
    </row>
    <row r="12213" spans="10:10" x14ac:dyDescent="0.3">
      <c r="J12213"/>
    </row>
    <row r="12214" spans="10:10" x14ac:dyDescent="0.3">
      <c r="J12214"/>
    </row>
    <row r="12215" spans="10:10" x14ac:dyDescent="0.3">
      <c r="J12215"/>
    </row>
    <row r="12216" spans="10:10" x14ac:dyDescent="0.3">
      <c r="J12216"/>
    </row>
    <row r="12217" spans="10:10" x14ac:dyDescent="0.3">
      <c r="J12217"/>
    </row>
    <row r="12218" spans="10:10" x14ac:dyDescent="0.3">
      <c r="J12218"/>
    </row>
    <row r="12219" spans="10:10" x14ac:dyDescent="0.3">
      <c r="J12219"/>
    </row>
    <row r="12220" spans="10:10" x14ac:dyDescent="0.3">
      <c r="J12220"/>
    </row>
    <row r="12221" spans="10:10" x14ac:dyDescent="0.3">
      <c r="J12221"/>
    </row>
    <row r="12222" spans="10:10" x14ac:dyDescent="0.3">
      <c r="J12222"/>
    </row>
    <row r="12223" spans="10:10" x14ac:dyDescent="0.3">
      <c r="J12223"/>
    </row>
    <row r="12224" spans="10:10" x14ac:dyDescent="0.3">
      <c r="J12224"/>
    </row>
    <row r="12225" spans="10:10" x14ac:dyDescent="0.3">
      <c r="J12225"/>
    </row>
    <row r="12226" spans="10:10" x14ac:dyDescent="0.3">
      <c r="J12226"/>
    </row>
    <row r="12227" spans="10:10" x14ac:dyDescent="0.3">
      <c r="J12227"/>
    </row>
    <row r="12228" spans="10:10" x14ac:dyDescent="0.3">
      <c r="J12228"/>
    </row>
    <row r="12229" spans="10:10" x14ac:dyDescent="0.3">
      <c r="J12229"/>
    </row>
    <row r="12230" spans="10:10" x14ac:dyDescent="0.3">
      <c r="J12230"/>
    </row>
    <row r="12231" spans="10:10" x14ac:dyDescent="0.3">
      <c r="J12231"/>
    </row>
    <row r="12232" spans="10:10" x14ac:dyDescent="0.3">
      <c r="J12232"/>
    </row>
    <row r="12233" spans="10:10" x14ac:dyDescent="0.3">
      <c r="J12233"/>
    </row>
    <row r="12234" spans="10:10" x14ac:dyDescent="0.3">
      <c r="J12234"/>
    </row>
    <row r="12235" spans="10:10" x14ac:dyDescent="0.3">
      <c r="J12235"/>
    </row>
    <row r="12236" spans="10:10" x14ac:dyDescent="0.3">
      <c r="J12236"/>
    </row>
    <row r="12237" spans="10:10" x14ac:dyDescent="0.3">
      <c r="J12237"/>
    </row>
    <row r="12238" spans="10:10" x14ac:dyDescent="0.3">
      <c r="J12238"/>
    </row>
    <row r="12239" spans="10:10" x14ac:dyDescent="0.3">
      <c r="J12239"/>
    </row>
    <row r="12240" spans="10:10" x14ac:dyDescent="0.3">
      <c r="J12240"/>
    </row>
    <row r="12241" spans="10:10" x14ac:dyDescent="0.3">
      <c r="J12241"/>
    </row>
    <row r="12242" spans="10:10" x14ac:dyDescent="0.3">
      <c r="J12242"/>
    </row>
    <row r="12243" spans="10:10" x14ac:dyDescent="0.3">
      <c r="J12243"/>
    </row>
    <row r="12244" spans="10:10" x14ac:dyDescent="0.3">
      <c r="J12244"/>
    </row>
    <row r="12245" spans="10:10" x14ac:dyDescent="0.3">
      <c r="J12245"/>
    </row>
    <row r="12246" spans="10:10" x14ac:dyDescent="0.3">
      <c r="J12246"/>
    </row>
    <row r="12247" spans="10:10" x14ac:dyDescent="0.3">
      <c r="J12247"/>
    </row>
    <row r="12248" spans="10:10" x14ac:dyDescent="0.3">
      <c r="J12248"/>
    </row>
    <row r="12249" spans="10:10" x14ac:dyDescent="0.3">
      <c r="J12249"/>
    </row>
    <row r="12250" spans="10:10" x14ac:dyDescent="0.3">
      <c r="J12250"/>
    </row>
    <row r="12251" spans="10:10" x14ac:dyDescent="0.3">
      <c r="J12251"/>
    </row>
    <row r="12252" spans="10:10" x14ac:dyDescent="0.3">
      <c r="J12252"/>
    </row>
    <row r="12253" spans="10:10" x14ac:dyDescent="0.3">
      <c r="J12253"/>
    </row>
    <row r="12254" spans="10:10" x14ac:dyDescent="0.3">
      <c r="J12254"/>
    </row>
    <row r="12255" spans="10:10" x14ac:dyDescent="0.3">
      <c r="J12255"/>
    </row>
    <row r="12256" spans="10:10" x14ac:dyDescent="0.3">
      <c r="J12256"/>
    </row>
    <row r="12257" spans="10:10" x14ac:dyDescent="0.3">
      <c r="J12257"/>
    </row>
    <row r="12258" spans="10:10" x14ac:dyDescent="0.3">
      <c r="J12258"/>
    </row>
    <row r="12259" spans="10:10" x14ac:dyDescent="0.3">
      <c r="J12259"/>
    </row>
    <row r="12260" spans="10:10" x14ac:dyDescent="0.3">
      <c r="J12260"/>
    </row>
    <row r="12261" spans="10:10" x14ac:dyDescent="0.3">
      <c r="J12261"/>
    </row>
    <row r="12262" spans="10:10" x14ac:dyDescent="0.3">
      <c r="J12262"/>
    </row>
    <row r="12263" spans="10:10" x14ac:dyDescent="0.3">
      <c r="J12263"/>
    </row>
    <row r="12264" spans="10:10" x14ac:dyDescent="0.3">
      <c r="J12264"/>
    </row>
    <row r="12265" spans="10:10" x14ac:dyDescent="0.3">
      <c r="J12265"/>
    </row>
    <row r="12266" spans="10:10" x14ac:dyDescent="0.3">
      <c r="J12266"/>
    </row>
    <row r="12267" spans="10:10" x14ac:dyDescent="0.3">
      <c r="J12267"/>
    </row>
    <row r="12268" spans="10:10" x14ac:dyDescent="0.3">
      <c r="J12268"/>
    </row>
    <row r="12269" spans="10:10" x14ac:dyDescent="0.3">
      <c r="J12269"/>
    </row>
    <row r="12270" spans="10:10" x14ac:dyDescent="0.3">
      <c r="J12270"/>
    </row>
    <row r="12271" spans="10:10" x14ac:dyDescent="0.3">
      <c r="J12271"/>
    </row>
    <row r="12272" spans="10:10" x14ac:dyDescent="0.3">
      <c r="J12272"/>
    </row>
    <row r="12273" spans="10:10" x14ac:dyDescent="0.3">
      <c r="J12273"/>
    </row>
    <row r="12274" spans="10:10" x14ac:dyDescent="0.3">
      <c r="J12274"/>
    </row>
    <row r="12275" spans="10:10" x14ac:dyDescent="0.3">
      <c r="J12275"/>
    </row>
    <row r="12276" spans="10:10" x14ac:dyDescent="0.3">
      <c r="J12276"/>
    </row>
    <row r="12277" spans="10:10" x14ac:dyDescent="0.3">
      <c r="J12277"/>
    </row>
    <row r="12278" spans="10:10" x14ac:dyDescent="0.3">
      <c r="J12278"/>
    </row>
    <row r="12279" spans="10:10" x14ac:dyDescent="0.3">
      <c r="J12279"/>
    </row>
    <row r="12280" spans="10:10" x14ac:dyDescent="0.3">
      <c r="J12280"/>
    </row>
    <row r="12281" spans="10:10" x14ac:dyDescent="0.3">
      <c r="J12281"/>
    </row>
    <row r="12282" spans="10:10" x14ac:dyDescent="0.3">
      <c r="J12282"/>
    </row>
    <row r="12283" spans="10:10" x14ac:dyDescent="0.3">
      <c r="J12283"/>
    </row>
    <row r="12284" spans="10:10" x14ac:dyDescent="0.3">
      <c r="J12284"/>
    </row>
    <row r="12285" spans="10:10" x14ac:dyDescent="0.3">
      <c r="J12285"/>
    </row>
    <row r="12286" spans="10:10" x14ac:dyDescent="0.3">
      <c r="J12286"/>
    </row>
    <row r="12287" spans="10:10" x14ac:dyDescent="0.3">
      <c r="J12287"/>
    </row>
    <row r="12288" spans="10:10" x14ac:dyDescent="0.3">
      <c r="J12288"/>
    </row>
    <row r="12289" spans="10:10" x14ac:dyDescent="0.3">
      <c r="J12289"/>
    </row>
    <row r="12290" spans="10:10" x14ac:dyDescent="0.3">
      <c r="J12290"/>
    </row>
    <row r="12291" spans="10:10" x14ac:dyDescent="0.3">
      <c r="J12291"/>
    </row>
    <row r="12292" spans="10:10" x14ac:dyDescent="0.3">
      <c r="J12292"/>
    </row>
    <row r="12293" spans="10:10" x14ac:dyDescent="0.3">
      <c r="J12293"/>
    </row>
    <row r="12294" spans="10:10" x14ac:dyDescent="0.3">
      <c r="J12294"/>
    </row>
    <row r="12295" spans="10:10" x14ac:dyDescent="0.3">
      <c r="J12295"/>
    </row>
    <row r="12296" spans="10:10" x14ac:dyDescent="0.3">
      <c r="J12296"/>
    </row>
    <row r="12297" spans="10:10" x14ac:dyDescent="0.3">
      <c r="J12297"/>
    </row>
    <row r="12298" spans="10:10" x14ac:dyDescent="0.3">
      <c r="J12298"/>
    </row>
    <row r="12299" spans="10:10" x14ac:dyDescent="0.3">
      <c r="J12299"/>
    </row>
    <row r="12300" spans="10:10" x14ac:dyDescent="0.3">
      <c r="J12300"/>
    </row>
    <row r="12301" spans="10:10" x14ac:dyDescent="0.3">
      <c r="J12301"/>
    </row>
    <row r="12302" spans="10:10" x14ac:dyDescent="0.3">
      <c r="J12302"/>
    </row>
    <row r="12303" spans="10:10" x14ac:dyDescent="0.3">
      <c r="J12303"/>
    </row>
    <row r="12304" spans="10:10" x14ac:dyDescent="0.3">
      <c r="J12304"/>
    </row>
    <row r="12305" spans="10:10" x14ac:dyDescent="0.3">
      <c r="J12305"/>
    </row>
    <row r="12306" spans="10:10" x14ac:dyDescent="0.3">
      <c r="J12306"/>
    </row>
    <row r="12307" spans="10:10" x14ac:dyDescent="0.3">
      <c r="J12307"/>
    </row>
    <row r="12308" spans="10:10" x14ac:dyDescent="0.3">
      <c r="J12308"/>
    </row>
    <row r="12309" spans="10:10" x14ac:dyDescent="0.3">
      <c r="J12309"/>
    </row>
    <row r="12310" spans="10:10" x14ac:dyDescent="0.3">
      <c r="J12310"/>
    </row>
    <row r="12311" spans="10:10" x14ac:dyDescent="0.3">
      <c r="J12311"/>
    </row>
    <row r="12312" spans="10:10" x14ac:dyDescent="0.3">
      <c r="J12312"/>
    </row>
    <row r="12313" spans="10:10" x14ac:dyDescent="0.3">
      <c r="J12313"/>
    </row>
    <row r="12314" spans="10:10" x14ac:dyDescent="0.3">
      <c r="J12314"/>
    </row>
    <row r="12315" spans="10:10" x14ac:dyDescent="0.3">
      <c r="J12315"/>
    </row>
    <row r="12316" spans="10:10" x14ac:dyDescent="0.3">
      <c r="J12316"/>
    </row>
    <row r="12317" spans="10:10" x14ac:dyDescent="0.3">
      <c r="J12317"/>
    </row>
    <row r="12318" spans="10:10" x14ac:dyDescent="0.3">
      <c r="J12318"/>
    </row>
    <row r="12319" spans="10:10" x14ac:dyDescent="0.3">
      <c r="J12319"/>
    </row>
    <row r="12320" spans="10:10" x14ac:dyDescent="0.3">
      <c r="J12320"/>
    </row>
    <row r="12321" spans="10:10" x14ac:dyDescent="0.3">
      <c r="J12321"/>
    </row>
    <row r="12322" spans="10:10" x14ac:dyDescent="0.3">
      <c r="J12322"/>
    </row>
    <row r="12323" spans="10:10" x14ac:dyDescent="0.3">
      <c r="J12323"/>
    </row>
    <row r="12324" spans="10:10" x14ac:dyDescent="0.3">
      <c r="J12324"/>
    </row>
    <row r="12325" spans="10:10" x14ac:dyDescent="0.3">
      <c r="J12325"/>
    </row>
    <row r="12326" spans="10:10" x14ac:dyDescent="0.3">
      <c r="J12326"/>
    </row>
    <row r="12327" spans="10:10" x14ac:dyDescent="0.3">
      <c r="J12327"/>
    </row>
    <row r="12328" spans="10:10" x14ac:dyDescent="0.3">
      <c r="J12328"/>
    </row>
    <row r="12329" spans="10:10" x14ac:dyDescent="0.3">
      <c r="J12329"/>
    </row>
    <row r="12330" spans="10:10" x14ac:dyDescent="0.3">
      <c r="J12330"/>
    </row>
    <row r="12331" spans="10:10" x14ac:dyDescent="0.3">
      <c r="J12331"/>
    </row>
    <row r="12332" spans="10:10" x14ac:dyDescent="0.3">
      <c r="J12332"/>
    </row>
    <row r="12333" spans="10:10" x14ac:dyDescent="0.3">
      <c r="J12333"/>
    </row>
    <row r="12334" spans="10:10" x14ac:dyDescent="0.3">
      <c r="J12334"/>
    </row>
    <row r="12335" spans="10:10" x14ac:dyDescent="0.3">
      <c r="J12335"/>
    </row>
    <row r="12336" spans="10:10" x14ac:dyDescent="0.3">
      <c r="J12336"/>
    </row>
    <row r="12337" spans="10:10" x14ac:dyDescent="0.3">
      <c r="J12337"/>
    </row>
    <row r="12338" spans="10:10" x14ac:dyDescent="0.3">
      <c r="J12338"/>
    </row>
    <row r="12339" spans="10:10" x14ac:dyDescent="0.3">
      <c r="J12339"/>
    </row>
    <row r="12340" spans="10:10" x14ac:dyDescent="0.3">
      <c r="J12340"/>
    </row>
    <row r="12341" spans="10:10" x14ac:dyDescent="0.3">
      <c r="J12341"/>
    </row>
    <row r="12342" spans="10:10" x14ac:dyDescent="0.3">
      <c r="J12342"/>
    </row>
    <row r="12343" spans="10:10" x14ac:dyDescent="0.3">
      <c r="J12343"/>
    </row>
    <row r="12344" spans="10:10" x14ac:dyDescent="0.3">
      <c r="J12344"/>
    </row>
    <row r="12345" spans="10:10" x14ac:dyDescent="0.3">
      <c r="J12345"/>
    </row>
    <row r="12346" spans="10:10" x14ac:dyDescent="0.3">
      <c r="J12346"/>
    </row>
    <row r="12347" spans="10:10" x14ac:dyDescent="0.3">
      <c r="J12347"/>
    </row>
    <row r="12348" spans="10:10" x14ac:dyDescent="0.3">
      <c r="J12348"/>
    </row>
    <row r="12349" spans="10:10" x14ac:dyDescent="0.3">
      <c r="J12349"/>
    </row>
    <row r="12350" spans="10:10" x14ac:dyDescent="0.3">
      <c r="J12350"/>
    </row>
    <row r="12351" spans="10:10" x14ac:dyDescent="0.3">
      <c r="J12351"/>
    </row>
    <row r="12352" spans="10:10" x14ac:dyDescent="0.3">
      <c r="J12352"/>
    </row>
    <row r="12353" spans="10:10" x14ac:dyDescent="0.3">
      <c r="J12353"/>
    </row>
    <row r="12354" spans="10:10" x14ac:dyDescent="0.3">
      <c r="J12354"/>
    </row>
    <row r="12355" spans="10:10" x14ac:dyDescent="0.3">
      <c r="J12355"/>
    </row>
    <row r="12356" spans="10:10" x14ac:dyDescent="0.3">
      <c r="J12356"/>
    </row>
    <row r="12357" spans="10:10" x14ac:dyDescent="0.3">
      <c r="J12357"/>
    </row>
    <row r="12358" spans="10:10" x14ac:dyDescent="0.3">
      <c r="J12358"/>
    </row>
    <row r="12359" spans="10:10" x14ac:dyDescent="0.3">
      <c r="J12359"/>
    </row>
    <row r="12360" spans="10:10" x14ac:dyDescent="0.3">
      <c r="J12360"/>
    </row>
    <row r="12361" spans="10:10" x14ac:dyDescent="0.3">
      <c r="J12361"/>
    </row>
    <row r="12362" spans="10:10" x14ac:dyDescent="0.3">
      <c r="J12362"/>
    </row>
    <row r="12363" spans="10:10" x14ac:dyDescent="0.3">
      <c r="J12363"/>
    </row>
    <row r="12364" spans="10:10" x14ac:dyDescent="0.3">
      <c r="J12364"/>
    </row>
    <row r="12365" spans="10:10" x14ac:dyDescent="0.3">
      <c r="J12365"/>
    </row>
    <row r="12366" spans="10:10" x14ac:dyDescent="0.3">
      <c r="J12366"/>
    </row>
    <row r="12367" spans="10:10" x14ac:dyDescent="0.3">
      <c r="J12367"/>
    </row>
    <row r="12368" spans="10:10" x14ac:dyDescent="0.3">
      <c r="J12368"/>
    </row>
    <row r="12369" spans="10:10" x14ac:dyDescent="0.3">
      <c r="J12369"/>
    </row>
    <row r="12370" spans="10:10" x14ac:dyDescent="0.3">
      <c r="J12370"/>
    </row>
    <row r="12371" spans="10:10" x14ac:dyDescent="0.3">
      <c r="J12371"/>
    </row>
    <row r="12372" spans="10:10" x14ac:dyDescent="0.3">
      <c r="J12372"/>
    </row>
    <row r="12373" spans="10:10" x14ac:dyDescent="0.3">
      <c r="J12373"/>
    </row>
    <row r="12374" spans="10:10" x14ac:dyDescent="0.3">
      <c r="J12374"/>
    </row>
    <row r="12375" spans="10:10" x14ac:dyDescent="0.3">
      <c r="J12375"/>
    </row>
    <row r="12376" spans="10:10" x14ac:dyDescent="0.3">
      <c r="J12376"/>
    </row>
    <row r="12377" spans="10:10" x14ac:dyDescent="0.3">
      <c r="J12377"/>
    </row>
    <row r="12378" spans="10:10" x14ac:dyDescent="0.3">
      <c r="J12378"/>
    </row>
    <row r="12379" spans="10:10" x14ac:dyDescent="0.3">
      <c r="J12379"/>
    </row>
    <row r="12380" spans="10:10" x14ac:dyDescent="0.3">
      <c r="J12380"/>
    </row>
    <row r="12381" spans="10:10" x14ac:dyDescent="0.3">
      <c r="J12381"/>
    </row>
    <row r="12382" spans="10:10" x14ac:dyDescent="0.3">
      <c r="J12382"/>
    </row>
    <row r="12383" spans="10:10" x14ac:dyDescent="0.3">
      <c r="J12383"/>
    </row>
    <row r="12384" spans="10:10" x14ac:dyDescent="0.3">
      <c r="J12384"/>
    </row>
    <row r="12385" spans="10:10" x14ac:dyDescent="0.3">
      <c r="J12385"/>
    </row>
    <row r="12386" spans="10:10" x14ac:dyDescent="0.3">
      <c r="J12386"/>
    </row>
    <row r="12387" spans="10:10" x14ac:dyDescent="0.3">
      <c r="J12387"/>
    </row>
    <row r="12388" spans="10:10" x14ac:dyDescent="0.3">
      <c r="J12388"/>
    </row>
    <row r="12389" spans="10:10" x14ac:dyDescent="0.3">
      <c r="J12389"/>
    </row>
    <row r="12390" spans="10:10" x14ac:dyDescent="0.3">
      <c r="J12390"/>
    </row>
    <row r="12391" spans="10:10" x14ac:dyDescent="0.3">
      <c r="J12391"/>
    </row>
    <row r="12392" spans="10:10" x14ac:dyDescent="0.3">
      <c r="J12392"/>
    </row>
    <row r="12393" spans="10:10" x14ac:dyDescent="0.3">
      <c r="J12393"/>
    </row>
    <row r="12394" spans="10:10" x14ac:dyDescent="0.3">
      <c r="J12394"/>
    </row>
    <row r="12395" spans="10:10" x14ac:dyDescent="0.3">
      <c r="J12395"/>
    </row>
    <row r="12396" spans="10:10" x14ac:dyDescent="0.3">
      <c r="J12396"/>
    </row>
    <row r="12397" spans="10:10" x14ac:dyDescent="0.3">
      <c r="J12397"/>
    </row>
    <row r="12398" spans="10:10" x14ac:dyDescent="0.3">
      <c r="J12398"/>
    </row>
    <row r="12399" spans="10:10" x14ac:dyDescent="0.3">
      <c r="J12399"/>
    </row>
    <row r="12400" spans="10:10" x14ac:dyDescent="0.3">
      <c r="J12400"/>
    </row>
    <row r="12401" spans="10:10" x14ac:dyDescent="0.3">
      <c r="J12401"/>
    </row>
    <row r="12402" spans="10:10" x14ac:dyDescent="0.3">
      <c r="J12402"/>
    </row>
    <row r="12403" spans="10:10" x14ac:dyDescent="0.3">
      <c r="J12403"/>
    </row>
    <row r="12404" spans="10:10" x14ac:dyDescent="0.3">
      <c r="J12404"/>
    </row>
    <row r="12405" spans="10:10" x14ac:dyDescent="0.3">
      <c r="J12405"/>
    </row>
    <row r="12406" spans="10:10" x14ac:dyDescent="0.3">
      <c r="J12406"/>
    </row>
    <row r="12407" spans="10:10" x14ac:dyDescent="0.3">
      <c r="J12407"/>
    </row>
    <row r="12408" spans="10:10" x14ac:dyDescent="0.3">
      <c r="J12408"/>
    </row>
    <row r="12409" spans="10:10" x14ac:dyDescent="0.3">
      <c r="J12409"/>
    </row>
    <row r="12410" spans="10:10" x14ac:dyDescent="0.3">
      <c r="J12410"/>
    </row>
    <row r="12411" spans="10:10" x14ac:dyDescent="0.3">
      <c r="J12411"/>
    </row>
    <row r="12412" spans="10:10" x14ac:dyDescent="0.3">
      <c r="J12412"/>
    </row>
    <row r="12413" spans="10:10" x14ac:dyDescent="0.3">
      <c r="J12413"/>
    </row>
    <row r="12414" spans="10:10" x14ac:dyDescent="0.3">
      <c r="J12414"/>
    </row>
    <row r="12415" spans="10:10" x14ac:dyDescent="0.3">
      <c r="J12415"/>
    </row>
    <row r="12416" spans="10:10" x14ac:dyDescent="0.3">
      <c r="J12416"/>
    </row>
    <row r="12417" spans="10:10" x14ac:dyDescent="0.3">
      <c r="J12417"/>
    </row>
    <row r="12418" spans="10:10" x14ac:dyDescent="0.3">
      <c r="J12418"/>
    </row>
    <row r="12419" spans="10:10" x14ac:dyDescent="0.3">
      <c r="J12419"/>
    </row>
    <row r="12420" spans="10:10" x14ac:dyDescent="0.3">
      <c r="J12420"/>
    </row>
    <row r="12421" spans="10:10" x14ac:dyDescent="0.3">
      <c r="J12421"/>
    </row>
    <row r="12422" spans="10:10" x14ac:dyDescent="0.3">
      <c r="J12422"/>
    </row>
    <row r="12423" spans="10:10" x14ac:dyDescent="0.3">
      <c r="J12423"/>
    </row>
    <row r="12424" spans="10:10" x14ac:dyDescent="0.3">
      <c r="J12424"/>
    </row>
    <row r="12425" spans="10:10" x14ac:dyDescent="0.3">
      <c r="J12425"/>
    </row>
    <row r="12426" spans="10:10" x14ac:dyDescent="0.3">
      <c r="J12426"/>
    </row>
    <row r="12427" spans="10:10" x14ac:dyDescent="0.3">
      <c r="J12427"/>
    </row>
    <row r="12428" spans="10:10" x14ac:dyDescent="0.3">
      <c r="J12428"/>
    </row>
    <row r="12429" spans="10:10" x14ac:dyDescent="0.3">
      <c r="J12429"/>
    </row>
    <row r="12430" spans="10:10" x14ac:dyDescent="0.3">
      <c r="J12430"/>
    </row>
    <row r="12431" spans="10:10" x14ac:dyDescent="0.3">
      <c r="J12431"/>
    </row>
    <row r="12432" spans="10:10" x14ac:dyDescent="0.3">
      <c r="J12432"/>
    </row>
    <row r="12433" spans="10:10" x14ac:dyDescent="0.3">
      <c r="J12433"/>
    </row>
    <row r="12434" spans="10:10" x14ac:dyDescent="0.3">
      <c r="J12434"/>
    </row>
    <row r="12435" spans="10:10" x14ac:dyDescent="0.3">
      <c r="J12435"/>
    </row>
    <row r="12436" spans="10:10" x14ac:dyDescent="0.3">
      <c r="J12436"/>
    </row>
    <row r="12437" spans="10:10" x14ac:dyDescent="0.3">
      <c r="J12437"/>
    </row>
    <row r="12438" spans="10:10" x14ac:dyDescent="0.3">
      <c r="J12438"/>
    </row>
    <row r="12439" spans="10:10" x14ac:dyDescent="0.3">
      <c r="J12439"/>
    </row>
    <row r="12440" spans="10:10" x14ac:dyDescent="0.3">
      <c r="J12440"/>
    </row>
    <row r="12441" spans="10:10" x14ac:dyDescent="0.3">
      <c r="J12441"/>
    </row>
    <row r="12442" spans="10:10" x14ac:dyDescent="0.3">
      <c r="J12442"/>
    </row>
    <row r="12443" spans="10:10" x14ac:dyDescent="0.3">
      <c r="J12443"/>
    </row>
    <row r="12444" spans="10:10" x14ac:dyDescent="0.3">
      <c r="J12444"/>
    </row>
    <row r="12445" spans="10:10" x14ac:dyDescent="0.3">
      <c r="J12445"/>
    </row>
    <row r="12446" spans="10:10" x14ac:dyDescent="0.3">
      <c r="J12446"/>
    </row>
    <row r="12447" spans="10:10" x14ac:dyDescent="0.3">
      <c r="J12447"/>
    </row>
    <row r="12448" spans="10:10" x14ac:dyDescent="0.3">
      <c r="J12448"/>
    </row>
    <row r="12449" spans="10:10" x14ac:dyDescent="0.3">
      <c r="J12449"/>
    </row>
    <row r="12450" spans="10:10" x14ac:dyDescent="0.3">
      <c r="J12450"/>
    </row>
    <row r="12451" spans="10:10" x14ac:dyDescent="0.3">
      <c r="J12451"/>
    </row>
    <row r="12452" spans="10:10" x14ac:dyDescent="0.3">
      <c r="J12452"/>
    </row>
    <row r="12453" spans="10:10" x14ac:dyDescent="0.3">
      <c r="J12453"/>
    </row>
    <row r="12454" spans="10:10" x14ac:dyDescent="0.3">
      <c r="J12454"/>
    </row>
    <row r="12455" spans="10:10" x14ac:dyDescent="0.3">
      <c r="J12455"/>
    </row>
    <row r="12456" spans="10:10" x14ac:dyDescent="0.3">
      <c r="J12456"/>
    </row>
    <row r="12457" spans="10:10" x14ac:dyDescent="0.3">
      <c r="J12457"/>
    </row>
    <row r="12458" spans="10:10" x14ac:dyDescent="0.3">
      <c r="J12458"/>
    </row>
    <row r="12459" spans="10:10" x14ac:dyDescent="0.3">
      <c r="J12459"/>
    </row>
    <row r="12460" spans="10:10" x14ac:dyDescent="0.3">
      <c r="J12460"/>
    </row>
    <row r="12461" spans="10:10" x14ac:dyDescent="0.3">
      <c r="J12461"/>
    </row>
    <row r="12462" spans="10:10" x14ac:dyDescent="0.3">
      <c r="J12462"/>
    </row>
    <row r="12463" spans="10:10" x14ac:dyDescent="0.3">
      <c r="J12463"/>
    </row>
    <row r="12464" spans="10:10" x14ac:dyDescent="0.3">
      <c r="J12464"/>
    </row>
    <row r="12465" spans="10:10" x14ac:dyDescent="0.3">
      <c r="J12465"/>
    </row>
    <row r="12466" spans="10:10" x14ac:dyDescent="0.3">
      <c r="J12466"/>
    </row>
    <row r="12467" spans="10:10" x14ac:dyDescent="0.3">
      <c r="J12467"/>
    </row>
    <row r="12468" spans="10:10" x14ac:dyDescent="0.3">
      <c r="J12468"/>
    </row>
    <row r="12469" spans="10:10" x14ac:dyDescent="0.3">
      <c r="J12469"/>
    </row>
    <row r="12470" spans="10:10" x14ac:dyDescent="0.3">
      <c r="J12470"/>
    </row>
    <row r="12471" spans="10:10" x14ac:dyDescent="0.3">
      <c r="J12471"/>
    </row>
    <row r="12472" spans="10:10" x14ac:dyDescent="0.3">
      <c r="J12472"/>
    </row>
    <row r="12473" spans="10:10" x14ac:dyDescent="0.3">
      <c r="J12473"/>
    </row>
    <row r="12474" spans="10:10" x14ac:dyDescent="0.3">
      <c r="J12474"/>
    </row>
    <row r="12475" spans="10:10" x14ac:dyDescent="0.3">
      <c r="J12475"/>
    </row>
    <row r="12476" spans="10:10" x14ac:dyDescent="0.3">
      <c r="J12476"/>
    </row>
    <row r="12477" spans="10:10" x14ac:dyDescent="0.3">
      <c r="J12477"/>
    </row>
    <row r="12478" spans="10:10" x14ac:dyDescent="0.3">
      <c r="J12478"/>
    </row>
    <row r="12479" spans="10:10" x14ac:dyDescent="0.3">
      <c r="J12479"/>
    </row>
    <row r="12480" spans="10:10" x14ac:dyDescent="0.3">
      <c r="J12480"/>
    </row>
    <row r="12481" spans="10:10" x14ac:dyDescent="0.3">
      <c r="J12481"/>
    </row>
    <row r="12482" spans="10:10" x14ac:dyDescent="0.3">
      <c r="J12482"/>
    </row>
    <row r="12483" spans="10:10" x14ac:dyDescent="0.3">
      <c r="J12483"/>
    </row>
    <row r="12484" spans="10:10" x14ac:dyDescent="0.3">
      <c r="J12484"/>
    </row>
    <row r="12485" spans="10:10" x14ac:dyDescent="0.3">
      <c r="J12485"/>
    </row>
    <row r="12486" spans="10:10" x14ac:dyDescent="0.3">
      <c r="J12486"/>
    </row>
    <row r="12487" spans="10:10" x14ac:dyDescent="0.3">
      <c r="J12487"/>
    </row>
    <row r="12488" spans="10:10" x14ac:dyDescent="0.3">
      <c r="J12488"/>
    </row>
    <row r="12489" spans="10:10" x14ac:dyDescent="0.3">
      <c r="J12489"/>
    </row>
    <row r="12490" spans="10:10" x14ac:dyDescent="0.3">
      <c r="J12490"/>
    </row>
    <row r="12491" spans="10:10" x14ac:dyDescent="0.3">
      <c r="J12491"/>
    </row>
    <row r="12492" spans="10:10" x14ac:dyDescent="0.3">
      <c r="J12492"/>
    </row>
    <row r="12493" spans="10:10" x14ac:dyDescent="0.3">
      <c r="J12493"/>
    </row>
    <row r="12494" spans="10:10" x14ac:dyDescent="0.3">
      <c r="J12494"/>
    </row>
    <row r="12495" spans="10:10" x14ac:dyDescent="0.3">
      <c r="J12495"/>
    </row>
    <row r="12496" spans="10:10" x14ac:dyDescent="0.3">
      <c r="J12496"/>
    </row>
    <row r="12497" spans="10:10" x14ac:dyDescent="0.3">
      <c r="J12497"/>
    </row>
    <row r="12498" spans="10:10" x14ac:dyDescent="0.3">
      <c r="J12498"/>
    </row>
    <row r="12499" spans="10:10" x14ac:dyDescent="0.3">
      <c r="J12499"/>
    </row>
    <row r="12500" spans="10:10" x14ac:dyDescent="0.3">
      <c r="J12500"/>
    </row>
    <row r="12501" spans="10:10" x14ac:dyDescent="0.3">
      <c r="J12501"/>
    </row>
    <row r="12502" spans="10:10" x14ac:dyDescent="0.3">
      <c r="J12502"/>
    </row>
    <row r="12503" spans="10:10" x14ac:dyDescent="0.3">
      <c r="J12503"/>
    </row>
    <row r="12504" spans="10:10" x14ac:dyDescent="0.3">
      <c r="J12504"/>
    </row>
    <row r="12505" spans="10:10" x14ac:dyDescent="0.3">
      <c r="J12505"/>
    </row>
    <row r="12506" spans="10:10" x14ac:dyDescent="0.3">
      <c r="J12506"/>
    </row>
    <row r="12507" spans="10:10" x14ac:dyDescent="0.3">
      <c r="J12507"/>
    </row>
    <row r="12508" spans="10:10" x14ac:dyDescent="0.3">
      <c r="J12508"/>
    </row>
    <row r="12509" spans="10:10" x14ac:dyDescent="0.3">
      <c r="J12509"/>
    </row>
    <row r="12510" spans="10:10" x14ac:dyDescent="0.3">
      <c r="J12510"/>
    </row>
    <row r="12511" spans="10:10" x14ac:dyDescent="0.3">
      <c r="J12511"/>
    </row>
    <row r="12512" spans="10:10" x14ac:dyDescent="0.3">
      <c r="J12512"/>
    </row>
    <row r="12513" spans="10:10" x14ac:dyDescent="0.3">
      <c r="J12513"/>
    </row>
    <row r="12514" spans="10:10" x14ac:dyDescent="0.3">
      <c r="J12514"/>
    </row>
    <row r="12515" spans="10:10" x14ac:dyDescent="0.3">
      <c r="J12515"/>
    </row>
    <row r="12516" spans="10:10" x14ac:dyDescent="0.3">
      <c r="J12516"/>
    </row>
    <row r="12517" spans="10:10" x14ac:dyDescent="0.3">
      <c r="J12517"/>
    </row>
    <row r="12518" spans="10:10" x14ac:dyDescent="0.3">
      <c r="J12518"/>
    </row>
    <row r="12519" spans="10:10" x14ac:dyDescent="0.3">
      <c r="J12519"/>
    </row>
    <row r="12520" spans="10:10" x14ac:dyDescent="0.3">
      <c r="J12520"/>
    </row>
    <row r="12521" spans="10:10" x14ac:dyDescent="0.3">
      <c r="J12521"/>
    </row>
    <row r="12522" spans="10:10" x14ac:dyDescent="0.3">
      <c r="J12522"/>
    </row>
    <row r="12523" spans="10:10" x14ac:dyDescent="0.3">
      <c r="J12523"/>
    </row>
    <row r="12524" spans="10:10" x14ac:dyDescent="0.3">
      <c r="J12524"/>
    </row>
    <row r="12525" spans="10:10" x14ac:dyDescent="0.3">
      <c r="J12525"/>
    </row>
    <row r="12526" spans="10:10" x14ac:dyDescent="0.3">
      <c r="J12526"/>
    </row>
    <row r="12527" spans="10:10" x14ac:dyDescent="0.3">
      <c r="J12527"/>
    </row>
    <row r="12528" spans="10:10" x14ac:dyDescent="0.3">
      <c r="J12528"/>
    </row>
    <row r="12529" spans="10:10" x14ac:dyDescent="0.3">
      <c r="J12529"/>
    </row>
    <row r="12530" spans="10:10" x14ac:dyDescent="0.3">
      <c r="J12530"/>
    </row>
    <row r="12531" spans="10:10" x14ac:dyDescent="0.3">
      <c r="J12531"/>
    </row>
    <row r="12532" spans="10:10" x14ac:dyDescent="0.3">
      <c r="J12532"/>
    </row>
    <row r="12533" spans="10:10" x14ac:dyDescent="0.3">
      <c r="J12533"/>
    </row>
    <row r="12534" spans="10:10" x14ac:dyDescent="0.3">
      <c r="J12534"/>
    </row>
    <row r="12535" spans="10:10" x14ac:dyDescent="0.3">
      <c r="J12535"/>
    </row>
    <row r="12536" spans="10:10" x14ac:dyDescent="0.3">
      <c r="J12536"/>
    </row>
    <row r="12537" spans="10:10" x14ac:dyDescent="0.3">
      <c r="J12537"/>
    </row>
    <row r="12538" spans="10:10" x14ac:dyDescent="0.3">
      <c r="J12538"/>
    </row>
    <row r="12539" spans="10:10" x14ac:dyDescent="0.3">
      <c r="J12539"/>
    </row>
    <row r="12540" spans="10:10" x14ac:dyDescent="0.3">
      <c r="J12540"/>
    </row>
    <row r="12541" spans="10:10" x14ac:dyDescent="0.3">
      <c r="J12541"/>
    </row>
    <row r="12542" spans="10:10" x14ac:dyDescent="0.3">
      <c r="J12542"/>
    </row>
    <row r="12543" spans="10:10" x14ac:dyDescent="0.3">
      <c r="J12543"/>
    </row>
    <row r="12544" spans="10:10" x14ac:dyDescent="0.3">
      <c r="J12544"/>
    </row>
    <row r="12545" spans="10:10" x14ac:dyDescent="0.3">
      <c r="J12545"/>
    </row>
    <row r="12546" spans="10:10" x14ac:dyDescent="0.3">
      <c r="J12546"/>
    </row>
    <row r="12547" spans="10:10" x14ac:dyDescent="0.3">
      <c r="J12547"/>
    </row>
    <row r="12548" spans="10:10" x14ac:dyDescent="0.3">
      <c r="J12548"/>
    </row>
    <row r="12549" spans="10:10" x14ac:dyDescent="0.3">
      <c r="J12549"/>
    </row>
    <row r="12550" spans="10:10" x14ac:dyDescent="0.3">
      <c r="J12550"/>
    </row>
    <row r="12551" spans="10:10" x14ac:dyDescent="0.3">
      <c r="J12551"/>
    </row>
    <row r="12552" spans="10:10" x14ac:dyDescent="0.3">
      <c r="J12552"/>
    </row>
    <row r="12553" spans="10:10" x14ac:dyDescent="0.3">
      <c r="J12553"/>
    </row>
    <row r="12554" spans="10:10" x14ac:dyDescent="0.3">
      <c r="J12554"/>
    </row>
    <row r="12555" spans="10:10" x14ac:dyDescent="0.3">
      <c r="J12555"/>
    </row>
    <row r="12556" spans="10:10" x14ac:dyDescent="0.3">
      <c r="J12556"/>
    </row>
    <row r="12557" spans="10:10" x14ac:dyDescent="0.3">
      <c r="J12557"/>
    </row>
    <row r="12558" spans="10:10" x14ac:dyDescent="0.3">
      <c r="J12558"/>
    </row>
    <row r="12559" spans="10:10" x14ac:dyDescent="0.3">
      <c r="J12559"/>
    </row>
    <row r="12560" spans="10:10" x14ac:dyDescent="0.3">
      <c r="J12560"/>
    </row>
    <row r="12561" spans="10:10" x14ac:dyDescent="0.3">
      <c r="J12561"/>
    </row>
    <row r="12562" spans="10:10" x14ac:dyDescent="0.3">
      <c r="J12562"/>
    </row>
    <row r="12563" spans="10:10" x14ac:dyDescent="0.3">
      <c r="J12563"/>
    </row>
    <row r="12564" spans="10:10" x14ac:dyDescent="0.3">
      <c r="J12564"/>
    </row>
    <row r="12565" spans="10:10" x14ac:dyDescent="0.3">
      <c r="J12565"/>
    </row>
    <row r="12566" spans="10:10" x14ac:dyDescent="0.3">
      <c r="J12566"/>
    </row>
    <row r="12567" spans="10:10" x14ac:dyDescent="0.3">
      <c r="J12567"/>
    </row>
    <row r="12568" spans="10:10" x14ac:dyDescent="0.3">
      <c r="J12568"/>
    </row>
    <row r="12569" spans="10:10" x14ac:dyDescent="0.3">
      <c r="J12569"/>
    </row>
    <row r="12570" spans="10:10" x14ac:dyDescent="0.3">
      <c r="J12570"/>
    </row>
    <row r="12571" spans="10:10" x14ac:dyDescent="0.3">
      <c r="J12571"/>
    </row>
    <row r="12572" spans="10:10" x14ac:dyDescent="0.3">
      <c r="J12572"/>
    </row>
    <row r="12573" spans="10:10" x14ac:dyDescent="0.3">
      <c r="J12573"/>
    </row>
    <row r="12574" spans="10:10" x14ac:dyDescent="0.3">
      <c r="J12574"/>
    </row>
    <row r="12575" spans="10:10" x14ac:dyDescent="0.3">
      <c r="J12575"/>
    </row>
    <row r="12576" spans="10:10" x14ac:dyDescent="0.3">
      <c r="J12576"/>
    </row>
    <row r="12577" spans="10:10" x14ac:dyDescent="0.3">
      <c r="J12577"/>
    </row>
    <row r="12578" spans="10:10" x14ac:dyDescent="0.3">
      <c r="J12578"/>
    </row>
    <row r="12579" spans="10:10" x14ac:dyDescent="0.3">
      <c r="J12579"/>
    </row>
    <row r="12580" spans="10:10" x14ac:dyDescent="0.3">
      <c r="J12580"/>
    </row>
    <row r="12581" spans="10:10" x14ac:dyDescent="0.3">
      <c r="J12581"/>
    </row>
    <row r="12582" spans="10:10" x14ac:dyDescent="0.3">
      <c r="J12582"/>
    </row>
    <row r="12583" spans="10:10" x14ac:dyDescent="0.3">
      <c r="J12583"/>
    </row>
    <row r="12584" spans="10:10" x14ac:dyDescent="0.3">
      <c r="J12584"/>
    </row>
    <row r="12585" spans="10:10" x14ac:dyDescent="0.3">
      <c r="J12585"/>
    </row>
    <row r="12586" spans="10:10" x14ac:dyDescent="0.3">
      <c r="J12586"/>
    </row>
    <row r="12587" spans="10:10" x14ac:dyDescent="0.3">
      <c r="J12587"/>
    </row>
    <row r="12588" spans="10:10" x14ac:dyDescent="0.3">
      <c r="J12588"/>
    </row>
    <row r="12589" spans="10:10" x14ac:dyDescent="0.3">
      <c r="J12589"/>
    </row>
    <row r="12590" spans="10:10" x14ac:dyDescent="0.3">
      <c r="J12590"/>
    </row>
    <row r="12591" spans="10:10" x14ac:dyDescent="0.3">
      <c r="J12591"/>
    </row>
    <row r="12592" spans="10:10" x14ac:dyDescent="0.3">
      <c r="J12592"/>
    </row>
    <row r="12593" spans="10:10" x14ac:dyDescent="0.3">
      <c r="J12593"/>
    </row>
    <row r="12594" spans="10:10" x14ac:dyDescent="0.3">
      <c r="J12594"/>
    </row>
    <row r="12595" spans="10:10" x14ac:dyDescent="0.3">
      <c r="J12595"/>
    </row>
    <row r="12596" spans="10:10" x14ac:dyDescent="0.3">
      <c r="J12596"/>
    </row>
    <row r="12597" spans="10:10" x14ac:dyDescent="0.3">
      <c r="J12597"/>
    </row>
    <row r="12598" spans="10:10" x14ac:dyDescent="0.3">
      <c r="J12598"/>
    </row>
    <row r="12599" spans="10:10" x14ac:dyDescent="0.3">
      <c r="J12599"/>
    </row>
    <row r="12600" spans="10:10" x14ac:dyDescent="0.3">
      <c r="J12600"/>
    </row>
    <row r="12601" spans="10:10" x14ac:dyDescent="0.3">
      <c r="J12601"/>
    </row>
    <row r="12602" spans="10:10" x14ac:dyDescent="0.3">
      <c r="J12602"/>
    </row>
    <row r="12603" spans="10:10" x14ac:dyDescent="0.3">
      <c r="J12603"/>
    </row>
    <row r="12604" spans="10:10" x14ac:dyDescent="0.3">
      <c r="J12604"/>
    </row>
    <row r="12605" spans="10:10" x14ac:dyDescent="0.3">
      <c r="J12605"/>
    </row>
    <row r="12606" spans="10:10" x14ac:dyDescent="0.3">
      <c r="J12606"/>
    </row>
    <row r="12607" spans="10:10" x14ac:dyDescent="0.3">
      <c r="J12607"/>
    </row>
    <row r="12608" spans="10:10" x14ac:dyDescent="0.3">
      <c r="J12608"/>
    </row>
    <row r="12609" spans="10:10" x14ac:dyDescent="0.3">
      <c r="J12609"/>
    </row>
    <row r="12610" spans="10:10" x14ac:dyDescent="0.3">
      <c r="J12610"/>
    </row>
    <row r="12611" spans="10:10" x14ac:dyDescent="0.3">
      <c r="J12611"/>
    </row>
    <row r="12612" spans="10:10" x14ac:dyDescent="0.3">
      <c r="J12612"/>
    </row>
    <row r="12613" spans="10:10" x14ac:dyDescent="0.3">
      <c r="J12613"/>
    </row>
    <row r="12614" spans="10:10" x14ac:dyDescent="0.3">
      <c r="J12614"/>
    </row>
    <row r="12615" spans="10:10" x14ac:dyDescent="0.3">
      <c r="J12615"/>
    </row>
    <row r="12616" spans="10:10" x14ac:dyDescent="0.3">
      <c r="J12616"/>
    </row>
    <row r="12617" spans="10:10" x14ac:dyDescent="0.3">
      <c r="J12617"/>
    </row>
    <row r="12618" spans="10:10" x14ac:dyDescent="0.3">
      <c r="J12618"/>
    </row>
    <row r="12619" spans="10:10" x14ac:dyDescent="0.3">
      <c r="J12619"/>
    </row>
    <row r="12620" spans="10:10" x14ac:dyDescent="0.3">
      <c r="J12620"/>
    </row>
    <row r="12621" spans="10:10" x14ac:dyDescent="0.3">
      <c r="J12621"/>
    </row>
    <row r="12622" spans="10:10" x14ac:dyDescent="0.3">
      <c r="J12622"/>
    </row>
    <row r="12623" spans="10:10" x14ac:dyDescent="0.3">
      <c r="J12623"/>
    </row>
    <row r="12624" spans="10:10" x14ac:dyDescent="0.3">
      <c r="J12624"/>
    </row>
    <row r="12625" spans="10:10" x14ac:dyDescent="0.3">
      <c r="J12625"/>
    </row>
    <row r="12626" spans="10:10" x14ac:dyDescent="0.3">
      <c r="J12626"/>
    </row>
    <row r="12627" spans="10:10" x14ac:dyDescent="0.3">
      <c r="J12627"/>
    </row>
    <row r="12628" spans="10:10" x14ac:dyDescent="0.3">
      <c r="J12628"/>
    </row>
    <row r="12629" spans="10:10" x14ac:dyDescent="0.3">
      <c r="J12629"/>
    </row>
    <row r="12630" spans="10:10" x14ac:dyDescent="0.3">
      <c r="J12630"/>
    </row>
    <row r="12631" spans="10:10" x14ac:dyDescent="0.3">
      <c r="J12631"/>
    </row>
    <row r="12632" spans="10:10" x14ac:dyDescent="0.3">
      <c r="J12632"/>
    </row>
    <row r="12633" spans="10:10" x14ac:dyDescent="0.3">
      <c r="J12633"/>
    </row>
    <row r="12634" spans="10:10" x14ac:dyDescent="0.3">
      <c r="J12634"/>
    </row>
    <row r="12635" spans="10:10" x14ac:dyDescent="0.3">
      <c r="J12635"/>
    </row>
    <row r="12636" spans="10:10" x14ac:dyDescent="0.3">
      <c r="J12636"/>
    </row>
    <row r="12637" spans="10:10" x14ac:dyDescent="0.3">
      <c r="J12637"/>
    </row>
    <row r="12638" spans="10:10" x14ac:dyDescent="0.3">
      <c r="J12638"/>
    </row>
    <row r="12639" spans="10:10" x14ac:dyDescent="0.3">
      <c r="J12639"/>
    </row>
    <row r="12640" spans="10:10" x14ac:dyDescent="0.3">
      <c r="J12640"/>
    </row>
    <row r="12641" spans="10:10" x14ac:dyDescent="0.3">
      <c r="J12641"/>
    </row>
    <row r="12642" spans="10:10" x14ac:dyDescent="0.3">
      <c r="J12642"/>
    </row>
    <row r="12643" spans="10:10" x14ac:dyDescent="0.3">
      <c r="J12643"/>
    </row>
    <row r="12644" spans="10:10" x14ac:dyDescent="0.3">
      <c r="J12644"/>
    </row>
    <row r="12645" spans="10:10" x14ac:dyDescent="0.3">
      <c r="J12645"/>
    </row>
    <row r="12646" spans="10:10" x14ac:dyDescent="0.3">
      <c r="J12646"/>
    </row>
    <row r="12647" spans="10:10" x14ac:dyDescent="0.3">
      <c r="J12647"/>
    </row>
    <row r="12648" spans="10:10" x14ac:dyDescent="0.3">
      <c r="J12648"/>
    </row>
    <row r="12649" spans="10:10" x14ac:dyDescent="0.3">
      <c r="J12649"/>
    </row>
    <row r="12650" spans="10:10" x14ac:dyDescent="0.3">
      <c r="J12650"/>
    </row>
    <row r="12651" spans="10:10" x14ac:dyDescent="0.3">
      <c r="J12651"/>
    </row>
    <row r="12652" spans="10:10" x14ac:dyDescent="0.3">
      <c r="J12652"/>
    </row>
    <row r="12653" spans="10:10" x14ac:dyDescent="0.3">
      <c r="J12653"/>
    </row>
    <row r="12654" spans="10:10" x14ac:dyDescent="0.3">
      <c r="J12654"/>
    </row>
    <row r="12655" spans="10:10" x14ac:dyDescent="0.3">
      <c r="J12655"/>
    </row>
    <row r="12656" spans="10:10" x14ac:dyDescent="0.3">
      <c r="J12656"/>
    </row>
    <row r="12657" spans="10:10" x14ac:dyDescent="0.3">
      <c r="J12657"/>
    </row>
    <row r="12658" spans="10:10" x14ac:dyDescent="0.3">
      <c r="J12658"/>
    </row>
    <row r="12659" spans="10:10" x14ac:dyDescent="0.3">
      <c r="J12659"/>
    </row>
    <row r="12660" spans="10:10" x14ac:dyDescent="0.3">
      <c r="J12660"/>
    </row>
    <row r="12661" spans="10:10" x14ac:dyDescent="0.3">
      <c r="J12661"/>
    </row>
    <row r="12662" spans="10:10" x14ac:dyDescent="0.3">
      <c r="J12662"/>
    </row>
    <row r="12663" spans="10:10" x14ac:dyDescent="0.3">
      <c r="J12663"/>
    </row>
    <row r="12664" spans="10:10" x14ac:dyDescent="0.3">
      <c r="J12664"/>
    </row>
    <row r="12665" spans="10:10" x14ac:dyDescent="0.3">
      <c r="J12665"/>
    </row>
    <row r="12666" spans="10:10" x14ac:dyDescent="0.3">
      <c r="J12666"/>
    </row>
    <row r="12667" spans="10:10" x14ac:dyDescent="0.3">
      <c r="J12667"/>
    </row>
    <row r="12668" spans="10:10" x14ac:dyDescent="0.3">
      <c r="J12668"/>
    </row>
    <row r="12669" spans="10:10" x14ac:dyDescent="0.3">
      <c r="J12669"/>
    </row>
    <row r="12670" spans="10:10" x14ac:dyDescent="0.3">
      <c r="J12670"/>
    </row>
    <row r="12671" spans="10:10" x14ac:dyDescent="0.3">
      <c r="J12671"/>
    </row>
    <row r="12672" spans="10:10" x14ac:dyDescent="0.3">
      <c r="J12672"/>
    </row>
    <row r="12673" spans="10:10" x14ac:dyDescent="0.3">
      <c r="J12673"/>
    </row>
    <row r="12674" spans="10:10" x14ac:dyDescent="0.3">
      <c r="J12674"/>
    </row>
    <row r="12675" spans="10:10" x14ac:dyDescent="0.3">
      <c r="J12675"/>
    </row>
    <row r="12676" spans="10:10" x14ac:dyDescent="0.3">
      <c r="J12676"/>
    </row>
    <row r="12677" spans="10:10" x14ac:dyDescent="0.3">
      <c r="J12677"/>
    </row>
    <row r="12678" spans="10:10" x14ac:dyDescent="0.3">
      <c r="J12678"/>
    </row>
    <row r="12679" spans="10:10" x14ac:dyDescent="0.3">
      <c r="J12679"/>
    </row>
    <row r="12680" spans="10:10" x14ac:dyDescent="0.3">
      <c r="J12680"/>
    </row>
    <row r="12681" spans="10:10" x14ac:dyDescent="0.3">
      <c r="J12681"/>
    </row>
    <row r="12682" spans="10:10" x14ac:dyDescent="0.3">
      <c r="J12682"/>
    </row>
    <row r="12683" spans="10:10" x14ac:dyDescent="0.3">
      <c r="J12683"/>
    </row>
    <row r="12684" spans="10:10" x14ac:dyDescent="0.3">
      <c r="J12684"/>
    </row>
    <row r="12685" spans="10:10" x14ac:dyDescent="0.3">
      <c r="J12685"/>
    </row>
    <row r="12686" spans="10:10" x14ac:dyDescent="0.3">
      <c r="J12686"/>
    </row>
    <row r="12687" spans="10:10" x14ac:dyDescent="0.3">
      <c r="J12687"/>
    </row>
    <row r="12688" spans="10:10" x14ac:dyDescent="0.3">
      <c r="J12688"/>
    </row>
    <row r="12689" spans="10:10" x14ac:dyDescent="0.3">
      <c r="J12689"/>
    </row>
    <row r="12690" spans="10:10" x14ac:dyDescent="0.3">
      <c r="J12690"/>
    </row>
    <row r="12691" spans="10:10" x14ac:dyDescent="0.3">
      <c r="J12691"/>
    </row>
    <row r="12692" spans="10:10" x14ac:dyDescent="0.3">
      <c r="J12692"/>
    </row>
    <row r="12693" spans="10:10" x14ac:dyDescent="0.3">
      <c r="J12693"/>
    </row>
    <row r="12694" spans="10:10" x14ac:dyDescent="0.3">
      <c r="J12694"/>
    </row>
    <row r="12695" spans="10:10" x14ac:dyDescent="0.3">
      <c r="J12695"/>
    </row>
    <row r="12696" spans="10:10" x14ac:dyDescent="0.3">
      <c r="J12696"/>
    </row>
    <row r="12697" spans="10:10" x14ac:dyDescent="0.3">
      <c r="J12697"/>
    </row>
    <row r="12698" spans="10:10" x14ac:dyDescent="0.3">
      <c r="J12698"/>
    </row>
    <row r="12699" spans="10:10" x14ac:dyDescent="0.3">
      <c r="J12699"/>
    </row>
    <row r="12700" spans="10:10" x14ac:dyDescent="0.3">
      <c r="J12700"/>
    </row>
    <row r="12701" spans="10:10" x14ac:dyDescent="0.3">
      <c r="J12701"/>
    </row>
    <row r="12702" spans="10:10" x14ac:dyDescent="0.3">
      <c r="J12702"/>
    </row>
    <row r="12703" spans="10:10" x14ac:dyDescent="0.3">
      <c r="J12703"/>
    </row>
    <row r="12704" spans="10:10" x14ac:dyDescent="0.3">
      <c r="J12704"/>
    </row>
    <row r="12705" spans="10:10" x14ac:dyDescent="0.3">
      <c r="J12705"/>
    </row>
    <row r="12706" spans="10:10" x14ac:dyDescent="0.3">
      <c r="J12706"/>
    </row>
    <row r="12707" spans="10:10" x14ac:dyDescent="0.3">
      <c r="J12707"/>
    </row>
    <row r="12708" spans="10:10" x14ac:dyDescent="0.3">
      <c r="J12708"/>
    </row>
    <row r="12709" spans="10:10" x14ac:dyDescent="0.3">
      <c r="J12709"/>
    </row>
    <row r="12710" spans="10:10" x14ac:dyDescent="0.3">
      <c r="J12710"/>
    </row>
    <row r="12711" spans="10:10" x14ac:dyDescent="0.3">
      <c r="J12711"/>
    </row>
    <row r="12712" spans="10:10" x14ac:dyDescent="0.3">
      <c r="J12712"/>
    </row>
    <row r="12713" spans="10:10" x14ac:dyDescent="0.3">
      <c r="J12713"/>
    </row>
    <row r="12714" spans="10:10" x14ac:dyDescent="0.3">
      <c r="J12714"/>
    </row>
    <row r="12715" spans="10:10" x14ac:dyDescent="0.3">
      <c r="J12715"/>
    </row>
    <row r="12716" spans="10:10" x14ac:dyDescent="0.3">
      <c r="J12716"/>
    </row>
    <row r="12717" spans="10:10" x14ac:dyDescent="0.3">
      <c r="J12717"/>
    </row>
    <row r="12718" spans="10:10" x14ac:dyDescent="0.3">
      <c r="J12718"/>
    </row>
    <row r="12719" spans="10:10" x14ac:dyDescent="0.3">
      <c r="J12719"/>
    </row>
    <row r="12720" spans="10:10" x14ac:dyDescent="0.3">
      <c r="J12720"/>
    </row>
    <row r="12721" spans="10:10" x14ac:dyDescent="0.3">
      <c r="J12721"/>
    </row>
    <row r="12722" spans="10:10" x14ac:dyDescent="0.3">
      <c r="J12722"/>
    </row>
    <row r="12723" spans="10:10" x14ac:dyDescent="0.3">
      <c r="J12723"/>
    </row>
    <row r="12724" spans="10:10" x14ac:dyDescent="0.3">
      <c r="J12724"/>
    </row>
    <row r="12725" spans="10:10" x14ac:dyDescent="0.3">
      <c r="J12725"/>
    </row>
    <row r="12726" spans="10:10" x14ac:dyDescent="0.3">
      <c r="J12726"/>
    </row>
    <row r="12727" spans="10:10" x14ac:dyDescent="0.3">
      <c r="J12727"/>
    </row>
    <row r="12728" spans="10:10" x14ac:dyDescent="0.3">
      <c r="J12728"/>
    </row>
    <row r="12729" spans="10:10" x14ac:dyDescent="0.3">
      <c r="J12729"/>
    </row>
    <row r="12730" spans="10:10" x14ac:dyDescent="0.3">
      <c r="J12730"/>
    </row>
    <row r="12731" spans="10:10" x14ac:dyDescent="0.3">
      <c r="J12731"/>
    </row>
    <row r="12732" spans="10:10" x14ac:dyDescent="0.3">
      <c r="J12732"/>
    </row>
    <row r="12733" spans="10:10" x14ac:dyDescent="0.3">
      <c r="J12733"/>
    </row>
    <row r="12734" spans="10:10" x14ac:dyDescent="0.3">
      <c r="J12734"/>
    </row>
    <row r="12735" spans="10:10" x14ac:dyDescent="0.3">
      <c r="J12735"/>
    </row>
    <row r="12736" spans="10:10" x14ac:dyDescent="0.3">
      <c r="J12736"/>
    </row>
    <row r="12737" spans="10:10" x14ac:dyDescent="0.3">
      <c r="J12737"/>
    </row>
    <row r="12738" spans="10:10" x14ac:dyDescent="0.3">
      <c r="J12738"/>
    </row>
    <row r="12739" spans="10:10" x14ac:dyDescent="0.3">
      <c r="J12739"/>
    </row>
    <row r="12740" spans="10:10" x14ac:dyDescent="0.3">
      <c r="J12740"/>
    </row>
    <row r="12741" spans="10:10" x14ac:dyDescent="0.3">
      <c r="J12741"/>
    </row>
    <row r="12742" spans="10:10" x14ac:dyDescent="0.3">
      <c r="J12742"/>
    </row>
    <row r="12743" spans="10:10" x14ac:dyDescent="0.3">
      <c r="J12743"/>
    </row>
    <row r="12744" spans="10:10" x14ac:dyDescent="0.3">
      <c r="J12744"/>
    </row>
    <row r="12745" spans="10:10" x14ac:dyDescent="0.3">
      <c r="J12745"/>
    </row>
    <row r="12746" spans="10:10" x14ac:dyDescent="0.3">
      <c r="J12746"/>
    </row>
    <row r="12747" spans="10:10" x14ac:dyDescent="0.3">
      <c r="J12747"/>
    </row>
    <row r="12748" spans="10:10" x14ac:dyDescent="0.3">
      <c r="J12748"/>
    </row>
    <row r="12749" spans="10:10" x14ac:dyDescent="0.3">
      <c r="J12749"/>
    </row>
    <row r="12750" spans="10:10" x14ac:dyDescent="0.3">
      <c r="J12750"/>
    </row>
    <row r="12751" spans="10:10" x14ac:dyDescent="0.3">
      <c r="J12751"/>
    </row>
    <row r="12752" spans="10:10" x14ac:dyDescent="0.3">
      <c r="J12752"/>
    </row>
    <row r="12753" spans="10:10" x14ac:dyDescent="0.3">
      <c r="J12753"/>
    </row>
    <row r="12754" spans="10:10" x14ac:dyDescent="0.3">
      <c r="J12754"/>
    </row>
    <row r="12755" spans="10:10" x14ac:dyDescent="0.3">
      <c r="J12755"/>
    </row>
    <row r="12756" spans="10:10" x14ac:dyDescent="0.3">
      <c r="J12756"/>
    </row>
    <row r="12757" spans="10:10" x14ac:dyDescent="0.3">
      <c r="J12757"/>
    </row>
    <row r="12758" spans="10:10" x14ac:dyDescent="0.3">
      <c r="J12758"/>
    </row>
    <row r="12759" spans="10:10" x14ac:dyDescent="0.3">
      <c r="J12759"/>
    </row>
    <row r="12760" spans="10:10" x14ac:dyDescent="0.3">
      <c r="J12760"/>
    </row>
    <row r="12761" spans="10:10" x14ac:dyDescent="0.3">
      <c r="J12761"/>
    </row>
    <row r="12762" spans="10:10" x14ac:dyDescent="0.3">
      <c r="J12762"/>
    </row>
    <row r="12763" spans="10:10" x14ac:dyDescent="0.3">
      <c r="J12763"/>
    </row>
    <row r="12764" spans="10:10" x14ac:dyDescent="0.3">
      <c r="J12764"/>
    </row>
    <row r="12765" spans="10:10" x14ac:dyDescent="0.3">
      <c r="J12765"/>
    </row>
    <row r="12766" spans="10:10" x14ac:dyDescent="0.3">
      <c r="J12766"/>
    </row>
    <row r="12767" spans="10:10" x14ac:dyDescent="0.3">
      <c r="J12767"/>
    </row>
    <row r="12768" spans="10:10" x14ac:dyDescent="0.3">
      <c r="J12768"/>
    </row>
    <row r="12769" spans="10:10" x14ac:dyDescent="0.3">
      <c r="J12769"/>
    </row>
    <row r="12770" spans="10:10" x14ac:dyDescent="0.3">
      <c r="J12770"/>
    </row>
    <row r="12771" spans="10:10" x14ac:dyDescent="0.3">
      <c r="J12771"/>
    </row>
    <row r="12772" spans="10:10" x14ac:dyDescent="0.3">
      <c r="J12772"/>
    </row>
    <row r="12773" spans="10:10" x14ac:dyDescent="0.3">
      <c r="J12773"/>
    </row>
    <row r="12774" spans="10:10" x14ac:dyDescent="0.3">
      <c r="J12774"/>
    </row>
    <row r="12775" spans="10:10" x14ac:dyDescent="0.3">
      <c r="J12775"/>
    </row>
    <row r="12776" spans="10:10" x14ac:dyDescent="0.3">
      <c r="J12776"/>
    </row>
    <row r="12777" spans="10:10" x14ac:dyDescent="0.3">
      <c r="J12777"/>
    </row>
    <row r="12778" spans="10:10" x14ac:dyDescent="0.3">
      <c r="J12778"/>
    </row>
    <row r="12779" spans="10:10" x14ac:dyDescent="0.3">
      <c r="J12779"/>
    </row>
    <row r="12780" spans="10:10" x14ac:dyDescent="0.3">
      <c r="J12780"/>
    </row>
    <row r="12781" spans="10:10" x14ac:dyDescent="0.3">
      <c r="J12781"/>
    </row>
    <row r="12782" spans="10:10" x14ac:dyDescent="0.3">
      <c r="J12782"/>
    </row>
    <row r="12783" spans="10:10" x14ac:dyDescent="0.3">
      <c r="J12783"/>
    </row>
    <row r="12784" spans="10:10" x14ac:dyDescent="0.3">
      <c r="J12784"/>
    </row>
    <row r="12785" spans="10:10" x14ac:dyDescent="0.3">
      <c r="J12785"/>
    </row>
    <row r="12786" spans="10:10" x14ac:dyDescent="0.3">
      <c r="J12786"/>
    </row>
    <row r="12787" spans="10:10" x14ac:dyDescent="0.3">
      <c r="J12787"/>
    </row>
    <row r="12788" spans="10:10" x14ac:dyDescent="0.3">
      <c r="J12788"/>
    </row>
    <row r="12789" spans="10:10" x14ac:dyDescent="0.3">
      <c r="J12789"/>
    </row>
    <row r="12790" spans="10:10" x14ac:dyDescent="0.3">
      <c r="J12790"/>
    </row>
    <row r="12791" spans="10:10" x14ac:dyDescent="0.3">
      <c r="J12791"/>
    </row>
    <row r="12792" spans="10:10" x14ac:dyDescent="0.3">
      <c r="J12792"/>
    </row>
    <row r="12793" spans="10:10" x14ac:dyDescent="0.3">
      <c r="J12793"/>
    </row>
    <row r="12794" spans="10:10" x14ac:dyDescent="0.3">
      <c r="J12794"/>
    </row>
    <row r="12795" spans="10:10" x14ac:dyDescent="0.3">
      <c r="J12795"/>
    </row>
    <row r="12796" spans="10:10" x14ac:dyDescent="0.3">
      <c r="J12796"/>
    </row>
    <row r="12797" spans="10:10" x14ac:dyDescent="0.3">
      <c r="J12797"/>
    </row>
    <row r="12798" spans="10:10" x14ac:dyDescent="0.3">
      <c r="J12798"/>
    </row>
    <row r="12799" spans="10:10" x14ac:dyDescent="0.3">
      <c r="J12799"/>
    </row>
    <row r="12800" spans="10:10" x14ac:dyDescent="0.3">
      <c r="J12800"/>
    </row>
    <row r="12801" spans="10:10" x14ac:dyDescent="0.3">
      <c r="J12801"/>
    </row>
    <row r="12802" spans="10:10" x14ac:dyDescent="0.3">
      <c r="J12802"/>
    </row>
    <row r="12803" spans="10:10" x14ac:dyDescent="0.3">
      <c r="J12803"/>
    </row>
    <row r="12804" spans="10:10" x14ac:dyDescent="0.3">
      <c r="J12804"/>
    </row>
    <row r="12805" spans="10:10" x14ac:dyDescent="0.3">
      <c r="J12805"/>
    </row>
    <row r="12806" spans="10:10" x14ac:dyDescent="0.3">
      <c r="J12806"/>
    </row>
    <row r="12807" spans="10:10" x14ac:dyDescent="0.3">
      <c r="J12807"/>
    </row>
    <row r="12808" spans="10:10" x14ac:dyDescent="0.3">
      <c r="J12808"/>
    </row>
    <row r="12809" spans="10:10" x14ac:dyDescent="0.3">
      <c r="J12809"/>
    </row>
    <row r="12810" spans="10:10" x14ac:dyDescent="0.3">
      <c r="J12810"/>
    </row>
    <row r="12811" spans="10:10" x14ac:dyDescent="0.3">
      <c r="J12811"/>
    </row>
    <row r="12812" spans="10:10" x14ac:dyDescent="0.3">
      <c r="J12812"/>
    </row>
    <row r="12813" spans="10:10" x14ac:dyDescent="0.3">
      <c r="J12813"/>
    </row>
    <row r="12814" spans="10:10" x14ac:dyDescent="0.3">
      <c r="J12814"/>
    </row>
    <row r="12815" spans="10:10" x14ac:dyDescent="0.3">
      <c r="J12815"/>
    </row>
    <row r="12816" spans="10:10" x14ac:dyDescent="0.3">
      <c r="J12816"/>
    </row>
    <row r="12817" spans="10:10" x14ac:dyDescent="0.3">
      <c r="J12817"/>
    </row>
    <row r="12818" spans="10:10" x14ac:dyDescent="0.3">
      <c r="J12818"/>
    </row>
    <row r="12819" spans="10:10" x14ac:dyDescent="0.3">
      <c r="J12819"/>
    </row>
    <row r="12820" spans="10:10" x14ac:dyDescent="0.3">
      <c r="J12820"/>
    </row>
    <row r="12821" spans="10:10" x14ac:dyDescent="0.3">
      <c r="J12821"/>
    </row>
    <row r="12822" spans="10:10" x14ac:dyDescent="0.3">
      <c r="J12822"/>
    </row>
    <row r="12823" spans="10:10" x14ac:dyDescent="0.3">
      <c r="J12823"/>
    </row>
    <row r="12824" spans="10:10" x14ac:dyDescent="0.3">
      <c r="J12824"/>
    </row>
    <row r="12825" spans="10:10" x14ac:dyDescent="0.3">
      <c r="J12825"/>
    </row>
    <row r="12826" spans="10:10" x14ac:dyDescent="0.3">
      <c r="J12826"/>
    </row>
    <row r="12827" spans="10:10" x14ac:dyDescent="0.3">
      <c r="J12827"/>
    </row>
    <row r="12828" spans="10:10" x14ac:dyDescent="0.3">
      <c r="J12828"/>
    </row>
    <row r="12829" spans="10:10" x14ac:dyDescent="0.3">
      <c r="J12829"/>
    </row>
    <row r="12830" spans="10:10" x14ac:dyDescent="0.3">
      <c r="J12830"/>
    </row>
    <row r="12831" spans="10:10" x14ac:dyDescent="0.3">
      <c r="J12831"/>
    </row>
    <row r="12832" spans="10:10" x14ac:dyDescent="0.3">
      <c r="J12832"/>
    </row>
    <row r="12833" spans="10:10" x14ac:dyDescent="0.3">
      <c r="J12833"/>
    </row>
    <row r="12834" spans="10:10" x14ac:dyDescent="0.3">
      <c r="J12834"/>
    </row>
    <row r="12835" spans="10:10" x14ac:dyDescent="0.3">
      <c r="J12835"/>
    </row>
    <row r="12836" spans="10:10" x14ac:dyDescent="0.3">
      <c r="J12836"/>
    </row>
    <row r="12837" spans="10:10" x14ac:dyDescent="0.3">
      <c r="J12837"/>
    </row>
    <row r="12838" spans="10:10" x14ac:dyDescent="0.3">
      <c r="J12838"/>
    </row>
    <row r="12839" spans="10:10" x14ac:dyDescent="0.3">
      <c r="J12839"/>
    </row>
    <row r="12840" spans="10:10" x14ac:dyDescent="0.3">
      <c r="J12840"/>
    </row>
    <row r="12841" spans="10:10" x14ac:dyDescent="0.3">
      <c r="J12841"/>
    </row>
    <row r="12842" spans="10:10" x14ac:dyDescent="0.3">
      <c r="J12842"/>
    </row>
    <row r="12843" spans="10:10" x14ac:dyDescent="0.3">
      <c r="J12843"/>
    </row>
    <row r="12844" spans="10:10" x14ac:dyDescent="0.3">
      <c r="J12844"/>
    </row>
    <row r="12845" spans="10:10" x14ac:dyDescent="0.3">
      <c r="J12845"/>
    </row>
    <row r="12846" spans="10:10" x14ac:dyDescent="0.3">
      <c r="J12846"/>
    </row>
    <row r="12847" spans="10:10" x14ac:dyDescent="0.3">
      <c r="J12847"/>
    </row>
    <row r="12848" spans="10:10" x14ac:dyDescent="0.3">
      <c r="J12848"/>
    </row>
    <row r="12849" spans="10:10" x14ac:dyDescent="0.3">
      <c r="J12849"/>
    </row>
    <row r="12850" spans="10:10" x14ac:dyDescent="0.3">
      <c r="J12850"/>
    </row>
    <row r="12851" spans="10:10" x14ac:dyDescent="0.3">
      <c r="J12851"/>
    </row>
    <row r="12852" spans="10:10" x14ac:dyDescent="0.3">
      <c r="J12852"/>
    </row>
    <row r="12853" spans="10:10" x14ac:dyDescent="0.3">
      <c r="J12853"/>
    </row>
    <row r="12854" spans="10:10" x14ac:dyDescent="0.3">
      <c r="J12854"/>
    </row>
    <row r="12855" spans="10:10" x14ac:dyDescent="0.3">
      <c r="J12855"/>
    </row>
    <row r="12856" spans="10:10" x14ac:dyDescent="0.3">
      <c r="J12856"/>
    </row>
    <row r="12857" spans="10:10" x14ac:dyDescent="0.3">
      <c r="J12857"/>
    </row>
    <row r="12858" spans="10:10" x14ac:dyDescent="0.3">
      <c r="J12858"/>
    </row>
    <row r="12859" spans="10:10" x14ac:dyDescent="0.3">
      <c r="J12859"/>
    </row>
    <row r="12860" spans="10:10" x14ac:dyDescent="0.3">
      <c r="J12860"/>
    </row>
    <row r="12861" spans="10:10" x14ac:dyDescent="0.3">
      <c r="J12861"/>
    </row>
    <row r="12862" spans="10:10" x14ac:dyDescent="0.3">
      <c r="J12862"/>
    </row>
    <row r="12863" spans="10:10" x14ac:dyDescent="0.3">
      <c r="J12863"/>
    </row>
    <row r="12864" spans="10:10" x14ac:dyDescent="0.3">
      <c r="J12864"/>
    </row>
    <row r="12865" spans="10:10" x14ac:dyDescent="0.3">
      <c r="J12865"/>
    </row>
    <row r="12866" spans="10:10" x14ac:dyDescent="0.3">
      <c r="J12866"/>
    </row>
    <row r="12867" spans="10:10" x14ac:dyDescent="0.3">
      <c r="J12867"/>
    </row>
    <row r="12868" spans="10:10" x14ac:dyDescent="0.3">
      <c r="J12868"/>
    </row>
    <row r="12869" spans="10:10" x14ac:dyDescent="0.3">
      <c r="J12869"/>
    </row>
    <row r="12870" spans="10:10" x14ac:dyDescent="0.3">
      <c r="J12870"/>
    </row>
    <row r="12871" spans="10:10" x14ac:dyDescent="0.3">
      <c r="J12871"/>
    </row>
    <row r="12872" spans="10:10" x14ac:dyDescent="0.3">
      <c r="J12872"/>
    </row>
    <row r="12873" spans="10:10" x14ac:dyDescent="0.3">
      <c r="J12873"/>
    </row>
    <row r="12874" spans="10:10" x14ac:dyDescent="0.3">
      <c r="J12874"/>
    </row>
    <row r="12875" spans="10:10" x14ac:dyDescent="0.3">
      <c r="J12875"/>
    </row>
    <row r="12876" spans="10:10" x14ac:dyDescent="0.3">
      <c r="J12876"/>
    </row>
    <row r="12877" spans="10:10" x14ac:dyDescent="0.3">
      <c r="J12877"/>
    </row>
    <row r="12878" spans="10:10" x14ac:dyDescent="0.3">
      <c r="J12878"/>
    </row>
    <row r="12879" spans="10:10" x14ac:dyDescent="0.3">
      <c r="J12879"/>
    </row>
    <row r="12880" spans="10:10" x14ac:dyDescent="0.3">
      <c r="J12880"/>
    </row>
    <row r="12881" spans="10:10" x14ac:dyDescent="0.3">
      <c r="J12881"/>
    </row>
    <row r="12882" spans="10:10" x14ac:dyDescent="0.3">
      <c r="J12882"/>
    </row>
    <row r="12883" spans="10:10" x14ac:dyDescent="0.3">
      <c r="J12883"/>
    </row>
    <row r="12884" spans="10:10" x14ac:dyDescent="0.3">
      <c r="J12884"/>
    </row>
    <row r="12885" spans="10:10" x14ac:dyDescent="0.3">
      <c r="J12885"/>
    </row>
    <row r="12886" spans="10:10" x14ac:dyDescent="0.3">
      <c r="J12886"/>
    </row>
    <row r="12887" spans="10:10" x14ac:dyDescent="0.3">
      <c r="J12887"/>
    </row>
    <row r="12888" spans="10:10" x14ac:dyDescent="0.3">
      <c r="J12888"/>
    </row>
    <row r="12889" spans="10:10" x14ac:dyDescent="0.3">
      <c r="J12889"/>
    </row>
    <row r="12890" spans="10:10" x14ac:dyDescent="0.3">
      <c r="J12890"/>
    </row>
    <row r="12891" spans="10:10" x14ac:dyDescent="0.3">
      <c r="J12891"/>
    </row>
    <row r="12892" spans="10:10" x14ac:dyDescent="0.3">
      <c r="J12892"/>
    </row>
    <row r="12893" spans="10:10" x14ac:dyDescent="0.3">
      <c r="J12893"/>
    </row>
    <row r="12894" spans="10:10" x14ac:dyDescent="0.3">
      <c r="J12894"/>
    </row>
    <row r="12895" spans="10:10" x14ac:dyDescent="0.3">
      <c r="J12895"/>
    </row>
    <row r="12896" spans="10:10" x14ac:dyDescent="0.3">
      <c r="J12896"/>
    </row>
    <row r="12897" spans="10:10" x14ac:dyDescent="0.3">
      <c r="J12897"/>
    </row>
    <row r="12898" spans="10:10" x14ac:dyDescent="0.3">
      <c r="J12898"/>
    </row>
    <row r="12899" spans="10:10" x14ac:dyDescent="0.3">
      <c r="J12899"/>
    </row>
    <row r="12900" spans="10:10" x14ac:dyDescent="0.3">
      <c r="J12900"/>
    </row>
    <row r="12901" spans="10:10" x14ac:dyDescent="0.3">
      <c r="J12901"/>
    </row>
    <row r="12902" spans="10:10" x14ac:dyDescent="0.3">
      <c r="J12902"/>
    </row>
    <row r="12903" spans="10:10" x14ac:dyDescent="0.3">
      <c r="J12903"/>
    </row>
    <row r="12904" spans="10:10" x14ac:dyDescent="0.3">
      <c r="J12904"/>
    </row>
    <row r="12905" spans="10:10" x14ac:dyDescent="0.3">
      <c r="J12905"/>
    </row>
    <row r="12906" spans="10:10" x14ac:dyDescent="0.3">
      <c r="J12906"/>
    </row>
    <row r="12907" spans="10:10" x14ac:dyDescent="0.3">
      <c r="J12907"/>
    </row>
    <row r="12908" spans="10:10" x14ac:dyDescent="0.3">
      <c r="J12908"/>
    </row>
    <row r="12909" spans="10:10" x14ac:dyDescent="0.3">
      <c r="J12909"/>
    </row>
    <row r="12910" spans="10:10" x14ac:dyDescent="0.3">
      <c r="J12910"/>
    </row>
    <row r="12911" spans="10:10" x14ac:dyDescent="0.3">
      <c r="J12911"/>
    </row>
    <row r="12912" spans="10:10" x14ac:dyDescent="0.3">
      <c r="J12912"/>
    </row>
    <row r="12913" spans="10:10" x14ac:dyDescent="0.3">
      <c r="J12913"/>
    </row>
    <row r="12914" spans="10:10" x14ac:dyDescent="0.3">
      <c r="J12914"/>
    </row>
    <row r="12915" spans="10:10" x14ac:dyDescent="0.3">
      <c r="J12915"/>
    </row>
    <row r="12916" spans="10:10" x14ac:dyDescent="0.3">
      <c r="J12916"/>
    </row>
    <row r="12917" spans="10:10" x14ac:dyDescent="0.3">
      <c r="J12917"/>
    </row>
    <row r="12918" spans="10:10" x14ac:dyDescent="0.3">
      <c r="J12918"/>
    </row>
    <row r="12919" spans="10:10" x14ac:dyDescent="0.3">
      <c r="J12919"/>
    </row>
    <row r="12920" spans="10:10" x14ac:dyDescent="0.3">
      <c r="J12920"/>
    </row>
    <row r="12921" spans="10:10" x14ac:dyDescent="0.3">
      <c r="J12921"/>
    </row>
    <row r="12922" spans="10:10" x14ac:dyDescent="0.3">
      <c r="J12922"/>
    </row>
    <row r="12923" spans="10:10" x14ac:dyDescent="0.3">
      <c r="J12923"/>
    </row>
    <row r="12924" spans="10:10" x14ac:dyDescent="0.3">
      <c r="J12924"/>
    </row>
    <row r="12925" spans="10:10" x14ac:dyDescent="0.3">
      <c r="J12925"/>
    </row>
    <row r="12926" spans="10:10" x14ac:dyDescent="0.3">
      <c r="J12926"/>
    </row>
    <row r="12927" spans="10:10" x14ac:dyDescent="0.3">
      <c r="J12927"/>
    </row>
    <row r="12928" spans="10:10" x14ac:dyDescent="0.3">
      <c r="J12928"/>
    </row>
    <row r="12929" spans="10:10" x14ac:dyDescent="0.3">
      <c r="J12929"/>
    </row>
    <row r="12930" spans="10:10" x14ac:dyDescent="0.3">
      <c r="J12930"/>
    </row>
    <row r="12931" spans="10:10" x14ac:dyDescent="0.3">
      <c r="J12931"/>
    </row>
    <row r="12932" spans="10:10" x14ac:dyDescent="0.3">
      <c r="J12932"/>
    </row>
    <row r="12933" spans="10:10" x14ac:dyDescent="0.3">
      <c r="J12933"/>
    </row>
    <row r="12934" spans="10:10" x14ac:dyDescent="0.3">
      <c r="J12934"/>
    </row>
    <row r="12935" spans="10:10" x14ac:dyDescent="0.3">
      <c r="J12935"/>
    </row>
    <row r="12936" spans="10:10" x14ac:dyDescent="0.3">
      <c r="J12936"/>
    </row>
    <row r="12937" spans="10:10" x14ac:dyDescent="0.3">
      <c r="J12937"/>
    </row>
    <row r="12938" spans="10:10" x14ac:dyDescent="0.3">
      <c r="J12938"/>
    </row>
    <row r="12939" spans="10:10" x14ac:dyDescent="0.3">
      <c r="J12939"/>
    </row>
    <row r="12940" spans="10:10" x14ac:dyDescent="0.3">
      <c r="J12940"/>
    </row>
    <row r="12941" spans="10:10" x14ac:dyDescent="0.3">
      <c r="J12941"/>
    </row>
    <row r="12942" spans="10:10" x14ac:dyDescent="0.3">
      <c r="J12942"/>
    </row>
    <row r="12943" spans="10:10" x14ac:dyDescent="0.3">
      <c r="J12943"/>
    </row>
    <row r="12944" spans="10:10" x14ac:dyDescent="0.3">
      <c r="J12944"/>
    </row>
    <row r="12945" spans="10:10" x14ac:dyDescent="0.3">
      <c r="J12945"/>
    </row>
    <row r="12946" spans="10:10" x14ac:dyDescent="0.3">
      <c r="J12946"/>
    </row>
    <row r="12947" spans="10:10" x14ac:dyDescent="0.3">
      <c r="J12947"/>
    </row>
    <row r="12948" spans="10:10" x14ac:dyDescent="0.3">
      <c r="J12948"/>
    </row>
    <row r="12949" spans="10:10" x14ac:dyDescent="0.3">
      <c r="J12949"/>
    </row>
    <row r="12950" spans="10:10" x14ac:dyDescent="0.3">
      <c r="J12950"/>
    </row>
    <row r="12951" spans="10:10" x14ac:dyDescent="0.3">
      <c r="J12951"/>
    </row>
    <row r="12952" spans="10:10" x14ac:dyDescent="0.3">
      <c r="J12952"/>
    </row>
    <row r="12953" spans="10:10" x14ac:dyDescent="0.3">
      <c r="J12953"/>
    </row>
    <row r="12954" spans="10:10" x14ac:dyDescent="0.3">
      <c r="J12954"/>
    </row>
    <row r="12955" spans="10:10" x14ac:dyDescent="0.3">
      <c r="J12955"/>
    </row>
    <row r="12956" spans="10:10" x14ac:dyDescent="0.3">
      <c r="J12956"/>
    </row>
    <row r="12957" spans="10:10" x14ac:dyDescent="0.3">
      <c r="J12957"/>
    </row>
    <row r="12958" spans="10:10" x14ac:dyDescent="0.3">
      <c r="J12958"/>
    </row>
    <row r="12959" spans="10:10" x14ac:dyDescent="0.3">
      <c r="J12959"/>
    </row>
    <row r="12960" spans="10:10" x14ac:dyDescent="0.3">
      <c r="J12960"/>
    </row>
    <row r="12961" spans="10:10" x14ac:dyDescent="0.3">
      <c r="J12961"/>
    </row>
    <row r="12962" spans="10:10" x14ac:dyDescent="0.3">
      <c r="J12962"/>
    </row>
    <row r="12963" spans="10:10" x14ac:dyDescent="0.3">
      <c r="J12963"/>
    </row>
    <row r="12964" spans="10:10" x14ac:dyDescent="0.3">
      <c r="J12964"/>
    </row>
    <row r="12965" spans="10:10" x14ac:dyDescent="0.3">
      <c r="J12965"/>
    </row>
    <row r="12966" spans="10:10" x14ac:dyDescent="0.3">
      <c r="J12966"/>
    </row>
    <row r="12967" spans="10:10" x14ac:dyDescent="0.3">
      <c r="J12967"/>
    </row>
    <row r="12968" spans="10:10" x14ac:dyDescent="0.3">
      <c r="J12968"/>
    </row>
    <row r="12969" spans="10:10" x14ac:dyDescent="0.3">
      <c r="J12969"/>
    </row>
    <row r="12970" spans="10:10" x14ac:dyDescent="0.3">
      <c r="J12970"/>
    </row>
    <row r="12971" spans="10:10" x14ac:dyDescent="0.3">
      <c r="J12971"/>
    </row>
    <row r="12972" spans="10:10" x14ac:dyDescent="0.3">
      <c r="J12972"/>
    </row>
    <row r="12973" spans="10:10" x14ac:dyDescent="0.3">
      <c r="J12973"/>
    </row>
    <row r="12974" spans="10:10" x14ac:dyDescent="0.3">
      <c r="J12974"/>
    </row>
    <row r="12975" spans="10:10" x14ac:dyDescent="0.3">
      <c r="J12975"/>
    </row>
    <row r="12976" spans="10:10" x14ac:dyDescent="0.3">
      <c r="J12976"/>
    </row>
    <row r="12977" spans="10:10" x14ac:dyDescent="0.3">
      <c r="J12977"/>
    </row>
    <row r="12978" spans="10:10" x14ac:dyDescent="0.3">
      <c r="J12978"/>
    </row>
    <row r="12979" spans="10:10" x14ac:dyDescent="0.3">
      <c r="J12979"/>
    </row>
    <row r="12980" spans="10:10" x14ac:dyDescent="0.3">
      <c r="J12980"/>
    </row>
    <row r="12981" spans="10:10" x14ac:dyDescent="0.3">
      <c r="J12981"/>
    </row>
    <row r="12982" spans="10:10" x14ac:dyDescent="0.3">
      <c r="J12982"/>
    </row>
    <row r="12983" spans="10:10" x14ac:dyDescent="0.3">
      <c r="J12983"/>
    </row>
    <row r="12984" spans="10:10" x14ac:dyDescent="0.3">
      <c r="J12984"/>
    </row>
    <row r="12985" spans="10:10" x14ac:dyDescent="0.3">
      <c r="J12985"/>
    </row>
    <row r="12986" spans="10:10" x14ac:dyDescent="0.3">
      <c r="J12986"/>
    </row>
    <row r="12987" spans="10:10" x14ac:dyDescent="0.3">
      <c r="J12987"/>
    </row>
    <row r="12988" spans="10:10" x14ac:dyDescent="0.3">
      <c r="J12988"/>
    </row>
    <row r="12989" spans="10:10" x14ac:dyDescent="0.3">
      <c r="J12989"/>
    </row>
    <row r="12990" spans="10:10" x14ac:dyDescent="0.3">
      <c r="J12990"/>
    </row>
    <row r="12991" spans="10:10" x14ac:dyDescent="0.3">
      <c r="J12991"/>
    </row>
    <row r="12992" spans="10:10" x14ac:dyDescent="0.3">
      <c r="J12992"/>
    </row>
    <row r="12993" spans="10:10" x14ac:dyDescent="0.3">
      <c r="J12993"/>
    </row>
    <row r="12994" spans="10:10" x14ac:dyDescent="0.3">
      <c r="J12994"/>
    </row>
    <row r="12995" spans="10:10" x14ac:dyDescent="0.3">
      <c r="J12995"/>
    </row>
    <row r="12996" spans="10:10" x14ac:dyDescent="0.3">
      <c r="J12996"/>
    </row>
    <row r="12997" spans="10:10" x14ac:dyDescent="0.3">
      <c r="J12997"/>
    </row>
    <row r="12998" spans="10:10" x14ac:dyDescent="0.3">
      <c r="J12998"/>
    </row>
    <row r="12999" spans="10:10" x14ac:dyDescent="0.3">
      <c r="J12999"/>
    </row>
    <row r="13000" spans="10:10" x14ac:dyDescent="0.3">
      <c r="J13000"/>
    </row>
    <row r="13001" spans="10:10" x14ac:dyDescent="0.3">
      <c r="J13001"/>
    </row>
    <row r="13002" spans="10:10" x14ac:dyDescent="0.3">
      <c r="J13002"/>
    </row>
    <row r="13003" spans="10:10" x14ac:dyDescent="0.3">
      <c r="J13003"/>
    </row>
    <row r="13004" spans="10:10" x14ac:dyDescent="0.3">
      <c r="J13004"/>
    </row>
    <row r="13005" spans="10:10" x14ac:dyDescent="0.3">
      <c r="J13005"/>
    </row>
    <row r="13006" spans="10:10" x14ac:dyDescent="0.3">
      <c r="J13006"/>
    </row>
    <row r="13007" spans="10:10" x14ac:dyDescent="0.3">
      <c r="J13007"/>
    </row>
    <row r="13008" spans="10:10" x14ac:dyDescent="0.3">
      <c r="J13008"/>
    </row>
    <row r="13009" spans="10:10" x14ac:dyDescent="0.3">
      <c r="J13009"/>
    </row>
    <row r="13010" spans="10:10" x14ac:dyDescent="0.3">
      <c r="J13010"/>
    </row>
    <row r="13011" spans="10:10" x14ac:dyDescent="0.3">
      <c r="J13011"/>
    </row>
    <row r="13012" spans="10:10" x14ac:dyDescent="0.3">
      <c r="J13012"/>
    </row>
    <row r="13013" spans="10:10" x14ac:dyDescent="0.3">
      <c r="J13013"/>
    </row>
    <row r="13014" spans="10:10" x14ac:dyDescent="0.3">
      <c r="J13014"/>
    </row>
    <row r="13015" spans="10:10" x14ac:dyDescent="0.3">
      <c r="J13015"/>
    </row>
    <row r="13016" spans="10:10" x14ac:dyDescent="0.3">
      <c r="J13016"/>
    </row>
    <row r="13017" spans="10:10" x14ac:dyDescent="0.3">
      <c r="J13017"/>
    </row>
    <row r="13018" spans="10:10" x14ac:dyDescent="0.3">
      <c r="J13018"/>
    </row>
    <row r="13019" spans="10:10" x14ac:dyDescent="0.3">
      <c r="J13019"/>
    </row>
    <row r="13020" spans="10:10" x14ac:dyDescent="0.3">
      <c r="J13020"/>
    </row>
    <row r="13021" spans="10:10" x14ac:dyDescent="0.3">
      <c r="J13021"/>
    </row>
    <row r="13022" spans="10:10" x14ac:dyDescent="0.3">
      <c r="J13022"/>
    </row>
    <row r="13023" spans="10:10" x14ac:dyDescent="0.3">
      <c r="J13023"/>
    </row>
    <row r="13024" spans="10:10" x14ac:dyDescent="0.3">
      <c r="J13024"/>
    </row>
    <row r="13025" spans="10:10" x14ac:dyDescent="0.3">
      <c r="J13025"/>
    </row>
    <row r="13026" spans="10:10" x14ac:dyDescent="0.3">
      <c r="J13026"/>
    </row>
    <row r="13027" spans="10:10" x14ac:dyDescent="0.3">
      <c r="J13027"/>
    </row>
    <row r="13028" spans="10:10" x14ac:dyDescent="0.3">
      <c r="J13028"/>
    </row>
    <row r="13029" spans="10:10" x14ac:dyDescent="0.3">
      <c r="J13029"/>
    </row>
    <row r="13030" spans="10:10" x14ac:dyDescent="0.3">
      <c r="J13030"/>
    </row>
    <row r="13031" spans="10:10" x14ac:dyDescent="0.3">
      <c r="J13031"/>
    </row>
    <row r="13032" spans="10:10" x14ac:dyDescent="0.3">
      <c r="J13032"/>
    </row>
    <row r="13033" spans="10:10" x14ac:dyDescent="0.3">
      <c r="J13033"/>
    </row>
    <row r="13034" spans="10:10" x14ac:dyDescent="0.3">
      <c r="J13034"/>
    </row>
    <row r="13035" spans="10:10" x14ac:dyDescent="0.3">
      <c r="J13035"/>
    </row>
    <row r="13036" spans="10:10" x14ac:dyDescent="0.3">
      <c r="J13036"/>
    </row>
    <row r="13037" spans="10:10" x14ac:dyDescent="0.3">
      <c r="J13037"/>
    </row>
    <row r="13038" spans="10:10" x14ac:dyDescent="0.3">
      <c r="J13038"/>
    </row>
    <row r="13039" spans="10:10" x14ac:dyDescent="0.3">
      <c r="J13039"/>
    </row>
    <row r="13040" spans="10:10" x14ac:dyDescent="0.3">
      <c r="J13040"/>
    </row>
    <row r="13041" spans="10:10" x14ac:dyDescent="0.3">
      <c r="J13041"/>
    </row>
    <row r="13042" spans="10:10" x14ac:dyDescent="0.3">
      <c r="J13042"/>
    </row>
    <row r="13043" spans="10:10" x14ac:dyDescent="0.3">
      <c r="J13043"/>
    </row>
    <row r="13044" spans="10:10" x14ac:dyDescent="0.3">
      <c r="J13044"/>
    </row>
    <row r="13045" spans="10:10" x14ac:dyDescent="0.3">
      <c r="J13045"/>
    </row>
    <row r="13046" spans="10:10" x14ac:dyDescent="0.3">
      <c r="J13046"/>
    </row>
    <row r="13047" spans="10:10" x14ac:dyDescent="0.3">
      <c r="J13047"/>
    </row>
    <row r="13048" spans="10:10" x14ac:dyDescent="0.3">
      <c r="J13048"/>
    </row>
    <row r="13049" spans="10:10" x14ac:dyDescent="0.3">
      <c r="J13049"/>
    </row>
    <row r="13050" spans="10:10" x14ac:dyDescent="0.3">
      <c r="J13050"/>
    </row>
    <row r="13051" spans="10:10" x14ac:dyDescent="0.3">
      <c r="J13051"/>
    </row>
    <row r="13052" spans="10:10" x14ac:dyDescent="0.3">
      <c r="J13052"/>
    </row>
    <row r="13053" spans="10:10" x14ac:dyDescent="0.3">
      <c r="J13053"/>
    </row>
    <row r="13054" spans="10:10" x14ac:dyDescent="0.3">
      <c r="J13054"/>
    </row>
    <row r="13055" spans="10:10" x14ac:dyDescent="0.3">
      <c r="J13055"/>
    </row>
    <row r="13056" spans="10:10" x14ac:dyDescent="0.3">
      <c r="J13056"/>
    </row>
    <row r="13057" spans="10:10" x14ac:dyDescent="0.3">
      <c r="J13057"/>
    </row>
    <row r="13058" spans="10:10" x14ac:dyDescent="0.3">
      <c r="J13058"/>
    </row>
    <row r="13059" spans="10:10" x14ac:dyDescent="0.3">
      <c r="J13059"/>
    </row>
    <row r="13060" spans="10:10" x14ac:dyDescent="0.3">
      <c r="J13060"/>
    </row>
    <row r="13061" spans="10:10" x14ac:dyDescent="0.3">
      <c r="J13061"/>
    </row>
    <row r="13062" spans="10:10" x14ac:dyDescent="0.3">
      <c r="J13062"/>
    </row>
    <row r="13063" spans="10:10" x14ac:dyDescent="0.3">
      <c r="J13063"/>
    </row>
    <row r="13064" spans="10:10" x14ac:dyDescent="0.3">
      <c r="J13064"/>
    </row>
    <row r="13065" spans="10:10" x14ac:dyDescent="0.3">
      <c r="J13065"/>
    </row>
    <row r="13066" spans="10:10" x14ac:dyDescent="0.3">
      <c r="J13066"/>
    </row>
    <row r="13067" spans="10:10" x14ac:dyDescent="0.3">
      <c r="J13067"/>
    </row>
    <row r="13068" spans="10:10" x14ac:dyDescent="0.3">
      <c r="J13068"/>
    </row>
    <row r="13069" spans="10:10" x14ac:dyDescent="0.3">
      <c r="J13069"/>
    </row>
    <row r="13070" spans="10:10" x14ac:dyDescent="0.3">
      <c r="J13070"/>
    </row>
    <row r="13071" spans="10:10" x14ac:dyDescent="0.3">
      <c r="J13071"/>
    </row>
    <row r="13072" spans="10:10" x14ac:dyDescent="0.3">
      <c r="J13072"/>
    </row>
    <row r="13073" spans="10:10" x14ac:dyDescent="0.3">
      <c r="J13073"/>
    </row>
    <row r="13074" spans="10:10" x14ac:dyDescent="0.3">
      <c r="J13074"/>
    </row>
    <row r="13075" spans="10:10" x14ac:dyDescent="0.3">
      <c r="J13075"/>
    </row>
    <row r="13076" spans="10:10" x14ac:dyDescent="0.3">
      <c r="J13076"/>
    </row>
    <row r="13077" spans="10:10" x14ac:dyDescent="0.3">
      <c r="J13077"/>
    </row>
    <row r="13078" spans="10:10" x14ac:dyDescent="0.3">
      <c r="J13078"/>
    </row>
    <row r="13079" spans="10:10" x14ac:dyDescent="0.3">
      <c r="J13079"/>
    </row>
    <row r="13080" spans="10:10" x14ac:dyDescent="0.3">
      <c r="J13080"/>
    </row>
    <row r="13081" spans="10:10" x14ac:dyDescent="0.3">
      <c r="J13081"/>
    </row>
    <row r="13082" spans="10:10" x14ac:dyDescent="0.3">
      <c r="J13082"/>
    </row>
    <row r="13083" spans="10:10" x14ac:dyDescent="0.3">
      <c r="J13083"/>
    </row>
    <row r="13084" spans="10:10" x14ac:dyDescent="0.3">
      <c r="J13084"/>
    </row>
    <row r="13085" spans="10:10" x14ac:dyDescent="0.3">
      <c r="J13085"/>
    </row>
    <row r="13086" spans="10:10" x14ac:dyDescent="0.3">
      <c r="J13086"/>
    </row>
    <row r="13087" spans="10:10" x14ac:dyDescent="0.3">
      <c r="J13087"/>
    </row>
    <row r="13088" spans="10:10" x14ac:dyDescent="0.3">
      <c r="J13088"/>
    </row>
    <row r="13089" spans="10:10" x14ac:dyDescent="0.3">
      <c r="J13089"/>
    </row>
    <row r="13090" spans="10:10" x14ac:dyDescent="0.3">
      <c r="J13090"/>
    </row>
    <row r="13091" spans="10:10" x14ac:dyDescent="0.3">
      <c r="J13091"/>
    </row>
    <row r="13092" spans="10:10" x14ac:dyDescent="0.3">
      <c r="J13092"/>
    </row>
    <row r="13093" spans="10:10" x14ac:dyDescent="0.3">
      <c r="J13093"/>
    </row>
    <row r="13094" spans="10:10" x14ac:dyDescent="0.3">
      <c r="J13094"/>
    </row>
    <row r="13095" spans="10:10" x14ac:dyDescent="0.3">
      <c r="J13095"/>
    </row>
    <row r="13096" spans="10:10" x14ac:dyDescent="0.3">
      <c r="J13096"/>
    </row>
    <row r="13097" spans="10:10" x14ac:dyDescent="0.3">
      <c r="J13097"/>
    </row>
    <row r="13098" spans="10:10" x14ac:dyDescent="0.3">
      <c r="J13098"/>
    </row>
    <row r="13099" spans="10:10" x14ac:dyDescent="0.3">
      <c r="J13099"/>
    </row>
    <row r="13100" spans="10:10" x14ac:dyDescent="0.3">
      <c r="J13100"/>
    </row>
    <row r="13101" spans="10:10" x14ac:dyDescent="0.3">
      <c r="J13101"/>
    </row>
    <row r="13102" spans="10:10" x14ac:dyDescent="0.3">
      <c r="J13102"/>
    </row>
    <row r="13103" spans="10:10" x14ac:dyDescent="0.3">
      <c r="J13103"/>
    </row>
    <row r="13104" spans="10:10" x14ac:dyDescent="0.3">
      <c r="J13104"/>
    </row>
    <row r="13105" spans="10:10" x14ac:dyDescent="0.3">
      <c r="J13105"/>
    </row>
    <row r="13106" spans="10:10" x14ac:dyDescent="0.3">
      <c r="J13106"/>
    </row>
    <row r="13107" spans="10:10" x14ac:dyDescent="0.3">
      <c r="J13107"/>
    </row>
    <row r="13108" spans="10:10" x14ac:dyDescent="0.3">
      <c r="J13108"/>
    </row>
    <row r="13109" spans="10:10" x14ac:dyDescent="0.3">
      <c r="J13109"/>
    </row>
    <row r="13110" spans="10:10" x14ac:dyDescent="0.3">
      <c r="J13110"/>
    </row>
    <row r="13111" spans="10:10" x14ac:dyDescent="0.3">
      <c r="J13111"/>
    </row>
    <row r="13112" spans="10:10" x14ac:dyDescent="0.3">
      <c r="J13112"/>
    </row>
    <row r="13113" spans="10:10" x14ac:dyDescent="0.3">
      <c r="J13113"/>
    </row>
    <row r="13114" spans="10:10" x14ac:dyDescent="0.3">
      <c r="J13114"/>
    </row>
    <row r="13115" spans="10:10" x14ac:dyDescent="0.3">
      <c r="J13115"/>
    </row>
    <row r="13116" spans="10:10" x14ac:dyDescent="0.3">
      <c r="J13116"/>
    </row>
    <row r="13117" spans="10:10" x14ac:dyDescent="0.3">
      <c r="J13117"/>
    </row>
    <row r="13118" spans="10:10" x14ac:dyDescent="0.3">
      <c r="J13118"/>
    </row>
    <row r="13119" spans="10:10" x14ac:dyDescent="0.3">
      <c r="J13119"/>
    </row>
    <row r="13120" spans="10:10" x14ac:dyDescent="0.3">
      <c r="J13120"/>
    </row>
    <row r="13121" spans="10:10" x14ac:dyDescent="0.3">
      <c r="J13121"/>
    </row>
    <row r="13122" spans="10:10" x14ac:dyDescent="0.3">
      <c r="J13122"/>
    </row>
    <row r="13123" spans="10:10" x14ac:dyDescent="0.3">
      <c r="J13123"/>
    </row>
    <row r="13124" spans="10:10" x14ac:dyDescent="0.3">
      <c r="J13124"/>
    </row>
    <row r="13125" spans="10:10" x14ac:dyDescent="0.3">
      <c r="J13125"/>
    </row>
    <row r="13126" spans="10:10" x14ac:dyDescent="0.3">
      <c r="J13126"/>
    </row>
    <row r="13127" spans="10:10" x14ac:dyDescent="0.3">
      <c r="J13127"/>
    </row>
    <row r="13128" spans="10:10" x14ac:dyDescent="0.3">
      <c r="J13128"/>
    </row>
    <row r="13129" spans="10:10" x14ac:dyDescent="0.3">
      <c r="J13129"/>
    </row>
    <row r="13130" spans="10:10" x14ac:dyDescent="0.3">
      <c r="J13130"/>
    </row>
    <row r="13131" spans="10:10" x14ac:dyDescent="0.3">
      <c r="J13131"/>
    </row>
    <row r="13132" spans="10:10" x14ac:dyDescent="0.3">
      <c r="J13132"/>
    </row>
    <row r="13133" spans="10:10" x14ac:dyDescent="0.3">
      <c r="J13133"/>
    </row>
    <row r="13134" spans="10:10" x14ac:dyDescent="0.3">
      <c r="J13134"/>
    </row>
    <row r="13135" spans="10:10" x14ac:dyDescent="0.3">
      <c r="J13135"/>
    </row>
    <row r="13136" spans="10:10" x14ac:dyDescent="0.3">
      <c r="J13136"/>
    </row>
    <row r="13137" spans="10:10" x14ac:dyDescent="0.3">
      <c r="J13137"/>
    </row>
    <row r="13138" spans="10:10" x14ac:dyDescent="0.3">
      <c r="J13138"/>
    </row>
    <row r="13139" spans="10:10" x14ac:dyDescent="0.3">
      <c r="J13139"/>
    </row>
    <row r="13140" spans="10:10" x14ac:dyDescent="0.3">
      <c r="J13140"/>
    </row>
    <row r="13141" spans="10:10" x14ac:dyDescent="0.3">
      <c r="J13141"/>
    </row>
    <row r="13142" spans="10:10" x14ac:dyDescent="0.3">
      <c r="J13142"/>
    </row>
    <row r="13143" spans="10:10" x14ac:dyDescent="0.3">
      <c r="J13143"/>
    </row>
    <row r="13144" spans="10:10" x14ac:dyDescent="0.3">
      <c r="J13144"/>
    </row>
    <row r="13145" spans="10:10" x14ac:dyDescent="0.3">
      <c r="J13145"/>
    </row>
    <row r="13146" spans="10:10" x14ac:dyDescent="0.3">
      <c r="J13146"/>
    </row>
    <row r="13147" spans="10:10" x14ac:dyDescent="0.3">
      <c r="J13147"/>
    </row>
    <row r="13148" spans="10:10" x14ac:dyDescent="0.3">
      <c r="J13148"/>
    </row>
    <row r="13149" spans="10:10" x14ac:dyDescent="0.3">
      <c r="J13149"/>
    </row>
    <row r="13150" spans="10:10" x14ac:dyDescent="0.3">
      <c r="J13150"/>
    </row>
    <row r="13151" spans="10:10" x14ac:dyDescent="0.3">
      <c r="J13151"/>
    </row>
    <row r="13152" spans="10:10" x14ac:dyDescent="0.3">
      <c r="J13152"/>
    </row>
    <row r="13153" spans="10:10" x14ac:dyDescent="0.3">
      <c r="J13153"/>
    </row>
    <row r="13154" spans="10:10" x14ac:dyDescent="0.3">
      <c r="J13154"/>
    </row>
    <row r="13155" spans="10:10" x14ac:dyDescent="0.3">
      <c r="J13155"/>
    </row>
    <row r="13156" spans="10:10" x14ac:dyDescent="0.3">
      <c r="J13156"/>
    </row>
    <row r="13157" spans="10:10" x14ac:dyDescent="0.3">
      <c r="J13157"/>
    </row>
    <row r="13158" spans="10:10" x14ac:dyDescent="0.3">
      <c r="J13158"/>
    </row>
    <row r="13159" spans="10:10" x14ac:dyDescent="0.3">
      <c r="J13159"/>
    </row>
    <row r="13160" spans="10:10" x14ac:dyDescent="0.3">
      <c r="J13160"/>
    </row>
    <row r="13161" spans="10:10" x14ac:dyDescent="0.3">
      <c r="J13161"/>
    </row>
    <row r="13162" spans="10:10" x14ac:dyDescent="0.3">
      <c r="J13162"/>
    </row>
    <row r="13163" spans="10:10" x14ac:dyDescent="0.3">
      <c r="J13163"/>
    </row>
    <row r="13164" spans="10:10" x14ac:dyDescent="0.3">
      <c r="J13164"/>
    </row>
    <row r="13165" spans="10:10" x14ac:dyDescent="0.3">
      <c r="J13165"/>
    </row>
    <row r="13166" spans="10:10" x14ac:dyDescent="0.3">
      <c r="J13166"/>
    </row>
    <row r="13167" spans="10:10" x14ac:dyDescent="0.3">
      <c r="J13167"/>
    </row>
    <row r="13168" spans="10:10" x14ac:dyDescent="0.3">
      <c r="J13168"/>
    </row>
    <row r="13169" spans="10:10" x14ac:dyDescent="0.3">
      <c r="J13169"/>
    </row>
    <row r="13170" spans="10:10" x14ac:dyDescent="0.3">
      <c r="J13170"/>
    </row>
    <row r="13171" spans="10:10" x14ac:dyDescent="0.3">
      <c r="J13171"/>
    </row>
    <row r="13172" spans="10:10" x14ac:dyDescent="0.3">
      <c r="J13172"/>
    </row>
    <row r="13173" spans="10:10" x14ac:dyDescent="0.3">
      <c r="J13173"/>
    </row>
    <row r="13174" spans="10:10" x14ac:dyDescent="0.3">
      <c r="J13174"/>
    </row>
    <row r="13175" spans="10:10" x14ac:dyDescent="0.3">
      <c r="J13175"/>
    </row>
    <row r="13176" spans="10:10" x14ac:dyDescent="0.3">
      <c r="J13176"/>
    </row>
    <row r="13177" spans="10:10" x14ac:dyDescent="0.3">
      <c r="J13177"/>
    </row>
    <row r="13178" spans="10:10" x14ac:dyDescent="0.3">
      <c r="J13178"/>
    </row>
    <row r="13179" spans="10:10" x14ac:dyDescent="0.3">
      <c r="J13179"/>
    </row>
    <row r="13180" spans="10:10" x14ac:dyDescent="0.3">
      <c r="J13180"/>
    </row>
    <row r="13181" spans="10:10" x14ac:dyDescent="0.3">
      <c r="J13181"/>
    </row>
    <row r="13182" spans="10:10" x14ac:dyDescent="0.3">
      <c r="J13182"/>
    </row>
    <row r="13183" spans="10:10" x14ac:dyDescent="0.3">
      <c r="J13183"/>
    </row>
    <row r="13184" spans="10:10" x14ac:dyDescent="0.3">
      <c r="J13184"/>
    </row>
    <row r="13185" spans="10:10" x14ac:dyDescent="0.3">
      <c r="J13185"/>
    </row>
    <row r="13186" spans="10:10" x14ac:dyDescent="0.3">
      <c r="J13186"/>
    </row>
    <row r="13187" spans="10:10" x14ac:dyDescent="0.3">
      <c r="J13187"/>
    </row>
    <row r="13188" spans="10:10" x14ac:dyDescent="0.3">
      <c r="J13188"/>
    </row>
    <row r="13189" spans="10:10" x14ac:dyDescent="0.3">
      <c r="J13189"/>
    </row>
    <row r="13190" spans="10:10" x14ac:dyDescent="0.3">
      <c r="J13190"/>
    </row>
    <row r="13191" spans="10:10" x14ac:dyDescent="0.3">
      <c r="J13191"/>
    </row>
    <row r="13192" spans="10:10" x14ac:dyDescent="0.3">
      <c r="J13192"/>
    </row>
    <row r="13193" spans="10:10" x14ac:dyDescent="0.3">
      <c r="J13193"/>
    </row>
    <row r="13194" spans="10:10" x14ac:dyDescent="0.3">
      <c r="J13194"/>
    </row>
    <row r="13195" spans="10:10" x14ac:dyDescent="0.3">
      <c r="J13195"/>
    </row>
    <row r="13196" spans="10:10" x14ac:dyDescent="0.3">
      <c r="J13196"/>
    </row>
    <row r="13197" spans="10:10" x14ac:dyDescent="0.3">
      <c r="J13197"/>
    </row>
    <row r="13198" spans="10:10" x14ac:dyDescent="0.3">
      <c r="J13198"/>
    </row>
    <row r="13199" spans="10:10" x14ac:dyDescent="0.3">
      <c r="J13199"/>
    </row>
    <row r="13200" spans="10:10" x14ac:dyDescent="0.3">
      <c r="J13200"/>
    </row>
    <row r="13201" spans="10:10" x14ac:dyDescent="0.3">
      <c r="J13201"/>
    </row>
    <row r="13202" spans="10:10" x14ac:dyDescent="0.3">
      <c r="J13202"/>
    </row>
    <row r="13203" spans="10:10" x14ac:dyDescent="0.3">
      <c r="J13203"/>
    </row>
    <row r="13204" spans="10:10" x14ac:dyDescent="0.3">
      <c r="J13204"/>
    </row>
    <row r="13205" spans="10:10" x14ac:dyDescent="0.3">
      <c r="J13205"/>
    </row>
    <row r="13206" spans="10:10" x14ac:dyDescent="0.3">
      <c r="J13206"/>
    </row>
    <row r="13207" spans="10:10" x14ac:dyDescent="0.3">
      <c r="J13207"/>
    </row>
    <row r="13208" spans="10:10" x14ac:dyDescent="0.3">
      <c r="J13208"/>
    </row>
    <row r="13209" spans="10:10" x14ac:dyDescent="0.3">
      <c r="J13209"/>
    </row>
    <row r="13210" spans="10:10" x14ac:dyDescent="0.3">
      <c r="J13210"/>
    </row>
    <row r="13211" spans="10:10" x14ac:dyDescent="0.3">
      <c r="J13211"/>
    </row>
    <row r="13212" spans="10:10" x14ac:dyDescent="0.3">
      <c r="J13212"/>
    </row>
    <row r="13213" spans="10:10" x14ac:dyDescent="0.3">
      <c r="J13213"/>
    </row>
    <row r="13214" spans="10:10" x14ac:dyDescent="0.3">
      <c r="J13214"/>
    </row>
    <row r="13215" spans="10:10" x14ac:dyDescent="0.3">
      <c r="J13215"/>
    </row>
    <row r="13216" spans="10:10" x14ac:dyDescent="0.3">
      <c r="J13216"/>
    </row>
    <row r="13217" spans="10:10" x14ac:dyDescent="0.3">
      <c r="J13217"/>
    </row>
    <row r="13218" spans="10:10" x14ac:dyDescent="0.3">
      <c r="J13218"/>
    </row>
    <row r="13219" spans="10:10" x14ac:dyDescent="0.3">
      <c r="J13219"/>
    </row>
    <row r="13220" spans="10:10" x14ac:dyDescent="0.3">
      <c r="J13220"/>
    </row>
    <row r="13221" spans="10:10" x14ac:dyDescent="0.3">
      <c r="J13221"/>
    </row>
    <row r="13222" spans="10:10" x14ac:dyDescent="0.3">
      <c r="J13222"/>
    </row>
    <row r="13223" spans="10:10" x14ac:dyDescent="0.3">
      <c r="J13223"/>
    </row>
    <row r="13224" spans="10:10" x14ac:dyDescent="0.3">
      <c r="J13224"/>
    </row>
    <row r="13225" spans="10:10" x14ac:dyDescent="0.3">
      <c r="J13225"/>
    </row>
    <row r="13226" spans="10:10" x14ac:dyDescent="0.3">
      <c r="J13226"/>
    </row>
    <row r="13227" spans="10:10" x14ac:dyDescent="0.3">
      <c r="J13227"/>
    </row>
    <row r="13228" spans="10:10" x14ac:dyDescent="0.3">
      <c r="J13228"/>
    </row>
    <row r="13229" spans="10:10" x14ac:dyDescent="0.3">
      <c r="J13229"/>
    </row>
    <row r="13230" spans="10:10" x14ac:dyDescent="0.3">
      <c r="J13230"/>
    </row>
    <row r="13231" spans="10:10" x14ac:dyDescent="0.3">
      <c r="J13231"/>
    </row>
    <row r="13232" spans="10:10" x14ac:dyDescent="0.3">
      <c r="J13232"/>
    </row>
    <row r="13233" spans="10:10" x14ac:dyDescent="0.3">
      <c r="J13233"/>
    </row>
    <row r="13234" spans="10:10" x14ac:dyDescent="0.3">
      <c r="J13234"/>
    </row>
    <row r="13235" spans="10:10" x14ac:dyDescent="0.3">
      <c r="J13235"/>
    </row>
    <row r="13236" spans="10:10" x14ac:dyDescent="0.3">
      <c r="J13236"/>
    </row>
    <row r="13237" spans="10:10" x14ac:dyDescent="0.3">
      <c r="J13237"/>
    </row>
    <row r="13238" spans="10:10" x14ac:dyDescent="0.3">
      <c r="J13238"/>
    </row>
    <row r="13239" spans="10:10" x14ac:dyDescent="0.3">
      <c r="J13239"/>
    </row>
    <row r="13240" spans="10:10" x14ac:dyDescent="0.3">
      <c r="J13240"/>
    </row>
    <row r="13241" spans="10:10" x14ac:dyDescent="0.3">
      <c r="J13241"/>
    </row>
    <row r="13242" spans="10:10" x14ac:dyDescent="0.3">
      <c r="J13242"/>
    </row>
    <row r="13243" spans="10:10" x14ac:dyDescent="0.3">
      <c r="J13243"/>
    </row>
    <row r="13244" spans="10:10" x14ac:dyDescent="0.3">
      <c r="J13244"/>
    </row>
    <row r="13245" spans="10:10" x14ac:dyDescent="0.3">
      <c r="J13245"/>
    </row>
    <row r="13246" spans="10:10" x14ac:dyDescent="0.3">
      <c r="J13246"/>
    </row>
    <row r="13247" spans="10:10" x14ac:dyDescent="0.3">
      <c r="J13247"/>
    </row>
    <row r="13248" spans="10:10" x14ac:dyDescent="0.3">
      <c r="J13248"/>
    </row>
    <row r="13249" spans="10:10" x14ac:dyDescent="0.3">
      <c r="J13249"/>
    </row>
    <row r="13250" spans="10:10" x14ac:dyDescent="0.3">
      <c r="J13250"/>
    </row>
    <row r="13251" spans="10:10" x14ac:dyDescent="0.3">
      <c r="J13251"/>
    </row>
    <row r="13252" spans="10:10" x14ac:dyDescent="0.3">
      <c r="J13252"/>
    </row>
    <row r="13253" spans="10:10" x14ac:dyDescent="0.3">
      <c r="J13253"/>
    </row>
    <row r="13254" spans="10:10" x14ac:dyDescent="0.3">
      <c r="J13254"/>
    </row>
    <row r="13255" spans="10:10" x14ac:dyDescent="0.3">
      <c r="J13255"/>
    </row>
    <row r="13256" spans="10:10" x14ac:dyDescent="0.3">
      <c r="J13256"/>
    </row>
    <row r="13257" spans="10:10" x14ac:dyDescent="0.3">
      <c r="J13257"/>
    </row>
    <row r="13258" spans="10:10" x14ac:dyDescent="0.3">
      <c r="J13258"/>
    </row>
    <row r="13259" spans="10:10" x14ac:dyDescent="0.3">
      <c r="J13259"/>
    </row>
    <row r="13260" spans="10:10" x14ac:dyDescent="0.3">
      <c r="J13260"/>
    </row>
    <row r="13261" spans="10:10" x14ac:dyDescent="0.3">
      <c r="J13261"/>
    </row>
    <row r="13262" spans="10:10" x14ac:dyDescent="0.3">
      <c r="J13262"/>
    </row>
    <row r="13263" spans="10:10" x14ac:dyDescent="0.3">
      <c r="J13263"/>
    </row>
    <row r="13264" spans="10:10" x14ac:dyDescent="0.3">
      <c r="J13264"/>
    </row>
    <row r="13265" spans="10:10" x14ac:dyDescent="0.3">
      <c r="J13265"/>
    </row>
    <row r="13266" spans="10:10" x14ac:dyDescent="0.3">
      <c r="J13266"/>
    </row>
    <row r="13267" spans="10:10" x14ac:dyDescent="0.3">
      <c r="J13267"/>
    </row>
    <row r="13268" spans="10:10" x14ac:dyDescent="0.3">
      <c r="J13268"/>
    </row>
    <row r="13269" spans="10:10" x14ac:dyDescent="0.3">
      <c r="J13269"/>
    </row>
    <row r="13270" spans="10:10" x14ac:dyDescent="0.3">
      <c r="J13270"/>
    </row>
    <row r="13271" spans="10:10" x14ac:dyDescent="0.3">
      <c r="J13271"/>
    </row>
    <row r="13272" spans="10:10" x14ac:dyDescent="0.3">
      <c r="J13272"/>
    </row>
    <row r="13273" spans="10:10" x14ac:dyDescent="0.3">
      <c r="J13273"/>
    </row>
    <row r="13274" spans="10:10" x14ac:dyDescent="0.3">
      <c r="J13274"/>
    </row>
    <row r="13275" spans="10:10" x14ac:dyDescent="0.3">
      <c r="J13275"/>
    </row>
    <row r="13276" spans="10:10" x14ac:dyDescent="0.3">
      <c r="J13276"/>
    </row>
    <row r="13277" spans="10:10" x14ac:dyDescent="0.3">
      <c r="J13277"/>
    </row>
    <row r="13278" spans="10:10" x14ac:dyDescent="0.3">
      <c r="J13278"/>
    </row>
    <row r="13279" spans="10:10" x14ac:dyDescent="0.3">
      <c r="J13279"/>
    </row>
    <row r="13280" spans="10:10" x14ac:dyDescent="0.3">
      <c r="J13280"/>
    </row>
    <row r="13281" spans="10:10" x14ac:dyDescent="0.3">
      <c r="J13281"/>
    </row>
    <row r="13282" spans="10:10" x14ac:dyDescent="0.3">
      <c r="J13282"/>
    </row>
    <row r="13283" spans="10:10" x14ac:dyDescent="0.3">
      <c r="J13283"/>
    </row>
    <row r="13284" spans="10:10" x14ac:dyDescent="0.3">
      <c r="J13284"/>
    </row>
    <row r="13285" spans="10:10" x14ac:dyDescent="0.3">
      <c r="J13285"/>
    </row>
    <row r="13286" spans="10:10" x14ac:dyDescent="0.3">
      <c r="J13286"/>
    </row>
    <row r="13287" spans="10:10" x14ac:dyDescent="0.3">
      <c r="J13287"/>
    </row>
    <row r="13288" spans="10:10" x14ac:dyDescent="0.3">
      <c r="J13288"/>
    </row>
    <row r="13289" spans="10:10" x14ac:dyDescent="0.3">
      <c r="J13289"/>
    </row>
    <row r="13290" spans="10:10" x14ac:dyDescent="0.3">
      <c r="J13290"/>
    </row>
    <row r="13291" spans="10:10" x14ac:dyDescent="0.3">
      <c r="J13291"/>
    </row>
    <row r="13292" spans="10:10" x14ac:dyDescent="0.3">
      <c r="J13292"/>
    </row>
    <row r="13293" spans="10:10" x14ac:dyDescent="0.3">
      <c r="J13293"/>
    </row>
    <row r="13294" spans="10:10" x14ac:dyDescent="0.3">
      <c r="J13294"/>
    </row>
    <row r="13295" spans="10:10" x14ac:dyDescent="0.3">
      <c r="J13295"/>
    </row>
    <row r="13296" spans="10:10" x14ac:dyDescent="0.3">
      <c r="J13296"/>
    </row>
    <row r="13297" spans="10:10" x14ac:dyDescent="0.3">
      <c r="J13297"/>
    </row>
    <row r="13298" spans="10:10" x14ac:dyDescent="0.3">
      <c r="J13298"/>
    </row>
    <row r="13299" spans="10:10" x14ac:dyDescent="0.3">
      <c r="J13299"/>
    </row>
    <row r="13300" spans="10:10" x14ac:dyDescent="0.3">
      <c r="J13300"/>
    </row>
    <row r="13301" spans="10:10" x14ac:dyDescent="0.3">
      <c r="J13301"/>
    </row>
    <row r="13302" spans="10:10" x14ac:dyDescent="0.3">
      <c r="J13302"/>
    </row>
    <row r="13303" spans="10:10" x14ac:dyDescent="0.3">
      <c r="J13303"/>
    </row>
    <row r="13304" spans="10:10" x14ac:dyDescent="0.3">
      <c r="J13304"/>
    </row>
    <row r="13305" spans="10:10" x14ac:dyDescent="0.3">
      <c r="J13305"/>
    </row>
    <row r="13306" spans="10:10" x14ac:dyDescent="0.3">
      <c r="J13306"/>
    </row>
    <row r="13307" spans="10:10" x14ac:dyDescent="0.3">
      <c r="J13307"/>
    </row>
    <row r="13308" spans="10:10" x14ac:dyDescent="0.3">
      <c r="J13308"/>
    </row>
    <row r="13309" spans="10:10" x14ac:dyDescent="0.3">
      <c r="J13309"/>
    </row>
    <row r="13310" spans="10:10" x14ac:dyDescent="0.3">
      <c r="J13310"/>
    </row>
    <row r="13311" spans="10:10" x14ac:dyDescent="0.3">
      <c r="J13311"/>
    </row>
    <row r="13312" spans="10:10" x14ac:dyDescent="0.3">
      <c r="J13312"/>
    </row>
    <row r="13313" spans="10:10" x14ac:dyDescent="0.3">
      <c r="J13313"/>
    </row>
    <row r="13314" spans="10:10" x14ac:dyDescent="0.3">
      <c r="J13314"/>
    </row>
    <row r="13315" spans="10:10" x14ac:dyDescent="0.3">
      <c r="J13315"/>
    </row>
    <row r="13316" spans="10:10" x14ac:dyDescent="0.3">
      <c r="J13316"/>
    </row>
    <row r="13317" spans="10:10" x14ac:dyDescent="0.3">
      <c r="J13317"/>
    </row>
    <row r="13318" spans="10:10" x14ac:dyDescent="0.3">
      <c r="J13318"/>
    </row>
    <row r="13319" spans="10:10" x14ac:dyDescent="0.3">
      <c r="J13319"/>
    </row>
    <row r="13320" spans="10:10" x14ac:dyDescent="0.3">
      <c r="J13320"/>
    </row>
    <row r="13321" spans="10:10" x14ac:dyDescent="0.3">
      <c r="J13321"/>
    </row>
    <row r="13322" spans="10:10" x14ac:dyDescent="0.3">
      <c r="J13322"/>
    </row>
    <row r="13323" spans="10:10" x14ac:dyDescent="0.3">
      <c r="J13323"/>
    </row>
    <row r="13324" spans="10:10" x14ac:dyDescent="0.3">
      <c r="J13324"/>
    </row>
    <row r="13325" spans="10:10" x14ac:dyDescent="0.3">
      <c r="J13325"/>
    </row>
    <row r="13326" spans="10:10" x14ac:dyDescent="0.3">
      <c r="J13326"/>
    </row>
    <row r="13327" spans="10:10" x14ac:dyDescent="0.3">
      <c r="J13327"/>
    </row>
    <row r="13328" spans="10:10" x14ac:dyDescent="0.3">
      <c r="J13328"/>
    </row>
    <row r="13329" spans="10:10" x14ac:dyDescent="0.3">
      <c r="J13329"/>
    </row>
    <row r="13330" spans="10:10" x14ac:dyDescent="0.3">
      <c r="J13330"/>
    </row>
    <row r="13331" spans="10:10" x14ac:dyDescent="0.3">
      <c r="J13331"/>
    </row>
    <row r="13332" spans="10:10" x14ac:dyDescent="0.3">
      <c r="J13332"/>
    </row>
    <row r="13333" spans="10:10" x14ac:dyDescent="0.3">
      <c r="J13333"/>
    </row>
    <row r="13334" spans="10:10" x14ac:dyDescent="0.3">
      <c r="J13334"/>
    </row>
    <row r="13335" spans="10:10" x14ac:dyDescent="0.3">
      <c r="J13335"/>
    </row>
    <row r="13336" spans="10:10" x14ac:dyDescent="0.3">
      <c r="J13336"/>
    </row>
    <row r="13337" spans="10:10" x14ac:dyDescent="0.3">
      <c r="J13337"/>
    </row>
    <row r="13338" spans="10:10" x14ac:dyDescent="0.3">
      <c r="J13338"/>
    </row>
    <row r="13339" spans="10:10" x14ac:dyDescent="0.3">
      <c r="J13339"/>
    </row>
    <row r="13340" spans="10:10" x14ac:dyDescent="0.3">
      <c r="J13340"/>
    </row>
    <row r="13341" spans="10:10" x14ac:dyDescent="0.3">
      <c r="J13341"/>
    </row>
    <row r="13342" spans="10:10" x14ac:dyDescent="0.3">
      <c r="J13342"/>
    </row>
    <row r="13343" spans="10:10" x14ac:dyDescent="0.3">
      <c r="J13343"/>
    </row>
    <row r="13344" spans="10:10" x14ac:dyDescent="0.3">
      <c r="J13344"/>
    </row>
    <row r="13345" spans="10:10" x14ac:dyDescent="0.3">
      <c r="J13345"/>
    </row>
    <row r="13346" spans="10:10" x14ac:dyDescent="0.3">
      <c r="J13346"/>
    </row>
    <row r="13347" spans="10:10" x14ac:dyDescent="0.3">
      <c r="J13347"/>
    </row>
    <row r="13348" spans="10:10" x14ac:dyDescent="0.3">
      <c r="J13348"/>
    </row>
    <row r="13349" spans="10:10" x14ac:dyDescent="0.3">
      <c r="J13349"/>
    </row>
    <row r="13350" spans="10:10" x14ac:dyDescent="0.3">
      <c r="J13350"/>
    </row>
    <row r="13351" spans="10:10" x14ac:dyDescent="0.3">
      <c r="J13351"/>
    </row>
    <row r="13352" spans="10:10" x14ac:dyDescent="0.3">
      <c r="J13352"/>
    </row>
    <row r="13353" spans="10:10" x14ac:dyDescent="0.3">
      <c r="J13353"/>
    </row>
    <row r="13354" spans="10:10" x14ac:dyDescent="0.3">
      <c r="J13354"/>
    </row>
    <row r="13355" spans="10:10" x14ac:dyDescent="0.3">
      <c r="J13355"/>
    </row>
    <row r="13356" spans="10:10" x14ac:dyDescent="0.3">
      <c r="J13356"/>
    </row>
    <row r="13357" spans="10:10" x14ac:dyDescent="0.3">
      <c r="J13357"/>
    </row>
    <row r="13358" spans="10:10" x14ac:dyDescent="0.3">
      <c r="J13358"/>
    </row>
    <row r="13359" spans="10:10" x14ac:dyDescent="0.3">
      <c r="J13359"/>
    </row>
    <row r="13360" spans="10:10" x14ac:dyDescent="0.3">
      <c r="J13360"/>
    </row>
    <row r="13361" spans="10:10" x14ac:dyDescent="0.3">
      <c r="J13361"/>
    </row>
    <row r="13362" spans="10:10" x14ac:dyDescent="0.3">
      <c r="J13362"/>
    </row>
    <row r="13363" spans="10:10" x14ac:dyDescent="0.3">
      <c r="J13363"/>
    </row>
    <row r="13364" spans="10:10" x14ac:dyDescent="0.3">
      <c r="J13364"/>
    </row>
    <row r="13365" spans="10:10" x14ac:dyDescent="0.3">
      <c r="J13365"/>
    </row>
    <row r="13366" spans="10:10" x14ac:dyDescent="0.3">
      <c r="J13366"/>
    </row>
    <row r="13367" spans="10:10" x14ac:dyDescent="0.3">
      <c r="J13367"/>
    </row>
    <row r="13368" spans="10:10" x14ac:dyDescent="0.3">
      <c r="J13368"/>
    </row>
    <row r="13369" spans="10:10" x14ac:dyDescent="0.3">
      <c r="J13369"/>
    </row>
    <row r="13370" spans="10:10" x14ac:dyDescent="0.3">
      <c r="J13370"/>
    </row>
    <row r="13371" spans="10:10" x14ac:dyDescent="0.3">
      <c r="J13371"/>
    </row>
    <row r="13372" spans="10:10" x14ac:dyDescent="0.3">
      <c r="J13372"/>
    </row>
    <row r="13373" spans="10:10" x14ac:dyDescent="0.3">
      <c r="J13373"/>
    </row>
    <row r="13374" spans="10:10" x14ac:dyDescent="0.3">
      <c r="J13374"/>
    </row>
    <row r="13375" spans="10:10" x14ac:dyDescent="0.3">
      <c r="J13375"/>
    </row>
    <row r="13376" spans="10:10" x14ac:dyDescent="0.3">
      <c r="J13376"/>
    </row>
    <row r="13377" spans="10:10" x14ac:dyDescent="0.3">
      <c r="J13377"/>
    </row>
    <row r="13378" spans="10:10" x14ac:dyDescent="0.3">
      <c r="J13378"/>
    </row>
    <row r="13379" spans="10:10" x14ac:dyDescent="0.3">
      <c r="J13379"/>
    </row>
    <row r="13380" spans="10:10" x14ac:dyDescent="0.3">
      <c r="J13380"/>
    </row>
    <row r="13381" spans="10:10" x14ac:dyDescent="0.3">
      <c r="J13381"/>
    </row>
    <row r="13382" spans="10:10" x14ac:dyDescent="0.3">
      <c r="J13382"/>
    </row>
    <row r="13383" spans="10:10" x14ac:dyDescent="0.3">
      <c r="J13383"/>
    </row>
    <row r="13384" spans="10:10" x14ac:dyDescent="0.3">
      <c r="J13384"/>
    </row>
    <row r="13385" spans="10:10" x14ac:dyDescent="0.3">
      <c r="J13385"/>
    </row>
    <row r="13386" spans="10:10" x14ac:dyDescent="0.3">
      <c r="J13386"/>
    </row>
    <row r="13387" spans="10:10" x14ac:dyDescent="0.3">
      <c r="J13387"/>
    </row>
    <row r="13388" spans="10:10" x14ac:dyDescent="0.3">
      <c r="J13388"/>
    </row>
    <row r="13389" spans="10:10" x14ac:dyDescent="0.3">
      <c r="J13389"/>
    </row>
    <row r="13390" spans="10:10" x14ac:dyDescent="0.3">
      <c r="J13390"/>
    </row>
    <row r="13391" spans="10:10" x14ac:dyDescent="0.3">
      <c r="J13391"/>
    </row>
    <row r="13392" spans="10:10" x14ac:dyDescent="0.3">
      <c r="J13392"/>
    </row>
    <row r="13393" spans="10:10" x14ac:dyDescent="0.3">
      <c r="J13393"/>
    </row>
    <row r="13394" spans="10:10" x14ac:dyDescent="0.3">
      <c r="J13394"/>
    </row>
    <row r="13395" spans="10:10" x14ac:dyDescent="0.3">
      <c r="J13395"/>
    </row>
    <row r="13396" spans="10:10" x14ac:dyDescent="0.3">
      <c r="J13396"/>
    </row>
    <row r="13397" spans="10:10" x14ac:dyDescent="0.3">
      <c r="J13397"/>
    </row>
    <row r="13398" spans="10:10" x14ac:dyDescent="0.3">
      <c r="J13398"/>
    </row>
    <row r="13399" spans="10:10" x14ac:dyDescent="0.3">
      <c r="J13399"/>
    </row>
    <row r="13400" spans="10:10" x14ac:dyDescent="0.3">
      <c r="J13400"/>
    </row>
    <row r="13401" spans="10:10" x14ac:dyDescent="0.3">
      <c r="J13401"/>
    </row>
    <row r="13402" spans="10:10" x14ac:dyDescent="0.3">
      <c r="J13402"/>
    </row>
    <row r="13403" spans="10:10" x14ac:dyDescent="0.3">
      <c r="J13403"/>
    </row>
    <row r="13404" spans="10:10" x14ac:dyDescent="0.3">
      <c r="J13404"/>
    </row>
    <row r="13405" spans="10:10" x14ac:dyDescent="0.3">
      <c r="J13405"/>
    </row>
    <row r="13406" spans="10:10" x14ac:dyDescent="0.3">
      <c r="J13406"/>
    </row>
    <row r="13407" spans="10:10" x14ac:dyDescent="0.3">
      <c r="J13407"/>
    </row>
    <row r="13408" spans="10:10" x14ac:dyDescent="0.3">
      <c r="J13408"/>
    </row>
    <row r="13409" spans="10:10" x14ac:dyDescent="0.3">
      <c r="J13409"/>
    </row>
    <row r="13410" spans="10:10" x14ac:dyDescent="0.3">
      <c r="J13410"/>
    </row>
    <row r="13411" spans="10:10" x14ac:dyDescent="0.3">
      <c r="J13411"/>
    </row>
    <row r="13412" spans="10:10" x14ac:dyDescent="0.3">
      <c r="J13412"/>
    </row>
    <row r="13413" spans="10:10" x14ac:dyDescent="0.3">
      <c r="J13413"/>
    </row>
    <row r="13414" spans="10:10" x14ac:dyDescent="0.3">
      <c r="J13414"/>
    </row>
    <row r="13415" spans="10:10" x14ac:dyDescent="0.3">
      <c r="J13415"/>
    </row>
    <row r="13416" spans="10:10" x14ac:dyDescent="0.3">
      <c r="J13416"/>
    </row>
    <row r="13417" spans="10:10" x14ac:dyDescent="0.3">
      <c r="J13417"/>
    </row>
    <row r="13418" spans="10:10" x14ac:dyDescent="0.3">
      <c r="J13418"/>
    </row>
    <row r="13419" spans="10:10" x14ac:dyDescent="0.3">
      <c r="J13419"/>
    </row>
    <row r="13420" spans="10:10" x14ac:dyDescent="0.3">
      <c r="J13420"/>
    </row>
    <row r="13421" spans="10:10" x14ac:dyDescent="0.3">
      <c r="J13421"/>
    </row>
    <row r="13422" spans="10:10" x14ac:dyDescent="0.3">
      <c r="J13422"/>
    </row>
    <row r="13423" spans="10:10" x14ac:dyDescent="0.3">
      <c r="J13423"/>
    </row>
    <row r="13424" spans="10:10" x14ac:dyDescent="0.3">
      <c r="J13424"/>
    </row>
    <row r="13425" spans="10:10" x14ac:dyDescent="0.3">
      <c r="J13425"/>
    </row>
    <row r="13426" spans="10:10" x14ac:dyDescent="0.3">
      <c r="J13426"/>
    </row>
    <row r="13427" spans="10:10" x14ac:dyDescent="0.3">
      <c r="J13427"/>
    </row>
    <row r="13428" spans="10:10" x14ac:dyDescent="0.3">
      <c r="J13428"/>
    </row>
    <row r="13429" spans="10:10" x14ac:dyDescent="0.3">
      <c r="J13429"/>
    </row>
    <row r="13430" spans="10:10" x14ac:dyDescent="0.3">
      <c r="J13430"/>
    </row>
    <row r="13431" spans="10:10" x14ac:dyDescent="0.3">
      <c r="J13431"/>
    </row>
    <row r="13432" spans="10:10" x14ac:dyDescent="0.3">
      <c r="J13432"/>
    </row>
    <row r="13433" spans="10:10" x14ac:dyDescent="0.3">
      <c r="J13433"/>
    </row>
    <row r="13434" spans="10:10" x14ac:dyDescent="0.3">
      <c r="J13434"/>
    </row>
    <row r="13435" spans="10:10" x14ac:dyDescent="0.3">
      <c r="J13435"/>
    </row>
    <row r="13436" spans="10:10" x14ac:dyDescent="0.3">
      <c r="J13436"/>
    </row>
    <row r="13437" spans="10:10" x14ac:dyDescent="0.3">
      <c r="J13437"/>
    </row>
    <row r="13438" spans="10:10" x14ac:dyDescent="0.3">
      <c r="J13438"/>
    </row>
    <row r="13439" spans="10:10" x14ac:dyDescent="0.3">
      <c r="J13439"/>
    </row>
    <row r="13440" spans="10:10" x14ac:dyDescent="0.3">
      <c r="J13440"/>
    </row>
    <row r="13441" spans="10:10" x14ac:dyDescent="0.3">
      <c r="J13441"/>
    </row>
    <row r="13442" spans="10:10" x14ac:dyDescent="0.3">
      <c r="J13442"/>
    </row>
    <row r="13443" spans="10:10" x14ac:dyDescent="0.3">
      <c r="J13443"/>
    </row>
    <row r="13444" spans="10:10" x14ac:dyDescent="0.3">
      <c r="J13444"/>
    </row>
    <row r="13445" spans="10:10" x14ac:dyDescent="0.3">
      <c r="J13445"/>
    </row>
    <row r="13446" spans="10:10" x14ac:dyDescent="0.3">
      <c r="J13446"/>
    </row>
    <row r="13447" spans="10:10" x14ac:dyDescent="0.3">
      <c r="J13447"/>
    </row>
    <row r="13448" spans="10:10" x14ac:dyDescent="0.3">
      <c r="J13448"/>
    </row>
    <row r="13449" spans="10:10" x14ac:dyDescent="0.3">
      <c r="J13449"/>
    </row>
    <row r="13450" spans="10:10" x14ac:dyDescent="0.3">
      <c r="J13450"/>
    </row>
    <row r="13451" spans="10:10" x14ac:dyDescent="0.3">
      <c r="J13451"/>
    </row>
    <row r="13452" spans="10:10" x14ac:dyDescent="0.3">
      <c r="J13452"/>
    </row>
    <row r="13453" spans="10:10" x14ac:dyDescent="0.3">
      <c r="J13453"/>
    </row>
    <row r="13454" spans="10:10" x14ac:dyDescent="0.3">
      <c r="J13454"/>
    </row>
    <row r="13455" spans="10:10" x14ac:dyDescent="0.3">
      <c r="J13455"/>
    </row>
    <row r="13456" spans="10:10" x14ac:dyDescent="0.3">
      <c r="J13456"/>
    </row>
    <row r="13457" spans="10:10" x14ac:dyDescent="0.3">
      <c r="J13457"/>
    </row>
    <row r="13458" spans="10:10" x14ac:dyDescent="0.3">
      <c r="J13458"/>
    </row>
    <row r="13459" spans="10:10" x14ac:dyDescent="0.3">
      <c r="J13459"/>
    </row>
    <row r="13460" spans="10:10" x14ac:dyDescent="0.3">
      <c r="J13460"/>
    </row>
    <row r="13461" spans="10:10" x14ac:dyDescent="0.3">
      <c r="J13461"/>
    </row>
    <row r="13462" spans="10:10" x14ac:dyDescent="0.3">
      <c r="J13462"/>
    </row>
    <row r="13463" spans="10:10" x14ac:dyDescent="0.3">
      <c r="J13463"/>
    </row>
    <row r="13464" spans="10:10" x14ac:dyDescent="0.3">
      <c r="J13464"/>
    </row>
    <row r="13465" spans="10:10" x14ac:dyDescent="0.3">
      <c r="J13465"/>
    </row>
    <row r="13466" spans="10:10" x14ac:dyDescent="0.3">
      <c r="J13466"/>
    </row>
    <row r="13467" spans="10:10" x14ac:dyDescent="0.3">
      <c r="J13467"/>
    </row>
    <row r="13468" spans="10:10" x14ac:dyDescent="0.3">
      <c r="J13468"/>
    </row>
    <row r="13469" spans="10:10" x14ac:dyDescent="0.3">
      <c r="J13469"/>
    </row>
    <row r="13470" spans="10:10" x14ac:dyDescent="0.3">
      <c r="J13470"/>
    </row>
    <row r="13471" spans="10:10" x14ac:dyDescent="0.3">
      <c r="J13471"/>
    </row>
    <row r="13472" spans="10:10" x14ac:dyDescent="0.3">
      <c r="J13472"/>
    </row>
    <row r="13473" spans="10:10" x14ac:dyDescent="0.3">
      <c r="J13473"/>
    </row>
    <row r="13474" spans="10:10" x14ac:dyDescent="0.3">
      <c r="J13474"/>
    </row>
    <row r="13475" spans="10:10" x14ac:dyDescent="0.3">
      <c r="J13475"/>
    </row>
    <row r="13476" spans="10:10" x14ac:dyDescent="0.3">
      <c r="J13476"/>
    </row>
    <row r="13477" spans="10:10" x14ac:dyDescent="0.3">
      <c r="J13477"/>
    </row>
    <row r="13478" spans="10:10" x14ac:dyDescent="0.3">
      <c r="J13478"/>
    </row>
    <row r="13479" spans="10:10" x14ac:dyDescent="0.3">
      <c r="J13479"/>
    </row>
    <row r="13480" spans="10:10" x14ac:dyDescent="0.3">
      <c r="J13480"/>
    </row>
    <row r="13481" spans="10:10" x14ac:dyDescent="0.3">
      <c r="J13481"/>
    </row>
    <row r="13482" spans="10:10" x14ac:dyDescent="0.3">
      <c r="J13482"/>
    </row>
    <row r="13483" spans="10:10" x14ac:dyDescent="0.3">
      <c r="J13483"/>
    </row>
    <row r="13484" spans="10:10" x14ac:dyDescent="0.3">
      <c r="J13484"/>
    </row>
    <row r="13485" spans="10:10" x14ac:dyDescent="0.3">
      <c r="J13485"/>
    </row>
    <row r="13486" spans="10:10" x14ac:dyDescent="0.3">
      <c r="J13486"/>
    </row>
    <row r="13487" spans="10:10" x14ac:dyDescent="0.3">
      <c r="J13487"/>
    </row>
    <row r="13488" spans="10:10" x14ac:dyDescent="0.3">
      <c r="J13488"/>
    </row>
    <row r="13489" spans="10:10" x14ac:dyDescent="0.3">
      <c r="J13489"/>
    </row>
    <row r="13490" spans="10:10" x14ac:dyDescent="0.3">
      <c r="J13490"/>
    </row>
    <row r="13491" spans="10:10" x14ac:dyDescent="0.3">
      <c r="J13491"/>
    </row>
    <row r="13492" spans="10:10" x14ac:dyDescent="0.3">
      <c r="J13492"/>
    </row>
    <row r="13493" spans="10:10" x14ac:dyDescent="0.3">
      <c r="J13493"/>
    </row>
    <row r="13494" spans="10:10" x14ac:dyDescent="0.3">
      <c r="J13494"/>
    </row>
    <row r="13495" spans="10:10" x14ac:dyDescent="0.3">
      <c r="J13495"/>
    </row>
    <row r="13496" spans="10:10" x14ac:dyDescent="0.3">
      <c r="J13496"/>
    </row>
    <row r="13497" spans="10:10" x14ac:dyDescent="0.3">
      <c r="J13497"/>
    </row>
    <row r="13498" spans="10:10" x14ac:dyDescent="0.3">
      <c r="J13498"/>
    </row>
    <row r="13499" spans="10:10" x14ac:dyDescent="0.3">
      <c r="J13499"/>
    </row>
    <row r="13500" spans="10:10" x14ac:dyDescent="0.3">
      <c r="J13500"/>
    </row>
    <row r="13501" spans="10:10" x14ac:dyDescent="0.3">
      <c r="J13501"/>
    </row>
    <row r="13502" spans="10:10" x14ac:dyDescent="0.3">
      <c r="J13502"/>
    </row>
    <row r="13503" spans="10:10" x14ac:dyDescent="0.3">
      <c r="J13503"/>
    </row>
    <row r="13504" spans="10:10" x14ac:dyDescent="0.3">
      <c r="J13504"/>
    </row>
    <row r="13505" spans="10:10" x14ac:dyDescent="0.3">
      <c r="J13505"/>
    </row>
    <row r="13506" spans="10:10" x14ac:dyDescent="0.3">
      <c r="J13506"/>
    </row>
    <row r="13507" spans="10:10" x14ac:dyDescent="0.3">
      <c r="J13507"/>
    </row>
    <row r="13508" spans="10:10" x14ac:dyDescent="0.3">
      <c r="J13508"/>
    </row>
    <row r="13509" spans="10:10" x14ac:dyDescent="0.3">
      <c r="J13509"/>
    </row>
    <row r="13510" spans="10:10" x14ac:dyDescent="0.3">
      <c r="J13510"/>
    </row>
    <row r="13511" spans="10:10" x14ac:dyDescent="0.3">
      <c r="J13511"/>
    </row>
    <row r="13512" spans="10:10" x14ac:dyDescent="0.3">
      <c r="J13512"/>
    </row>
    <row r="13513" spans="10:10" x14ac:dyDescent="0.3">
      <c r="J13513"/>
    </row>
    <row r="13514" spans="10:10" x14ac:dyDescent="0.3">
      <c r="J13514"/>
    </row>
    <row r="13515" spans="10:10" x14ac:dyDescent="0.3">
      <c r="J13515"/>
    </row>
    <row r="13516" spans="10:10" x14ac:dyDescent="0.3">
      <c r="J13516"/>
    </row>
    <row r="13517" spans="10:10" x14ac:dyDescent="0.3">
      <c r="J13517"/>
    </row>
    <row r="13518" spans="10:10" x14ac:dyDescent="0.3">
      <c r="J13518"/>
    </row>
    <row r="13519" spans="10:10" x14ac:dyDescent="0.3">
      <c r="J13519"/>
    </row>
    <row r="13520" spans="10:10" x14ac:dyDescent="0.3">
      <c r="J13520"/>
    </row>
    <row r="13521" spans="10:10" x14ac:dyDescent="0.3">
      <c r="J13521"/>
    </row>
    <row r="13522" spans="10:10" x14ac:dyDescent="0.3">
      <c r="J13522"/>
    </row>
    <row r="13523" spans="10:10" x14ac:dyDescent="0.3">
      <c r="J13523"/>
    </row>
    <row r="13524" spans="10:10" x14ac:dyDescent="0.3">
      <c r="J13524"/>
    </row>
    <row r="13525" spans="10:10" x14ac:dyDescent="0.3">
      <c r="J13525"/>
    </row>
    <row r="13526" spans="10:10" x14ac:dyDescent="0.3">
      <c r="J13526"/>
    </row>
    <row r="13527" spans="10:10" x14ac:dyDescent="0.3">
      <c r="J13527"/>
    </row>
    <row r="13528" spans="10:10" x14ac:dyDescent="0.3">
      <c r="J13528"/>
    </row>
    <row r="13529" spans="10:10" x14ac:dyDescent="0.3">
      <c r="J13529"/>
    </row>
    <row r="13530" spans="10:10" x14ac:dyDescent="0.3">
      <c r="J13530"/>
    </row>
    <row r="13531" spans="10:10" x14ac:dyDescent="0.3">
      <c r="J13531"/>
    </row>
    <row r="13532" spans="10:10" x14ac:dyDescent="0.3">
      <c r="J13532"/>
    </row>
    <row r="13533" spans="10:10" x14ac:dyDescent="0.3">
      <c r="J13533"/>
    </row>
    <row r="13534" spans="10:10" x14ac:dyDescent="0.3">
      <c r="J13534"/>
    </row>
    <row r="13535" spans="10:10" x14ac:dyDescent="0.3">
      <c r="J13535"/>
    </row>
    <row r="13536" spans="10:10" x14ac:dyDescent="0.3">
      <c r="J13536"/>
    </row>
    <row r="13537" spans="10:10" x14ac:dyDescent="0.3">
      <c r="J13537"/>
    </row>
    <row r="13538" spans="10:10" x14ac:dyDescent="0.3">
      <c r="J13538"/>
    </row>
    <row r="13539" spans="10:10" x14ac:dyDescent="0.3">
      <c r="J13539"/>
    </row>
    <row r="13540" spans="10:10" x14ac:dyDescent="0.3">
      <c r="J13540"/>
    </row>
    <row r="13541" spans="10:10" x14ac:dyDescent="0.3">
      <c r="J13541"/>
    </row>
    <row r="13542" spans="10:10" x14ac:dyDescent="0.3">
      <c r="J13542"/>
    </row>
    <row r="13543" spans="10:10" x14ac:dyDescent="0.3">
      <c r="J13543"/>
    </row>
    <row r="13544" spans="10:10" x14ac:dyDescent="0.3">
      <c r="J13544"/>
    </row>
    <row r="13545" spans="10:10" x14ac:dyDescent="0.3">
      <c r="J13545"/>
    </row>
    <row r="13546" spans="10:10" x14ac:dyDescent="0.3">
      <c r="J13546"/>
    </row>
    <row r="13547" spans="10:10" x14ac:dyDescent="0.3">
      <c r="J13547"/>
    </row>
    <row r="13548" spans="10:10" x14ac:dyDescent="0.3">
      <c r="J13548"/>
    </row>
    <row r="13549" spans="10:10" x14ac:dyDescent="0.3">
      <c r="J13549"/>
    </row>
    <row r="13550" spans="10:10" x14ac:dyDescent="0.3">
      <c r="J13550"/>
    </row>
    <row r="13551" spans="10:10" x14ac:dyDescent="0.3">
      <c r="J13551"/>
    </row>
    <row r="13552" spans="10:10" x14ac:dyDescent="0.3">
      <c r="J13552"/>
    </row>
    <row r="13553" spans="10:10" x14ac:dyDescent="0.3">
      <c r="J13553"/>
    </row>
    <row r="13554" spans="10:10" x14ac:dyDescent="0.3">
      <c r="J13554"/>
    </row>
    <row r="13555" spans="10:10" x14ac:dyDescent="0.3">
      <c r="J13555"/>
    </row>
    <row r="13556" spans="10:10" x14ac:dyDescent="0.3">
      <c r="J13556"/>
    </row>
    <row r="13557" spans="10:10" x14ac:dyDescent="0.3">
      <c r="J13557"/>
    </row>
    <row r="13558" spans="10:10" x14ac:dyDescent="0.3">
      <c r="J13558"/>
    </row>
    <row r="13559" spans="10:10" x14ac:dyDescent="0.3">
      <c r="J13559"/>
    </row>
    <row r="13560" spans="10:10" x14ac:dyDescent="0.3">
      <c r="J13560"/>
    </row>
    <row r="13561" spans="10:10" x14ac:dyDescent="0.3">
      <c r="J13561"/>
    </row>
    <row r="13562" spans="10:10" x14ac:dyDescent="0.3">
      <c r="J13562"/>
    </row>
    <row r="13563" spans="10:10" x14ac:dyDescent="0.3">
      <c r="J13563"/>
    </row>
    <row r="13564" spans="10:10" x14ac:dyDescent="0.3">
      <c r="J13564"/>
    </row>
    <row r="13565" spans="10:10" x14ac:dyDescent="0.3">
      <c r="J13565"/>
    </row>
    <row r="13566" spans="10:10" x14ac:dyDescent="0.3">
      <c r="J13566"/>
    </row>
    <row r="13567" spans="10:10" x14ac:dyDescent="0.3">
      <c r="J13567"/>
    </row>
    <row r="13568" spans="10:10" x14ac:dyDescent="0.3">
      <c r="J13568"/>
    </row>
    <row r="13569" spans="10:10" x14ac:dyDescent="0.3">
      <c r="J13569"/>
    </row>
    <row r="13570" spans="10:10" x14ac:dyDescent="0.3">
      <c r="J13570"/>
    </row>
    <row r="13571" spans="10:10" x14ac:dyDescent="0.3">
      <c r="J13571"/>
    </row>
    <row r="13572" spans="10:10" x14ac:dyDescent="0.3">
      <c r="J13572"/>
    </row>
    <row r="13573" spans="10:10" x14ac:dyDescent="0.3">
      <c r="J13573"/>
    </row>
    <row r="13574" spans="10:10" x14ac:dyDescent="0.3">
      <c r="J13574"/>
    </row>
    <row r="13575" spans="10:10" x14ac:dyDescent="0.3">
      <c r="J13575"/>
    </row>
    <row r="13576" spans="10:10" x14ac:dyDescent="0.3">
      <c r="J13576"/>
    </row>
    <row r="13577" spans="10:10" x14ac:dyDescent="0.3">
      <c r="J13577"/>
    </row>
    <row r="13578" spans="10:10" x14ac:dyDescent="0.3">
      <c r="J13578"/>
    </row>
    <row r="13579" spans="10:10" x14ac:dyDescent="0.3">
      <c r="J13579"/>
    </row>
    <row r="13580" spans="10:10" x14ac:dyDescent="0.3">
      <c r="J13580"/>
    </row>
    <row r="13581" spans="10:10" x14ac:dyDescent="0.3">
      <c r="J13581"/>
    </row>
    <row r="13582" spans="10:10" x14ac:dyDescent="0.3">
      <c r="J13582"/>
    </row>
    <row r="13583" spans="10:10" x14ac:dyDescent="0.3">
      <c r="J13583"/>
    </row>
    <row r="13584" spans="10:10" x14ac:dyDescent="0.3">
      <c r="J13584"/>
    </row>
    <row r="13585" spans="10:10" x14ac:dyDescent="0.3">
      <c r="J13585"/>
    </row>
    <row r="13586" spans="10:10" x14ac:dyDescent="0.3">
      <c r="J13586"/>
    </row>
    <row r="13587" spans="10:10" x14ac:dyDescent="0.3">
      <c r="J13587"/>
    </row>
    <row r="13588" spans="10:10" x14ac:dyDescent="0.3">
      <c r="J13588"/>
    </row>
    <row r="13589" spans="10:10" x14ac:dyDescent="0.3">
      <c r="J13589"/>
    </row>
    <row r="13590" spans="10:10" x14ac:dyDescent="0.3">
      <c r="J13590"/>
    </row>
    <row r="13591" spans="10:10" x14ac:dyDescent="0.3">
      <c r="J13591"/>
    </row>
    <row r="13592" spans="10:10" x14ac:dyDescent="0.3">
      <c r="J13592"/>
    </row>
    <row r="13593" spans="10:10" x14ac:dyDescent="0.3">
      <c r="J13593"/>
    </row>
    <row r="13594" spans="10:10" x14ac:dyDescent="0.3">
      <c r="J13594"/>
    </row>
    <row r="13595" spans="10:10" x14ac:dyDescent="0.3">
      <c r="J13595"/>
    </row>
    <row r="13596" spans="10:10" x14ac:dyDescent="0.3">
      <c r="J13596"/>
    </row>
    <row r="13597" spans="10:10" x14ac:dyDescent="0.3">
      <c r="J13597"/>
    </row>
    <row r="13598" spans="10:10" x14ac:dyDescent="0.3">
      <c r="J13598"/>
    </row>
    <row r="13599" spans="10:10" x14ac:dyDescent="0.3">
      <c r="J13599"/>
    </row>
    <row r="13600" spans="10:10" x14ac:dyDescent="0.3">
      <c r="J13600"/>
    </row>
    <row r="13601" spans="10:10" x14ac:dyDescent="0.3">
      <c r="J13601"/>
    </row>
    <row r="13602" spans="10:10" x14ac:dyDescent="0.3">
      <c r="J13602"/>
    </row>
    <row r="13603" spans="10:10" x14ac:dyDescent="0.3">
      <c r="J13603"/>
    </row>
    <row r="13604" spans="10:10" x14ac:dyDescent="0.3">
      <c r="J13604"/>
    </row>
    <row r="13605" spans="10:10" x14ac:dyDescent="0.3">
      <c r="J13605"/>
    </row>
    <row r="13606" spans="10:10" x14ac:dyDescent="0.3">
      <c r="J13606"/>
    </row>
    <row r="13607" spans="10:10" x14ac:dyDescent="0.3">
      <c r="J13607"/>
    </row>
    <row r="13608" spans="10:10" x14ac:dyDescent="0.3">
      <c r="J13608"/>
    </row>
    <row r="13609" spans="10:10" x14ac:dyDescent="0.3">
      <c r="J13609"/>
    </row>
    <row r="13610" spans="10:10" x14ac:dyDescent="0.3">
      <c r="J13610"/>
    </row>
    <row r="13611" spans="10:10" x14ac:dyDescent="0.3">
      <c r="J13611"/>
    </row>
    <row r="13612" spans="10:10" x14ac:dyDescent="0.3">
      <c r="J13612"/>
    </row>
    <row r="13613" spans="10:10" x14ac:dyDescent="0.3">
      <c r="J13613"/>
    </row>
    <row r="13614" spans="10:10" x14ac:dyDescent="0.3">
      <c r="J13614"/>
    </row>
    <row r="13615" spans="10:10" x14ac:dyDescent="0.3">
      <c r="J13615"/>
    </row>
    <row r="13616" spans="10:10" x14ac:dyDescent="0.3">
      <c r="J13616"/>
    </row>
    <row r="13617" spans="10:10" x14ac:dyDescent="0.3">
      <c r="J13617"/>
    </row>
    <row r="13618" spans="10:10" x14ac:dyDescent="0.3">
      <c r="J13618"/>
    </row>
    <row r="13619" spans="10:10" x14ac:dyDescent="0.3">
      <c r="J13619"/>
    </row>
    <row r="13620" spans="10:10" x14ac:dyDescent="0.3">
      <c r="J13620"/>
    </row>
    <row r="13621" spans="10:10" x14ac:dyDescent="0.3">
      <c r="J13621"/>
    </row>
    <row r="13622" spans="10:10" x14ac:dyDescent="0.3">
      <c r="J13622"/>
    </row>
    <row r="13623" spans="10:10" x14ac:dyDescent="0.3">
      <c r="J13623"/>
    </row>
    <row r="13624" spans="10:10" x14ac:dyDescent="0.3">
      <c r="J13624"/>
    </row>
    <row r="13625" spans="10:10" x14ac:dyDescent="0.3">
      <c r="J13625"/>
    </row>
    <row r="13626" spans="10:10" x14ac:dyDescent="0.3">
      <c r="J13626"/>
    </row>
    <row r="13627" spans="10:10" x14ac:dyDescent="0.3">
      <c r="J13627"/>
    </row>
    <row r="13628" spans="10:10" x14ac:dyDescent="0.3">
      <c r="J13628"/>
    </row>
    <row r="13629" spans="10:10" x14ac:dyDescent="0.3">
      <c r="J13629"/>
    </row>
    <row r="13630" spans="10:10" x14ac:dyDescent="0.3">
      <c r="J13630"/>
    </row>
    <row r="13631" spans="10:10" x14ac:dyDescent="0.3">
      <c r="J13631"/>
    </row>
    <row r="13632" spans="10:10" x14ac:dyDescent="0.3">
      <c r="J13632"/>
    </row>
    <row r="13633" spans="10:10" x14ac:dyDescent="0.3">
      <c r="J13633"/>
    </row>
    <row r="13634" spans="10:10" x14ac:dyDescent="0.3">
      <c r="J13634"/>
    </row>
    <row r="13635" spans="10:10" x14ac:dyDescent="0.3">
      <c r="J13635"/>
    </row>
    <row r="13636" spans="10:10" x14ac:dyDescent="0.3">
      <c r="J13636"/>
    </row>
    <row r="13637" spans="10:10" x14ac:dyDescent="0.3">
      <c r="J13637"/>
    </row>
    <row r="13638" spans="10:10" x14ac:dyDescent="0.3">
      <c r="J13638"/>
    </row>
    <row r="13639" spans="10:10" x14ac:dyDescent="0.3">
      <c r="J13639"/>
    </row>
    <row r="13640" spans="10:10" x14ac:dyDescent="0.3">
      <c r="J13640"/>
    </row>
    <row r="13641" spans="10:10" x14ac:dyDescent="0.3">
      <c r="J13641"/>
    </row>
    <row r="13642" spans="10:10" x14ac:dyDescent="0.3">
      <c r="J13642"/>
    </row>
    <row r="13643" spans="10:10" x14ac:dyDescent="0.3">
      <c r="J13643"/>
    </row>
    <row r="13644" spans="10:10" x14ac:dyDescent="0.3">
      <c r="J13644"/>
    </row>
    <row r="13645" spans="10:10" x14ac:dyDescent="0.3">
      <c r="J13645"/>
    </row>
    <row r="13646" spans="10:10" x14ac:dyDescent="0.3">
      <c r="J13646"/>
    </row>
    <row r="13647" spans="10:10" x14ac:dyDescent="0.3">
      <c r="J13647"/>
    </row>
    <row r="13648" spans="10:10" x14ac:dyDescent="0.3">
      <c r="J13648"/>
    </row>
    <row r="13649" spans="10:10" x14ac:dyDescent="0.3">
      <c r="J13649"/>
    </row>
    <row r="13650" spans="10:10" x14ac:dyDescent="0.3">
      <c r="J13650"/>
    </row>
    <row r="13651" spans="10:10" x14ac:dyDescent="0.3">
      <c r="J13651"/>
    </row>
    <row r="13652" spans="10:10" x14ac:dyDescent="0.3">
      <c r="J13652"/>
    </row>
    <row r="13653" spans="10:10" x14ac:dyDescent="0.3">
      <c r="J13653"/>
    </row>
    <row r="13654" spans="10:10" x14ac:dyDescent="0.3">
      <c r="J13654"/>
    </row>
    <row r="13655" spans="10:10" x14ac:dyDescent="0.3">
      <c r="J13655"/>
    </row>
    <row r="13656" spans="10:10" x14ac:dyDescent="0.3">
      <c r="J13656"/>
    </row>
    <row r="13657" spans="10:10" x14ac:dyDescent="0.3">
      <c r="J13657"/>
    </row>
    <row r="13658" spans="10:10" x14ac:dyDescent="0.3">
      <c r="J13658"/>
    </row>
    <row r="13659" spans="10:10" x14ac:dyDescent="0.3">
      <c r="J13659"/>
    </row>
    <row r="13660" spans="10:10" x14ac:dyDescent="0.3">
      <c r="J13660"/>
    </row>
    <row r="13661" spans="10:10" x14ac:dyDescent="0.3">
      <c r="J13661"/>
    </row>
    <row r="13662" spans="10:10" x14ac:dyDescent="0.3">
      <c r="J13662"/>
    </row>
    <row r="13663" spans="10:10" x14ac:dyDescent="0.3">
      <c r="J13663"/>
    </row>
    <row r="13664" spans="10:10" x14ac:dyDescent="0.3">
      <c r="J13664"/>
    </row>
    <row r="13665" spans="10:10" x14ac:dyDescent="0.3">
      <c r="J13665"/>
    </row>
    <row r="13666" spans="10:10" x14ac:dyDescent="0.3">
      <c r="J13666"/>
    </row>
    <row r="13667" spans="10:10" x14ac:dyDescent="0.3">
      <c r="J13667"/>
    </row>
    <row r="13668" spans="10:10" x14ac:dyDescent="0.3">
      <c r="J13668"/>
    </row>
    <row r="13669" spans="10:10" x14ac:dyDescent="0.3">
      <c r="J13669"/>
    </row>
    <row r="13670" spans="10:10" x14ac:dyDescent="0.3">
      <c r="J13670"/>
    </row>
    <row r="13671" spans="10:10" x14ac:dyDescent="0.3">
      <c r="J13671"/>
    </row>
    <row r="13672" spans="10:10" x14ac:dyDescent="0.3">
      <c r="J13672"/>
    </row>
    <row r="13673" spans="10:10" x14ac:dyDescent="0.3">
      <c r="J13673"/>
    </row>
    <row r="13674" spans="10:10" x14ac:dyDescent="0.3">
      <c r="J13674"/>
    </row>
    <row r="13675" spans="10:10" x14ac:dyDescent="0.3">
      <c r="J13675"/>
    </row>
    <row r="13676" spans="10:10" x14ac:dyDescent="0.3">
      <c r="J13676"/>
    </row>
    <row r="13677" spans="10:10" x14ac:dyDescent="0.3">
      <c r="J13677"/>
    </row>
    <row r="13678" spans="10:10" x14ac:dyDescent="0.3">
      <c r="J13678"/>
    </row>
    <row r="13679" spans="10:10" x14ac:dyDescent="0.3">
      <c r="J13679"/>
    </row>
    <row r="13680" spans="10:10" x14ac:dyDescent="0.3">
      <c r="J13680"/>
    </row>
    <row r="13681" spans="10:10" x14ac:dyDescent="0.3">
      <c r="J13681"/>
    </row>
    <row r="13682" spans="10:10" x14ac:dyDescent="0.3">
      <c r="J13682"/>
    </row>
    <row r="13683" spans="10:10" x14ac:dyDescent="0.3">
      <c r="J13683"/>
    </row>
    <row r="13684" spans="10:10" x14ac:dyDescent="0.3">
      <c r="J13684"/>
    </row>
    <row r="13685" spans="10:10" x14ac:dyDescent="0.3">
      <c r="J13685"/>
    </row>
    <row r="13686" spans="10:10" x14ac:dyDescent="0.3">
      <c r="J13686"/>
    </row>
    <row r="13687" spans="10:10" x14ac:dyDescent="0.3">
      <c r="J13687"/>
    </row>
    <row r="13688" spans="10:10" x14ac:dyDescent="0.3">
      <c r="J13688"/>
    </row>
    <row r="13689" spans="10:10" x14ac:dyDescent="0.3">
      <c r="J13689"/>
    </row>
    <row r="13690" spans="10:10" x14ac:dyDescent="0.3">
      <c r="J13690"/>
    </row>
    <row r="13691" spans="10:10" x14ac:dyDescent="0.3">
      <c r="J13691"/>
    </row>
    <row r="13692" spans="10:10" x14ac:dyDescent="0.3">
      <c r="J13692"/>
    </row>
    <row r="13693" spans="10:10" x14ac:dyDescent="0.3">
      <c r="J13693"/>
    </row>
    <row r="13694" spans="10:10" x14ac:dyDescent="0.3">
      <c r="J13694"/>
    </row>
    <row r="13695" spans="10:10" x14ac:dyDescent="0.3">
      <c r="J13695"/>
    </row>
    <row r="13696" spans="10:10" x14ac:dyDescent="0.3">
      <c r="J13696"/>
    </row>
    <row r="13697" spans="10:10" x14ac:dyDescent="0.3">
      <c r="J13697"/>
    </row>
    <row r="13698" spans="10:10" x14ac:dyDescent="0.3">
      <c r="J13698"/>
    </row>
    <row r="13699" spans="10:10" x14ac:dyDescent="0.3">
      <c r="J13699"/>
    </row>
    <row r="13700" spans="10:10" x14ac:dyDescent="0.3">
      <c r="J13700"/>
    </row>
    <row r="13701" spans="10:10" x14ac:dyDescent="0.3">
      <c r="J13701"/>
    </row>
    <row r="13702" spans="10:10" x14ac:dyDescent="0.3">
      <c r="J13702"/>
    </row>
    <row r="13703" spans="10:10" x14ac:dyDescent="0.3">
      <c r="J13703"/>
    </row>
    <row r="13704" spans="10:10" x14ac:dyDescent="0.3">
      <c r="J13704"/>
    </row>
    <row r="13705" spans="10:10" x14ac:dyDescent="0.3">
      <c r="J13705"/>
    </row>
    <row r="13706" spans="10:10" x14ac:dyDescent="0.3">
      <c r="J13706"/>
    </row>
    <row r="13707" spans="10:10" x14ac:dyDescent="0.3">
      <c r="J13707"/>
    </row>
    <row r="13708" spans="10:10" x14ac:dyDescent="0.3">
      <c r="J13708"/>
    </row>
    <row r="13709" spans="10:10" x14ac:dyDescent="0.3">
      <c r="J13709"/>
    </row>
    <row r="13710" spans="10:10" x14ac:dyDescent="0.3">
      <c r="J13710"/>
    </row>
    <row r="13711" spans="10:10" x14ac:dyDescent="0.3">
      <c r="J13711"/>
    </row>
    <row r="13712" spans="10:10" x14ac:dyDescent="0.3">
      <c r="J13712"/>
    </row>
    <row r="13713" spans="10:10" x14ac:dyDescent="0.3">
      <c r="J13713"/>
    </row>
    <row r="13714" spans="10:10" x14ac:dyDescent="0.3">
      <c r="J13714"/>
    </row>
    <row r="13715" spans="10:10" x14ac:dyDescent="0.3">
      <c r="J13715"/>
    </row>
    <row r="13716" spans="10:10" x14ac:dyDescent="0.3">
      <c r="J13716"/>
    </row>
    <row r="13717" spans="10:10" x14ac:dyDescent="0.3">
      <c r="J13717"/>
    </row>
    <row r="13718" spans="10:10" x14ac:dyDescent="0.3">
      <c r="J13718"/>
    </row>
    <row r="13719" spans="10:10" x14ac:dyDescent="0.3">
      <c r="J13719"/>
    </row>
    <row r="13720" spans="10:10" x14ac:dyDescent="0.3">
      <c r="J13720"/>
    </row>
    <row r="13721" spans="10:10" x14ac:dyDescent="0.3">
      <c r="J13721"/>
    </row>
    <row r="13722" spans="10:10" x14ac:dyDescent="0.3">
      <c r="J13722"/>
    </row>
    <row r="13723" spans="10:10" x14ac:dyDescent="0.3">
      <c r="J13723"/>
    </row>
    <row r="13724" spans="10:10" x14ac:dyDescent="0.3">
      <c r="J13724"/>
    </row>
    <row r="13725" spans="10:10" x14ac:dyDescent="0.3">
      <c r="J13725"/>
    </row>
    <row r="13726" spans="10:10" x14ac:dyDescent="0.3">
      <c r="J13726"/>
    </row>
    <row r="13727" spans="10:10" x14ac:dyDescent="0.3">
      <c r="J13727"/>
    </row>
    <row r="13728" spans="10:10" x14ac:dyDescent="0.3">
      <c r="J13728"/>
    </row>
    <row r="13729" spans="10:10" x14ac:dyDescent="0.3">
      <c r="J13729"/>
    </row>
    <row r="13730" spans="10:10" x14ac:dyDescent="0.3">
      <c r="J13730"/>
    </row>
    <row r="13731" spans="10:10" x14ac:dyDescent="0.3">
      <c r="J13731"/>
    </row>
    <row r="13732" spans="10:10" x14ac:dyDescent="0.3">
      <c r="J13732"/>
    </row>
    <row r="13733" spans="10:10" x14ac:dyDescent="0.3">
      <c r="J13733"/>
    </row>
    <row r="13734" spans="10:10" x14ac:dyDescent="0.3">
      <c r="J13734"/>
    </row>
    <row r="13735" spans="10:10" x14ac:dyDescent="0.3">
      <c r="J13735"/>
    </row>
    <row r="13736" spans="10:10" x14ac:dyDescent="0.3">
      <c r="J13736"/>
    </row>
    <row r="13737" spans="10:10" x14ac:dyDescent="0.3">
      <c r="J13737"/>
    </row>
    <row r="13738" spans="10:10" x14ac:dyDescent="0.3">
      <c r="J13738"/>
    </row>
    <row r="13739" spans="10:10" x14ac:dyDescent="0.3">
      <c r="J13739"/>
    </row>
    <row r="13740" spans="10:10" x14ac:dyDescent="0.3">
      <c r="J13740"/>
    </row>
    <row r="13741" spans="10:10" x14ac:dyDescent="0.3">
      <c r="J13741"/>
    </row>
    <row r="13742" spans="10:10" x14ac:dyDescent="0.3">
      <c r="J13742"/>
    </row>
    <row r="13743" spans="10:10" x14ac:dyDescent="0.3">
      <c r="J13743"/>
    </row>
    <row r="13744" spans="10:10" x14ac:dyDescent="0.3">
      <c r="J13744"/>
    </row>
    <row r="13745" spans="10:10" x14ac:dyDescent="0.3">
      <c r="J13745"/>
    </row>
    <row r="13746" spans="10:10" x14ac:dyDescent="0.3">
      <c r="J13746"/>
    </row>
    <row r="13747" spans="10:10" x14ac:dyDescent="0.3">
      <c r="J13747"/>
    </row>
    <row r="13748" spans="10:10" x14ac:dyDescent="0.3">
      <c r="J13748"/>
    </row>
    <row r="13749" spans="10:10" x14ac:dyDescent="0.3">
      <c r="J13749"/>
    </row>
    <row r="13750" spans="10:10" x14ac:dyDescent="0.3">
      <c r="J13750"/>
    </row>
    <row r="13751" spans="10:10" x14ac:dyDescent="0.3">
      <c r="J13751"/>
    </row>
    <row r="13752" spans="10:10" x14ac:dyDescent="0.3">
      <c r="J13752"/>
    </row>
    <row r="13753" spans="10:10" x14ac:dyDescent="0.3">
      <c r="J13753"/>
    </row>
    <row r="13754" spans="10:10" x14ac:dyDescent="0.3">
      <c r="J13754"/>
    </row>
    <row r="13755" spans="10:10" x14ac:dyDescent="0.3">
      <c r="J13755"/>
    </row>
    <row r="13756" spans="10:10" x14ac:dyDescent="0.3">
      <c r="J13756"/>
    </row>
    <row r="13757" spans="10:10" x14ac:dyDescent="0.3">
      <c r="J13757"/>
    </row>
    <row r="13758" spans="10:10" x14ac:dyDescent="0.3">
      <c r="J13758"/>
    </row>
    <row r="13759" spans="10:10" x14ac:dyDescent="0.3">
      <c r="J13759"/>
    </row>
    <row r="13760" spans="10:10" x14ac:dyDescent="0.3">
      <c r="J13760"/>
    </row>
    <row r="13761" spans="10:10" x14ac:dyDescent="0.3">
      <c r="J13761"/>
    </row>
    <row r="13762" spans="10:10" x14ac:dyDescent="0.3">
      <c r="J13762"/>
    </row>
    <row r="13763" spans="10:10" x14ac:dyDescent="0.3">
      <c r="J13763"/>
    </row>
    <row r="13764" spans="10:10" x14ac:dyDescent="0.3">
      <c r="J13764"/>
    </row>
    <row r="13765" spans="10:10" x14ac:dyDescent="0.3">
      <c r="J13765"/>
    </row>
    <row r="13766" spans="10:10" x14ac:dyDescent="0.3">
      <c r="J13766"/>
    </row>
    <row r="13767" spans="10:10" x14ac:dyDescent="0.3">
      <c r="J13767"/>
    </row>
    <row r="13768" spans="10:10" x14ac:dyDescent="0.3">
      <c r="J13768"/>
    </row>
    <row r="13769" spans="10:10" x14ac:dyDescent="0.3">
      <c r="J13769"/>
    </row>
    <row r="13770" spans="10:10" x14ac:dyDescent="0.3">
      <c r="J13770"/>
    </row>
    <row r="13771" spans="10:10" x14ac:dyDescent="0.3">
      <c r="J13771"/>
    </row>
    <row r="13772" spans="10:10" x14ac:dyDescent="0.3">
      <c r="J13772"/>
    </row>
    <row r="13773" spans="10:10" x14ac:dyDescent="0.3">
      <c r="J13773"/>
    </row>
    <row r="13774" spans="10:10" x14ac:dyDescent="0.3">
      <c r="J13774"/>
    </row>
    <row r="13775" spans="10:10" x14ac:dyDescent="0.3">
      <c r="J13775"/>
    </row>
    <row r="13776" spans="10:10" x14ac:dyDescent="0.3">
      <c r="J13776"/>
    </row>
    <row r="13777" spans="10:10" x14ac:dyDescent="0.3">
      <c r="J13777"/>
    </row>
    <row r="13778" spans="10:10" x14ac:dyDescent="0.3">
      <c r="J13778"/>
    </row>
    <row r="13779" spans="10:10" x14ac:dyDescent="0.3">
      <c r="J13779"/>
    </row>
    <row r="13780" spans="10:10" x14ac:dyDescent="0.3">
      <c r="J13780"/>
    </row>
    <row r="13781" spans="10:10" x14ac:dyDescent="0.3">
      <c r="J13781"/>
    </row>
    <row r="13782" spans="10:10" x14ac:dyDescent="0.3">
      <c r="J13782"/>
    </row>
    <row r="13783" spans="10:10" x14ac:dyDescent="0.3">
      <c r="J13783"/>
    </row>
    <row r="13784" spans="10:10" x14ac:dyDescent="0.3">
      <c r="J13784"/>
    </row>
    <row r="13785" spans="10:10" x14ac:dyDescent="0.3">
      <c r="J13785"/>
    </row>
    <row r="13786" spans="10:10" x14ac:dyDescent="0.3">
      <c r="J13786"/>
    </row>
    <row r="13787" spans="10:10" x14ac:dyDescent="0.3">
      <c r="J13787"/>
    </row>
    <row r="13788" spans="10:10" x14ac:dyDescent="0.3">
      <c r="J13788"/>
    </row>
    <row r="13789" spans="10:10" x14ac:dyDescent="0.3">
      <c r="J13789"/>
    </row>
    <row r="13790" spans="10:10" x14ac:dyDescent="0.3">
      <c r="J13790"/>
    </row>
    <row r="13791" spans="10:10" x14ac:dyDescent="0.3">
      <c r="J13791"/>
    </row>
    <row r="13792" spans="10:10" x14ac:dyDescent="0.3">
      <c r="J13792"/>
    </row>
    <row r="13793" spans="10:10" x14ac:dyDescent="0.3">
      <c r="J13793"/>
    </row>
    <row r="13794" spans="10:10" x14ac:dyDescent="0.3">
      <c r="J13794"/>
    </row>
    <row r="13795" spans="10:10" x14ac:dyDescent="0.3">
      <c r="J13795"/>
    </row>
    <row r="13796" spans="10:10" x14ac:dyDescent="0.3">
      <c r="J13796"/>
    </row>
    <row r="13797" spans="10:10" x14ac:dyDescent="0.3">
      <c r="J13797"/>
    </row>
    <row r="13798" spans="10:10" x14ac:dyDescent="0.3">
      <c r="J13798"/>
    </row>
    <row r="13799" spans="10:10" x14ac:dyDescent="0.3">
      <c r="J13799"/>
    </row>
    <row r="13800" spans="10:10" x14ac:dyDescent="0.3">
      <c r="J13800"/>
    </row>
    <row r="13801" spans="10:10" x14ac:dyDescent="0.3">
      <c r="J13801"/>
    </row>
    <row r="13802" spans="10:10" x14ac:dyDescent="0.3">
      <c r="J13802"/>
    </row>
    <row r="13803" spans="10:10" x14ac:dyDescent="0.3">
      <c r="J13803"/>
    </row>
    <row r="13804" spans="10:10" x14ac:dyDescent="0.3">
      <c r="J13804"/>
    </row>
    <row r="13805" spans="10:10" x14ac:dyDescent="0.3">
      <c r="J13805"/>
    </row>
    <row r="13806" spans="10:10" x14ac:dyDescent="0.3">
      <c r="J13806"/>
    </row>
    <row r="13807" spans="10:10" x14ac:dyDescent="0.3">
      <c r="J13807"/>
    </row>
    <row r="13808" spans="10:10" x14ac:dyDescent="0.3">
      <c r="J13808"/>
    </row>
    <row r="13809" spans="10:10" x14ac:dyDescent="0.3">
      <c r="J13809"/>
    </row>
    <row r="13810" spans="10:10" x14ac:dyDescent="0.3">
      <c r="J13810"/>
    </row>
    <row r="13811" spans="10:10" x14ac:dyDescent="0.3">
      <c r="J13811"/>
    </row>
    <row r="13812" spans="10:10" x14ac:dyDescent="0.3">
      <c r="J13812"/>
    </row>
    <row r="13813" spans="10:10" x14ac:dyDescent="0.3">
      <c r="J13813"/>
    </row>
    <row r="13814" spans="10:10" x14ac:dyDescent="0.3">
      <c r="J13814"/>
    </row>
    <row r="13815" spans="10:10" x14ac:dyDescent="0.3">
      <c r="J13815"/>
    </row>
    <row r="13816" spans="10:10" x14ac:dyDescent="0.3">
      <c r="J13816"/>
    </row>
    <row r="13817" spans="10:10" x14ac:dyDescent="0.3">
      <c r="J13817"/>
    </row>
    <row r="13818" spans="10:10" x14ac:dyDescent="0.3">
      <c r="J13818"/>
    </row>
    <row r="13819" spans="10:10" x14ac:dyDescent="0.3">
      <c r="J13819"/>
    </row>
    <row r="13820" spans="10:10" x14ac:dyDescent="0.3">
      <c r="J13820"/>
    </row>
    <row r="13821" spans="10:10" x14ac:dyDescent="0.3">
      <c r="J13821"/>
    </row>
    <row r="13822" spans="10:10" x14ac:dyDescent="0.3">
      <c r="J13822"/>
    </row>
    <row r="13823" spans="10:10" x14ac:dyDescent="0.3">
      <c r="J13823"/>
    </row>
    <row r="13824" spans="10:10" x14ac:dyDescent="0.3">
      <c r="J13824"/>
    </row>
    <row r="13825" spans="10:10" x14ac:dyDescent="0.3">
      <c r="J13825"/>
    </row>
    <row r="13826" spans="10:10" x14ac:dyDescent="0.3">
      <c r="J13826"/>
    </row>
    <row r="13827" spans="10:10" x14ac:dyDescent="0.3">
      <c r="J13827"/>
    </row>
    <row r="13828" spans="10:10" x14ac:dyDescent="0.3">
      <c r="J13828"/>
    </row>
    <row r="13829" spans="10:10" x14ac:dyDescent="0.3">
      <c r="J13829"/>
    </row>
    <row r="13830" spans="10:10" x14ac:dyDescent="0.3">
      <c r="J13830"/>
    </row>
    <row r="13831" spans="10:10" x14ac:dyDescent="0.3">
      <c r="J13831"/>
    </row>
    <row r="13832" spans="10:10" x14ac:dyDescent="0.3">
      <c r="J13832"/>
    </row>
    <row r="13833" spans="10:10" x14ac:dyDescent="0.3">
      <c r="J13833"/>
    </row>
    <row r="13834" spans="10:10" x14ac:dyDescent="0.3">
      <c r="J13834"/>
    </row>
    <row r="13835" spans="10:10" x14ac:dyDescent="0.3">
      <c r="J13835"/>
    </row>
    <row r="13836" spans="10:10" x14ac:dyDescent="0.3">
      <c r="J13836"/>
    </row>
    <row r="13837" spans="10:10" x14ac:dyDescent="0.3">
      <c r="J13837"/>
    </row>
    <row r="13838" spans="10:10" x14ac:dyDescent="0.3">
      <c r="J13838"/>
    </row>
    <row r="13839" spans="10:10" x14ac:dyDescent="0.3">
      <c r="J13839"/>
    </row>
    <row r="13840" spans="10:10" x14ac:dyDescent="0.3">
      <c r="J13840"/>
    </row>
    <row r="13841" spans="10:10" x14ac:dyDescent="0.3">
      <c r="J13841"/>
    </row>
    <row r="13842" spans="10:10" x14ac:dyDescent="0.3">
      <c r="J13842"/>
    </row>
    <row r="13843" spans="10:10" x14ac:dyDescent="0.3">
      <c r="J13843"/>
    </row>
    <row r="13844" spans="10:10" x14ac:dyDescent="0.3">
      <c r="J13844"/>
    </row>
    <row r="13845" spans="10:10" x14ac:dyDescent="0.3">
      <c r="J13845"/>
    </row>
    <row r="13846" spans="10:10" x14ac:dyDescent="0.3">
      <c r="J13846"/>
    </row>
    <row r="13847" spans="10:10" x14ac:dyDescent="0.3">
      <c r="J13847"/>
    </row>
    <row r="13848" spans="10:10" x14ac:dyDescent="0.3">
      <c r="J13848"/>
    </row>
    <row r="13849" spans="10:10" x14ac:dyDescent="0.3">
      <c r="J13849"/>
    </row>
    <row r="13850" spans="10:10" x14ac:dyDescent="0.3">
      <c r="J13850"/>
    </row>
    <row r="13851" spans="10:10" x14ac:dyDescent="0.3">
      <c r="J13851"/>
    </row>
    <row r="13852" spans="10:10" x14ac:dyDescent="0.3">
      <c r="J13852"/>
    </row>
    <row r="13853" spans="10:10" x14ac:dyDescent="0.3">
      <c r="J13853"/>
    </row>
    <row r="13854" spans="10:10" x14ac:dyDescent="0.3">
      <c r="J13854"/>
    </row>
    <row r="13855" spans="10:10" x14ac:dyDescent="0.3">
      <c r="J13855"/>
    </row>
    <row r="13856" spans="10:10" x14ac:dyDescent="0.3">
      <c r="J13856"/>
    </row>
    <row r="13857" spans="10:10" x14ac:dyDescent="0.3">
      <c r="J13857"/>
    </row>
    <row r="13858" spans="10:10" x14ac:dyDescent="0.3">
      <c r="J13858"/>
    </row>
    <row r="13859" spans="10:10" x14ac:dyDescent="0.3">
      <c r="J13859"/>
    </row>
    <row r="13860" spans="10:10" x14ac:dyDescent="0.3">
      <c r="J13860"/>
    </row>
    <row r="13861" spans="10:10" x14ac:dyDescent="0.3">
      <c r="J13861"/>
    </row>
    <row r="13862" spans="10:10" x14ac:dyDescent="0.3">
      <c r="J13862"/>
    </row>
    <row r="13863" spans="10:10" x14ac:dyDescent="0.3">
      <c r="J13863"/>
    </row>
    <row r="13864" spans="10:10" x14ac:dyDescent="0.3">
      <c r="J13864"/>
    </row>
    <row r="13865" spans="10:10" x14ac:dyDescent="0.3">
      <c r="J13865"/>
    </row>
    <row r="13866" spans="10:10" x14ac:dyDescent="0.3">
      <c r="J13866"/>
    </row>
    <row r="13867" spans="10:10" x14ac:dyDescent="0.3">
      <c r="J13867"/>
    </row>
    <row r="13868" spans="10:10" x14ac:dyDescent="0.3">
      <c r="J13868"/>
    </row>
    <row r="13869" spans="10:10" x14ac:dyDescent="0.3">
      <c r="J13869"/>
    </row>
    <row r="13870" spans="10:10" x14ac:dyDescent="0.3">
      <c r="J13870"/>
    </row>
    <row r="13871" spans="10:10" x14ac:dyDescent="0.3">
      <c r="J13871"/>
    </row>
    <row r="13872" spans="10:10" x14ac:dyDescent="0.3">
      <c r="J13872"/>
    </row>
    <row r="13873" spans="10:10" x14ac:dyDescent="0.3">
      <c r="J13873"/>
    </row>
    <row r="13874" spans="10:10" x14ac:dyDescent="0.3">
      <c r="J13874"/>
    </row>
    <row r="13875" spans="10:10" x14ac:dyDescent="0.3">
      <c r="J13875"/>
    </row>
    <row r="13876" spans="10:10" x14ac:dyDescent="0.3">
      <c r="J13876"/>
    </row>
    <row r="13877" spans="10:10" x14ac:dyDescent="0.3">
      <c r="J13877"/>
    </row>
    <row r="13878" spans="10:10" x14ac:dyDescent="0.3">
      <c r="J13878"/>
    </row>
    <row r="13879" spans="10:10" x14ac:dyDescent="0.3">
      <c r="J13879"/>
    </row>
    <row r="13880" spans="10:10" x14ac:dyDescent="0.3">
      <c r="J13880"/>
    </row>
    <row r="13881" spans="10:10" x14ac:dyDescent="0.3">
      <c r="J13881"/>
    </row>
    <row r="13882" spans="10:10" x14ac:dyDescent="0.3">
      <c r="J13882"/>
    </row>
    <row r="13883" spans="10:10" x14ac:dyDescent="0.3">
      <c r="J13883"/>
    </row>
    <row r="13884" spans="10:10" x14ac:dyDescent="0.3">
      <c r="J13884"/>
    </row>
    <row r="13885" spans="10:10" x14ac:dyDescent="0.3">
      <c r="J13885"/>
    </row>
    <row r="13886" spans="10:10" x14ac:dyDescent="0.3">
      <c r="J13886"/>
    </row>
    <row r="13887" spans="10:10" x14ac:dyDescent="0.3">
      <c r="J13887"/>
    </row>
    <row r="13888" spans="10:10" x14ac:dyDescent="0.3">
      <c r="J13888"/>
    </row>
    <row r="13889" spans="10:10" x14ac:dyDescent="0.3">
      <c r="J13889"/>
    </row>
    <row r="13890" spans="10:10" x14ac:dyDescent="0.3">
      <c r="J13890"/>
    </row>
    <row r="13891" spans="10:10" x14ac:dyDescent="0.3">
      <c r="J13891"/>
    </row>
    <row r="13892" spans="10:10" x14ac:dyDescent="0.3">
      <c r="J13892"/>
    </row>
    <row r="13893" spans="10:10" x14ac:dyDescent="0.3">
      <c r="J13893"/>
    </row>
    <row r="13894" spans="10:10" x14ac:dyDescent="0.3">
      <c r="J13894"/>
    </row>
    <row r="13895" spans="10:10" x14ac:dyDescent="0.3">
      <c r="J13895"/>
    </row>
    <row r="13896" spans="10:10" x14ac:dyDescent="0.3">
      <c r="J13896"/>
    </row>
    <row r="13897" spans="10:10" x14ac:dyDescent="0.3">
      <c r="J13897"/>
    </row>
    <row r="13898" spans="10:10" x14ac:dyDescent="0.3">
      <c r="J13898"/>
    </row>
    <row r="13899" spans="10:10" x14ac:dyDescent="0.3">
      <c r="J13899"/>
    </row>
    <row r="13900" spans="10:10" x14ac:dyDescent="0.3">
      <c r="J13900"/>
    </row>
    <row r="13901" spans="10:10" x14ac:dyDescent="0.3">
      <c r="J13901"/>
    </row>
    <row r="13902" spans="10:10" x14ac:dyDescent="0.3">
      <c r="J13902"/>
    </row>
    <row r="13903" spans="10:10" x14ac:dyDescent="0.3">
      <c r="J13903"/>
    </row>
    <row r="13904" spans="10:10" x14ac:dyDescent="0.3">
      <c r="J13904"/>
    </row>
    <row r="13905" spans="10:10" x14ac:dyDescent="0.3">
      <c r="J13905"/>
    </row>
    <row r="13906" spans="10:10" x14ac:dyDescent="0.3">
      <c r="J13906"/>
    </row>
    <row r="13907" spans="10:10" x14ac:dyDescent="0.3">
      <c r="J13907"/>
    </row>
    <row r="13908" spans="10:10" x14ac:dyDescent="0.3">
      <c r="J13908"/>
    </row>
    <row r="13909" spans="10:10" x14ac:dyDescent="0.3">
      <c r="J13909"/>
    </row>
    <row r="13910" spans="10:10" x14ac:dyDescent="0.3">
      <c r="J13910"/>
    </row>
    <row r="13911" spans="10:10" x14ac:dyDescent="0.3">
      <c r="J13911"/>
    </row>
    <row r="13912" spans="10:10" x14ac:dyDescent="0.3">
      <c r="J13912"/>
    </row>
    <row r="13913" spans="10:10" x14ac:dyDescent="0.3">
      <c r="J13913"/>
    </row>
    <row r="13914" spans="10:10" x14ac:dyDescent="0.3">
      <c r="J13914"/>
    </row>
    <row r="13915" spans="10:10" x14ac:dyDescent="0.3">
      <c r="J13915"/>
    </row>
    <row r="13916" spans="10:10" x14ac:dyDescent="0.3">
      <c r="J13916"/>
    </row>
    <row r="13917" spans="10:10" x14ac:dyDescent="0.3">
      <c r="J13917"/>
    </row>
    <row r="13918" spans="10:10" x14ac:dyDescent="0.3">
      <c r="J13918"/>
    </row>
    <row r="13919" spans="10:10" x14ac:dyDescent="0.3">
      <c r="J13919"/>
    </row>
    <row r="13920" spans="10:10" x14ac:dyDescent="0.3">
      <c r="J13920"/>
    </row>
    <row r="13921" spans="10:10" x14ac:dyDescent="0.3">
      <c r="J13921"/>
    </row>
    <row r="13922" spans="10:10" x14ac:dyDescent="0.3">
      <c r="J13922"/>
    </row>
    <row r="13923" spans="10:10" x14ac:dyDescent="0.3">
      <c r="J13923"/>
    </row>
    <row r="13924" spans="10:10" x14ac:dyDescent="0.3">
      <c r="J13924"/>
    </row>
    <row r="13925" spans="10:10" x14ac:dyDescent="0.3">
      <c r="J13925"/>
    </row>
    <row r="13926" spans="10:10" x14ac:dyDescent="0.3">
      <c r="J13926"/>
    </row>
    <row r="13927" spans="10:10" x14ac:dyDescent="0.3">
      <c r="J13927"/>
    </row>
    <row r="13928" spans="10:10" x14ac:dyDescent="0.3">
      <c r="J13928"/>
    </row>
    <row r="13929" spans="10:10" x14ac:dyDescent="0.3">
      <c r="J13929"/>
    </row>
    <row r="13930" spans="10:10" x14ac:dyDescent="0.3">
      <c r="J13930"/>
    </row>
    <row r="13931" spans="10:10" x14ac:dyDescent="0.3">
      <c r="J13931"/>
    </row>
    <row r="13932" spans="10:10" x14ac:dyDescent="0.3">
      <c r="J13932"/>
    </row>
    <row r="13933" spans="10:10" x14ac:dyDescent="0.3">
      <c r="J13933"/>
    </row>
    <row r="13934" spans="10:10" x14ac:dyDescent="0.3">
      <c r="J13934"/>
    </row>
    <row r="13935" spans="10:10" x14ac:dyDescent="0.3">
      <c r="J13935"/>
    </row>
    <row r="13936" spans="10:10" x14ac:dyDescent="0.3">
      <c r="J13936"/>
    </row>
    <row r="13937" spans="10:10" x14ac:dyDescent="0.3">
      <c r="J13937"/>
    </row>
    <row r="13938" spans="10:10" x14ac:dyDescent="0.3">
      <c r="J13938"/>
    </row>
    <row r="13939" spans="10:10" x14ac:dyDescent="0.3">
      <c r="J13939"/>
    </row>
    <row r="13940" spans="10:10" x14ac:dyDescent="0.3">
      <c r="J13940"/>
    </row>
    <row r="13941" spans="10:10" x14ac:dyDescent="0.3">
      <c r="J13941"/>
    </row>
    <row r="13942" spans="10:10" x14ac:dyDescent="0.3">
      <c r="J13942"/>
    </row>
    <row r="13943" spans="10:10" x14ac:dyDescent="0.3">
      <c r="J13943"/>
    </row>
    <row r="13944" spans="10:10" x14ac:dyDescent="0.3">
      <c r="J13944"/>
    </row>
    <row r="13945" spans="10:10" x14ac:dyDescent="0.3">
      <c r="J13945"/>
    </row>
    <row r="13946" spans="10:10" x14ac:dyDescent="0.3">
      <c r="J13946"/>
    </row>
    <row r="13947" spans="10:10" x14ac:dyDescent="0.3">
      <c r="J13947"/>
    </row>
    <row r="13948" spans="10:10" x14ac:dyDescent="0.3">
      <c r="J13948"/>
    </row>
    <row r="13949" spans="10:10" x14ac:dyDescent="0.3">
      <c r="J13949"/>
    </row>
    <row r="13950" spans="10:10" x14ac:dyDescent="0.3">
      <c r="J13950"/>
    </row>
    <row r="13951" spans="10:10" x14ac:dyDescent="0.3">
      <c r="J13951"/>
    </row>
    <row r="13952" spans="10:10" x14ac:dyDescent="0.3">
      <c r="J13952"/>
    </row>
    <row r="13953" spans="10:10" x14ac:dyDescent="0.3">
      <c r="J13953"/>
    </row>
    <row r="13954" spans="10:10" x14ac:dyDescent="0.3">
      <c r="J13954"/>
    </row>
    <row r="13955" spans="10:10" x14ac:dyDescent="0.3">
      <c r="J13955"/>
    </row>
    <row r="13956" spans="10:10" x14ac:dyDescent="0.3">
      <c r="J13956"/>
    </row>
    <row r="13957" spans="10:10" x14ac:dyDescent="0.3">
      <c r="J13957"/>
    </row>
    <row r="13958" spans="10:10" x14ac:dyDescent="0.3">
      <c r="J13958"/>
    </row>
    <row r="13959" spans="10:10" x14ac:dyDescent="0.3">
      <c r="J13959"/>
    </row>
    <row r="13960" spans="10:10" x14ac:dyDescent="0.3">
      <c r="J13960"/>
    </row>
    <row r="13961" spans="10:10" x14ac:dyDescent="0.3">
      <c r="J13961"/>
    </row>
    <row r="13962" spans="10:10" x14ac:dyDescent="0.3">
      <c r="J13962"/>
    </row>
    <row r="13963" spans="10:10" x14ac:dyDescent="0.3">
      <c r="J13963"/>
    </row>
    <row r="13964" spans="10:10" x14ac:dyDescent="0.3">
      <c r="J13964"/>
    </row>
    <row r="13965" spans="10:10" x14ac:dyDescent="0.3">
      <c r="J13965"/>
    </row>
    <row r="13966" spans="10:10" x14ac:dyDescent="0.3">
      <c r="J13966"/>
    </row>
    <row r="13967" spans="10:10" x14ac:dyDescent="0.3">
      <c r="J13967"/>
    </row>
    <row r="13968" spans="10:10" x14ac:dyDescent="0.3">
      <c r="J13968"/>
    </row>
    <row r="13969" spans="10:10" x14ac:dyDescent="0.3">
      <c r="J13969"/>
    </row>
    <row r="13970" spans="10:10" x14ac:dyDescent="0.3">
      <c r="J13970"/>
    </row>
    <row r="13971" spans="10:10" x14ac:dyDescent="0.3">
      <c r="J13971"/>
    </row>
    <row r="13972" spans="10:10" x14ac:dyDescent="0.3">
      <c r="J13972"/>
    </row>
    <row r="13973" spans="10:10" x14ac:dyDescent="0.3">
      <c r="J13973"/>
    </row>
    <row r="13974" spans="10:10" x14ac:dyDescent="0.3">
      <c r="J13974"/>
    </row>
    <row r="13975" spans="10:10" x14ac:dyDescent="0.3">
      <c r="J13975"/>
    </row>
    <row r="13976" spans="10:10" x14ac:dyDescent="0.3">
      <c r="J13976"/>
    </row>
    <row r="13977" spans="10:10" x14ac:dyDescent="0.3">
      <c r="J13977"/>
    </row>
    <row r="13978" spans="10:10" x14ac:dyDescent="0.3">
      <c r="J13978"/>
    </row>
    <row r="13979" spans="10:10" x14ac:dyDescent="0.3">
      <c r="J13979"/>
    </row>
    <row r="13980" spans="10:10" x14ac:dyDescent="0.3">
      <c r="J13980"/>
    </row>
    <row r="13981" spans="10:10" x14ac:dyDescent="0.3">
      <c r="J13981"/>
    </row>
    <row r="13982" spans="10:10" x14ac:dyDescent="0.3">
      <c r="J13982"/>
    </row>
    <row r="13983" spans="10:10" x14ac:dyDescent="0.3">
      <c r="J13983"/>
    </row>
    <row r="13984" spans="10:10" x14ac:dyDescent="0.3">
      <c r="J13984"/>
    </row>
    <row r="13985" spans="10:10" x14ac:dyDescent="0.3">
      <c r="J13985"/>
    </row>
    <row r="13986" spans="10:10" x14ac:dyDescent="0.3">
      <c r="J13986"/>
    </row>
    <row r="13987" spans="10:10" x14ac:dyDescent="0.3">
      <c r="J13987"/>
    </row>
    <row r="13988" spans="10:10" x14ac:dyDescent="0.3">
      <c r="J13988"/>
    </row>
    <row r="13989" spans="10:10" x14ac:dyDescent="0.3">
      <c r="J13989"/>
    </row>
    <row r="13990" spans="10:10" x14ac:dyDescent="0.3">
      <c r="J13990"/>
    </row>
    <row r="13991" spans="10:10" x14ac:dyDescent="0.3">
      <c r="J13991"/>
    </row>
    <row r="13992" spans="10:10" x14ac:dyDescent="0.3">
      <c r="J13992"/>
    </row>
    <row r="13993" spans="10:10" x14ac:dyDescent="0.3">
      <c r="J13993"/>
    </row>
    <row r="13994" spans="10:10" x14ac:dyDescent="0.3">
      <c r="J13994"/>
    </row>
    <row r="13995" spans="10:10" x14ac:dyDescent="0.3">
      <c r="J13995"/>
    </row>
    <row r="13996" spans="10:10" x14ac:dyDescent="0.3">
      <c r="J13996"/>
    </row>
    <row r="13997" spans="10:10" x14ac:dyDescent="0.3">
      <c r="J13997"/>
    </row>
    <row r="13998" spans="10:10" x14ac:dyDescent="0.3">
      <c r="J13998"/>
    </row>
    <row r="13999" spans="10:10" x14ac:dyDescent="0.3">
      <c r="J13999"/>
    </row>
    <row r="14000" spans="10:10" x14ac:dyDescent="0.3">
      <c r="J14000"/>
    </row>
    <row r="14001" spans="10:10" x14ac:dyDescent="0.3">
      <c r="J14001"/>
    </row>
    <row r="14002" spans="10:10" x14ac:dyDescent="0.3">
      <c r="J14002"/>
    </row>
    <row r="14003" spans="10:10" x14ac:dyDescent="0.3">
      <c r="J14003"/>
    </row>
    <row r="14004" spans="10:10" x14ac:dyDescent="0.3">
      <c r="J14004"/>
    </row>
    <row r="14005" spans="10:10" x14ac:dyDescent="0.3">
      <c r="J14005"/>
    </row>
    <row r="14006" spans="10:10" x14ac:dyDescent="0.3">
      <c r="J14006"/>
    </row>
    <row r="14007" spans="10:10" x14ac:dyDescent="0.3">
      <c r="J14007"/>
    </row>
    <row r="14008" spans="10:10" x14ac:dyDescent="0.3">
      <c r="J14008"/>
    </row>
    <row r="14009" spans="10:10" x14ac:dyDescent="0.3">
      <c r="J14009"/>
    </row>
    <row r="14010" spans="10:10" x14ac:dyDescent="0.3">
      <c r="J14010"/>
    </row>
    <row r="14011" spans="10:10" x14ac:dyDescent="0.3">
      <c r="J14011"/>
    </row>
    <row r="14012" spans="10:10" x14ac:dyDescent="0.3">
      <c r="J14012"/>
    </row>
    <row r="14013" spans="10:10" x14ac:dyDescent="0.3">
      <c r="J14013"/>
    </row>
    <row r="14014" spans="10:10" x14ac:dyDescent="0.3">
      <c r="J14014"/>
    </row>
    <row r="14015" spans="10:10" x14ac:dyDescent="0.3">
      <c r="J14015"/>
    </row>
    <row r="14016" spans="10:10" x14ac:dyDescent="0.3">
      <c r="J14016"/>
    </row>
    <row r="14017" spans="10:10" x14ac:dyDescent="0.3">
      <c r="J14017"/>
    </row>
    <row r="14018" spans="10:10" x14ac:dyDescent="0.3">
      <c r="J14018"/>
    </row>
    <row r="14019" spans="10:10" x14ac:dyDescent="0.3">
      <c r="J14019"/>
    </row>
    <row r="14020" spans="10:10" x14ac:dyDescent="0.3">
      <c r="J14020"/>
    </row>
    <row r="14021" spans="10:10" x14ac:dyDescent="0.3">
      <c r="J14021"/>
    </row>
    <row r="14022" spans="10:10" x14ac:dyDescent="0.3">
      <c r="J14022"/>
    </row>
    <row r="14023" spans="10:10" x14ac:dyDescent="0.3">
      <c r="J14023"/>
    </row>
    <row r="14024" spans="10:10" x14ac:dyDescent="0.3">
      <c r="J14024"/>
    </row>
    <row r="14025" spans="10:10" x14ac:dyDescent="0.3">
      <c r="J14025"/>
    </row>
    <row r="14026" spans="10:10" x14ac:dyDescent="0.3">
      <c r="J14026"/>
    </row>
    <row r="14027" spans="10:10" x14ac:dyDescent="0.3">
      <c r="J14027"/>
    </row>
    <row r="14028" spans="10:10" x14ac:dyDescent="0.3">
      <c r="J14028"/>
    </row>
    <row r="14029" spans="10:10" x14ac:dyDescent="0.3">
      <c r="J14029"/>
    </row>
    <row r="14030" spans="10:10" x14ac:dyDescent="0.3">
      <c r="J14030"/>
    </row>
    <row r="14031" spans="10:10" x14ac:dyDescent="0.3">
      <c r="J14031"/>
    </row>
    <row r="14032" spans="10:10" x14ac:dyDescent="0.3">
      <c r="J14032"/>
    </row>
    <row r="14033" spans="10:10" x14ac:dyDescent="0.3">
      <c r="J14033"/>
    </row>
    <row r="14034" spans="10:10" x14ac:dyDescent="0.3">
      <c r="J14034"/>
    </row>
    <row r="14035" spans="10:10" x14ac:dyDescent="0.3">
      <c r="J14035"/>
    </row>
    <row r="14036" spans="10:10" x14ac:dyDescent="0.3">
      <c r="J14036"/>
    </row>
    <row r="14037" spans="10:10" x14ac:dyDescent="0.3">
      <c r="J14037"/>
    </row>
    <row r="14038" spans="10:10" x14ac:dyDescent="0.3">
      <c r="J14038"/>
    </row>
    <row r="14039" spans="10:10" x14ac:dyDescent="0.3">
      <c r="J14039"/>
    </row>
    <row r="14040" spans="10:10" x14ac:dyDescent="0.3">
      <c r="J14040"/>
    </row>
    <row r="14041" spans="10:10" x14ac:dyDescent="0.3">
      <c r="J14041"/>
    </row>
    <row r="14042" spans="10:10" x14ac:dyDescent="0.3">
      <c r="J14042"/>
    </row>
    <row r="14043" spans="10:10" x14ac:dyDescent="0.3">
      <c r="J14043"/>
    </row>
    <row r="14044" spans="10:10" x14ac:dyDescent="0.3">
      <c r="J14044"/>
    </row>
    <row r="14045" spans="10:10" x14ac:dyDescent="0.3">
      <c r="J14045"/>
    </row>
    <row r="14046" spans="10:10" x14ac:dyDescent="0.3">
      <c r="J14046"/>
    </row>
    <row r="14047" spans="10:10" x14ac:dyDescent="0.3">
      <c r="J14047"/>
    </row>
    <row r="14048" spans="10:10" x14ac:dyDescent="0.3">
      <c r="J14048"/>
    </row>
    <row r="14049" spans="10:10" x14ac:dyDescent="0.3">
      <c r="J14049"/>
    </row>
    <row r="14050" spans="10:10" x14ac:dyDescent="0.3">
      <c r="J14050"/>
    </row>
    <row r="14051" spans="10:10" x14ac:dyDescent="0.3">
      <c r="J14051"/>
    </row>
    <row r="14052" spans="10:10" x14ac:dyDescent="0.3">
      <c r="J14052"/>
    </row>
    <row r="14053" spans="10:10" x14ac:dyDescent="0.3">
      <c r="J14053"/>
    </row>
    <row r="14054" spans="10:10" x14ac:dyDescent="0.3">
      <c r="J14054"/>
    </row>
    <row r="14055" spans="10:10" x14ac:dyDescent="0.3">
      <c r="J14055"/>
    </row>
    <row r="14056" spans="10:10" x14ac:dyDescent="0.3">
      <c r="J14056"/>
    </row>
    <row r="14057" spans="10:10" x14ac:dyDescent="0.3">
      <c r="J14057"/>
    </row>
    <row r="14058" spans="10:10" x14ac:dyDescent="0.3">
      <c r="J14058"/>
    </row>
    <row r="14059" spans="10:10" x14ac:dyDescent="0.3">
      <c r="J14059"/>
    </row>
    <row r="14060" spans="10:10" x14ac:dyDescent="0.3">
      <c r="J14060"/>
    </row>
    <row r="14061" spans="10:10" x14ac:dyDescent="0.3">
      <c r="J14061"/>
    </row>
    <row r="14062" spans="10:10" x14ac:dyDescent="0.3">
      <c r="J14062"/>
    </row>
    <row r="14063" spans="10:10" x14ac:dyDescent="0.3">
      <c r="J14063"/>
    </row>
    <row r="14064" spans="10:10" x14ac:dyDescent="0.3">
      <c r="J14064"/>
    </row>
    <row r="14065" spans="10:10" x14ac:dyDescent="0.3">
      <c r="J14065"/>
    </row>
    <row r="14066" spans="10:10" x14ac:dyDescent="0.3">
      <c r="J14066"/>
    </row>
    <row r="14067" spans="10:10" x14ac:dyDescent="0.3">
      <c r="J14067"/>
    </row>
    <row r="14068" spans="10:10" x14ac:dyDescent="0.3">
      <c r="J14068"/>
    </row>
    <row r="14069" spans="10:10" x14ac:dyDescent="0.3">
      <c r="J14069"/>
    </row>
    <row r="14070" spans="10:10" x14ac:dyDescent="0.3">
      <c r="J14070"/>
    </row>
    <row r="14071" spans="10:10" x14ac:dyDescent="0.3">
      <c r="J14071"/>
    </row>
    <row r="14072" spans="10:10" x14ac:dyDescent="0.3">
      <c r="J14072"/>
    </row>
    <row r="14073" spans="10:10" x14ac:dyDescent="0.3">
      <c r="J14073"/>
    </row>
    <row r="14074" spans="10:10" x14ac:dyDescent="0.3">
      <c r="J14074"/>
    </row>
    <row r="14075" spans="10:10" x14ac:dyDescent="0.3">
      <c r="J14075"/>
    </row>
    <row r="14076" spans="10:10" x14ac:dyDescent="0.3">
      <c r="J14076"/>
    </row>
    <row r="14077" spans="10:10" x14ac:dyDescent="0.3">
      <c r="J14077"/>
    </row>
    <row r="14078" spans="10:10" x14ac:dyDescent="0.3">
      <c r="J14078"/>
    </row>
    <row r="14079" spans="10:10" x14ac:dyDescent="0.3">
      <c r="J14079"/>
    </row>
    <row r="14080" spans="10:10" x14ac:dyDescent="0.3">
      <c r="J14080"/>
    </row>
    <row r="14081" spans="10:10" x14ac:dyDescent="0.3">
      <c r="J14081"/>
    </row>
    <row r="14082" spans="10:10" x14ac:dyDescent="0.3">
      <c r="J14082"/>
    </row>
    <row r="14083" spans="10:10" x14ac:dyDescent="0.3">
      <c r="J14083"/>
    </row>
    <row r="14084" spans="10:10" x14ac:dyDescent="0.3">
      <c r="J14084"/>
    </row>
    <row r="14085" spans="10:10" x14ac:dyDescent="0.3">
      <c r="J14085"/>
    </row>
    <row r="14086" spans="10:10" x14ac:dyDescent="0.3">
      <c r="J14086"/>
    </row>
    <row r="14087" spans="10:10" x14ac:dyDescent="0.3">
      <c r="J14087"/>
    </row>
    <row r="14088" spans="10:10" x14ac:dyDescent="0.3">
      <c r="J14088"/>
    </row>
    <row r="14089" spans="10:10" x14ac:dyDescent="0.3">
      <c r="J14089"/>
    </row>
    <row r="14090" spans="10:10" x14ac:dyDescent="0.3">
      <c r="J14090"/>
    </row>
    <row r="14091" spans="10:10" x14ac:dyDescent="0.3">
      <c r="J14091"/>
    </row>
    <row r="14092" spans="10:10" x14ac:dyDescent="0.3">
      <c r="J14092"/>
    </row>
    <row r="14093" spans="10:10" x14ac:dyDescent="0.3">
      <c r="J14093"/>
    </row>
    <row r="14094" spans="10:10" x14ac:dyDescent="0.3">
      <c r="J14094"/>
    </row>
    <row r="14095" spans="10:10" x14ac:dyDescent="0.3">
      <c r="J14095"/>
    </row>
    <row r="14096" spans="10:10" x14ac:dyDescent="0.3">
      <c r="J14096"/>
    </row>
    <row r="14097" spans="10:10" x14ac:dyDescent="0.3">
      <c r="J14097"/>
    </row>
    <row r="14098" spans="10:10" x14ac:dyDescent="0.3">
      <c r="J14098"/>
    </row>
    <row r="14099" spans="10:10" x14ac:dyDescent="0.3">
      <c r="J14099"/>
    </row>
    <row r="14100" spans="10:10" x14ac:dyDescent="0.3">
      <c r="J14100"/>
    </row>
    <row r="14101" spans="10:10" x14ac:dyDescent="0.3">
      <c r="J14101"/>
    </row>
    <row r="14102" spans="10:10" x14ac:dyDescent="0.3">
      <c r="J14102"/>
    </row>
    <row r="14103" spans="10:10" x14ac:dyDescent="0.3">
      <c r="J14103"/>
    </row>
    <row r="14104" spans="10:10" x14ac:dyDescent="0.3">
      <c r="J14104"/>
    </row>
    <row r="14105" spans="10:10" x14ac:dyDescent="0.3">
      <c r="J14105"/>
    </row>
    <row r="14106" spans="10:10" x14ac:dyDescent="0.3">
      <c r="J14106"/>
    </row>
    <row r="14107" spans="10:10" x14ac:dyDescent="0.3">
      <c r="J14107"/>
    </row>
    <row r="14108" spans="10:10" x14ac:dyDescent="0.3">
      <c r="J14108"/>
    </row>
    <row r="14109" spans="10:10" x14ac:dyDescent="0.3">
      <c r="J14109"/>
    </row>
    <row r="14110" spans="10:10" x14ac:dyDescent="0.3">
      <c r="J14110"/>
    </row>
    <row r="14111" spans="10:10" x14ac:dyDescent="0.3">
      <c r="J14111"/>
    </row>
    <row r="14112" spans="10:10" x14ac:dyDescent="0.3">
      <c r="J14112"/>
    </row>
    <row r="14113" spans="10:10" x14ac:dyDescent="0.3">
      <c r="J14113"/>
    </row>
    <row r="14114" spans="10:10" x14ac:dyDescent="0.3">
      <c r="J14114"/>
    </row>
    <row r="14115" spans="10:10" x14ac:dyDescent="0.3">
      <c r="J14115"/>
    </row>
    <row r="14116" spans="10:10" x14ac:dyDescent="0.3">
      <c r="J14116"/>
    </row>
    <row r="14117" spans="10:10" x14ac:dyDescent="0.3">
      <c r="J14117"/>
    </row>
    <row r="14118" spans="10:10" x14ac:dyDescent="0.3">
      <c r="J14118"/>
    </row>
    <row r="14119" spans="10:10" x14ac:dyDescent="0.3">
      <c r="J14119"/>
    </row>
    <row r="14120" spans="10:10" x14ac:dyDescent="0.3">
      <c r="J14120"/>
    </row>
    <row r="14121" spans="10:10" x14ac:dyDescent="0.3">
      <c r="J14121"/>
    </row>
    <row r="14122" spans="10:10" x14ac:dyDescent="0.3">
      <c r="J14122"/>
    </row>
    <row r="14123" spans="10:10" x14ac:dyDescent="0.3">
      <c r="J14123"/>
    </row>
    <row r="14124" spans="10:10" x14ac:dyDescent="0.3">
      <c r="J14124"/>
    </row>
    <row r="14125" spans="10:10" x14ac:dyDescent="0.3">
      <c r="J14125"/>
    </row>
    <row r="14126" spans="10:10" x14ac:dyDescent="0.3">
      <c r="J14126"/>
    </row>
    <row r="14127" spans="10:10" x14ac:dyDescent="0.3">
      <c r="J14127"/>
    </row>
    <row r="14128" spans="10:10" x14ac:dyDescent="0.3">
      <c r="J14128"/>
    </row>
    <row r="14129" spans="10:10" x14ac:dyDescent="0.3">
      <c r="J14129"/>
    </row>
    <row r="14130" spans="10:10" x14ac:dyDescent="0.3">
      <c r="J14130"/>
    </row>
    <row r="14131" spans="10:10" x14ac:dyDescent="0.3">
      <c r="J14131"/>
    </row>
    <row r="14132" spans="10:10" x14ac:dyDescent="0.3">
      <c r="J14132"/>
    </row>
    <row r="14133" spans="10:10" x14ac:dyDescent="0.3">
      <c r="J14133"/>
    </row>
    <row r="14134" spans="10:10" x14ac:dyDescent="0.3">
      <c r="J14134"/>
    </row>
    <row r="14135" spans="10:10" x14ac:dyDescent="0.3">
      <c r="J14135"/>
    </row>
    <row r="14136" spans="10:10" x14ac:dyDescent="0.3">
      <c r="J14136"/>
    </row>
    <row r="14137" spans="10:10" x14ac:dyDescent="0.3">
      <c r="J14137"/>
    </row>
    <row r="14138" spans="10:10" x14ac:dyDescent="0.3">
      <c r="J14138"/>
    </row>
    <row r="14139" spans="10:10" x14ac:dyDescent="0.3">
      <c r="J14139"/>
    </row>
    <row r="14140" spans="10:10" x14ac:dyDescent="0.3">
      <c r="J14140"/>
    </row>
    <row r="14141" spans="10:10" x14ac:dyDescent="0.3">
      <c r="J14141"/>
    </row>
    <row r="14142" spans="10:10" x14ac:dyDescent="0.3">
      <c r="J14142"/>
    </row>
    <row r="14143" spans="10:10" x14ac:dyDescent="0.3">
      <c r="J14143"/>
    </row>
    <row r="14144" spans="10:10" x14ac:dyDescent="0.3">
      <c r="J14144"/>
    </row>
    <row r="14145" spans="10:10" x14ac:dyDescent="0.3">
      <c r="J14145"/>
    </row>
    <row r="14146" spans="10:10" x14ac:dyDescent="0.3">
      <c r="J14146"/>
    </row>
    <row r="14147" spans="10:10" x14ac:dyDescent="0.3">
      <c r="J14147"/>
    </row>
    <row r="14148" spans="10:10" x14ac:dyDescent="0.3">
      <c r="J14148"/>
    </row>
    <row r="14149" spans="10:10" x14ac:dyDescent="0.3">
      <c r="J14149"/>
    </row>
    <row r="14150" spans="10:10" x14ac:dyDescent="0.3">
      <c r="J14150"/>
    </row>
    <row r="14151" spans="10:10" x14ac:dyDescent="0.3">
      <c r="J14151"/>
    </row>
    <row r="14152" spans="10:10" x14ac:dyDescent="0.3">
      <c r="J14152"/>
    </row>
    <row r="14153" spans="10:10" x14ac:dyDescent="0.3">
      <c r="J14153"/>
    </row>
    <row r="14154" spans="10:10" x14ac:dyDescent="0.3">
      <c r="J14154"/>
    </row>
    <row r="14155" spans="10:10" x14ac:dyDescent="0.3">
      <c r="J14155"/>
    </row>
    <row r="14156" spans="10:10" x14ac:dyDescent="0.3">
      <c r="J14156"/>
    </row>
    <row r="14157" spans="10:10" x14ac:dyDescent="0.3">
      <c r="J14157"/>
    </row>
    <row r="14158" spans="10:10" x14ac:dyDescent="0.3">
      <c r="J14158"/>
    </row>
    <row r="14159" spans="10:10" x14ac:dyDescent="0.3">
      <c r="J14159"/>
    </row>
    <row r="14160" spans="10:10" x14ac:dyDescent="0.3">
      <c r="J14160"/>
    </row>
    <row r="14161" spans="10:10" x14ac:dyDescent="0.3">
      <c r="J14161"/>
    </row>
    <row r="14162" spans="10:10" x14ac:dyDescent="0.3">
      <c r="J14162"/>
    </row>
    <row r="14163" spans="10:10" x14ac:dyDescent="0.3">
      <c r="J14163"/>
    </row>
    <row r="14164" spans="10:10" x14ac:dyDescent="0.3">
      <c r="J14164"/>
    </row>
    <row r="14165" spans="10:10" x14ac:dyDescent="0.3">
      <c r="J14165"/>
    </row>
    <row r="14166" spans="10:10" x14ac:dyDescent="0.3">
      <c r="J14166"/>
    </row>
    <row r="14167" spans="10:10" x14ac:dyDescent="0.3">
      <c r="J14167"/>
    </row>
    <row r="14168" spans="10:10" x14ac:dyDescent="0.3">
      <c r="J14168"/>
    </row>
    <row r="14169" spans="10:10" x14ac:dyDescent="0.3">
      <c r="J14169"/>
    </row>
    <row r="14170" spans="10:10" x14ac:dyDescent="0.3">
      <c r="J14170"/>
    </row>
    <row r="14171" spans="10:10" x14ac:dyDescent="0.3">
      <c r="J14171"/>
    </row>
    <row r="14172" spans="10:10" x14ac:dyDescent="0.3">
      <c r="J14172"/>
    </row>
    <row r="14173" spans="10:10" x14ac:dyDescent="0.3">
      <c r="J14173"/>
    </row>
    <row r="14174" spans="10:10" x14ac:dyDescent="0.3">
      <c r="J14174"/>
    </row>
    <row r="14175" spans="10:10" x14ac:dyDescent="0.3">
      <c r="J14175"/>
    </row>
    <row r="14176" spans="10:10" x14ac:dyDescent="0.3">
      <c r="J14176"/>
    </row>
    <row r="14177" spans="10:10" x14ac:dyDescent="0.3">
      <c r="J14177"/>
    </row>
    <row r="14178" spans="10:10" x14ac:dyDescent="0.3">
      <c r="J14178"/>
    </row>
    <row r="14179" spans="10:10" x14ac:dyDescent="0.3">
      <c r="J14179"/>
    </row>
    <row r="14180" spans="10:10" x14ac:dyDescent="0.3">
      <c r="J14180"/>
    </row>
    <row r="14181" spans="10:10" x14ac:dyDescent="0.3">
      <c r="J14181"/>
    </row>
    <row r="14182" spans="10:10" x14ac:dyDescent="0.3">
      <c r="J14182"/>
    </row>
    <row r="14183" spans="10:10" x14ac:dyDescent="0.3">
      <c r="J14183"/>
    </row>
    <row r="14184" spans="10:10" x14ac:dyDescent="0.3">
      <c r="J14184"/>
    </row>
    <row r="14185" spans="10:10" x14ac:dyDescent="0.3">
      <c r="J14185"/>
    </row>
    <row r="14186" spans="10:10" x14ac:dyDescent="0.3">
      <c r="J14186"/>
    </row>
    <row r="14187" spans="10:10" x14ac:dyDescent="0.3">
      <c r="J14187"/>
    </row>
    <row r="14188" spans="10:10" x14ac:dyDescent="0.3">
      <c r="J14188"/>
    </row>
    <row r="14189" spans="10:10" x14ac:dyDescent="0.3">
      <c r="J14189"/>
    </row>
    <row r="14190" spans="10:10" x14ac:dyDescent="0.3">
      <c r="J14190"/>
    </row>
    <row r="14191" spans="10:10" x14ac:dyDescent="0.3">
      <c r="J14191"/>
    </row>
    <row r="14192" spans="10:10" x14ac:dyDescent="0.3">
      <c r="J14192"/>
    </row>
    <row r="14193" spans="10:10" x14ac:dyDescent="0.3">
      <c r="J14193"/>
    </row>
    <row r="14194" spans="10:10" x14ac:dyDescent="0.3">
      <c r="J14194"/>
    </row>
    <row r="14195" spans="10:10" x14ac:dyDescent="0.3">
      <c r="J14195"/>
    </row>
    <row r="14196" spans="10:10" x14ac:dyDescent="0.3">
      <c r="J14196"/>
    </row>
    <row r="14197" spans="10:10" x14ac:dyDescent="0.3">
      <c r="J14197"/>
    </row>
    <row r="14198" spans="10:10" x14ac:dyDescent="0.3">
      <c r="J14198"/>
    </row>
    <row r="14199" spans="10:10" x14ac:dyDescent="0.3">
      <c r="J14199"/>
    </row>
    <row r="14200" spans="10:10" x14ac:dyDescent="0.3">
      <c r="J14200"/>
    </row>
    <row r="14201" spans="10:10" x14ac:dyDescent="0.3">
      <c r="J14201"/>
    </row>
    <row r="14202" spans="10:10" x14ac:dyDescent="0.3">
      <c r="J14202"/>
    </row>
    <row r="14203" spans="10:10" x14ac:dyDescent="0.3">
      <c r="J14203"/>
    </row>
    <row r="14204" spans="10:10" x14ac:dyDescent="0.3">
      <c r="J14204"/>
    </row>
    <row r="14205" spans="10:10" x14ac:dyDescent="0.3">
      <c r="J14205"/>
    </row>
    <row r="14206" spans="10:10" x14ac:dyDescent="0.3">
      <c r="J14206"/>
    </row>
    <row r="14207" spans="10:10" x14ac:dyDescent="0.3">
      <c r="J14207"/>
    </row>
    <row r="14208" spans="10:10" x14ac:dyDescent="0.3">
      <c r="J14208"/>
    </row>
    <row r="14209" spans="10:10" x14ac:dyDescent="0.3">
      <c r="J14209"/>
    </row>
    <row r="14210" spans="10:10" x14ac:dyDescent="0.3">
      <c r="J14210"/>
    </row>
    <row r="14211" spans="10:10" x14ac:dyDescent="0.3">
      <c r="J14211"/>
    </row>
    <row r="14212" spans="10:10" x14ac:dyDescent="0.3">
      <c r="J14212"/>
    </row>
    <row r="14213" spans="10:10" x14ac:dyDescent="0.3">
      <c r="J14213"/>
    </row>
    <row r="14214" spans="10:10" x14ac:dyDescent="0.3">
      <c r="J14214"/>
    </row>
    <row r="14215" spans="10:10" x14ac:dyDescent="0.3">
      <c r="J14215"/>
    </row>
    <row r="14216" spans="10:10" x14ac:dyDescent="0.3">
      <c r="J14216"/>
    </row>
    <row r="14217" spans="10:10" x14ac:dyDescent="0.3">
      <c r="J14217"/>
    </row>
    <row r="14218" spans="10:10" x14ac:dyDescent="0.3">
      <c r="J14218"/>
    </row>
    <row r="14219" spans="10:10" x14ac:dyDescent="0.3">
      <c r="J14219"/>
    </row>
    <row r="14220" spans="10:10" x14ac:dyDescent="0.3">
      <c r="J14220"/>
    </row>
    <row r="14221" spans="10:10" x14ac:dyDescent="0.3">
      <c r="J14221"/>
    </row>
    <row r="14222" spans="10:10" x14ac:dyDescent="0.3">
      <c r="J14222"/>
    </row>
    <row r="14223" spans="10:10" x14ac:dyDescent="0.3">
      <c r="J14223"/>
    </row>
    <row r="14224" spans="10:10" x14ac:dyDescent="0.3">
      <c r="J14224"/>
    </row>
    <row r="14225" spans="10:10" x14ac:dyDescent="0.3">
      <c r="J14225"/>
    </row>
    <row r="14226" spans="10:10" x14ac:dyDescent="0.3">
      <c r="J14226"/>
    </row>
    <row r="14227" spans="10:10" x14ac:dyDescent="0.3">
      <c r="J14227"/>
    </row>
    <row r="14228" spans="10:10" x14ac:dyDescent="0.3">
      <c r="J14228"/>
    </row>
    <row r="14229" spans="10:10" x14ac:dyDescent="0.3">
      <c r="J14229"/>
    </row>
    <row r="14230" spans="10:10" x14ac:dyDescent="0.3">
      <c r="J14230"/>
    </row>
    <row r="14231" spans="10:10" x14ac:dyDescent="0.3">
      <c r="J14231"/>
    </row>
    <row r="14232" spans="10:10" x14ac:dyDescent="0.3">
      <c r="J14232"/>
    </row>
    <row r="14233" spans="10:10" x14ac:dyDescent="0.3">
      <c r="J14233"/>
    </row>
    <row r="14234" spans="10:10" x14ac:dyDescent="0.3">
      <c r="J14234"/>
    </row>
    <row r="14235" spans="10:10" x14ac:dyDescent="0.3">
      <c r="J14235"/>
    </row>
    <row r="14236" spans="10:10" x14ac:dyDescent="0.3">
      <c r="J14236"/>
    </row>
    <row r="14237" spans="10:10" x14ac:dyDescent="0.3">
      <c r="J14237"/>
    </row>
    <row r="14238" spans="10:10" x14ac:dyDescent="0.3">
      <c r="J14238"/>
    </row>
    <row r="14239" spans="10:10" x14ac:dyDescent="0.3">
      <c r="J14239"/>
    </row>
    <row r="14240" spans="10:10" x14ac:dyDescent="0.3">
      <c r="J14240"/>
    </row>
    <row r="14241" spans="10:10" x14ac:dyDescent="0.3">
      <c r="J14241"/>
    </row>
    <row r="14242" spans="10:10" x14ac:dyDescent="0.3">
      <c r="J14242"/>
    </row>
    <row r="14243" spans="10:10" x14ac:dyDescent="0.3">
      <c r="J14243"/>
    </row>
    <row r="14244" spans="10:10" x14ac:dyDescent="0.3">
      <c r="J14244"/>
    </row>
    <row r="14245" spans="10:10" x14ac:dyDescent="0.3">
      <c r="J14245"/>
    </row>
    <row r="14246" spans="10:10" x14ac:dyDescent="0.3">
      <c r="J14246"/>
    </row>
    <row r="14247" spans="10:10" x14ac:dyDescent="0.3">
      <c r="J14247"/>
    </row>
    <row r="14248" spans="10:10" x14ac:dyDescent="0.3">
      <c r="J14248"/>
    </row>
    <row r="14249" spans="10:10" x14ac:dyDescent="0.3">
      <c r="J14249"/>
    </row>
    <row r="14250" spans="10:10" x14ac:dyDescent="0.3">
      <c r="J14250"/>
    </row>
    <row r="14251" spans="10:10" x14ac:dyDescent="0.3">
      <c r="J14251"/>
    </row>
    <row r="14252" spans="10:10" x14ac:dyDescent="0.3">
      <c r="J14252"/>
    </row>
    <row r="14253" spans="10:10" x14ac:dyDescent="0.3">
      <c r="J14253"/>
    </row>
    <row r="14254" spans="10:10" x14ac:dyDescent="0.3">
      <c r="J14254"/>
    </row>
    <row r="14255" spans="10:10" x14ac:dyDescent="0.3">
      <c r="J14255"/>
    </row>
    <row r="14256" spans="10:10" x14ac:dyDescent="0.3">
      <c r="J14256"/>
    </row>
    <row r="14257" spans="10:10" x14ac:dyDescent="0.3">
      <c r="J14257"/>
    </row>
    <row r="14258" spans="10:10" x14ac:dyDescent="0.3">
      <c r="J14258"/>
    </row>
    <row r="14259" spans="10:10" x14ac:dyDescent="0.3">
      <c r="J14259"/>
    </row>
    <row r="14260" spans="10:10" x14ac:dyDescent="0.3">
      <c r="J14260"/>
    </row>
    <row r="14261" spans="10:10" x14ac:dyDescent="0.3">
      <c r="J14261"/>
    </row>
    <row r="14262" spans="10:10" x14ac:dyDescent="0.3">
      <c r="J14262"/>
    </row>
    <row r="14263" spans="10:10" x14ac:dyDescent="0.3">
      <c r="J14263"/>
    </row>
    <row r="14264" spans="10:10" x14ac:dyDescent="0.3">
      <c r="J14264"/>
    </row>
    <row r="14265" spans="10:10" x14ac:dyDescent="0.3">
      <c r="J14265"/>
    </row>
    <row r="14266" spans="10:10" x14ac:dyDescent="0.3">
      <c r="J14266"/>
    </row>
    <row r="14267" spans="10:10" x14ac:dyDescent="0.3">
      <c r="J14267"/>
    </row>
    <row r="14268" spans="10:10" x14ac:dyDescent="0.3">
      <c r="J14268"/>
    </row>
    <row r="14269" spans="10:10" x14ac:dyDescent="0.3">
      <c r="J14269"/>
    </row>
    <row r="14270" spans="10:10" x14ac:dyDescent="0.3">
      <c r="J14270"/>
    </row>
    <row r="14271" spans="10:10" x14ac:dyDescent="0.3">
      <c r="J14271"/>
    </row>
    <row r="14272" spans="10:10" x14ac:dyDescent="0.3">
      <c r="J14272"/>
    </row>
    <row r="14273" spans="10:10" x14ac:dyDescent="0.3">
      <c r="J14273"/>
    </row>
    <row r="14274" spans="10:10" x14ac:dyDescent="0.3">
      <c r="J14274"/>
    </row>
    <row r="14275" spans="10:10" x14ac:dyDescent="0.3">
      <c r="J14275"/>
    </row>
    <row r="14276" spans="10:10" x14ac:dyDescent="0.3">
      <c r="J14276"/>
    </row>
    <row r="14277" spans="10:10" x14ac:dyDescent="0.3">
      <c r="J14277"/>
    </row>
    <row r="14278" spans="10:10" x14ac:dyDescent="0.3">
      <c r="J14278"/>
    </row>
    <row r="14279" spans="10:10" x14ac:dyDescent="0.3">
      <c r="J14279"/>
    </row>
    <row r="14280" spans="10:10" x14ac:dyDescent="0.3">
      <c r="J14280"/>
    </row>
    <row r="14281" spans="10:10" x14ac:dyDescent="0.3">
      <c r="J14281"/>
    </row>
    <row r="14282" spans="10:10" x14ac:dyDescent="0.3">
      <c r="J14282"/>
    </row>
    <row r="14283" spans="10:10" x14ac:dyDescent="0.3">
      <c r="J14283"/>
    </row>
    <row r="14284" spans="10:10" x14ac:dyDescent="0.3">
      <c r="J14284"/>
    </row>
    <row r="14285" spans="10:10" x14ac:dyDescent="0.3">
      <c r="J14285"/>
    </row>
    <row r="14286" spans="10:10" x14ac:dyDescent="0.3">
      <c r="J14286"/>
    </row>
    <row r="14287" spans="10:10" x14ac:dyDescent="0.3">
      <c r="J14287"/>
    </row>
    <row r="14288" spans="10:10" x14ac:dyDescent="0.3">
      <c r="J14288"/>
    </row>
    <row r="14289" spans="10:10" x14ac:dyDescent="0.3">
      <c r="J14289"/>
    </row>
    <row r="14290" spans="10:10" x14ac:dyDescent="0.3">
      <c r="J14290"/>
    </row>
    <row r="14291" spans="10:10" x14ac:dyDescent="0.3">
      <c r="J14291"/>
    </row>
    <row r="14292" spans="10:10" x14ac:dyDescent="0.3">
      <c r="J14292"/>
    </row>
    <row r="14293" spans="10:10" x14ac:dyDescent="0.3">
      <c r="J14293"/>
    </row>
    <row r="14294" spans="10:10" x14ac:dyDescent="0.3">
      <c r="J14294"/>
    </row>
    <row r="14295" spans="10:10" x14ac:dyDescent="0.3">
      <c r="J14295"/>
    </row>
    <row r="14296" spans="10:10" x14ac:dyDescent="0.3">
      <c r="J14296"/>
    </row>
    <row r="14297" spans="10:10" x14ac:dyDescent="0.3">
      <c r="J14297"/>
    </row>
    <row r="14298" spans="10:10" x14ac:dyDescent="0.3">
      <c r="J14298"/>
    </row>
    <row r="14299" spans="10:10" x14ac:dyDescent="0.3">
      <c r="J14299"/>
    </row>
    <row r="14300" spans="10:10" x14ac:dyDescent="0.3">
      <c r="J14300"/>
    </row>
    <row r="14301" spans="10:10" x14ac:dyDescent="0.3">
      <c r="J14301"/>
    </row>
    <row r="14302" spans="10:10" x14ac:dyDescent="0.3">
      <c r="J14302"/>
    </row>
    <row r="14303" spans="10:10" x14ac:dyDescent="0.3">
      <c r="J14303"/>
    </row>
    <row r="14304" spans="10:10" x14ac:dyDescent="0.3">
      <c r="J14304"/>
    </row>
    <row r="14305" spans="10:10" x14ac:dyDescent="0.3">
      <c r="J14305"/>
    </row>
    <row r="14306" spans="10:10" x14ac:dyDescent="0.3">
      <c r="J14306"/>
    </row>
    <row r="14307" spans="10:10" x14ac:dyDescent="0.3">
      <c r="J14307"/>
    </row>
    <row r="14308" spans="10:10" x14ac:dyDescent="0.3">
      <c r="J14308"/>
    </row>
    <row r="14309" spans="10:10" x14ac:dyDescent="0.3">
      <c r="J14309"/>
    </row>
    <row r="14310" spans="10:10" x14ac:dyDescent="0.3">
      <c r="J14310"/>
    </row>
    <row r="14311" spans="10:10" x14ac:dyDescent="0.3">
      <c r="J14311"/>
    </row>
    <row r="14312" spans="10:10" x14ac:dyDescent="0.3">
      <c r="J14312"/>
    </row>
    <row r="14313" spans="10:10" x14ac:dyDescent="0.3">
      <c r="J14313"/>
    </row>
    <row r="14314" spans="10:10" x14ac:dyDescent="0.3">
      <c r="J14314"/>
    </row>
    <row r="14315" spans="10:10" x14ac:dyDescent="0.3">
      <c r="J14315"/>
    </row>
    <row r="14316" spans="10:10" x14ac:dyDescent="0.3">
      <c r="J14316"/>
    </row>
    <row r="14317" spans="10:10" x14ac:dyDescent="0.3">
      <c r="J14317"/>
    </row>
    <row r="14318" spans="10:10" x14ac:dyDescent="0.3">
      <c r="J14318"/>
    </row>
    <row r="14319" spans="10:10" x14ac:dyDescent="0.3">
      <c r="J14319"/>
    </row>
    <row r="14320" spans="10:10" x14ac:dyDescent="0.3">
      <c r="J14320"/>
    </row>
    <row r="14321" spans="10:10" x14ac:dyDescent="0.3">
      <c r="J14321"/>
    </row>
    <row r="14322" spans="10:10" x14ac:dyDescent="0.3">
      <c r="J14322"/>
    </row>
    <row r="14323" spans="10:10" x14ac:dyDescent="0.3">
      <c r="J14323"/>
    </row>
    <row r="14324" spans="10:10" x14ac:dyDescent="0.3">
      <c r="J14324"/>
    </row>
    <row r="14325" spans="10:10" x14ac:dyDescent="0.3">
      <c r="J14325"/>
    </row>
    <row r="14326" spans="10:10" x14ac:dyDescent="0.3">
      <c r="J14326"/>
    </row>
    <row r="14327" spans="10:10" x14ac:dyDescent="0.3">
      <c r="J14327"/>
    </row>
    <row r="14328" spans="10:10" x14ac:dyDescent="0.3">
      <c r="J14328"/>
    </row>
    <row r="14329" spans="10:10" x14ac:dyDescent="0.3">
      <c r="J14329"/>
    </row>
    <row r="14330" spans="10:10" x14ac:dyDescent="0.3">
      <c r="J14330"/>
    </row>
    <row r="14331" spans="10:10" x14ac:dyDescent="0.3">
      <c r="J14331"/>
    </row>
    <row r="14332" spans="10:10" x14ac:dyDescent="0.3">
      <c r="J14332"/>
    </row>
    <row r="14333" spans="10:10" x14ac:dyDescent="0.3">
      <c r="J14333"/>
    </row>
    <row r="14334" spans="10:10" x14ac:dyDescent="0.3">
      <c r="J14334"/>
    </row>
    <row r="14335" spans="10:10" x14ac:dyDescent="0.3">
      <c r="J14335"/>
    </row>
    <row r="14336" spans="10:10" x14ac:dyDescent="0.3">
      <c r="J14336"/>
    </row>
    <row r="14337" spans="10:10" x14ac:dyDescent="0.3">
      <c r="J14337"/>
    </row>
    <row r="14338" spans="10:10" x14ac:dyDescent="0.3">
      <c r="J14338"/>
    </row>
    <row r="14339" spans="10:10" x14ac:dyDescent="0.3">
      <c r="J14339"/>
    </row>
    <row r="14340" spans="10:10" x14ac:dyDescent="0.3">
      <c r="J14340"/>
    </row>
    <row r="14341" spans="10:10" x14ac:dyDescent="0.3">
      <c r="J14341"/>
    </row>
    <row r="14342" spans="10:10" x14ac:dyDescent="0.3">
      <c r="J14342"/>
    </row>
    <row r="14343" spans="10:10" x14ac:dyDescent="0.3">
      <c r="J14343"/>
    </row>
    <row r="14344" spans="10:10" x14ac:dyDescent="0.3">
      <c r="J14344"/>
    </row>
    <row r="14345" spans="10:10" x14ac:dyDescent="0.3">
      <c r="J14345"/>
    </row>
    <row r="14346" spans="10:10" x14ac:dyDescent="0.3">
      <c r="J14346"/>
    </row>
    <row r="14347" spans="10:10" x14ac:dyDescent="0.3">
      <c r="J14347"/>
    </row>
    <row r="14348" spans="10:10" x14ac:dyDescent="0.3">
      <c r="J14348"/>
    </row>
    <row r="14349" spans="10:10" x14ac:dyDescent="0.3">
      <c r="J14349"/>
    </row>
    <row r="14350" spans="10:10" x14ac:dyDescent="0.3">
      <c r="J14350"/>
    </row>
    <row r="14351" spans="10:10" x14ac:dyDescent="0.3">
      <c r="J14351"/>
    </row>
    <row r="14352" spans="10:10" x14ac:dyDescent="0.3">
      <c r="J14352"/>
    </row>
    <row r="14353" spans="10:10" x14ac:dyDescent="0.3">
      <c r="J14353"/>
    </row>
    <row r="14354" spans="10:10" x14ac:dyDescent="0.3">
      <c r="J14354"/>
    </row>
    <row r="14355" spans="10:10" x14ac:dyDescent="0.3">
      <c r="J14355"/>
    </row>
    <row r="14356" spans="10:10" x14ac:dyDescent="0.3">
      <c r="J14356"/>
    </row>
    <row r="14357" spans="10:10" x14ac:dyDescent="0.3">
      <c r="J14357"/>
    </row>
    <row r="14358" spans="10:10" x14ac:dyDescent="0.3">
      <c r="J14358"/>
    </row>
    <row r="14359" spans="10:10" x14ac:dyDescent="0.3">
      <c r="J14359"/>
    </row>
    <row r="14360" spans="10:10" x14ac:dyDescent="0.3">
      <c r="J14360"/>
    </row>
    <row r="14361" spans="10:10" x14ac:dyDescent="0.3">
      <c r="J14361"/>
    </row>
    <row r="14362" spans="10:10" x14ac:dyDescent="0.3">
      <c r="J14362"/>
    </row>
    <row r="14363" spans="10:10" x14ac:dyDescent="0.3">
      <c r="J14363"/>
    </row>
    <row r="14364" spans="10:10" x14ac:dyDescent="0.3">
      <c r="J14364"/>
    </row>
    <row r="14365" spans="10:10" x14ac:dyDescent="0.3">
      <c r="J14365"/>
    </row>
    <row r="14366" spans="10:10" x14ac:dyDescent="0.3">
      <c r="J14366"/>
    </row>
    <row r="14367" spans="10:10" x14ac:dyDescent="0.3">
      <c r="J14367"/>
    </row>
    <row r="14368" spans="10:10" x14ac:dyDescent="0.3">
      <c r="J14368"/>
    </row>
    <row r="14369" spans="10:10" x14ac:dyDescent="0.3">
      <c r="J14369"/>
    </row>
    <row r="14370" spans="10:10" x14ac:dyDescent="0.3">
      <c r="J14370"/>
    </row>
    <row r="14371" spans="10:10" x14ac:dyDescent="0.3">
      <c r="J14371"/>
    </row>
    <row r="14372" spans="10:10" x14ac:dyDescent="0.3">
      <c r="J14372"/>
    </row>
    <row r="14373" spans="10:10" x14ac:dyDescent="0.3">
      <c r="J14373"/>
    </row>
    <row r="14374" spans="10:10" x14ac:dyDescent="0.3">
      <c r="J14374"/>
    </row>
    <row r="14375" spans="10:10" x14ac:dyDescent="0.3">
      <c r="J14375"/>
    </row>
    <row r="14376" spans="10:10" x14ac:dyDescent="0.3">
      <c r="J14376"/>
    </row>
    <row r="14377" spans="10:10" x14ac:dyDescent="0.3">
      <c r="J14377"/>
    </row>
    <row r="14378" spans="10:10" x14ac:dyDescent="0.3">
      <c r="J14378"/>
    </row>
    <row r="14379" spans="10:10" x14ac:dyDescent="0.3">
      <c r="J14379"/>
    </row>
    <row r="14380" spans="10:10" x14ac:dyDescent="0.3">
      <c r="J14380"/>
    </row>
    <row r="14381" spans="10:10" x14ac:dyDescent="0.3">
      <c r="J14381"/>
    </row>
    <row r="14382" spans="10:10" x14ac:dyDescent="0.3">
      <c r="J14382"/>
    </row>
    <row r="14383" spans="10:10" x14ac:dyDescent="0.3">
      <c r="J14383"/>
    </row>
    <row r="14384" spans="10:10" x14ac:dyDescent="0.3">
      <c r="J14384"/>
    </row>
    <row r="14385" spans="10:10" x14ac:dyDescent="0.3">
      <c r="J14385"/>
    </row>
    <row r="14386" spans="10:10" x14ac:dyDescent="0.3">
      <c r="J14386"/>
    </row>
    <row r="14387" spans="10:10" x14ac:dyDescent="0.3">
      <c r="J14387"/>
    </row>
    <row r="14388" spans="10:10" x14ac:dyDescent="0.3">
      <c r="J14388"/>
    </row>
    <row r="14389" spans="10:10" x14ac:dyDescent="0.3">
      <c r="J14389"/>
    </row>
    <row r="14390" spans="10:10" x14ac:dyDescent="0.3">
      <c r="J14390"/>
    </row>
    <row r="14391" spans="10:10" x14ac:dyDescent="0.3">
      <c r="J14391"/>
    </row>
    <row r="14392" spans="10:10" x14ac:dyDescent="0.3">
      <c r="J14392"/>
    </row>
    <row r="14393" spans="10:10" x14ac:dyDescent="0.3">
      <c r="J14393"/>
    </row>
    <row r="14394" spans="10:10" x14ac:dyDescent="0.3">
      <c r="J14394"/>
    </row>
    <row r="14395" spans="10:10" x14ac:dyDescent="0.3">
      <c r="J14395"/>
    </row>
    <row r="14396" spans="10:10" x14ac:dyDescent="0.3">
      <c r="J14396"/>
    </row>
    <row r="14397" spans="10:10" x14ac:dyDescent="0.3">
      <c r="J14397"/>
    </row>
    <row r="14398" spans="10:10" x14ac:dyDescent="0.3">
      <c r="J14398"/>
    </row>
    <row r="14399" spans="10:10" x14ac:dyDescent="0.3">
      <c r="J14399"/>
    </row>
    <row r="14400" spans="10:10" x14ac:dyDescent="0.3">
      <c r="J14400"/>
    </row>
    <row r="14401" spans="10:10" x14ac:dyDescent="0.3">
      <c r="J14401"/>
    </row>
    <row r="14402" spans="10:10" x14ac:dyDescent="0.3">
      <c r="J14402"/>
    </row>
    <row r="14403" spans="10:10" x14ac:dyDescent="0.3">
      <c r="J14403"/>
    </row>
    <row r="14404" spans="10:10" x14ac:dyDescent="0.3">
      <c r="J14404"/>
    </row>
    <row r="14405" spans="10:10" x14ac:dyDescent="0.3">
      <c r="J14405"/>
    </row>
    <row r="14406" spans="10:10" x14ac:dyDescent="0.3">
      <c r="J14406"/>
    </row>
    <row r="14407" spans="10:10" x14ac:dyDescent="0.3">
      <c r="J14407"/>
    </row>
    <row r="14408" spans="10:10" x14ac:dyDescent="0.3">
      <c r="J14408"/>
    </row>
    <row r="14409" spans="10:10" x14ac:dyDescent="0.3">
      <c r="J14409"/>
    </row>
    <row r="14410" spans="10:10" x14ac:dyDescent="0.3">
      <c r="J14410"/>
    </row>
    <row r="14411" spans="10:10" x14ac:dyDescent="0.3">
      <c r="J14411"/>
    </row>
    <row r="14412" spans="10:10" x14ac:dyDescent="0.3">
      <c r="J14412"/>
    </row>
    <row r="14413" spans="10:10" x14ac:dyDescent="0.3">
      <c r="J14413"/>
    </row>
    <row r="14414" spans="10:10" x14ac:dyDescent="0.3">
      <c r="J14414"/>
    </row>
    <row r="14415" spans="10:10" x14ac:dyDescent="0.3">
      <c r="J14415"/>
    </row>
    <row r="14416" spans="10:10" x14ac:dyDescent="0.3">
      <c r="J14416"/>
    </row>
    <row r="14417" spans="10:10" x14ac:dyDescent="0.3">
      <c r="J14417"/>
    </row>
    <row r="14418" spans="10:10" x14ac:dyDescent="0.3">
      <c r="J14418"/>
    </row>
    <row r="14419" spans="10:10" x14ac:dyDescent="0.3">
      <c r="J14419"/>
    </row>
    <row r="14420" spans="10:10" x14ac:dyDescent="0.3">
      <c r="J14420"/>
    </row>
    <row r="14421" spans="10:10" x14ac:dyDescent="0.3">
      <c r="J14421"/>
    </row>
    <row r="14422" spans="10:10" x14ac:dyDescent="0.3">
      <c r="J14422"/>
    </row>
    <row r="14423" spans="10:10" x14ac:dyDescent="0.3">
      <c r="J14423"/>
    </row>
    <row r="14424" spans="10:10" x14ac:dyDescent="0.3">
      <c r="J14424"/>
    </row>
    <row r="14425" spans="10:10" x14ac:dyDescent="0.3">
      <c r="J14425"/>
    </row>
    <row r="14426" spans="10:10" x14ac:dyDescent="0.3">
      <c r="J14426"/>
    </row>
    <row r="14427" spans="10:10" x14ac:dyDescent="0.3">
      <c r="J14427"/>
    </row>
    <row r="14428" spans="10:10" x14ac:dyDescent="0.3">
      <c r="J14428"/>
    </row>
    <row r="14429" spans="10:10" x14ac:dyDescent="0.3">
      <c r="J14429"/>
    </row>
    <row r="14430" spans="10:10" x14ac:dyDescent="0.3">
      <c r="J14430"/>
    </row>
    <row r="14431" spans="10:10" x14ac:dyDescent="0.3">
      <c r="J14431"/>
    </row>
    <row r="14432" spans="10:10" x14ac:dyDescent="0.3">
      <c r="J14432"/>
    </row>
    <row r="14433" spans="10:10" x14ac:dyDescent="0.3">
      <c r="J14433"/>
    </row>
    <row r="14434" spans="10:10" x14ac:dyDescent="0.3">
      <c r="J14434"/>
    </row>
    <row r="14435" spans="10:10" x14ac:dyDescent="0.3">
      <c r="J14435"/>
    </row>
    <row r="14436" spans="10:10" x14ac:dyDescent="0.3">
      <c r="J14436"/>
    </row>
    <row r="14437" spans="10:10" x14ac:dyDescent="0.3">
      <c r="J14437"/>
    </row>
    <row r="14438" spans="10:10" x14ac:dyDescent="0.3">
      <c r="J14438"/>
    </row>
    <row r="14439" spans="10:10" x14ac:dyDescent="0.3">
      <c r="J14439"/>
    </row>
    <row r="14440" spans="10:10" x14ac:dyDescent="0.3">
      <c r="J14440"/>
    </row>
    <row r="14441" spans="10:10" x14ac:dyDescent="0.3">
      <c r="J14441"/>
    </row>
    <row r="14442" spans="10:10" x14ac:dyDescent="0.3">
      <c r="J14442"/>
    </row>
    <row r="14443" spans="10:10" x14ac:dyDescent="0.3">
      <c r="J14443"/>
    </row>
    <row r="14444" spans="10:10" x14ac:dyDescent="0.3">
      <c r="J14444"/>
    </row>
    <row r="14445" spans="10:10" x14ac:dyDescent="0.3">
      <c r="J14445"/>
    </row>
    <row r="14446" spans="10:10" x14ac:dyDescent="0.3">
      <c r="J14446"/>
    </row>
    <row r="14447" spans="10:10" x14ac:dyDescent="0.3">
      <c r="J14447"/>
    </row>
    <row r="14448" spans="10:10" x14ac:dyDescent="0.3">
      <c r="J14448"/>
    </row>
    <row r="14449" spans="10:10" x14ac:dyDescent="0.3">
      <c r="J14449"/>
    </row>
    <row r="14450" spans="10:10" x14ac:dyDescent="0.3">
      <c r="J14450"/>
    </row>
    <row r="14451" spans="10:10" x14ac:dyDescent="0.3">
      <c r="J14451"/>
    </row>
    <row r="14452" spans="10:10" x14ac:dyDescent="0.3">
      <c r="J14452"/>
    </row>
    <row r="14453" spans="10:10" x14ac:dyDescent="0.3">
      <c r="J14453"/>
    </row>
    <row r="14454" spans="10:10" x14ac:dyDescent="0.3">
      <c r="J14454"/>
    </row>
    <row r="14455" spans="10:10" x14ac:dyDescent="0.3">
      <c r="J14455"/>
    </row>
    <row r="14456" spans="10:10" x14ac:dyDescent="0.3">
      <c r="J14456"/>
    </row>
    <row r="14457" spans="10:10" x14ac:dyDescent="0.3">
      <c r="J14457"/>
    </row>
    <row r="14458" spans="10:10" x14ac:dyDescent="0.3">
      <c r="J14458"/>
    </row>
    <row r="14459" spans="10:10" x14ac:dyDescent="0.3">
      <c r="J14459"/>
    </row>
    <row r="14460" spans="10:10" x14ac:dyDescent="0.3">
      <c r="J14460"/>
    </row>
    <row r="14461" spans="10:10" x14ac:dyDescent="0.3">
      <c r="J14461"/>
    </row>
    <row r="14462" spans="10:10" x14ac:dyDescent="0.3">
      <c r="J14462"/>
    </row>
    <row r="14463" spans="10:10" x14ac:dyDescent="0.3">
      <c r="J14463"/>
    </row>
    <row r="14464" spans="10:10" x14ac:dyDescent="0.3">
      <c r="J14464"/>
    </row>
    <row r="14465" spans="10:10" x14ac:dyDescent="0.3">
      <c r="J14465"/>
    </row>
    <row r="14466" spans="10:10" x14ac:dyDescent="0.3">
      <c r="J14466"/>
    </row>
    <row r="14467" spans="10:10" x14ac:dyDescent="0.3">
      <c r="J14467"/>
    </row>
    <row r="14468" spans="10:10" x14ac:dyDescent="0.3">
      <c r="J14468"/>
    </row>
    <row r="14469" spans="10:10" x14ac:dyDescent="0.3">
      <c r="J14469"/>
    </row>
    <row r="14470" spans="10:10" x14ac:dyDescent="0.3">
      <c r="J14470"/>
    </row>
    <row r="14471" spans="10:10" x14ac:dyDescent="0.3">
      <c r="J14471"/>
    </row>
    <row r="14472" spans="10:10" x14ac:dyDescent="0.3">
      <c r="J14472"/>
    </row>
    <row r="14473" spans="10:10" x14ac:dyDescent="0.3">
      <c r="J14473"/>
    </row>
    <row r="14474" spans="10:10" x14ac:dyDescent="0.3">
      <c r="J14474"/>
    </row>
    <row r="14475" spans="10:10" x14ac:dyDescent="0.3">
      <c r="J14475"/>
    </row>
    <row r="14476" spans="10:10" x14ac:dyDescent="0.3">
      <c r="J14476"/>
    </row>
    <row r="14477" spans="10:10" x14ac:dyDescent="0.3">
      <c r="J14477"/>
    </row>
    <row r="14478" spans="10:10" x14ac:dyDescent="0.3">
      <c r="J14478"/>
    </row>
    <row r="14479" spans="10:10" x14ac:dyDescent="0.3">
      <c r="J14479"/>
    </row>
    <row r="14480" spans="10:10" x14ac:dyDescent="0.3">
      <c r="J14480"/>
    </row>
    <row r="14481" spans="10:10" x14ac:dyDescent="0.3">
      <c r="J14481"/>
    </row>
    <row r="14482" spans="10:10" x14ac:dyDescent="0.3">
      <c r="J14482"/>
    </row>
    <row r="14483" spans="10:10" x14ac:dyDescent="0.3">
      <c r="J14483"/>
    </row>
    <row r="14484" spans="10:10" x14ac:dyDescent="0.3">
      <c r="J14484"/>
    </row>
    <row r="14485" spans="10:10" x14ac:dyDescent="0.3">
      <c r="J14485"/>
    </row>
    <row r="14486" spans="10:10" x14ac:dyDescent="0.3">
      <c r="J14486"/>
    </row>
    <row r="14487" spans="10:10" x14ac:dyDescent="0.3">
      <c r="J14487"/>
    </row>
    <row r="14488" spans="10:10" x14ac:dyDescent="0.3">
      <c r="J14488"/>
    </row>
    <row r="14489" spans="10:10" x14ac:dyDescent="0.3">
      <c r="J14489"/>
    </row>
    <row r="14490" spans="10:10" x14ac:dyDescent="0.3">
      <c r="J14490"/>
    </row>
    <row r="14491" spans="10:10" x14ac:dyDescent="0.3">
      <c r="J14491"/>
    </row>
    <row r="14492" spans="10:10" x14ac:dyDescent="0.3">
      <c r="J14492"/>
    </row>
    <row r="14493" spans="10:10" x14ac:dyDescent="0.3">
      <c r="J14493"/>
    </row>
    <row r="14494" spans="10:10" x14ac:dyDescent="0.3">
      <c r="J14494"/>
    </row>
    <row r="14495" spans="10:10" x14ac:dyDescent="0.3">
      <c r="J14495"/>
    </row>
    <row r="14496" spans="10:10" x14ac:dyDescent="0.3">
      <c r="J14496"/>
    </row>
    <row r="14497" spans="10:10" x14ac:dyDescent="0.3">
      <c r="J14497"/>
    </row>
    <row r="14498" spans="10:10" x14ac:dyDescent="0.3">
      <c r="J14498"/>
    </row>
    <row r="14499" spans="10:10" x14ac:dyDescent="0.3">
      <c r="J14499"/>
    </row>
    <row r="14500" spans="10:10" x14ac:dyDescent="0.3">
      <c r="J14500"/>
    </row>
    <row r="14501" spans="10:10" x14ac:dyDescent="0.3">
      <c r="J14501"/>
    </row>
    <row r="14502" spans="10:10" x14ac:dyDescent="0.3">
      <c r="J14502"/>
    </row>
    <row r="14503" spans="10:10" x14ac:dyDescent="0.3">
      <c r="J14503"/>
    </row>
    <row r="14504" spans="10:10" x14ac:dyDescent="0.3">
      <c r="J14504"/>
    </row>
    <row r="14505" spans="10:10" x14ac:dyDescent="0.3">
      <c r="J14505"/>
    </row>
    <row r="14506" spans="10:10" x14ac:dyDescent="0.3">
      <c r="J14506"/>
    </row>
    <row r="14507" spans="10:10" x14ac:dyDescent="0.3">
      <c r="J14507"/>
    </row>
    <row r="14508" spans="10:10" x14ac:dyDescent="0.3">
      <c r="J14508"/>
    </row>
    <row r="14509" spans="10:10" x14ac:dyDescent="0.3">
      <c r="J14509"/>
    </row>
    <row r="14510" spans="10:10" x14ac:dyDescent="0.3">
      <c r="J14510"/>
    </row>
    <row r="14511" spans="10:10" x14ac:dyDescent="0.3">
      <c r="J14511"/>
    </row>
    <row r="14512" spans="10:10" x14ac:dyDescent="0.3">
      <c r="J14512"/>
    </row>
    <row r="14513" spans="10:10" x14ac:dyDescent="0.3">
      <c r="J14513"/>
    </row>
    <row r="14514" spans="10:10" x14ac:dyDescent="0.3">
      <c r="J14514"/>
    </row>
    <row r="14515" spans="10:10" x14ac:dyDescent="0.3">
      <c r="J14515"/>
    </row>
    <row r="14516" spans="10:10" x14ac:dyDescent="0.3">
      <c r="J14516"/>
    </row>
    <row r="14517" spans="10:10" x14ac:dyDescent="0.3">
      <c r="J14517"/>
    </row>
    <row r="14518" spans="10:10" x14ac:dyDescent="0.3">
      <c r="J14518"/>
    </row>
    <row r="14519" spans="10:10" x14ac:dyDescent="0.3">
      <c r="J14519"/>
    </row>
    <row r="14520" spans="10:10" x14ac:dyDescent="0.3">
      <c r="J14520"/>
    </row>
    <row r="14521" spans="10:10" x14ac:dyDescent="0.3">
      <c r="J14521"/>
    </row>
    <row r="14522" spans="10:10" x14ac:dyDescent="0.3">
      <c r="J14522"/>
    </row>
    <row r="14523" spans="10:10" x14ac:dyDescent="0.3">
      <c r="J14523"/>
    </row>
    <row r="14524" spans="10:10" x14ac:dyDescent="0.3">
      <c r="J14524"/>
    </row>
    <row r="14525" spans="10:10" x14ac:dyDescent="0.3">
      <c r="J14525"/>
    </row>
    <row r="14526" spans="10:10" x14ac:dyDescent="0.3">
      <c r="J14526"/>
    </row>
    <row r="14527" spans="10:10" x14ac:dyDescent="0.3">
      <c r="J14527"/>
    </row>
    <row r="14528" spans="10:10" x14ac:dyDescent="0.3">
      <c r="J14528"/>
    </row>
    <row r="14529" spans="10:10" x14ac:dyDescent="0.3">
      <c r="J14529"/>
    </row>
    <row r="14530" spans="10:10" x14ac:dyDescent="0.3">
      <c r="J14530"/>
    </row>
    <row r="14531" spans="10:10" x14ac:dyDescent="0.3">
      <c r="J14531"/>
    </row>
    <row r="14532" spans="10:10" x14ac:dyDescent="0.3">
      <c r="J14532"/>
    </row>
    <row r="14533" spans="10:10" x14ac:dyDescent="0.3">
      <c r="J14533"/>
    </row>
    <row r="14534" spans="10:10" x14ac:dyDescent="0.3">
      <c r="J14534"/>
    </row>
    <row r="14535" spans="10:10" x14ac:dyDescent="0.3">
      <c r="J14535"/>
    </row>
    <row r="14536" spans="10:10" x14ac:dyDescent="0.3">
      <c r="J14536"/>
    </row>
    <row r="14537" spans="10:10" x14ac:dyDescent="0.3">
      <c r="J14537"/>
    </row>
    <row r="14538" spans="10:10" x14ac:dyDescent="0.3">
      <c r="J14538"/>
    </row>
    <row r="14539" spans="10:10" x14ac:dyDescent="0.3">
      <c r="J14539"/>
    </row>
    <row r="14540" spans="10:10" x14ac:dyDescent="0.3">
      <c r="J14540"/>
    </row>
    <row r="14541" spans="10:10" x14ac:dyDescent="0.3">
      <c r="J14541"/>
    </row>
    <row r="14542" spans="10:10" x14ac:dyDescent="0.3">
      <c r="J14542"/>
    </row>
    <row r="14543" spans="10:10" x14ac:dyDescent="0.3">
      <c r="J14543"/>
    </row>
    <row r="14544" spans="10:10" x14ac:dyDescent="0.3">
      <c r="J14544"/>
    </row>
    <row r="14545" spans="10:10" x14ac:dyDescent="0.3">
      <c r="J14545"/>
    </row>
    <row r="14546" spans="10:10" x14ac:dyDescent="0.3">
      <c r="J14546"/>
    </row>
    <row r="14547" spans="10:10" x14ac:dyDescent="0.3">
      <c r="J14547"/>
    </row>
    <row r="14548" spans="10:10" x14ac:dyDescent="0.3">
      <c r="J14548"/>
    </row>
    <row r="14549" spans="10:10" x14ac:dyDescent="0.3">
      <c r="J14549"/>
    </row>
    <row r="14550" spans="10:10" x14ac:dyDescent="0.3">
      <c r="J14550"/>
    </row>
    <row r="14551" spans="10:10" x14ac:dyDescent="0.3">
      <c r="J14551"/>
    </row>
    <row r="14552" spans="10:10" x14ac:dyDescent="0.3">
      <c r="J14552"/>
    </row>
    <row r="14553" spans="10:10" x14ac:dyDescent="0.3">
      <c r="J14553"/>
    </row>
    <row r="14554" spans="10:10" x14ac:dyDescent="0.3">
      <c r="J14554"/>
    </row>
    <row r="14555" spans="10:10" x14ac:dyDescent="0.3">
      <c r="J14555"/>
    </row>
    <row r="14556" spans="10:10" x14ac:dyDescent="0.3">
      <c r="J14556"/>
    </row>
    <row r="14557" spans="10:10" x14ac:dyDescent="0.3">
      <c r="J14557"/>
    </row>
    <row r="14558" spans="10:10" x14ac:dyDescent="0.3">
      <c r="J14558"/>
    </row>
    <row r="14559" spans="10:10" x14ac:dyDescent="0.3">
      <c r="J14559"/>
    </row>
    <row r="14560" spans="10:10" x14ac:dyDescent="0.3">
      <c r="J14560"/>
    </row>
    <row r="14561" spans="10:10" x14ac:dyDescent="0.3">
      <c r="J14561"/>
    </row>
    <row r="14562" spans="10:10" x14ac:dyDescent="0.3">
      <c r="J14562"/>
    </row>
    <row r="14563" spans="10:10" x14ac:dyDescent="0.3">
      <c r="J14563"/>
    </row>
    <row r="14564" spans="10:10" x14ac:dyDescent="0.3">
      <c r="J14564"/>
    </row>
    <row r="14565" spans="10:10" x14ac:dyDescent="0.3">
      <c r="J14565"/>
    </row>
    <row r="14566" spans="10:10" x14ac:dyDescent="0.3">
      <c r="J14566"/>
    </row>
    <row r="14567" spans="10:10" x14ac:dyDescent="0.3">
      <c r="J14567"/>
    </row>
    <row r="14568" spans="10:10" x14ac:dyDescent="0.3">
      <c r="J14568"/>
    </row>
    <row r="14569" spans="10:10" x14ac:dyDescent="0.3">
      <c r="J14569"/>
    </row>
    <row r="14570" spans="10:10" x14ac:dyDescent="0.3">
      <c r="J14570"/>
    </row>
    <row r="14571" spans="10:10" x14ac:dyDescent="0.3">
      <c r="J14571"/>
    </row>
    <row r="14572" spans="10:10" x14ac:dyDescent="0.3">
      <c r="J14572"/>
    </row>
    <row r="14573" spans="10:10" x14ac:dyDescent="0.3">
      <c r="J14573"/>
    </row>
    <row r="14574" spans="10:10" x14ac:dyDescent="0.3">
      <c r="J14574"/>
    </row>
    <row r="14575" spans="10:10" x14ac:dyDescent="0.3">
      <c r="J14575"/>
    </row>
    <row r="14576" spans="10:10" x14ac:dyDescent="0.3">
      <c r="J14576"/>
    </row>
    <row r="14577" spans="10:10" x14ac:dyDescent="0.3">
      <c r="J14577"/>
    </row>
    <row r="14578" spans="10:10" x14ac:dyDescent="0.3">
      <c r="J14578"/>
    </row>
    <row r="14579" spans="10:10" x14ac:dyDescent="0.3">
      <c r="J14579"/>
    </row>
    <row r="14580" spans="10:10" x14ac:dyDescent="0.3">
      <c r="J14580"/>
    </row>
    <row r="14581" spans="10:10" x14ac:dyDescent="0.3">
      <c r="J14581"/>
    </row>
    <row r="14582" spans="10:10" x14ac:dyDescent="0.3">
      <c r="J14582"/>
    </row>
    <row r="14583" spans="10:10" x14ac:dyDescent="0.3">
      <c r="J14583"/>
    </row>
    <row r="14584" spans="10:10" x14ac:dyDescent="0.3">
      <c r="J14584"/>
    </row>
    <row r="14585" spans="10:10" x14ac:dyDescent="0.3">
      <c r="J14585"/>
    </row>
    <row r="14586" spans="10:10" x14ac:dyDescent="0.3">
      <c r="J14586"/>
    </row>
    <row r="14587" spans="10:10" x14ac:dyDescent="0.3">
      <c r="J14587"/>
    </row>
    <row r="14588" spans="10:10" x14ac:dyDescent="0.3">
      <c r="J14588"/>
    </row>
    <row r="14589" spans="10:10" x14ac:dyDescent="0.3">
      <c r="J14589"/>
    </row>
    <row r="14590" spans="10:10" x14ac:dyDescent="0.3">
      <c r="J14590"/>
    </row>
    <row r="14591" spans="10:10" x14ac:dyDescent="0.3">
      <c r="J14591"/>
    </row>
    <row r="14592" spans="10:10" x14ac:dyDescent="0.3">
      <c r="J14592"/>
    </row>
    <row r="14593" spans="10:10" x14ac:dyDescent="0.3">
      <c r="J14593"/>
    </row>
    <row r="14594" spans="10:10" x14ac:dyDescent="0.3">
      <c r="J14594"/>
    </row>
    <row r="14595" spans="10:10" x14ac:dyDescent="0.3">
      <c r="J14595"/>
    </row>
    <row r="14596" spans="10:10" x14ac:dyDescent="0.3">
      <c r="J14596"/>
    </row>
    <row r="14597" spans="10:10" x14ac:dyDescent="0.3">
      <c r="J14597"/>
    </row>
    <row r="14598" spans="10:10" x14ac:dyDescent="0.3">
      <c r="J14598"/>
    </row>
    <row r="14599" spans="10:10" x14ac:dyDescent="0.3">
      <c r="J14599"/>
    </row>
    <row r="14600" spans="10:10" x14ac:dyDescent="0.3">
      <c r="J14600"/>
    </row>
    <row r="14601" spans="10:10" x14ac:dyDescent="0.3">
      <c r="J14601"/>
    </row>
    <row r="14602" spans="10:10" x14ac:dyDescent="0.3">
      <c r="J14602"/>
    </row>
    <row r="14603" spans="10:10" x14ac:dyDescent="0.3">
      <c r="J14603"/>
    </row>
    <row r="14604" spans="10:10" x14ac:dyDescent="0.3">
      <c r="J14604"/>
    </row>
    <row r="14605" spans="10:10" x14ac:dyDescent="0.3">
      <c r="J14605"/>
    </row>
    <row r="14606" spans="10:10" x14ac:dyDescent="0.3">
      <c r="J14606"/>
    </row>
    <row r="14607" spans="10:10" x14ac:dyDescent="0.3">
      <c r="J14607"/>
    </row>
    <row r="14608" spans="10:10" x14ac:dyDescent="0.3">
      <c r="J14608"/>
    </row>
    <row r="14609" spans="10:10" x14ac:dyDescent="0.3">
      <c r="J14609"/>
    </row>
    <row r="14610" spans="10:10" x14ac:dyDescent="0.3">
      <c r="J14610"/>
    </row>
    <row r="14611" spans="10:10" x14ac:dyDescent="0.3">
      <c r="J14611"/>
    </row>
    <row r="14612" spans="10:10" x14ac:dyDescent="0.3">
      <c r="J14612"/>
    </row>
    <row r="14613" spans="10:10" x14ac:dyDescent="0.3">
      <c r="J14613"/>
    </row>
    <row r="14614" spans="10:10" x14ac:dyDescent="0.3">
      <c r="J14614"/>
    </row>
    <row r="14615" spans="10:10" x14ac:dyDescent="0.3">
      <c r="J14615"/>
    </row>
    <row r="14616" spans="10:10" x14ac:dyDescent="0.3">
      <c r="J14616"/>
    </row>
    <row r="14617" spans="10:10" x14ac:dyDescent="0.3">
      <c r="J14617"/>
    </row>
    <row r="14618" spans="10:10" x14ac:dyDescent="0.3">
      <c r="J14618"/>
    </row>
    <row r="14619" spans="10:10" x14ac:dyDescent="0.3">
      <c r="J14619"/>
    </row>
    <row r="14620" spans="10:10" x14ac:dyDescent="0.3">
      <c r="J14620"/>
    </row>
    <row r="14621" spans="10:10" x14ac:dyDescent="0.3">
      <c r="J14621"/>
    </row>
    <row r="14622" spans="10:10" x14ac:dyDescent="0.3">
      <c r="J14622"/>
    </row>
    <row r="14623" spans="10:10" x14ac:dyDescent="0.3">
      <c r="J14623"/>
    </row>
    <row r="14624" spans="10:10" x14ac:dyDescent="0.3">
      <c r="J14624"/>
    </row>
    <row r="14625" spans="10:10" x14ac:dyDescent="0.3">
      <c r="J14625"/>
    </row>
    <row r="14626" spans="10:10" x14ac:dyDescent="0.3">
      <c r="J14626"/>
    </row>
    <row r="14627" spans="10:10" x14ac:dyDescent="0.3">
      <c r="J14627"/>
    </row>
    <row r="14628" spans="10:10" x14ac:dyDescent="0.3">
      <c r="J14628"/>
    </row>
    <row r="14629" spans="10:10" x14ac:dyDescent="0.3">
      <c r="J14629"/>
    </row>
    <row r="14630" spans="10:10" x14ac:dyDescent="0.3">
      <c r="J14630"/>
    </row>
    <row r="14631" spans="10:10" x14ac:dyDescent="0.3">
      <c r="J14631"/>
    </row>
    <row r="14632" spans="10:10" x14ac:dyDescent="0.3">
      <c r="J14632"/>
    </row>
    <row r="14633" spans="10:10" x14ac:dyDescent="0.3">
      <c r="J14633"/>
    </row>
    <row r="14634" spans="10:10" x14ac:dyDescent="0.3">
      <c r="J14634"/>
    </row>
    <row r="14635" spans="10:10" x14ac:dyDescent="0.3">
      <c r="J14635"/>
    </row>
    <row r="14636" spans="10:10" x14ac:dyDescent="0.3">
      <c r="J14636"/>
    </row>
    <row r="14637" spans="10:10" x14ac:dyDescent="0.3">
      <c r="J14637"/>
    </row>
    <row r="14638" spans="10:10" x14ac:dyDescent="0.3">
      <c r="J14638"/>
    </row>
    <row r="14639" spans="10:10" x14ac:dyDescent="0.3">
      <c r="J14639"/>
    </row>
    <row r="14640" spans="10:10" x14ac:dyDescent="0.3">
      <c r="J14640"/>
    </row>
    <row r="14641" spans="10:10" x14ac:dyDescent="0.3">
      <c r="J14641"/>
    </row>
    <row r="14642" spans="10:10" x14ac:dyDescent="0.3">
      <c r="J14642"/>
    </row>
    <row r="14643" spans="10:10" x14ac:dyDescent="0.3">
      <c r="J14643"/>
    </row>
    <row r="14644" spans="10:10" x14ac:dyDescent="0.3">
      <c r="J14644"/>
    </row>
    <row r="14645" spans="10:10" x14ac:dyDescent="0.3">
      <c r="J14645"/>
    </row>
    <row r="14646" spans="10:10" x14ac:dyDescent="0.3">
      <c r="J14646"/>
    </row>
    <row r="14647" spans="10:10" x14ac:dyDescent="0.3">
      <c r="J14647"/>
    </row>
    <row r="14648" spans="10:10" x14ac:dyDescent="0.3">
      <c r="J14648"/>
    </row>
    <row r="14649" spans="10:10" x14ac:dyDescent="0.3">
      <c r="J14649"/>
    </row>
    <row r="14650" spans="10:10" x14ac:dyDescent="0.3">
      <c r="J14650"/>
    </row>
    <row r="14651" spans="10:10" x14ac:dyDescent="0.3">
      <c r="J14651"/>
    </row>
    <row r="14652" spans="10:10" x14ac:dyDescent="0.3">
      <c r="J14652"/>
    </row>
    <row r="14653" spans="10:10" x14ac:dyDescent="0.3">
      <c r="J14653"/>
    </row>
    <row r="14654" spans="10:10" x14ac:dyDescent="0.3">
      <c r="J14654"/>
    </row>
    <row r="14655" spans="10:10" x14ac:dyDescent="0.3">
      <c r="J14655"/>
    </row>
    <row r="14656" spans="10:10" x14ac:dyDescent="0.3">
      <c r="J14656"/>
    </row>
    <row r="14657" spans="10:10" x14ac:dyDescent="0.3">
      <c r="J14657"/>
    </row>
    <row r="14658" spans="10:10" x14ac:dyDescent="0.3">
      <c r="J14658"/>
    </row>
    <row r="14659" spans="10:10" x14ac:dyDescent="0.3">
      <c r="J14659"/>
    </row>
    <row r="14660" spans="10:10" x14ac:dyDescent="0.3">
      <c r="J14660"/>
    </row>
    <row r="14661" spans="10:10" x14ac:dyDescent="0.3">
      <c r="J14661"/>
    </row>
    <row r="14662" spans="10:10" x14ac:dyDescent="0.3">
      <c r="J14662"/>
    </row>
    <row r="14663" spans="10:10" x14ac:dyDescent="0.3">
      <c r="J14663"/>
    </row>
    <row r="14664" spans="10:10" x14ac:dyDescent="0.3">
      <c r="J14664"/>
    </row>
    <row r="14665" spans="10:10" x14ac:dyDescent="0.3">
      <c r="J14665"/>
    </row>
    <row r="14666" spans="10:10" x14ac:dyDescent="0.3">
      <c r="J14666"/>
    </row>
    <row r="14667" spans="10:10" x14ac:dyDescent="0.3">
      <c r="J14667"/>
    </row>
    <row r="14668" spans="10:10" x14ac:dyDescent="0.3">
      <c r="J14668"/>
    </row>
    <row r="14669" spans="10:10" x14ac:dyDescent="0.3">
      <c r="J14669"/>
    </row>
    <row r="14670" spans="10:10" x14ac:dyDescent="0.3">
      <c r="J14670"/>
    </row>
    <row r="14671" spans="10:10" x14ac:dyDescent="0.3">
      <c r="J14671"/>
    </row>
    <row r="14672" spans="10:10" x14ac:dyDescent="0.3">
      <c r="J14672"/>
    </row>
    <row r="14673" spans="10:10" x14ac:dyDescent="0.3">
      <c r="J14673"/>
    </row>
    <row r="14674" spans="10:10" x14ac:dyDescent="0.3">
      <c r="J14674"/>
    </row>
    <row r="14675" spans="10:10" x14ac:dyDescent="0.3">
      <c r="J14675"/>
    </row>
    <row r="14676" spans="10:10" x14ac:dyDescent="0.3">
      <c r="J14676"/>
    </row>
    <row r="14677" spans="10:10" x14ac:dyDescent="0.3">
      <c r="J14677"/>
    </row>
    <row r="14678" spans="10:10" x14ac:dyDescent="0.3">
      <c r="J14678"/>
    </row>
    <row r="14679" spans="10:10" x14ac:dyDescent="0.3">
      <c r="J14679"/>
    </row>
    <row r="14680" spans="10:10" x14ac:dyDescent="0.3">
      <c r="J14680"/>
    </row>
    <row r="14681" spans="10:10" x14ac:dyDescent="0.3">
      <c r="J14681"/>
    </row>
    <row r="14682" spans="10:10" x14ac:dyDescent="0.3">
      <c r="J14682"/>
    </row>
    <row r="14683" spans="10:10" x14ac:dyDescent="0.3">
      <c r="J14683"/>
    </row>
    <row r="14684" spans="10:10" x14ac:dyDescent="0.3">
      <c r="J14684"/>
    </row>
    <row r="14685" spans="10:10" x14ac:dyDescent="0.3">
      <c r="J14685"/>
    </row>
    <row r="14686" spans="10:10" x14ac:dyDescent="0.3">
      <c r="J14686"/>
    </row>
    <row r="14687" spans="10:10" x14ac:dyDescent="0.3">
      <c r="J14687"/>
    </row>
    <row r="14688" spans="10:10" x14ac:dyDescent="0.3">
      <c r="J14688"/>
    </row>
    <row r="14689" spans="10:10" x14ac:dyDescent="0.3">
      <c r="J14689"/>
    </row>
    <row r="14690" spans="10:10" x14ac:dyDescent="0.3">
      <c r="J14690"/>
    </row>
    <row r="14691" spans="10:10" x14ac:dyDescent="0.3">
      <c r="J14691"/>
    </row>
    <row r="14692" spans="10:10" x14ac:dyDescent="0.3">
      <c r="J14692"/>
    </row>
    <row r="14693" spans="10:10" x14ac:dyDescent="0.3">
      <c r="J14693"/>
    </row>
    <row r="14694" spans="10:10" x14ac:dyDescent="0.3">
      <c r="J14694"/>
    </row>
    <row r="14695" spans="10:10" x14ac:dyDescent="0.3">
      <c r="J14695"/>
    </row>
    <row r="14696" spans="10:10" x14ac:dyDescent="0.3">
      <c r="J14696"/>
    </row>
    <row r="14697" spans="10:10" x14ac:dyDescent="0.3">
      <c r="J14697"/>
    </row>
    <row r="14698" spans="10:10" x14ac:dyDescent="0.3">
      <c r="J14698"/>
    </row>
    <row r="14699" spans="10:10" x14ac:dyDescent="0.3">
      <c r="J14699"/>
    </row>
    <row r="14700" spans="10:10" x14ac:dyDescent="0.3">
      <c r="J14700"/>
    </row>
    <row r="14701" spans="10:10" x14ac:dyDescent="0.3">
      <c r="J14701"/>
    </row>
    <row r="14702" spans="10:10" x14ac:dyDescent="0.3">
      <c r="J14702"/>
    </row>
    <row r="14703" spans="10:10" x14ac:dyDescent="0.3">
      <c r="J14703"/>
    </row>
    <row r="14704" spans="10:10" x14ac:dyDescent="0.3">
      <c r="J14704"/>
    </row>
    <row r="14705" spans="10:10" x14ac:dyDescent="0.3">
      <c r="J14705"/>
    </row>
    <row r="14706" spans="10:10" x14ac:dyDescent="0.3">
      <c r="J14706"/>
    </row>
    <row r="14707" spans="10:10" x14ac:dyDescent="0.3">
      <c r="J14707"/>
    </row>
    <row r="14708" spans="10:10" x14ac:dyDescent="0.3">
      <c r="J14708"/>
    </row>
    <row r="14709" spans="10:10" x14ac:dyDescent="0.3">
      <c r="J14709"/>
    </row>
    <row r="14710" spans="10:10" x14ac:dyDescent="0.3">
      <c r="J14710"/>
    </row>
    <row r="14711" spans="10:10" x14ac:dyDescent="0.3">
      <c r="J14711"/>
    </row>
    <row r="14712" spans="10:10" x14ac:dyDescent="0.3">
      <c r="J14712"/>
    </row>
    <row r="14713" spans="10:10" x14ac:dyDescent="0.3">
      <c r="J14713"/>
    </row>
    <row r="14714" spans="10:10" x14ac:dyDescent="0.3">
      <c r="J14714"/>
    </row>
    <row r="14715" spans="10:10" x14ac:dyDescent="0.3">
      <c r="J14715"/>
    </row>
    <row r="14716" spans="10:10" x14ac:dyDescent="0.3">
      <c r="J14716"/>
    </row>
    <row r="14717" spans="10:10" x14ac:dyDescent="0.3">
      <c r="J14717"/>
    </row>
    <row r="14718" spans="10:10" x14ac:dyDescent="0.3">
      <c r="J14718"/>
    </row>
    <row r="14719" spans="10:10" x14ac:dyDescent="0.3">
      <c r="J14719"/>
    </row>
    <row r="14720" spans="10:10" x14ac:dyDescent="0.3">
      <c r="J14720"/>
    </row>
    <row r="14721" spans="10:10" x14ac:dyDescent="0.3">
      <c r="J14721"/>
    </row>
    <row r="14722" spans="10:10" x14ac:dyDescent="0.3">
      <c r="J14722"/>
    </row>
    <row r="14723" spans="10:10" x14ac:dyDescent="0.3">
      <c r="J14723"/>
    </row>
    <row r="14724" spans="10:10" x14ac:dyDescent="0.3">
      <c r="J14724"/>
    </row>
    <row r="14725" spans="10:10" x14ac:dyDescent="0.3">
      <c r="J14725"/>
    </row>
    <row r="14726" spans="10:10" x14ac:dyDescent="0.3">
      <c r="J14726"/>
    </row>
    <row r="14727" spans="10:10" x14ac:dyDescent="0.3">
      <c r="J14727"/>
    </row>
    <row r="14728" spans="10:10" x14ac:dyDescent="0.3">
      <c r="J14728"/>
    </row>
    <row r="14729" spans="10:10" x14ac:dyDescent="0.3">
      <c r="J14729"/>
    </row>
    <row r="14730" spans="10:10" x14ac:dyDescent="0.3">
      <c r="J14730"/>
    </row>
    <row r="14731" spans="10:10" x14ac:dyDescent="0.3">
      <c r="J14731"/>
    </row>
    <row r="14732" spans="10:10" x14ac:dyDescent="0.3">
      <c r="J14732"/>
    </row>
    <row r="14733" spans="10:10" x14ac:dyDescent="0.3">
      <c r="J14733"/>
    </row>
    <row r="14734" spans="10:10" x14ac:dyDescent="0.3">
      <c r="J14734"/>
    </row>
    <row r="14735" spans="10:10" x14ac:dyDescent="0.3">
      <c r="J14735"/>
    </row>
    <row r="14736" spans="10:10" x14ac:dyDescent="0.3">
      <c r="J14736"/>
    </row>
    <row r="14737" spans="10:10" x14ac:dyDescent="0.3">
      <c r="J14737"/>
    </row>
    <row r="14738" spans="10:10" x14ac:dyDescent="0.3">
      <c r="J14738"/>
    </row>
    <row r="14739" spans="10:10" x14ac:dyDescent="0.3">
      <c r="J14739"/>
    </row>
    <row r="14740" spans="10:10" x14ac:dyDescent="0.3">
      <c r="J14740"/>
    </row>
    <row r="14741" spans="10:10" x14ac:dyDescent="0.3">
      <c r="J14741"/>
    </row>
    <row r="14742" spans="10:10" x14ac:dyDescent="0.3">
      <c r="J14742"/>
    </row>
    <row r="14743" spans="10:10" x14ac:dyDescent="0.3">
      <c r="J14743"/>
    </row>
    <row r="14744" spans="10:10" x14ac:dyDescent="0.3">
      <c r="J14744"/>
    </row>
    <row r="14745" spans="10:10" x14ac:dyDescent="0.3">
      <c r="J14745"/>
    </row>
    <row r="14746" spans="10:10" x14ac:dyDescent="0.3">
      <c r="J14746"/>
    </row>
    <row r="14747" spans="10:10" x14ac:dyDescent="0.3">
      <c r="J14747"/>
    </row>
    <row r="14748" spans="10:10" x14ac:dyDescent="0.3">
      <c r="J14748"/>
    </row>
    <row r="14749" spans="10:10" x14ac:dyDescent="0.3">
      <c r="J14749"/>
    </row>
    <row r="14750" spans="10:10" x14ac:dyDescent="0.3">
      <c r="J14750"/>
    </row>
    <row r="14751" spans="10:10" x14ac:dyDescent="0.3">
      <c r="J14751"/>
    </row>
    <row r="14752" spans="10:10" x14ac:dyDescent="0.3">
      <c r="J14752"/>
    </row>
    <row r="14753" spans="10:10" x14ac:dyDescent="0.3">
      <c r="J14753"/>
    </row>
    <row r="14754" spans="10:10" x14ac:dyDescent="0.3">
      <c r="J14754"/>
    </row>
    <row r="14755" spans="10:10" x14ac:dyDescent="0.3">
      <c r="J14755"/>
    </row>
    <row r="14756" spans="10:10" x14ac:dyDescent="0.3">
      <c r="J14756"/>
    </row>
    <row r="14757" spans="10:10" x14ac:dyDescent="0.3">
      <c r="J14757"/>
    </row>
    <row r="14758" spans="10:10" x14ac:dyDescent="0.3">
      <c r="J14758"/>
    </row>
    <row r="14759" spans="10:10" x14ac:dyDescent="0.3">
      <c r="J14759"/>
    </row>
    <row r="14760" spans="10:10" x14ac:dyDescent="0.3">
      <c r="J14760"/>
    </row>
    <row r="14761" spans="10:10" x14ac:dyDescent="0.3">
      <c r="J14761"/>
    </row>
    <row r="14762" spans="10:10" x14ac:dyDescent="0.3">
      <c r="J14762"/>
    </row>
    <row r="14763" spans="10:10" x14ac:dyDescent="0.3">
      <c r="J14763"/>
    </row>
    <row r="14764" spans="10:10" x14ac:dyDescent="0.3">
      <c r="J14764"/>
    </row>
    <row r="14765" spans="10:10" x14ac:dyDescent="0.3">
      <c r="J14765"/>
    </row>
    <row r="14766" spans="10:10" x14ac:dyDescent="0.3">
      <c r="J14766"/>
    </row>
    <row r="14767" spans="10:10" x14ac:dyDescent="0.3">
      <c r="J14767"/>
    </row>
    <row r="14768" spans="10:10" x14ac:dyDescent="0.3">
      <c r="J14768"/>
    </row>
    <row r="14769" spans="10:10" x14ac:dyDescent="0.3">
      <c r="J14769"/>
    </row>
    <row r="14770" spans="10:10" x14ac:dyDescent="0.3">
      <c r="J14770"/>
    </row>
    <row r="14771" spans="10:10" x14ac:dyDescent="0.3">
      <c r="J14771"/>
    </row>
    <row r="14772" spans="10:10" x14ac:dyDescent="0.3">
      <c r="J14772"/>
    </row>
    <row r="14773" spans="10:10" x14ac:dyDescent="0.3">
      <c r="J14773"/>
    </row>
    <row r="14774" spans="10:10" x14ac:dyDescent="0.3">
      <c r="J14774"/>
    </row>
    <row r="14775" spans="10:10" x14ac:dyDescent="0.3">
      <c r="J14775"/>
    </row>
    <row r="14776" spans="10:10" x14ac:dyDescent="0.3">
      <c r="J14776"/>
    </row>
    <row r="14777" spans="10:10" x14ac:dyDescent="0.3">
      <c r="J14777"/>
    </row>
    <row r="14778" spans="10:10" x14ac:dyDescent="0.3">
      <c r="J14778"/>
    </row>
    <row r="14779" spans="10:10" x14ac:dyDescent="0.3">
      <c r="J14779"/>
    </row>
    <row r="14780" spans="10:10" x14ac:dyDescent="0.3">
      <c r="J14780"/>
    </row>
    <row r="14781" spans="10:10" x14ac:dyDescent="0.3">
      <c r="J14781"/>
    </row>
    <row r="14782" spans="10:10" x14ac:dyDescent="0.3">
      <c r="J14782"/>
    </row>
    <row r="14783" spans="10:10" x14ac:dyDescent="0.3">
      <c r="J14783"/>
    </row>
    <row r="14784" spans="10:10" x14ac:dyDescent="0.3">
      <c r="J14784"/>
    </row>
    <row r="14785" spans="10:10" x14ac:dyDescent="0.3">
      <c r="J14785"/>
    </row>
    <row r="14786" spans="10:10" x14ac:dyDescent="0.3">
      <c r="J14786"/>
    </row>
    <row r="14787" spans="10:10" x14ac:dyDescent="0.3">
      <c r="J14787"/>
    </row>
    <row r="14788" spans="10:10" x14ac:dyDescent="0.3">
      <c r="J14788"/>
    </row>
    <row r="14789" spans="10:10" x14ac:dyDescent="0.3">
      <c r="J14789"/>
    </row>
    <row r="14790" spans="10:10" x14ac:dyDescent="0.3">
      <c r="J14790"/>
    </row>
    <row r="14791" spans="10:10" x14ac:dyDescent="0.3">
      <c r="J14791"/>
    </row>
    <row r="14792" spans="10:10" x14ac:dyDescent="0.3">
      <c r="J14792"/>
    </row>
    <row r="14793" spans="10:10" x14ac:dyDescent="0.3">
      <c r="J14793"/>
    </row>
    <row r="14794" spans="10:10" x14ac:dyDescent="0.3">
      <c r="J14794"/>
    </row>
    <row r="14795" spans="10:10" x14ac:dyDescent="0.3">
      <c r="J14795"/>
    </row>
    <row r="14796" spans="10:10" x14ac:dyDescent="0.3">
      <c r="J14796"/>
    </row>
    <row r="14797" spans="10:10" x14ac:dyDescent="0.3">
      <c r="J14797"/>
    </row>
    <row r="14798" spans="10:10" x14ac:dyDescent="0.3">
      <c r="J14798"/>
    </row>
    <row r="14799" spans="10:10" x14ac:dyDescent="0.3">
      <c r="J14799"/>
    </row>
    <row r="14800" spans="10:10" x14ac:dyDescent="0.3">
      <c r="J14800"/>
    </row>
    <row r="14801" spans="10:10" x14ac:dyDescent="0.3">
      <c r="J14801"/>
    </row>
    <row r="14802" spans="10:10" x14ac:dyDescent="0.3">
      <c r="J14802"/>
    </row>
    <row r="14803" spans="10:10" x14ac:dyDescent="0.3">
      <c r="J14803"/>
    </row>
    <row r="14804" spans="10:10" x14ac:dyDescent="0.3">
      <c r="J14804"/>
    </row>
    <row r="14805" spans="10:10" x14ac:dyDescent="0.3">
      <c r="J14805"/>
    </row>
    <row r="14806" spans="10:10" x14ac:dyDescent="0.3">
      <c r="J14806"/>
    </row>
    <row r="14807" spans="10:10" x14ac:dyDescent="0.3">
      <c r="J14807"/>
    </row>
    <row r="14808" spans="10:10" x14ac:dyDescent="0.3">
      <c r="J14808"/>
    </row>
    <row r="14809" spans="10:10" x14ac:dyDescent="0.3">
      <c r="J14809"/>
    </row>
    <row r="14810" spans="10:10" x14ac:dyDescent="0.3">
      <c r="J14810"/>
    </row>
    <row r="14811" spans="10:10" x14ac:dyDescent="0.3">
      <c r="J14811"/>
    </row>
    <row r="14812" spans="10:10" x14ac:dyDescent="0.3">
      <c r="J14812"/>
    </row>
    <row r="14813" spans="10:10" x14ac:dyDescent="0.3">
      <c r="J14813"/>
    </row>
    <row r="14814" spans="10:10" x14ac:dyDescent="0.3">
      <c r="J14814"/>
    </row>
    <row r="14815" spans="10:10" x14ac:dyDescent="0.3">
      <c r="J14815"/>
    </row>
    <row r="14816" spans="10:10" x14ac:dyDescent="0.3">
      <c r="J14816"/>
    </row>
    <row r="14817" spans="10:10" x14ac:dyDescent="0.3">
      <c r="J14817"/>
    </row>
    <row r="14818" spans="10:10" x14ac:dyDescent="0.3">
      <c r="J14818"/>
    </row>
    <row r="14819" spans="10:10" x14ac:dyDescent="0.3">
      <c r="J14819"/>
    </row>
    <row r="14820" spans="10:10" x14ac:dyDescent="0.3">
      <c r="J14820"/>
    </row>
    <row r="14821" spans="10:10" x14ac:dyDescent="0.3">
      <c r="J14821"/>
    </row>
    <row r="14822" spans="10:10" x14ac:dyDescent="0.3">
      <c r="J14822"/>
    </row>
    <row r="14823" spans="10:10" x14ac:dyDescent="0.3">
      <c r="J14823"/>
    </row>
    <row r="14824" spans="10:10" x14ac:dyDescent="0.3">
      <c r="J14824"/>
    </row>
    <row r="14825" spans="10:10" x14ac:dyDescent="0.3">
      <c r="J14825"/>
    </row>
    <row r="14826" spans="10:10" x14ac:dyDescent="0.3">
      <c r="J14826"/>
    </row>
    <row r="14827" spans="10:10" x14ac:dyDescent="0.3">
      <c r="J14827"/>
    </row>
    <row r="14828" spans="10:10" x14ac:dyDescent="0.3">
      <c r="J14828"/>
    </row>
    <row r="14829" spans="10:10" x14ac:dyDescent="0.3">
      <c r="J14829"/>
    </row>
    <row r="14830" spans="10:10" x14ac:dyDescent="0.3">
      <c r="J14830"/>
    </row>
    <row r="14831" spans="10:10" x14ac:dyDescent="0.3">
      <c r="J14831"/>
    </row>
    <row r="14832" spans="10:10" x14ac:dyDescent="0.3">
      <c r="J14832"/>
    </row>
    <row r="14833" spans="10:10" x14ac:dyDescent="0.3">
      <c r="J14833"/>
    </row>
    <row r="14834" spans="10:10" x14ac:dyDescent="0.3">
      <c r="J14834"/>
    </row>
    <row r="14835" spans="10:10" x14ac:dyDescent="0.3">
      <c r="J14835"/>
    </row>
    <row r="14836" spans="10:10" x14ac:dyDescent="0.3">
      <c r="J14836"/>
    </row>
    <row r="14837" spans="10:10" x14ac:dyDescent="0.3">
      <c r="J14837"/>
    </row>
    <row r="14838" spans="10:10" x14ac:dyDescent="0.3">
      <c r="J14838"/>
    </row>
    <row r="14839" spans="10:10" x14ac:dyDescent="0.3">
      <c r="J14839"/>
    </row>
    <row r="14840" spans="10:10" x14ac:dyDescent="0.3">
      <c r="J14840"/>
    </row>
    <row r="14841" spans="10:10" x14ac:dyDescent="0.3">
      <c r="J14841"/>
    </row>
    <row r="14842" spans="10:10" x14ac:dyDescent="0.3">
      <c r="J14842"/>
    </row>
    <row r="14843" spans="10:10" x14ac:dyDescent="0.3">
      <c r="J14843"/>
    </row>
    <row r="14844" spans="10:10" x14ac:dyDescent="0.3">
      <c r="J14844"/>
    </row>
    <row r="14845" spans="10:10" x14ac:dyDescent="0.3">
      <c r="J14845"/>
    </row>
    <row r="14846" spans="10:10" x14ac:dyDescent="0.3">
      <c r="J14846"/>
    </row>
    <row r="14847" spans="10:10" x14ac:dyDescent="0.3">
      <c r="J14847"/>
    </row>
    <row r="14848" spans="10:10" x14ac:dyDescent="0.3">
      <c r="J14848"/>
    </row>
    <row r="14849" spans="10:10" x14ac:dyDescent="0.3">
      <c r="J14849"/>
    </row>
    <row r="14850" spans="10:10" x14ac:dyDescent="0.3">
      <c r="J14850"/>
    </row>
    <row r="14851" spans="10:10" x14ac:dyDescent="0.3">
      <c r="J14851"/>
    </row>
    <row r="14852" spans="10:10" x14ac:dyDescent="0.3">
      <c r="J14852"/>
    </row>
    <row r="14853" spans="10:10" x14ac:dyDescent="0.3">
      <c r="J14853"/>
    </row>
    <row r="14854" spans="10:10" x14ac:dyDescent="0.3">
      <c r="J14854"/>
    </row>
    <row r="14855" spans="10:10" x14ac:dyDescent="0.3">
      <c r="J14855"/>
    </row>
    <row r="14856" spans="10:10" x14ac:dyDescent="0.3">
      <c r="J14856"/>
    </row>
    <row r="14857" spans="10:10" x14ac:dyDescent="0.3">
      <c r="J14857"/>
    </row>
    <row r="14858" spans="10:10" x14ac:dyDescent="0.3">
      <c r="J14858"/>
    </row>
    <row r="14859" spans="10:10" x14ac:dyDescent="0.3">
      <c r="J14859"/>
    </row>
    <row r="14860" spans="10:10" x14ac:dyDescent="0.3">
      <c r="J14860"/>
    </row>
    <row r="14861" spans="10:10" x14ac:dyDescent="0.3">
      <c r="J14861"/>
    </row>
    <row r="14862" spans="10:10" x14ac:dyDescent="0.3">
      <c r="J14862"/>
    </row>
    <row r="14863" spans="10:10" x14ac:dyDescent="0.3">
      <c r="J14863"/>
    </row>
    <row r="14864" spans="10:10" x14ac:dyDescent="0.3">
      <c r="J14864"/>
    </row>
    <row r="14865" spans="10:10" x14ac:dyDescent="0.3">
      <c r="J14865"/>
    </row>
    <row r="14866" spans="10:10" x14ac:dyDescent="0.3">
      <c r="J14866"/>
    </row>
    <row r="14867" spans="10:10" x14ac:dyDescent="0.3">
      <c r="J14867"/>
    </row>
    <row r="14868" spans="10:10" x14ac:dyDescent="0.3">
      <c r="J14868"/>
    </row>
    <row r="14869" spans="10:10" x14ac:dyDescent="0.3">
      <c r="J14869"/>
    </row>
    <row r="14870" spans="10:10" x14ac:dyDescent="0.3">
      <c r="J14870"/>
    </row>
    <row r="14871" spans="10:10" x14ac:dyDescent="0.3">
      <c r="J14871"/>
    </row>
    <row r="14872" spans="10:10" x14ac:dyDescent="0.3">
      <c r="J14872"/>
    </row>
    <row r="14873" spans="10:10" x14ac:dyDescent="0.3">
      <c r="J14873"/>
    </row>
    <row r="14874" spans="10:10" x14ac:dyDescent="0.3">
      <c r="J14874"/>
    </row>
    <row r="14875" spans="10:10" x14ac:dyDescent="0.3">
      <c r="J14875"/>
    </row>
    <row r="14876" spans="10:10" x14ac:dyDescent="0.3">
      <c r="J14876"/>
    </row>
    <row r="14877" spans="10:10" x14ac:dyDescent="0.3">
      <c r="J14877"/>
    </row>
    <row r="14878" spans="10:10" x14ac:dyDescent="0.3">
      <c r="J14878"/>
    </row>
    <row r="14879" spans="10:10" x14ac:dyDescent="0.3">
      <c r="J14879"/>
    </row>
    <row r="14880" spans="10:10" x14ac:dyDescent="0.3">
      <c r="J14880"/>
    </row>
    <row r="14881" spans="10:10" x14ac:dyDescent="0.3">
      <c r="J14881"/>
    </row>
    <row r="14882" spans="10:10" x14ac:dyDescent="0.3">
      <c r="J14882"/>
    </row>
    <row r="14883" spans="10:10" x14ac:dyDescent="0.3">
      <c r="J14883"/>
    </row>
    <row r="14884" spans="10:10" x14ac:dyDescent="0.3">
      <c r="J14884"/>
    </row>
    <row r="14885" spans="10:10" x14ac:dyDescent="0.3">
      <c r="J14885"/>
    </row>
    <row r="14886" spans="10:10" x14ac:dyDescent="0.3">
      <c r="J14886"/>
    </row>
    <row r="14887" spans="10:10" x14ac:dyDescent="0.3">
      <c r="J14887"/>
    </row>
    <row r="14888" spans="10:10" x14ac:dyDescent="0.3">
      <c r="J14888"/>
    </row>
    <row r="14889" spans="10:10" x14ac:dyDescent="0.3">
      <c r="J14889"/>
    </row>
    <row r="14890" spans="10:10" x14ac:dyDescent="0.3">
      <c r="J14890"/>
    </row>
    <row r="14891" spans="10:10" x14ac:dyDescent="0.3">
      <c r="J14891"/>
    </row>
    <row r="14892" spans="10:10" x14ac:dyDescent="0.3">
      <c r="J14892"/>
    </row>
    <row r="14893" spans="10:10" x14ac:dyDescent="0.3">
      <c r="J14893"/>
    </row>
    <row r="14894" spans="10:10" x14ac:dyDescent="0.3">
      <c r="J14894"/>
    </row>
    <row r="14895" spans="10:10" x14ac:dyDescent="0.3">
      <c r="J14895"/>
    </row>
    <row r="14896" spans="10:10" x14ac:dyDescent="0.3">
      <c r="J14896"/>
    </row>
    <row r="14897" spans="10:10" x14ac:dyDescent="0.3">
      <c r="J14897"/>
    </row>
    <row r="14898" spans="10:10" x14ac:dyDescent="0.3">
      <c r="J14898"/>
    </row>
    <row r="14899" spans="10:10" x14ac:dyDescent="0.3">
      <c r="J14899"/>
    </row>
    <row r="14900" spans="10:10" x14ac:dyDescent="0.3">
      <c r="J14900"/>
    </row>
    <row r="14901" spans="10:10" x14ac:dyDescent="0.3">
      <c r="J14901"/>
    </row>
    <row r="14902" spans="10:10" x14ac:dyDescent="0.3">
      <c r="J14902"/>
    </row>
    <row r="14903" spans="10:10" x14ac:dyDescent="0.3">
      <c r="J14903"/>
    </row>
    <row r="14904" spans="10:10" x14ac:dyDescent="0.3">
      <c r="J14904"/>
    </row>
    <row r="14905" spans="10:10" x14ac:dyDescent="0.3">
      <c r="J14905"/>
    </row>
    <row r="14906" spans="10:10" x14ac:dyDescent="0.3">
      <c r="J14906"/>
    </row>
    <row r="14907" spans="10:10" x14ac:dyDescent="0.3">
      <c r="J14907"/>
    </row>
    <row r="14908" spans="10:10" x14ac:dyDescent="0.3">
      <c r="J14908"/>
    </row>
    <row r="14909" spans="10:10" x14ac:dyDescent="0.3">
      <c r="J14909"/>
    </row>
    <row r="14910" spans="10:10" x14ac:dyDescent="0.3">
      <c r="J14910"/>
    </row>
    <row r="14911" spans="10:10" x14ac:dyDescent="0.3">
      <c r="J14911"/>
    </row>
    <row r="14912" spans="10:10" x14ac:dyDescent="0.3">
      <c r="J14912"/>
    </row>
    <row r="14913" spans="10:10" x14ac:dyDescent="0.3">
      <c r="J14913"/>
    </row>
    <row r="14914" spans="10:10" x14ac:dyDescent="0.3">
      <c r="J14914"/>
    </row>
    <row r="14915" spans="10:10" x14ac:dyDescent="0.3">
      <c r="J14915"/>
    </row>
    <row r="14916" spans="10:10" x14ac:dyDescent="0.3">
      <c r="J14916"/>
    </row>
    <row r="14917" spans="10:10" x14ac:dyDescent="0.3">
      <c r="J14917"/>
    </row>
    <row r="14918" spans="10:10" x14ac:dyDescent="0.3">
      <c r="J14918"/>
    </row>
    <row r="14919" spans="10:10" x14ac:dyDescent="0.3">
      <c r="J14919"/>
    </row>
    <row r="14920" spans="10:10" x14ac:dyDescent="0.3">
      <c r="J14920"/>
    </row>
    <row r="14921" spans="10:10" x14ac:dyDescent="0.3">
      <c r="J14921"/>
    </row>
    <row r="14922" spans="10:10" x14ac:dyDescent="0.3">
      <c r="J14922"/>
    </row>
    <row r="14923" spans="10:10" x14ac:dyDescent="0.3">
      <c r="J14923"/>
    </row>
    <row r="14924" spans="10:10" x14ac:dyDescent="0.3">
      <c r="J14924"/>
    </row>
    <row r="14925" spans="10:10" x14ac:dyDescent="0.3">
      <c r="J14925"/>
    </row>
    <row r="14926" spans="10:10" x14ac:dyDescent="0.3">
      <c r="J14926"/>
    </row>
    <row r="14927" spans="10:10" x14ac:dyDescent="0.3">
      <c r="J14927"/>
    </row>
    <row r="14928" spans="10:10" x14ac:dyDescent="0.3">
      <c r="J14928"/>
    </row>
    <row r="14929" spans="10:10" x14ac:dyDescent="0.3">
      <c r="J14929"/>
    </row>
    <row r="14930" spans="10:10" x14ac:dyDescent="0.3">
      <c r="J14930"/>
    </row>
    <row r="14931" spans="10:10" x14ac:dyDescent="0.3">
      <c r="J14931"/>
    </row>
    <row r="14932" spans="10:10" x14ac:dyDescent="0.3">
      <c r="J14932"/>
    </row>
    <row r="14933" spans="10:10" x14ac:dyDescent="0.3">
      <c r="J14933"/>
    </row>
    <row r="14934" spans="10:10" x14ac:dyDescent="0.3">
      <c r="J14934"/>
    </row>
    <row r="14935" spans="10:10" x14ac:dyDescent="0.3">
      <c r="J14935"/>
    </row>
    <row r="14936" spans="10:10" x14ac:dyDescent="0.3">
      <c r="J14936"/>
    </row>
    <row r="14937" spans="10:10" x14ac:dyDescent="0.3">
      <c r="J14937"/>
    </row>
    <row r="14938" spans="10:10" x14ac:dyDescent="0.3">
      <c r="J14938"/>
    </row>
    <row r="14939" spans="10:10" x14ac:dyDescent="0.3">
      <c r="J14939"/>
    </row>
    <row r="14940" spans="10:10" x14ac:dyDescent="0.3">
      <c r="J14940"/>
    </row>
    <row r="14941" spans="10:10" x14ac:dyDescent="0.3">
      <c r="J14941"/>
    </row>
    <row r="14942" spans="10:10" x14ac:dyDescent="0.3">
      <c r="J14942"/>
    </row>
    <row r="14943" spans="10:10" x14ac:dyDescent="0.3">
      <c r="J14943"/>
    </row>
    <row r="14944" spans="10:10" x14ac:dyDescent="0.3">
      <c r="J14944"/>
    </row>
    <row r="14945" spans="10:10" x14ac:dyDescent="0.3">
      <c r="J14945"/>
    </row>
    <row r="14946" spans="10:10" x14ac:dyDescent="0.3">
      <c r="J14946"/>
    </row>
    <row r="14947" spans="10:10" x14ac:dyDescent="0.3">
      <c r="J14947"/>
    </row>
    <row r="14948" spans="10:10" x14ac:dyDescent="0.3">
      <c r="J14948"/>
    </row>
    <row r="14949" spans="10:10" x14ac:dyDescent="0.3">
      <c r="J14949"/>
    </row>
    <row r="14950" spans="10:10" x14ac:dyDescent="0.3">
      <c r="J14950"/>
    </row>
    <row r="14951" spans="10:10" x14ac:dyDescent="0.3">
      <c r="J14951"/>
    </row>
    <row r="14952" spans="10:10" x14ac:dyDescent="0.3">
      <c r="J14952"/>
    </row>
    <row r="14953" spans="10:10" x14ac:dyDescent="0.3">
      <c r="J14953"/>
    </row>
    <row r="14954" spans="10:10" x14ac:dyDescent="0.3">
      <c r="J14954"/>
    </row>
    <row r="14955" spans="10:10" x14ac:dyDescent="0.3">
      <c r="J14955"/>
    </row>
    <row r="14956" spans="10:10" x14ac:dyDescent="0.3">
      <c r="J14956"/>
    </row>
    <row r="14957" spans="10:10" x14ac:dyDescent="0.3">
      <c r="J14957"/>
    </row>
    <row r="14958" spans="10:10" x14ac:dyDescent="0.3">
      <c r="J14958"/>
    </row>
    <row r="14959" spans="10:10" x14ac:dyDescent="0.3">
      <c r="J14959"/>
    </row>
    <row r="14960" spans="10:10" x14ac:dyDescent="0.3">
      <c r="J14960"/>
    </row>
    <row r="14961" spans="10:10" x14ac:dyDescent="0.3">
      <c r="J14961"/>
    </row>
    <row r="14962" spans="10:10" x14ac:dyDescent="0.3">
      <c r="J14962"/>
    </row>
    <row r="14963" spans="10:10" x14ac:dyDescent="0.3">
      <c r="J14963"/>
    </row>
    <row r="14964" spans="10:10" x14ac:dyDescent="0.3">
      <c r="J14964"/>
    </row>
    <row r="14965" spans="10:10" x14ac:dyDescent="0.3">
      <c r="J14965"/>
    </row>
    <row r="14966" spans="10:10" x14ac:dyDescent="0.3">
      <c r="J14966"/>
    </row>
    <row r="14967" spans="10:10" x14ac:dyDescent="0.3">
      <c r="J14967"/>
    </row>
    <row r="14968" spans="10:10" x14ac:dyDescent="0.3">
      <c r="J14968"/>
    </row>
    <row r="14969" spans="10:10" x14ac:dyDescent="0.3">
      <c r="J14969"/>
    </row>
    <row r="14970" spans="10:10" x14ac:dyDescent="0.3">
      <c r="J14970"/>
    </row>
    <row r="14971" spans="10:10" x14ac:dyDescent="0.3">
      <c r="J14971"/>
    </row>
    <row r="14972" spans="10:10" x14ac:dyDescent="0.3">
      <c r="J14972"/>
    </row>
    <row r="14973" spans="10:10" x14ac:dyDescent="0.3">
      <c r="J14973"/>
    </row>
    <row r="14974" spans="10:10" x14ac:dyDescent="0.3">
      <c r="J14974"/>
    </row>
    <row r="14975" spans="10:10" x14ac:dyDescent="0.3">
      <c r="J14975"/>
    </row>
    <row r="14976" spans="10:10" x14ac:dyDescent="0.3">
      <c r="J14976"/>
    </row>
    <row r="14977" spans="10:10" x14ac:dyDescent="0.3">
      <c r="J14977"/>
    </row>
    <row r="14978" spans="10:10" x14ac:dyDescent="0.3">
      <c r="J14978"/>
    </row>
    <row r="14979" spans="10:10" x14ac:dyDescent="0.3">
      <c r="J14979"/>
    </row>
    <row r="14980" spans="10:10" x14ac:dyDescent="0.3">
      <c r="J14980"/>
    </row>
    <row r="14981" spans="10:10" x14ac:dyDescent="0.3">
      <c r="J14981"/>
    </row>
    <row r="14982" spans="10:10" x14ac:dyDescent="0.3">
      <c r="J14982"/>
    </row>
    <row r="14983" spans="10:10" x14ac:dyDescent="0.3">
      <c r="J14983"/>
    </row>
    <row r="14984" spans="10:10" x14ac:dyDescent="0.3">
      <c r="J14984"/>
    </row>
    <row r="14985" spans="10:10" x14ac:dyDescent="0.3">
      <c r="J14985"/>
    </row>
    <row r="14986" spans="10:10" x14ac:dyDescent="0.3">
      <c r="J14986"/>
    </row>
    <row r="14987" spans="10:10" x14ac:dyDescent="0.3">
      <c r="J14987"/>
    </row>
    <row r="14988" spans="10:10" x14ac:dyDescent="0.3">
      <c r="J14988"/>
    </row>
    <row r="14989" spans="10:10" x14ac:dyDescent="0.3">
      <c r="J14989"/>
    </row>
    <row r="14990" spans="10:10" x14ac:dyDescent="0.3">
      <c r="J14990"/>
    </row>
    <row r="14991" spans="10:10" x14ac:dyDescent="0.3">
      <c r="J14991"/>
    </row>
    <row r="14992" spans="10:10" x14ac:dyDescent="0.3">
      <c r="J14992"/>
    </row>
    <row r="14993" spans="10:10" x14ac:dyDescent="0.3">
      <c r="J14993"/>
    </row>
    <row r="14994" spans="10:10" x14ac:dyDescent="0.3">
      <c r="J14994"/>
    </row>
    <row r="14995" spans="10:10" x14ac:dyDescent="0.3">
      <c r="J14995"/>
    </row>
    <row r="14996" spans="10:10" x14ac:dyDescent="0.3">
      <c r="J14996"/>
    </row>
    <row r="14997" spans="10:10" x14ac:dyDescent="0.3">
      <c r="J14997"/>
    </row>
    <row r="14998" spans="10:10" x14ac:dyDescent="0.3">
      <c r="J14998"/>
    </row>
    <row r="14999" spans="10:10" x14ac:dyDescent="0.3">
      <c r="J14999"/>
    </row>
    <row r="15000" spans="10:10" x14ac:dyDescent="0.3">
      <c r="J15000"/>
    </row>
    <row r="15001" spans="10:10" x14ac:dyDescent="0.3">
      <c r="J15001"/>
    </row>
    <row r="15002" spans="10:10" x14ac:dyDescent="0.3">
      <c r="J15002"/>
    </row>
    <row r="15003" spans="10:10" x14ac:dyDescent="0.3">
      <c r="J15003"/>
    </row>
    <row r="15004" spans="10:10" x14ac:dyDescent="0.3">
      <c r="J15004"/>
    </row>
    <row r="15005" spans="10:10" x14ac:dyDescent="0.3">
      <c r="J15005"/>
    </row>
    <row r="15006" spans="10:10" x14ac:dyDescent="0.3">
      <c r="J15006"/>
    </row>
    <row r="15007" spans="10:10" x14ac:dyDescent="0.3">
      <c r="J15007"/>
    </row>
    <row r="15008" spans="10:10" x14ac:dyDescent="0.3">
      <c r="J15008"/>
    </row>
    <row r="15009" spans="10:10" x14ac:dyDescent="0.3">
      <c r="J15009"/>
    </row>
    <row r="15010" spans="10:10" x14ac:dyDescent="0.3">
      <c r="J15010"/>
    </row>
    <row r="15011" spans="10:10" x14ac:dyDescent="0.3">
      <c r="J15011"/>
    </row>
    <row r="15012" spans="10:10" x14ac:dyDescent="0.3">
      <c r="J15012"/>
    </row>
    <row r="15013" spans="10:10" x14ac:dyDescent="0.3">
      <c r="J15013"/>
    </row>
    <row r="15014" spans="10:10" x14ac:dyDescent="0.3">
      <c r="J15014"/>
    </row>
    <row r="15015" spans="10:10" x14ac:dyDescent="0.3">
      <c r="J15015"/>
    </row>
    <row r="15016" spans="10:10" x14ac:dyDescent="0.3">
      <c r="J15016"/>
    </row>
    <row r="15017" spans="10:10" x14ac:dyDescent="0.3">
      <c r="J15017"/>
    </row>
    <row r="15018" spans="10:10" x14ac:dyDescent="0.3">
      <c r="J15018"/>
    </row>
    <row r="15019" spans="10:10" x14ac:dyDescent="0.3">
      <c r="J15019"/>
    </row>
    <row r="15020" spans="10:10" x14ac:dyDescent="0.3">
      <c r="J15020"/>
    </row>
    <row r="15021" spans="10:10" x14ac:dyDescent="0.3">
      <c r="J15021"/>
    </row>
    <row r="15022" spans="10:10" x14ac:dyDescent="0.3">
      <c r="J15022"/>
    </row>
    <row r="15023" spans="10:10" x14ac:dyDescent="0.3">
      <c r="J15023"/>
    </row>
    <row r="15024" spans="10:10" x14ac:dyDescent="0.3">
      <c r="J15024"/>
    </row>
    <row r="15025" spans="10:10" x14ac:dyDescent="0.3">
      <c r="J15025"/>
    </row>
    <row r="15026" spans="10:10" x14ac:dyDescent="0.3">
      <c r="J15026"/>
    </row>
    <row r="15027" spans="10:10" x14ac:dyDescent="0.3">
      <c r="J15027"/>
    </row>
    <row r="15028" spans="10:10" x14ac:dyDescent="0.3">
      <c r="J15028"/>
    </row>
    <row r="15029" spans="10:10" x14ac:dyDescent="0.3">
      <c r="J15029"/>
    </row>
    <row r="15030" spans="10:10" x14ac:dyDescent="0.3">
      <c r="J15030"/>
    </row>
    <row r="15031" spans="10:10" x14ac:dyDescent="0.3">
      <c r="J15031"/>
    </row>
    <row r="15032" spans="10:10" x14ac:dyDescent="0.3">
      <c r="J15032"/>
    </row>
    <row r="15033" spans="10:10" x14ac:dyDescent="0.3">
      <c r="J15033"/>
    </row>
    <row r="15034" spans="10:10" x14ac:dyDescent="0.3">
      <c r="J15034"/>
    </row>
    <row r="15035" spans="10:10" x14ac:dyDescent="0.3">
      <c r="J15035"/>
    </row>
    <row r="15036" spans="10:10" x14ac:dyDescent="0.3">
      <c r="J15036"/>
    </row>
    <row r="15037" spans="10:10" x14ac:dyDescent="0.3">
      <c r="J15037"/>
    </row>
    <row r="15038" spans="10:10" x14ac:dyDescent="0.3">
      <c r="J15038"/>
    </row>
    <row r="15039" spans="10:10" x14ac:dyDescent="0.3">
      <c r="J15039"/>
    </row>
    <row r="15040" spans="10:10" x14ac:dyDescent="0.3">
      <c r="J15040"/>
    </row>
    <row r="15041" spans="10:10" x14ac:dyDescent="0.3">
      <c r="J15041"/>
    </row>
    <row r="15042" spans="10:10" x14ac:dyDescent="0.3">
      <c r="J15042"/>
    </row>
    <row r="15043" spans="10:10" x14ac:dyDescent="0.3">
      <c r="J15043"/>
    </row>
    <row r="15044" spans="10:10" x14ac:dyDescent="0.3">
      <c r="J15044"/>
    </row>
    <row r="15045" spans="10:10" x14ac:dyDescent="0.3">
      <c r="J15045"/>
    </row>
    <row r="15046" spans="10:10" x14ac:dyDescent="0.3">
      <c r="J15046"/>
    </row>
    <row r="15047" spans="10:10" x14ac:dyDescent="0.3">
      <c r="J15047"/>
    </row>
    <row r="15048" spans="10:10" x14ac:dyDescent="0.3">
      <c r="J15048"/>
    </row>
    <row r="15049" spans="10:10" x14ac:dyDescent="0.3">
      <c r="J15049"/>
    </row>
    <row r="15050" spans="10:10" x14ac:dyDescent="0.3">
      <c r="J15050"/>
    </row>
    <row r="15051" spans="10:10" x14ac:dyDescent="0.3">
      <c r="J15051"/>
    </row>
    <row r="15052" spans="10:10" x14ac:dyDescent="0.3">
      <c r="J15052"/>
    </row>
    <row r="15053" spans="10:10" x14ac:dyDescent="0.3">
      <c r="J15053"/>
    </row>
    <row r="15054" spans="10:10" x14ac:dyDescent="0.3">
      <c r="J15054"/>
    </row>
    <row r="15055" spans="10:10" x14ac:dyDescent="0.3">
      <c r="J15055"/>
    </row>
    <row r="15056" spans="10:10" x14ac:dyDescent="0.3">
      <c r="J15056"/>
    </row>
    <row r="15057" spans="10:10" x14ac:dyDescent="0.3">
      <c r="J15057"/>
    </row>
    <row r="15058" spans="10:10" x14ac:dyDescent="0.3">
      <c r="J15058"/>
    </row>
    <row r="15059" spans="10:10" x14ac:dyDescent="0.3">
      <c r="J15059"/>
    </row>
    <row r="15060" spans="10:10" x14ac:dyDescent="0.3">
      <c r="J15060"/>
    </row>
    <row r="15061" spans="10:10" x14ac:dyDescent="0.3">
      <c r="J15061"/>
    </row>
    <row r="15062" spans="10:10" x14ac:dyDescent="0.3">
      <c r="J15062"/>
    </row>
    <row r="15063" spans="10:10" x14ac:dyDescent="0.3">
      <c r="J15063"/>
    </row>
    <row r="15064" spans="10:10" x14ac:dyDescent="0.3">
      <c r="J15064"/>
    </row>
    <row r="15065" spans="10:10" x14ac:dyDescent="0.3">
      <c r="J15065"/>
    </row>
    <row r="15066" spans="10:10" x14ac:dyDescent="0.3">
      <c r="J15066"/>
    </row>
    <row r="15067" spans="10:10" x14ac:dyDescent="0.3">
      <c r="J15067"/>
    </row>
    <row r="15068" spans="10:10" x14ac:dyDescent="0.3">
      <c r="J15068"/>
    </row>
    <row r="15069" spans="10:10" x14ac:dyDescent="0.3">
      <c r="J15069"/>
    </row>
    <row r="15070" spans="10:10" x14ac:dyDescent="0.3">
      <c r="J15070"/>
    </row>
    <row r="15071" spans="10:10" x14ac:dyDescent="0.3">
      <c r="J15071"/>
    </row>
    <row r="15072" spans="10:10" x14ac:dyDescent="0.3">
      <c r="J15072"/>
    </row>
    <row r="15073" spans="10:10" x14ac:dyDescent="0.3">
      <c r="J15073"/>
    </row>
    <row r="15074" spans="10:10" x14ac:dyDescent="0.3">
      <c r="J15074"/>
    </row>
    <row r="15075" spans="10:10" x14ac:dyDescent="0.3">
      <c r="J15075"/>
    </row>
    <row r="15076" spans="10:10" x14ac:dyDescent="0.3">
      <c r="J15076"/>
    </row>
    <row r="15077" spans="10:10" x14ac:dyDescent="0.3">
      <c r="J15077"/>
    </row>
    <row r="15078" spans="10:10" x14ac:dyDescent="0.3">
      <c r="J15078"/>
    </row>
    <row r="15079" spans="10:10" x14ac:dyDescent="0.3">
      <c r="J15079"/>
    </row>
    <row r="15080" spans="10:10" x14ac:dyDescent="0.3">
      <c r="J15080"/>
    </row>
    <row r="15081" spans="10:10" x14ac:dyDescent="0.3">
      <c r="J15081"/>
    </row>
    <row r="15082" spans="10:10" x14ac:dyDescent="0.3">
      <c r="J15082"/>
    </row>
    <row r="15083" spans="10:10" x14ac:dyDescent="0.3">
      <c r="J15083"/>
    </row>
    <row r="15084" spans="10:10" x14ac:dyDescent="0.3">
      <c r="J15084"/>
    </row>
    <row r="15085" spans="10:10" x14ac:dyDescent="0.3">
      <c r="J15085"/>
    </row>
    <row r="15086" spans="10:10" x14ac:dyDescent="0.3">
      <c r="J15086"/>
    </row>
    <row r="15087" spans="10:10" x14ac:dyDescent="0.3">
      <c r="J15087"/>
    </row>
    <row r="15088" spans="10:10" x14ac:dyDescent="0.3">
      <c r="J15088"/>
    </row>
    <row r="15089" spans="10:10" x14ac:dyDescent="0.3">
      <c r="J15089"/>
    </row>
    <row r="15090" spans="10:10" x14ac:dyDescent="0.3">
      <c r="J15090"/>
    </row>
    <row r="15091" spans="10:10" x14ac:dyDescent="0.3">
      <c r="J15091"/>
    </row>
    <row r="15092" spans="10:10" x14ac:dyDescent="0.3">
      <c r="J15092"/>
    </row>
    <row r="15093" spans="10:10" x14ac:dyDescent="0.3">
      <c r="J15093"/>
    </row>
    <row r="15094" spans="10:10" x14ac:dyDescent="0.3">
      <c r="J15094"/>
    </row>
    <row r="15095" spans="10:10" x14ac:dyDescent="0.3">
      <c r="J15095"/>
    </row>
    <row r="15096" spans="10:10" x14ac:dyDescent="0.3">
      <c r="J15096"/>
    </row>
    <row r="15097" spans="10:10" x14ac:dyDescent="0.3">
      <c r="J15097"/>
    </row>
    <row r="15098" spans="10:10" x14ac:dyDescent="0.3">
      <c r="J15098"/>
    </row>
    <row r="15099" spans="10:10" x14ac:dyDescent="0.3">
      <c r="J15099"/>
    </row>
    <row r="15100" spans="10:10" x14ac:dyDescent="0.3">
      <c r="J15100"/>
    </row>
    <row r="15101" spans="10:10" x14ac:dyDescent="0.3">
      <c r="J15101"/>
    </row>
    <row r="15102" spans="10:10" x14ac:dyDescent="0.3">
      <c r="J15102"/>
    </row>
    <row r="15103" spans="10:10" x14ac:dyDescent="0.3">
      <c r="J15103"/>
    </row>
    <row r="15104" spans="10:10" x14ac:dyDescent="0.3">
      <c r="J15104"/>
    </row>
    <row r="15105" spans="10:10" x14ac:dyDescent="0.3">
      <c r="J15105"/>
    </row>
    <row r="15106" spans="10:10" x14ac:dyDescent="0.3">
      <c r="J15106"/>
    </row>
    <row r="15107" spans="10:10" x14ac:dyDescent="0.3">
      <c r="J15107"/>
    </row>
    <row r="15108" spans="10:10" x14ac:dyDescent="0.3">
      <c r="J15108"/>
    </row>
    <row r="15109" spans="10:10" x14ac:dyDescent="0.3">
      <c r="J15109"/>
    </row>
    <row r="15110" spans="10:10" x14ac:dyDescent="0.3">
      <c r="J15110"/>
    </row>
    <row r="15111" spans="10:10" x14ac:dyDescent="0.3">
      <c r="J15111"/>
    </row>
    <row r="15112" spans="10:10" x14ac:dyDescent="0.3">
      <c r="J15112"/>
    </row>
    <row r="15113" spans="10:10" x14ac:dyDescent="0.3">
      <c r="J15113"/>
    </row>
    <row r="15114" spans="10:10" x14ac:dyDescent="0.3">
      <c r="J15114"/>
    </row>
    <row r="15115" spans="10:10" x14ac:dyDescent="0.3">
      <c r="J15115"/>
    </row>
    <row r="15116" spans="10:10" x14ac:dyDescent="0.3">
      <c r="J15116"/>
    </row>
    <row r="15117" spans="10:10" x14ac:dyDescent="0.3">
      <c r="J15117"/>
    </row>
    <row r="15118" spans="10:10" x14ac:dyDescent="0.3">
      <c r="J15118"/>
    </row>
    <row r="15119" spans="10:10" x14ac:dyDescent="0.3">
      <c r="J15119"/>
    </row>
    <row r="15120" spans="10:10" x14ac:dyDescent="0.3">
      <c r="J15120"/>
    </row>
    <row r="15121" spans="10:10" x14ac:dyDescent="0.3">
      <c r="J15121"/>
    </row>
    <row r="15122" spans="10:10" x14ac:dyDescent="0.3">
      <c r="J15122"/>
    </row>
    <row r="15123" spans="10:10" x14ac:dyDescent="0.3">
      <c r="J15123"/>
    </row>
    <row r="15124" spans="10:10" x14ac:dyDescent="0.3">
      <c r="J15124"/>
    </row>
    <row r="15125" spans="10:10" x14ac:dyDescent="0.3">
      <c r="J15125"/>
    </row>
    <row r="15126" spans="10:10" x14ac:dyDescent="0.3">
      <c r="J15126"/>
    </row>
    <row r="15127" spans="10:10" x14ac:dyDescent="0.3">
      <c r="J15127"/>
    </row>
    <row r="15128" spans="10:10" x14ac:dyDescent="0.3">
      <c r="J15128"/>
    </row>
    <row r="15129" spans="10:10" x14ac:dyDescent="0.3">
      <c r="J15129"/>
    </row>
    <row r="15130" spans="10:10" x14ac:dyDescent="0.3">
      <c r="J15130"/>
    </row>
    <row r="15131" spans="10:10" x14ac:dyDescent="0.3">
      <c r="J15131"/>
    </row>
    <row r="15132" spans="10:10" x14ac:dyDescent="0.3">
      <c r="J15132"/>
    </row>
    <row r="15133" spans="10:10" x14ac:dyDescent="0.3">
      <c r="J15133"/>
    </row>
    <row r="15134" spans="10:10" x14ac:dyDescent="0.3">
      <c r="J15134"/>
    </row>
    <row r="15135" spans="10:10" x14ac:dyDescent="0.3">
      <c r="J15135"/>
    </row>
    <row r="15136" spans="10:10" x14ac:dyDescent="0.3">
      <c r="J15136"/>
    </row>
    <row r="15137" spans="10:10" x14ac:dyDescent="0.3">
      <c r="J15137"/>
    </row>
    <row r="15138" spans="10:10" x14ac:dyDescent="0.3">
      <c r="J15138"/>
    </row>
    <row r="15139" spans="10:10" x14ac:dyDescent="0.3">
      <c r="J15139"/>
    </row>
    <row r="15140" spans="10:10" x14ac:dyDescent="0.3">
      <c r="J15140"/>
    </row>
    <row r="15141" spans="10:10" x14ac:dyDescent="0.3">
      <c r="J15141"/>
    </row>
    <row r="15142" spans="10:10" x14ac:dyDescent="0.3">
      <c r="J15142"/>
    </row>
    <row r="15143" spans="10:10" x14ac:dyDescent="0.3">
      <c r="J15143"/>
    </row>
    <row r="15144" spans="10:10" x14ac:dyDescent="0.3">
      <c r="J15144"/>
    </row>
    <row r="15145" spans="10:10" x14ac:dyDescent="0.3">
      <c r="J15145"/>
    </row>
    <row r="15146" spans="10:10" x14ac:dyDescent="0.3">
      <c r="J15146"/>
    </row>
    <row r="15147" spans="10:10" x14ac:dyDescent="0.3">
      <c r="J15147"/>
    </row>
    <row r="15148" spans="10:10" x14ac:dyDescent="0.3">
      <c r="J15148"/>
    </row>
    <row r="15149" spans="10:10" x14ac:dyDescent="0.3">
      <c r="J15149"/>
    </row>
    <row r="15150" spans="10:10" x14ac:dyDescent="0.3">
      <c r="J15150"/>
    </row>
    <row r="15151" spans="10:10" x14ac:dyDescent="0.3">
      <c r="J15151"/>
    </row>
    <row r="15152" spans="10:10" x14ac:dyDescent="0.3">
      <c r="J15152"/>
    </row>
    <row r="15153" spans="10:10" x14ac:dyDescent="0.3">
      <c r="J15153"/>
    </row>
    <row r="15154" spans="10:10" x14ac:dyDescent="0.3">
      <c r="J15154"/>
    </row>
    <row r="15155" spans="10:10" x14ac:dyDescent="0.3">
      <c r="J15155"/>
    </row>
    <row r="15156" spans="10:10" x14ac:dyDescent="0.3">
      <c r="J15156"/>
    </row>
    <row r="15157" spans="10:10" x14ac:dyDescent="0.3">
      <c r="J15157"/>
    </row>
    <row r="15158" spans="10:10" x14ac:dyDescent="0.3">
      <c r="J15158"/>
    </row>
    <row r="15159" spans="10:10" x14ac:dyDescent="0.3">
      <c r="J15159"/>
    </row>
    <row r="15160" spans="10:10" x14ac:dyDescent="0.3">
      <c r="J15160"/>
    </row>
    <row r="15161" spans="10:10" x14ac:dyDescent="0.3">
      <c r="J15161"/>
    </row>
    <row r="15162" spans="10:10" x14ac:dyDescent="0.3">
      <c r="J15162"/>
    </row>
    <row r="15163" spans="10:10" x14ac:dyDescent="0.3">
      <c r="J15163"/>
    </row>
    <row r="15164" spans="10:10" x14ac:dyDescent="0.3">
      <c r="J15164"/>
    </row>
    <row r="15165" spans="10:10" x14ac:dyDescent="0.3">
      <c r="J15165"/>
    </row>
    <row r="15166" spans="10:10" x14ac:dyDescent="0.3">
      <c r="J15166"/>
    </row>
    <row r="15167" spans="10:10" x14ac:dyDescent="0.3">
      <c r="J15167"/>
    </row>
    <row r="15168" spans="10:10" x14ac:dyDescent="0.3">
      <c r="J15168"/>
    </row>
    <row r="15169" spans="10:10" x14ac:dyDescent="0.3">
      <c r="J15169"/>
    </row>
    <row r="15170" spans="10:10" x14ac:dyDescent="0.3">
      <c r="J15170"/>
    </row>
    <row r="15171" spans="10:10" x14ac:dyDescent="0.3">
      <c r="J15171"/>
    </row>
    <row r="15172" spans="10:10" x14ac:dyDescent="0.3">
      <c r="J15172"/>
    </row>
    <row r="15173" spans="10:10" x14ac:dyDescent="0.3">
      <c r="J15173"/>
    </row>
    <row r="15174" spans="10:10" x14ac:dyDescent="0.3">
      <c r="J15174"/>
    </row>
    <row r="15175" spans="10:10" x14ac:dyDescent="0.3">
      <c r="J15175"/>
    </row>
    <row r="15176" spans="10:10" x14ac:dyDescent="0.3">
      <c r="J15176"/>
    </row>
    <row r="15177" spans="10:10" x14ac:dyDescent="0.3">
      <c r="J15177"/>
    </row>
    <row r="15178" spans="10:10" x14ac:dyDescent="0.3">
      <c r="J15178"/>
    </row>
    <row r="15179" spans="10:10" x14ac:dyDescent="0.3">
      <c r="J15179"/>
    </row>
    <row r="15180" spans="10:10" x14ac:dyDescent="0.3">
      <c r="J15180"/>
    </row>
    <row r="15181" spans="10:10" x14ac:dyDescent="0.3">
      <c r="J15181"/>
    </row>
    <row r="15182" spans="10:10" x14ac:dyDescent="0.3">
      <c r="J15182"/>
    </row>
    <row r="15183" spans="10:10" x14ac:dyDescent="0.3">
      <c r="J15183"/>
    </row>
    <row r="15184" spans="10:10" x14ac:dyDescent="0.3">
      <c r="J15184"/>
    </row>
    <row r="15185" spans="10:10" x14ac:dyDescent="0.3">
      <c r="J15185"/>
    </row>
    <row r="15186" spans="10:10" x14ac:dyDescent="0.3">
      <c r="J15186"/>
    </row>
    <row r="15187" spans="10:10" x14ac:dyDescent="0.3">
      <c r="J15187"/>
    </row>
    <row r="15188" spans="10:10" x14ac:dyDescent="0.3">
      <c r="J15188"/>
    </row>
    <row r="15189" spans="10:10" x14ac:dyDescent="0.3">
      <c r="J15189"/>
    </row>
    <row r="15190" spans="10:10" x14ac:dyDescent="0.3">
      <c r="J15190"/>
    </row>
    <row r="15191" spans="10:10" x14ac:dyDescent="0.3">
      <c r="J15191"/>
    </row>
    <row r="15192" spans="10:10" x14ac:dyDescent="0.3">
      <c r="J15192"/>
    </row>
    <row r="15193" spans="10:10" x14ac:dyDescent="0.3">
      <c r="J15193"/>
    </row>
    <row r="15194" spans="10:10" x14ac:dyDescent="0.3">
      <c r="J15194"/>
    </row>
    <row r="15195" spans="10:10" x14ac:dyDescent="0.3">
      <c r="J15195"/>
    </row>
    <row r="15196" spans="10:10" x14ac:dyDescent="0.3">
      <c r="J15196"/>
    </row>
    <row r="15197" spans="10:10" x14ac:dyDescent="0.3">
      <c r="J15197"/>
    </row>
    <row r="15198" spans="10:10" x14ac:dyDescent="0.3">
      <c r="J15198"/>
    </row>
    <row r="15199" spans="10:10" x14ac:dyDescent="0.3">
      <c r="J15199"/>
    </row>
    <row r="15200" spans="10:10" x14ac:dyDescent="0.3">
      <c r="J15200"/>
    </row>
    <row r="15201" spans="10:10" x14ac:dyDescent="0.3">
      <c r="J15201"/>
    </row>
    <row r="15202" spans="10:10" x14ac:dyDescent="0.3">
      <c r="J15202"/>
    </row>
    <row r="15203" spans="10:10" x14ac:dyDescent="0.3">
      <c r="J15203"/>
    </row>
    <row r="15204" spans="10:10" x14ac:dyDescent="0.3">
      <c r="J15204"/>
    </row>
    <row r="15205" spans="10:10" x14ac:dyDescent="0.3">
      <c r="J15205"/>
    </row>
    <row r="15206" spans="10:10" x14ac:dyDescent="0.3">
      <c r="J15206"/>
    </row>
    <row r="15207" spans="10:10" x14ac:dyDescent="0.3">
      <c r="J15207"/>
    </row>
    <row r="15208" spans="10:10" x14ac:dyDescent="0.3">
      <c r="J15208"/>
    </row>
    <row r="15209" spans="10:10" x14ac:dyDescent="0.3">
      <c r="J15209"/>
    </row>
    <row r="15210" spans="10:10" x14ac:dyDescent="0.3">
      <c r="J15210"/>
    </row>
    <row r="15211" spans="10:10" x14ac:dyDescent="0.3">
      <c r="J15211"/>
    </row>
    <row r="15212" spans="10:10" x14ac:dyDescent="0.3">
      <c r="J15212"/>
    </row>
    <row r="15213" spans="10:10" x14ac:dyDescent="0.3">
      <c r="J15213"/>
    </row>
    <row r="15214" spans="10:10" x14ac:dyDescent="0.3">
      <c r="J15214"/>
    </row>
    <row r="15215" spans="10:10" x14ac:dyDescent="0.3">
      <c r="J15215"/>
    </row>
    <row r="15216" spans="10:10" x14ac:dyDescent="0.3">
      <c r="J15216"/>
    </row>
    <row r="15217" spans="10:10" x14ac:dyDescent="0.3">
      <c r="J15217"/>
    </row>
    <row r="15218" spans="10:10" x14ac:dyDescent="0.3">
      <c r="J15218"/>
    </row>
    <row r="15219" spans="10:10" x14ac:dyDescent="0.3">
      <c r="J15219"/>
    </row>
    <row r="15220" spans="10:10" x14ac:dyDescent="0.3">
      <c r="J15220"/>
    </row>
    <row r="15221" spans="10:10" x14ac:dyDescent="0.3">
      <c r="J15221"/>
    </row>
    <row r="15222" spans="10:10" x14ac:dyDescent="0.3">
      <c r="J15222"/>
    </row>
    <row r="15223" spans="10:10" x14ac:dyDescent="0.3">
      <c r="J15223"/>
    </row>
    <row r="15224" spans="10:10" x14ac:dyDescent="0.3">
      <c r="J15224"/>
    </row>
    <row r="15225" spans="10:10" x14ac:dyDescent="0.3">
      <c r="J15225"/>
    </row>
    <row r="15226" spans="10:10" x14ac:dyDescent="0.3">
      <c r="J15226"/>
    </row>
    <row r="15227" spans="10:10" x14ac:dyDescent="0.3">
      <c r="J15227"/>
    </row>
    <row r="15228" spans="10:10" x14ac:dyDescent="0.3">
      <c r="J15228"/>
    </row>
    <row r="15229" spans="10:10" x14ac:dyDescent="0.3">
      <c r="J15229"/>
    </row>
    <row r="15230" spans="10:10" x14ac:dyDescent="0.3">
      <c r="J15230"/>
    </row>
    <row r="15231" spans="10:10" x14ac:dyDescent="0.3">
      <c r="J15231"/>
    </row>
    <row r="15232" spans="10:10" x14ac:dyDescent="0.3">
      <c r="J15232"/>
    </row>
    <row r="15233" spans="10:10" x14ac:dyDescent="0.3">
      <c r="J15233"/>
    </row>
    <row r="15234" spans="10:10" x14ac:dyDescent="0.3">
      <c r="J15234"/>
    </row>
    <row r="15235" spans="10:10" x14ac:dyDescent="0.3">
      <c r="J15235"/>
    </row>
    <row r="15236" spans="10:10" x14ac:dyDescent="0.3">
      <c r="J15236"/>
    </row>
    <row r="15237" spans="10:10" x14ac:dyDescent="0.3">
      <c r="J15237"/>
    </row>
    <row r="15238" spans="10:10" x14ac:dyDescent="0.3">
      <c r="J15238"/>
    </row>
    <row r="15239" spans="10:10" x14ac:dyDescent="0.3">
      <c r="J15239"/>
    </row>
    <row r="15240" spans="10:10" x14ac:dyDescent="0.3">
      <c r="J15240"/>
    </row>
    <row r="15241" spans="10:10" x14ac:dyDescent="0.3">
      <c r="J15241"/>
    </row>
    <row r="15242" spans="10:10" x14ac:dyDescent="0.3">
      <c r="J15242"/>
    </row>
    <row r="15243" spans="10:10" x14ac:dyDescent="0.3">
      <c r="J15243"/>
    </row>
    <row r="15244" spans="10:10" x14ac:dyDescent="0.3">
      <c r="J15244"/>
    </row>
    <row r="15245" spans="10:10" x14ac:dyDescent="0.3">
      <c r="J15245"/>
    </row>
    <row r="15246" spans="10:10" x14ac:dyDescent="0.3">
      <c r="J15246"/>
    </row>
    <row r="15247" spans="10:10" x14ac:dyDescent="0.3">
      <c r="J15247"/>
    </row>
    <row r="15248" spans="10:10" x14ac:dyDescent="0.3">
      <c r="J15248"/>
    </row>
    <row r="15249" spans="10:10" x14ac:dyDescent="0.3">
      <c r="J15249"/>
    </row>
    <row r="15250" spans="10:10" x14ac:dyDescent="0.3">
      <c r="J15250"/>
    </row>
    <row r="15251" spans="10:10" x14ac:dyDescent="0.3">
      <c r="J15251"/>
    </row>
    <row r="15252" spans="10:10" x14ac:dyDescent="0.3">
      <c r="J15252"/>
    </row>
    <row r="15253" spans="10:10" x14ac:dyDescent="0.3">
      <c r="J15253"/>
    </row>
    <row r="15254" spans="10:10" x14ac:dyDescent="0.3">
      <c r="J15254"/>
    </row>
    <row r="15255" spans="10:10" x14ac:dyDescent="0.3">
      <c r="J15255"/>
    </row>
    <row r="15256" spans="10:10" x14ac:dyDescent="0.3">
      <c r="J15256"/>
    </row>
    <row r="15257" spans="10:10" x14ac:dyDescent="0.3">
      <c r="J15257"/>
    </row>
    <row r="15258" spans="10:10" x14ac:dyDescent="0.3">
      <c r="J15258"/>
    </row>
    <row r="15259" spans="10:10" x14ac:dyDescent="0.3">
      <c r="J15259"/>
    </row>
    <row r="15260" spans="10:10" x14ac:dyDescent="0.3">
      <c r="J15260"/>
    </row>
    <row r="15261" spans="10:10" x14ac:dyDescent="0.3">
      <c r="J15261"/>
    </row>
    <row r="15262" spans="10:10" x14ac:dyDescent="0.3">
      <c r="J15262"/>
    </row>
    <row r="15263" spans="10:10" x14ac:dyDescent="0.3">
      <c r="J15263"/>
    </row>
    <row r="15264" spans="10:10" x14ac:dyDescent="0.3">
      <c r="J15264"/>
    </row>
    <row r="15265" spans="10:10" x14ac:dyDescent="0.3">
      <c r="J15265"/>
    </row>
    <row r="15266" spans="10:10" x14ac:dyDescent="0.3">
      <c r="J15266"/>
    </row>
    <row r="15267" spans="10:10" x14ac:dyDescent="0.3">
      <c r="J15267"/>
    </row>
    <row r="15268" spans="10:10" x14ac:dyDescent="0.3">
      <c r="J15268"/>
    </row>
    <row r="15269" spans="10:10" x14ac:dyDescent="0.3">
      <c r="J15269"/>
    </row>
    <row r="15270" spans="10:10" x14ac:dyDescent="0.3">
      <c r="J15270"/>
    </row>
    <row r="15271" spans="10:10" x14ac:dyDescent="0.3">
      <c r="J15271"/>
    </row>
    <row r="15272" spans="10:10" x14ac:dyDescent="0.3">
      <c r="J15272"/>
    </row>
    <row r="15273" spans="10:10" x14ac:dyDescent="0.3">
      <c r="J15273"/>
    </row>
    <row r="15274" spans="10:10" x14ac:dyDescent="0.3">
      <c r="J15274"/>
    </row>
    <row r="15275" spans="10:10" x14ac:dyDescent="0.3">
      <c r="J15275"/>
    </row>
    <row r="15276" spans="10:10" x14ac:dyDescent="0.3">
      <c r="J15276"/>
    </row>
    <row r="15277" spans="10:10" x14ac:dyDescent="0.3">
      <c r="J15277"/>
    </row>
    <row r="15278" spans="10:10" x14ac:dyDescent="0.3">
      <c r="J15278"/>
    </row>
    <row r="15279" spans="10:10" x14ac:dyDescent="0.3">
      <c r="J15279"/>
    </row>
    <row r="15280" spans="10:10" x14ac:dyDescent="0.3">
      <c r="J15280"/>
    </row>
    <row r="15281" spans="10:10" x14ac:dyDescent="0.3">
      <c r="J15281"/>
    </row>
    <row r="15282" spans="10:10" x14ac:dyDescent="0.3">
      <c r="J15282"/>
    </row>
    <row r="15283" spans="10:10" x14ac:dyDescent="0.3">
      <c r="J15283"/>
    </row>
    <row r="15284" spans="10:10" x14ac:dyDescent="0.3">
      <c r="J15284"/>
    </row>
    <row r="15285" spans="10:10" x14ac:dyDescent="0.3">
      <c r="J15285"/>
    </row>
    <row r="15286" spans="10:10" x14ac:dyDescent="0.3">
      <c r="J15286"/>
    </row>
    <row r="15287" spans="10:10" x14ac:dyDescent="0.3">
      <c r="J15287"/>
    </row>
    <row r="15288" spans="10:10" x14ac:dyDescent="0.3">
      <c r="J15288"/>
    </row>
    <row r="15289" spans="10:10" x14ac:dyDescent="0.3">
      <c r="J15289"/>
    </row>
    <row r="15290" spans="10:10" x14ac:dyDescent="0.3">
      <c r="J15290"/>
    </row>
    <row r="15291" spans="10:10" x14ac:dyDescent="0.3">
      <c r="J15291"/>
    </row>
    <row r="15292" spans="10:10" x14ac:dyDescent="0.3">
      <c r="J15292"/>
    </row>
    <row r="15293" spans="10:10" x14ac:dyDescent="0.3">
      <c r="J15293"/>
    </row>
    <row r="15294" spans="10:10" x14ac:dyDescent="0.3">
      <c r="J15294"/>
    </row>
    <row r="15295" spans="10:10" x14ac:dyDescent="0.3">
      <c r="J15295"/>
    </row>
    <row r="15296" spans="10:10" x14ac:dyDescent="0.3">
      <c r="J15296"/>
    </row>
    <row r="15297" spans="10:10" x14ac:dyDescent="0.3">
      <c r="J15297"/>
    </row>
    <row r="15298" spans="10:10" x14ac:dyDescent="0.3">
      <c r="J15298"/>
    </row>
    <row r="15299" spans="10:10" x14ac:dyDescent="0.3">
      <c r="J15299"/>
    </row>
    <row r="15300" spans="10:10" x14ac:dyDescent="0.3">
      <c r="J15300"/>
    </row>
    <row r="15301" spans="10:10" x14ac:dyDescent="0.3">
      <c r="J15301"/>
    </row>
    <row r="15302" spans="10:10" x14ac:dyDescent="0.3">
      <c r="J15302"/>
    </row>
    <row r="15303" spans="10:10" x14ac:dyDescent="0.3">
      <c r="J15303"/>
    </row>
    <row r="15304" spans="10:10" x14ac:dyDescent="0.3">
      <c r="J15304"/>
    </row>
    <row r="15305" spans="10:10" x14ac:dyDescent="0.3">
      <c r="J15305"/>
    </row>
    <row r="15306" spans="10:10" x14ac:dyDescent="0.3">
      <c r="J15306"/>
    </row>
    <row r="15307" spans="10:10" x14ac:dyDescent="0.3">
      <c r="J15307"/>
    </row>
    <row r="15308" spans="10:10" x14ac:dyDescent="0.3">
      <c r="J15308"/>
    </row>
    <row r="15309" spans="10:10" x14ac:dyDescent="0.3">
      <c r="J15309"/>
    </row>
    <row r="15310" spans="10:10" x14ac:dyDescent="0.3">
      <c r="J15310"/>
    </row>
    <row r="15311" spans="10:10" x14ac:dyDescent="0.3">
      <c r="J15311"/>
    </row>
    <row r="15312" spans="10:10" x14ac:dyDescent="0.3">
      <c r="J15312"/>
    </row>
    <row r="15313" spans="10:10" x14ac:dyDescent="0.3">
      <c r="J15313"/>
    </row>
    <row r="15314" spans="10:10" x14ac:dyDescent="0.3">
      <c r="J15314"/>
    </row>
    <row r="15315" spans="10:10" x14ac:dyDescent="0.3">
      <c r="J15315"/>
    </row>
    <row r="15316" spans="10:10" x14ac:dyDescent="0.3">
      <c r="J15316"/>
    </row>
    <row r="15317" spans="10:10" x14ac:dyDescent="0.3">
      <c r="J15317"/>
    </row>
    <row r="15318" spans="10:10" x14ac:dyDescent="0.3">
      <c r="J15318"/>
    </row>
    <row r="15319" spans="10:10" x14ac:dyDescent="0.3">
      <c r="J15319"/>
    </row>
    <row r="15320" spans="10:10" x14ac:dyDescent="0.3">
      <c r="J15320"/>
    </row>
    <row r="15321" spans="10:10" x14ac:dyDescent="0.3">
      <c r="J15321"/>
    </row>
    <row r="15322" spans="10:10" x14ac:dyDescent="0.3">
      <c r="J15322"/>
    </row>
    <row r="15323" spans="10:10" x14ac:dyDescent="0.3">
      <c r="J15323"/>
    </row>
    <row r="15324" spans="10:10" x14ac:dyDescent="0.3">
      <c r="J15324"/>
    </row>
    <row r="15325" spans="10:10" x14ac:dyDescent="0.3">
      <c r="J15325"/>
    </row>
    <row r="15326" spans="10:10" x14ac:dyDescent="0.3">
      <c r="J15326"/>
    </row>
    <row r="15327" spans="10:10" x14ac:dyDescent="0.3">
      <c r="J15327"/>
    </row>
    <row r="15328" spans="10:10" x14ac:dyDescent="0.3">
      <c r="J15328"/>
    </row>
    <row r="15329" spans="10:10" x14ac:dyDescent="0.3">
      <c r="J15329"/>
    </row>
    <row r="15330" spans="10:10" x14ac:dyDescent="0.3">
      <c r="J15330"/>
    </row>
    <row r="15331" spans="10:10" x14ac:dyDescent="0.3">
      <c r="J15331"/>
    </row>
    <row r="15332" spans="10:10" x14ac:dyDescent="0.3">
      <c r="J15332"/>
    </row>
    <row r="15333" spans="10:10" x14ac:dyDescent="0.3">
      <c r="J15333"/>
    </row>
    <row r="15334" spans="10:10" x14ac:dyDescent="0.3">
      <c r="J15334"/>
    </row>
    <row r="15335" spans="10:10" x14ac:dyDescent="0.3">
      <c r="J15335"/>
    </row>
    <row r="15336" spans="10:10" x14ac:dyDescent="0.3">
      <c r="J15336"/>
    </row>
    <row r="15337" spans="10:10" x14ac:dyDescent="0.3">
      <c r="J15337"/>
    </row>
    <row r="15338" spans="10:10" x14ac:dyDescent="0.3">
      <c r="J15338"/>
    </row>
    <row r="15339" spans="10:10" x14ac:dyDescent="0.3">
      <c r="J15339"/>
    </row>
    <row r="15340" spans="10:10" x14ac:dyDescent="0.3">
      <c r="J15340"/>
    </row>
    <row r="15341" spans="10:10" x14ac:dyDescent="0.3">
      <c r="J15341"/>
    </row>
    <row r="15342" spans="10:10" x14ac:dyDescent="0.3">
      <c r="J15342"/>
    </row>
    <row r="15343" spans="10:10" x14ac:dyDescent="0.3">
      <c r="J15343"/>
    </row>
    <row r="15344" spans="10:10" x14ac:dyDescent="0.3">
      <c r="J15344"/>
    </row>
    <row r="15345" spans="10:10" x14ac:dyDescent="0.3">
      <c r="J15345"/>
    </row>
    <row r="15346" spans="10:10" x14ac:dyDescent="0.3">
      <c r="J15346"/>
    </row>
    <row r="15347" spans="10:10" x14ac:dyDescent="0.3">
      <c r="J15347"/>
    </row>
    <row r="15348" spans="10:10" x14ac:dyDescent="0.3">
      <c r="J15348"/>
    </row>
    <row r="15349" spans="10:10" x14ac:dyDescent="0.3">
      <c r="J15349"/>
    </row>
    <row r="15350" spans="10:10" x14ac:dyDescent="0.3">
      <c r="J15350"/>
    </row>
    <row r="15351" spans="10:10" x14ac:dyDescent="0.3">
      <c r="J15351"/>
    </row>
    <row r="15352" spans="10:10" x14ac:dyDescent="0.3">
      <c r="J15352"/>
    </row>
    <row r="15353" spans="10:10" x14ac:dyDescent="0.3">
      <c r="J15353"/>
    </row>
    <row r="15354" spans="10:10" x14ac:dyDescent="0.3">
      <c r="J15354"/>
    </row>
    <row r="15355" spans="10:10" x14ac:dyDescent="0.3">
      <c r="J15355"/>
    </row>
    <row r="15356" spans="10:10" x14ac:dyDescent="0.3">
      <c r="J15356"/>
    </row>
    <row r="15357" spans="10:10" x14ac:dyDescent="0.3">
      <c r="J15357"/>
    </row>
    <row r="15358" spans="10:10" x14ac:dyDescent="0.3">
      <c r="J15358"/>
    </row>
    <row r="15359" spans="10:10" x14ac:dyDescent="0.3">
      <c r="J15359"/>
    </row>
    <row r="15360" spans="10:10" x14ac:dyDescent="0.3">
      <c r="J15360"/>
    </row>
    <row r="15361" spans="10:10" x14ac:dyDescent="0.3">
      <c r="J15361"/>
    </row>
    <row r="15362" spans="10:10" x14ac:dyDescent="0.3">
      <c r="J15362"/>
    </row>
    <row r="15363" spans="10:10" x14ac:dyDescent="0.3">
      <c r="J15363"/>
    </row>
    <row r="15364" spans="10:10" x14ac:dyDescent="0.3">
      <c r="J15364"/>
    </row>
    <row r="15365" spans="10:10" x14ac:dyDescent="0.3">
      <c r="J15365"/>
    </row>
    <row r="15366" spans="10:10" x14ac:dyDescent="0.3">
      <c r="J15366"/>
    </row>
    <row r="15367" spans="10:10" x14ac:dyDescent="0.3">
      <c r="J15367"/>
    </row>
    <row r="15368" spans="10:10" x14ac:dyDescent="0.3">
      <c r="J15368"/>
    </row>
    <row r="15369" spans="10:10" x14ac:dyDescent="0.3">
      <c r="J15369"/>
    </row>
    <row r="15370" spans="10:10" x14ac:dyDescent="0.3">
      <c r="J15370"/>
    </row>
    <row r="15371" spans="10:10" x14ac:dyDescent="0.3">
      <c r="J15371"/>
    </row>
    <row r="15372" spans="10:10" x14ac:dyDescent="0.3">
      <c r="J15372"/>
    </row>
    <row r="15373" spans="10:10" x14ac:dyDescent="0.3">
      <c r="J15373"/>
    </row>
    <row r="15374" spans="10:10" x14ac:dyDescent="0.3">
      <c r="J15374"/>
    </row>
    <row r="15375" spans="10:10" x14ac:dyDescent="0.3">
      <c r="J15375"/>
    </row>
    <row r="15376" spans="10:10" x14ac:dyDescent="0.3">
      <c r="J15376"/>
    </row>
    <row r="15377" spans="10:10" x14ac:dyDescent="0.3">
      <c r="J15377"/>
    </row>
    <row r="15378" spans="10:10" x14ac:dyDescent="0.3">
      <c r="J15378"/>
    </row>
    <row r="15379" spans="10:10" x14ac:dyDescent="0.3">
      <c r="J15379"/>
    </row>
    <row r="15380" spans="10:10" x14ac:dyDescent="0.3">
      <c r="J15380"/>
    </row>
    <row r="15381" spans="10:10" x14ac:dyDescent="0.3">
      <c r="J15381"/>
    </row>
    <row r="15382" spans="10:10" x14ac:dyDescent="0.3">
      <c r="J15382"/>
    </row>
    <row r="15383" spans="10:10" x14ac:dyDescent="0.3">
      <c r="J15383"/>
    </row>
    <row r="15384" spans="10:10" x14ac:dyDescent="0.3">
      <c r="J15384"/>
    </row>
    <row r="15385" spans="10:10" x14ac:dyDescent="0.3">
      <c r="J15385"/>
    </row>
    <row r="15386" spans="10:10" x14ac:dyDescent="0.3">
      <c r="J15386"/>
    </row>
    <row r="15387" spans="10:10" x14ac:dyDescent="0.3">
      <c r="J15387"/>
    </row>
    <row r="15388" spans="10:10" x14ac:dyDescent="0.3">
      <c r="J15388"/>
    </row>
    <row r="15389" spans="10:10" x14ac:dyDescent="0.3">
      <c r="J15389"/>
    </row>
    <row r="15390" spans="10:10" x14ac:dyDescent="0.3">
      <c r="J15390"/>
    </row>
    <row r="15391" spans="10:10" x14ac:dyDescent="0.3">
      <c r="J15391"/>
    </row>
    <row r="15392" spans="10:10" x14ac:dyDescent="0.3">
      <c r="J15392"/>
    </row>
    <row r="15393" spans="10:10" x14ac:dyDescent="0.3">
      <c r="J15393"/>
    </row>
    <row r="15394" spans="10:10" x14ac:dyDescent="0.3">
      <c r="J15394"/>
    </row>
    <row r="15395" spans="10:10" x14ac:dyDescent="0.3">
      <c r="J15395"/>
    </row>
    <row r="15396" spans="10:10" x14ac:dyDescent="0.3">
      <c r="J15396"/>
    </row>
    <row r="15397" spans="10:10" x14ac:dyDescent="0.3">
      <c r="J15397"/>
    </row>
    <row r="15398" spans="10:10" x14ac:dyDescent="0.3">
      <c r="J15398"/>
    </row>
    <row r="15399" spans="10:10" x14ac:dyDescent="0.3">
      <c r="J15399"/>
    </row>
    <row r="15400" spans="10:10" x14ac:dyDescent="0.3">
      <c r="J15400"/>
    </row>
    <row r="15401" spans="10:10" x14ac:dyDescent="0.3">
      <c r="J15401"/>
    </row>
    <row r="15402" spans="10:10" x14ac:dyDescent="0.3">
      <c r="J15402"/>
    </row>
    <row r="15403" spans="10:10" x14ac:dyDescent="0.3">
      <c r="J15403"/>
    </row>
    <row r="15404" spans="10:10" x14ac:dyDescent="0.3">
      <c r="J15404"/>
    </row>
    <row r="15405" spans="10:10" x14ac:dyDescent="0.3">
      <c r="J15405"/>
    </row>
    <row r="15406" spans="10:10" x14ac:dyDescent="0.3">
      <c r="J15406"/>
    </row>
    <row r="15407" spans="10:10" x14ac:dyDescent="0.3">
      <c r="J15407"/>
    </row>
    <row r="15408" spans="10:10" x14ac:dyDescent="0.3">
      <c r="J15408"/>
    </row>
    <row r="15409" spans="10:10" x14ac:dyDescent="0.3">
      <c r="J15409"/>
    </row>
    <row r="15410" spans="10:10" x14ac:dyDescent="0.3">
      <c r="J15410"/>
    </row>
    <row r="15411" spans="10:10" x14ac:dyDescent="0.3">
      <c r="J15411"/>
    </row>
    <row r="15412" spans="10:10" x14ac:dyDescent="0.3">
      <c r="J15412"/>
    </row>
    <row r="15413" spans="10:10" x14ac:dyDescent="0.3">
      <c r="J15413"/>
    </row>
    <row r="15414" spans="10:10" x14ac:dyDescent="0.3">
      <c r="J15414"/>
    </row>
    <row r="15415" spans="10:10" x14ac:dyDescent="0.3">
      <c r="J15415"/>
    </row>
    <row r="15416" spans="10:10" x14ac:dyDescent="0.3">
      <c r="J15416"/>
    </row>
    <row r="15417" spans="10:10" x14ac:dyDescent="0.3">
      <c r="J15417"/>
    </row>
    <row r="15418" spans="10:10" x14ac:dyDescent="0.3">
      <c r="J15418"/>
    </row>
    <row r="15419" spans="10:10" x14ac:dyDescent="0.3">
      <c r="J15419"/>
    </row>
    <row r="15420" spans="10:10" x14ac:dyDescent="0.3">
      <c r="J15420"/>
    </row>
    <row r="15421" spans="10:10" x14ac:dyDescent="0.3">
      <c r="J15421"/>
    </row>
    <row r="15422" spans="10:10" x14ac:dyDescent="0.3">
      <c r="J15422"/>
    </row>
    <row r="15423" spans="10:10" x14ac:dyDescent="0.3">
      <c r="J15423"/>
    </row>
    <row r="15424" spans="10:10" x14ac:dyDescent="0.3">
      <c r="J15424"/>
    </row>
    <row r="15425" spans="10:10" x14ac:dyDescent="0.3">
      <c r="J15425"/>
    </row>
    <row r="15426" spans="10:10" x14ac:dyDescent="0.3">
      <c r="J15426"/>
    </row>
    <row r="15427" spans="10:10" x14ac:dyDescent="0.3">
      <c r="J15427"/>
    </row>
    <row r="15428" spans="10:10" x14ac:dyDescent="0.3">
      <c r="J15428"/>
    </row>
    <row r="15429" spans="10:10" x14ac:dyDescent="0.3">
      <c r="J15429"/>
    </row>
    <row r="15430" spans="10:10" x14ac:dyDescent="0.3">
      <c r="J15430"/>
    </row>
    <row r="15431" spans="10:10" x14ac:dyDescent="0.3">
      <c r="J15431"/>
    </row>
    <row r="15432" spans="10:10" x14ac:dyDescent="0.3">
      <c r="J15432"/>
    </row>
    <row r="15433" spans="10:10" x14ac:dyDescent="0.3">
      <c r="J15433"/>
    </row>
    <row r="15434" spans="10:10" x14ac:dyDescent="0.3">
      <c r="J15434"/>
    </row>
    <row r="15435" spans="10:10" x14ac:dyDescent="0.3">
      <c r="J15435"/>
    </row>
    <row r="15436" spans="10:10" x14ac:dyDescent="0.3">
      <c r="J15436"/>
    </row>
    <row r="15437" spans="10:10" x14ac:dyDescent="0.3">
      <c r="J15437"/>
    </row>
    <row r="15438" spans="10:10" x14ac:dyDescent="0.3">
      <c r="J15438"/>
    </row>
    <row r="15439" spans="10:10" x14ac:dyDescent="0.3">
      <c r="J15439"/>
    </row>
    <row r="15440" spans="10:10" x14ac:dyDescent="0.3">
      <c r="J15440"/>
    </row>
    <row r="15441" spans="10:10" x14ac:dyDescent="0.3">
      <c r="J15441"/>
    </row>
    <row r="15442" spans="10:10" x14ac:dyDescent="0.3">
      <c r="J15442"/>
    </row>
    <row r="15443" spans="10:10" x14ac:dyDescent="0.3">
      <c r="J15443"/>
    </row>
    <row r="15444" spans="10:10" x14ac:dyDescent="0.3">
      <c r="J15444"/>
    </row>
    <row r="15445" spans="10:10" x14ac:dyDescent="0.3">
      <c r="J15445"/>
    </row>
    <row r="15446" spans="10:10" x14ac:dyDescent="0.3">
      <c r="J15446"/>
    </row>
    <row r="15447" spans="10:10" x14ac:dyDescent="0.3">
      <c r="J15447"/>
    </row>
    <row r="15448" spans="10:10" x14ac:dyDescent="0.3">
      <c r="J15448"/>
    </row>
    <row r="15449" spans="10:10" x14ac:dyDescent="0.3">
      <c r="J15449"/>
    </row>
    <row r="15450" spans="10:10" x14ac:dyDescent="0.3">
      <c r="J15450"/>
    </row>
    <row r="15451" spans="10:10" x14ac:dyDescent="0.3">
      <c r="J15451"/>
    </row>
    <row r="15452" spans="10:10" x14ac:dyDescent="0.3">
      <c r="J15452"/>
    </row>
    <row r="15453" spans="10:10" x14ac:dyDescent="0.3">
      <c r="J15453"/>
    </row>
    <row r="15454" spans="10:10" x14ac:dyDescent="0.3">
      <c r="J15454"/>
    </row>
    <row r="15455" spans="10:10" x14ac:dyDescent="0.3">
      <c r="J15455"/>
    </row>
    <row r="15456" spans="10:10" x14ac:dyDescent="0.3">
      <c r="J15456"/>
    </row>
    <row r="15457" spans="10:10" x14ac:dyDescent="0.3">
      <c r="J15457"/>
    </row>
    <row r="15458" spans="10:10" x14ac:dyDescent="0.3">
      <c r="J15458"/>
    </row>
    <row r="15459" spans="10:10" x14ac:dyDescent="0.3">
      <c r="J15459"/>
    </row>
    <row r="15460" spans="10:10" x14ac:dyDescent="0.3">
      <c r="J15460"/>
    </row>
    <row r="15461" spans="10:10" x14ac:dyDescent="0.3">
      <c r="J15461"/>
    </row>
    <row r="15462" spans="10:10" x14ac:dyDescent="0.3">
      <c r="J15462"/>
    </row>
    <row r="15463" spans="10:10" x14ac:dyDescent="0.3">
      <c r="J15463"/>
    </row>
    <row r="15464" spans="10:10" x14ac:dyDescent="0.3">
      <c r="J15464"/>
    </row>
    <row r="15465" spans="10:10" x14ac:dyDescent="0.3">
      <c r="J15465"/>
    </row>
    <row r="15466" spans="10:10" x14ac:dyDescent="0.3">
      <c r="J15466"/>
    </row>
    <row r="15467" spans="10:10" x14ac:dyDescent="0.3">
      <c r="J15467"/>
    </row>
    <row r="15468" spans="10:10" x14ac:dyDescent="0.3">
      <c r="J15468"/>
    </row>
    <row r="15469" spans="10:10" x14ac:dyDescent="0.3">
      <c r="J15469"/>
    </row>
    <row r="15470" spans="10:10" x14ac:dyDescent="0.3">
      <c r="J15470"/>
    </row>
    <row r="15471" spans="10:10" x14ac:dyDescent="0.3">
      <c r="J15471"/>
    </row>
    <row r="15472" spans="10:10" x14ac:dyDescent="0.3">
      <c r="J15472"/>
    </row>
    <row r="15473" spans="10:10" x14ac:dyDescent="0.3">
      <c r="J15473"/>
    </row>
    <row r="15474" spans="10:10" x14ac:dyDescent="0.3">
      <c r="J15474"/>
    </row>
    <row r="15475" spans="10:10" x14ac:dyDescent="0.3">
      <c r="J15475"/>
    </row>
    <row r="15476" spans="10:10" x14ac:dyDescent="0.3">
      <c r="J15476"/>
    </row>
    <row r="15477" spans="10:10" x14ac:dyDescent="0.3">
      <c r="J15477"/>
    </row>
    <row r="15478" spans="10:10" x14ac:dyDescent="0.3">
      <c r="J15478"/>
    </row>
    <row r="15479" spans="10:10" x14ac:dyDescent="0.3">
      <c r="J15479"/>
    </row>
    <row r="15480" spans="10:10" x14ac:dyDescent="0.3">
      <c r="J15480"/>
    </row>
    <row r="15481" spans="10:10" x14ac:dyDescent="0.3">
      <c r="J15481"/>
    </row>
    <row r="15482" spans="10:10" x14ac:dyDescent="0.3">
      <c r="J15482"/>
    </row>
    <row r="15483" spans="10:10" x14ac:dyDescent="0.3">
      <c r="J15483"/>
    </row>
    <row r="15484" spans="10:10" x14ac:dyDescent="0.3">
      <c r="J15484"/>
    </row>
    <row r="15485" spans="10:10" x14ac:dyDescent="0.3">
      <c r="J15485"/>
    </row>
    <row r="15486" spans="10:10" x14ac:dyDescent="0.3">
      <c r="J15486"/>
    </row>
    <row r="15487" spans="10:10" x14ac:dyDescent="0.3">
      <c r="J15487"/>
    </row>
    <row r="15488" spans="10:10" x14ac:dyDescent="0.3">
      <c r="J15488"/>
    </row>
    <row r="15489" spans="10:10" x14ac:dyDescent="0.3">
      <c r="J15489"/>
    </row>
    <row r="15490" spans="10:10" x14ac:dyDescent="0.3">
      <c r="J15490"/>
    </row>
    <row r="15491" spans="10:10" x14ac:dyDescent="0.3">
      <c r="J15491"/>
    </row>
    <row r="15492" spans="10:10" x14ac:dyDescent="0.3">
      <c r="J15492"/>
    </row>
    <row r="15493" spans="10:10" x14ac:dyDescent="0.3">
      <c r="J15493"/>
    </row>
    <row r="15494" spans="10:10" x14ac:dyDescent="0.3">
      <c r="J15494"/>
    </row>
    <row r="15495" spans="10:10" x14ac:dyDescent="0.3">
      <c r="J15495"/>
    </row>
    <row r="15496" spans="10:10" x14ac:dyDescent="0.3">
      <c r="J15496"/>
    </row>
    <row r="15497" spans="10:10" x14ac:dyDescent="0.3">
      <c r="J15497"/>
    </row>
    <row r="15498" spans="10:10" x14ac:dyDescent="0.3">
      <c r="J15498"/>
    </row>
    <row r="15499" spans="10:10" x14ac:dyDescent="0.3">
      <c r="J15499"/>
    </row>
    <row r="15500" spans="10:10" x14ac:dyDescent="0.3">
      <c r="J15500"/>
    </row>
    <row r="15501" spans="10:10" x14ac:dyDescent="0.3">
      <c r="J15501"/>
    </row>
    <row r="15502" spans="10:10" x14ac:dyDescent="0.3">
      <c r="J15502"/>
    </row>
    <row r="15503" spans="10:10" x14ac:dyDescent="0.3">
      <c r="J15503"/>
    </row>
    <row r="15504" spans="10:10" x14ac:dyDescent="0.3">
      <c r="J15504"/>
    </row>
    <row r="15505" spans="10:10" x14ac:dyDescent="0.3">
      <c r="J15505"/>
    </row>
    <row r="15506" spans="10:10" x14ac:dyDescent="0.3">
      <c r="J15506"/>
    </row>
    <row r="15507" spans="10:10" x14ac:dyDescent="0.3">
      <c r="J15507"/>
    </row>
    <row r="15508" spans="10:10" x14ac:dyDescent="0.3">
      <c r="J15508"/>
    </row>
    <row r="15509" spans="10:10" x14ac:dyDescent="0.3">
      <c r="J15509"/>
    </row>
    <row r="15510" spans="10:10" x14ac:dyDescent="0.3">
      <c r="J15510"/>
    </row>
    <row r="15511" spans="10:10" x14ac:dyDescent="0.3">
      <c r="J15511"/>
    </row>
    <row r="15512" spans="10:10" x14ac:dyDescent="0.3">
      <c r="J15512"/>
    </row>
    <row r="15513" spans="10:10" x14ac:dyDescent="0.3">
      <c r="J15513"/>
    </row>
    <row r="15514" spans="10:10" x14ac:dyDescent="0.3">
      <c r="J15514"/>
    </row>
    <row r="15515" spans="10:10" x14ac:dyDescent="0.3">
      <c r="J15515"/>
    </row>
    <row r="15516" spans="10:10" x14ac:dyDescent="0.3">
      <c r="J15516"/>
    </row>
    <row r="15517" spans="10:10" x14ac:dyDescent="0.3">
      <c r="J15517"/>
    </row>
    <row r="15518" spans="10:10" x14ac:dyDescent="0.3">
      <c r="J15518"/>
    </row>
    <row r="15519" spans="10:10" x14ac:dyDescent="0.3">
      <c r="J15519"/>
    </row>
    <row r="15520" spans="10:10" x14ac:dyDescent="0.3">
      <c r="J15520"/>
    </row>
    <row r="15521" spans="10:10" x14ac:dyDescent="0.3">
      <c r="J15521"/>
    </row>
    <row r="15522" spans="10:10" x14ac:dyDescent="0.3">
      <c r="J15522"/>
    </row>
    <row r="15523" spans="10:10" x14ac:dyDescent="0.3">
      <c r="J15523"/>
    </row>
    <row r="15524" spans="10:10" x14ac:dyDescent="0.3">
      <c r="J15524"/>
    </row>
    <row r="15525" spans="10:10" x14ac:dyDescent="0.3">
      <c r="J15525"/>
    </row>
    <row r="15526" spans="10:10" x14ac:dyDescent="0.3">
      <c r="J15526"/>
    </row>
    <row r="15527" spans="10:10" x14ac:dyDescent="0.3">
      <c r="J15527"/>
    </row>
    <row r="15528" spans="10:10" x14ac:dyDescent="0.3">
      <c r="J15528"/>
    </row>
    <row r="15529" spans="10:10" x14ac:dyDescent="0.3">
      <c r="J15529"/>
    </row>
    <row r="15530" spans="10:10" x14ac:dyDescent="0.3">
      <c r="J15530"/>
    </row>
    <row r="15531" spans="10:10" x14ac:dyDescent="0.3">
      <c r="J15531"/>
    </row>
    <row r="15532" spans="10:10" x14ac:dyDescent="0.3">
      <c r="J15532"/>
    </row>
    <row r="15533" spans="10:10" x14ac:dyDescent="0.3">
      <c r="J15533"/>
    </row>
    <row r="15534" spans="10:10" x14ac:dyDescent="0.3">
      <c r="J15534"/>
    </row>
    <row r="15535" spans="10:10" x14ac:dyDescent="0.3">
      <c r="J15535"/>
    </row>
    <row r="15536" spans="10:10" x14ac:dyDescent="0.3">
      <c r="J15536"/>
    </row>
    <row r="15537" spans="10:10" x14ac:dyDescent="0.3">
      <c r="J15537"/>
    </row>
    <row r="15538" spans="10:10" x14ac:dyDescent="0.3">
      <c r="J15538"/>
    </row>
    <row r="15539" spans="10:10" x14ac:dyDescent="0.3">
      <c r="J15539"/>
    </row>
    <row r="15540" spans="10:10" x14ac:dyDescent="0.3">
      <c r="J15540"/>
    </row>
    <row r="15541" spans="10:10" x14ac:dyDescent="0.3">
      <c r="J15541"/>
    </row>
    <row r="15542" spans="10:10" x14ac:dyDescent="0.3">
      <c r="J15542"/>
    </row>
    <row r="15543" spans="10:10" x14ac:dyDescent="0.3">
      <c r="J15543"/>
    </row>
    <row r="15544" spans="10:10" x14ac:dyDescent="0.3">
      <c r="J15544"/>
    </row>
    <row r="15545" spans="10:10" x14ac:dyDescent="0.3">
      <c r="J15545"/>
    </row>
    <row r="15546" spans="10:10" x14ac:dyDescent="0.3">
      <c r="J15546"/>
    </row>
    <row r="15547" spans="10:10" x14ac:dyDescent="0.3">
      <c r="J15547"/>
    </row>
    <row r="15548" spans="10:10" x14ac:dyDescent="0.3">
      <c r="J15548"/>
    </row>
    <row r="15549" spans="10:10" x14ac:dyDescent="0.3">
      <c r="J15549"/>
    </row>
    <row r="15550" spans="10:10" x14ac:dyDescent="0.3">
      <c r="J15550"/>
    </row>
    <row r="15551" spans="10:10" x14ac:dyDescent="0.3">
      <c r="J15551"/>
    </row>
    <row r="15552" spans="10:10" x14ac:dyDescent="0.3">
      <c r="J15552"/>
    </row>
    <row r="15553" spans="10:10" x14ac:dyDescent="0.3">
      <c r="J15553"/>
    </row>
    <row r="15554" spans="10:10" x14ac:dyDescent="0.3">
      <c r="J15554"/>
    </row>
    <row r="15555" spans="10:10" x14ac:dyDescent="0.3">
      <c r="J15555"/>
    </row>
    <row r="15556" spans="10:10" x14ac:dyDescent="0.3">
      <c r="J15556"/>
    </row>
    <row r="15557" spans="10:10" x14ac:dyDescent="0.3">
      <c r="J15557"/>
    </row>
    <row r="15558" spans="10:10" x14ac:dyDescent="0.3">
      <c r="J15558"/>
    </row>
    <row r="15559" spans="10:10" x14ac:dyDescent="0.3">
      <c r="J15559"/>
    </row>
    <row r="15560" spans="10:10" x14ac:dyDescent="0.3">
      <c r="J15560"/>
    </row>
    <row r="15561" spans="10:10" x14ac:dyDescent="0.3">
      <c r="J15561"/>
    </row>
    <row r="15562" spans="10:10" x14ac:dyDescent="0.3">
      <c r="J15562"/>
    </row>
    <row r="15563" spans="10:10" x14ac:dyDescent="0.3">
      <c r="J15563"/>
    </row>
    <row r="15564" spans="10:10" x14ac:dyDescent="0.3">
      <c r="J15564"/>
    </row>
    <row r="15565" spans="10:10" x14ac:dyDescent="0.3">
      <c r="J15565"/>
    </row>
    <row r="15566" spans="10:10" x14ac:dyDescent="0.3">
      <c r="J15566"/>
    </row>
    <row r="15567" spans="10:10" x14ac:dyDescent="0.3">
      <c r="J15567"/>
    </row>
    <row r="15568" spans="10:10" x14ac:dyDescent="0.3">
      <c r="J15568"/>
    </row>
    <row r="15569" spans="10:10" x14ac:dyDescent="0.3">
      <c r="J15569"/>
    </row>
    <row r="15570" spans="10:10" x14ac:dyDescent="0.3">
      <c r="J15570"/>
    </row>
    <row r="15571" spans="10:10" x14ac:dyDescent="0.3">
      <c r="J15571"/>
    </row>
    <row r="15572" spans="10:10" x14ac:dyDescent="0.3">
      <c r="J15572"/>
    </row>
    <row r="15573" spans="10:10" x14ac:dyDescent="0.3">
      <c r="J15573"/>
    </row>
    <row r="15574" spans="10:10" x14ac:dyDescent="0.3">
      <c r="J15574"/>
    </row>
    <row r="15575" spans="10:10" x14ac:dyDescent="0.3">
      <c r="J15575"/>
    </row>
    <row r="15576" spans="10:10" x14ac:dyDescent="0.3">
      <c r="J15576"/>
    </row>
    <row r="15577" spans="10:10" x14ac:dyDescent="0.3">
      <c r="J15577"/>
    </row>
    <row r="15578" spans="10:10" x14ac:dyDescent="0.3">
      <c r="J15578"/>
    </row>
    <row r="15579" spans="10:10" x14ac:dyDescent="0.3">
      <c r="J15579"/>
    </row>
    <row r="15580" spans="10:10" x14ac:dyDescent="0.3">
      <c r="J15580"/>
    </row>
    <row r="15581" spans="10:10" x14ac:dyDescent="0.3">
      <c r="J15581"/>
    </row>
    <row r="15582" spans="10:10" x14ac:dyDescent="0.3">
      <c r="J15582"/>
    </row>
    <row r="15583" spans="10:10" x14ac:dyDescent="0.3">
      <c r="J15583"/>
    </row>
    <row r="15584" spans="10:10" x14ac:dyDescent="0.3">
      <c r="J15584"/>
    </row>
    <row r="15585" spans="10:10" x14ac:dyDescent="0.3">
      <c r="J15585"/>
    </row>
    <row r="15586" spans="10:10" x14ac:dyDescent="0.3">
      <c r="J15586"/>
    </row>
    <row r="15587" spans="10:10" x14ac:dyDescent="0.3">
      <c r="J15587"/>
    </row>
    <row r="15588" spans="10:10" x14ac:dyDescent="0.3">
      <c r="J15588"/>
    </row>
    <row r="15589" spans="10:10" x14ac:dyDescent="0.3">
      <c r="J15589"/>
    </row>
    <row r="15590" spans="10:10" x14ac:dyDescent="0.3">
      <c r="J15590"/>
    </row>
    <row r="15591" spans="10:10" x14ac:dyDescent="0.3">
      <c r="J15591"/>
    </row>
    <row r="15592" spans="10:10" x14ac:dyDescent="0.3">
      <c r="J15592"/>
    </row>
    <row r="15593" spans="10:10" x14ac:dyDescent="0.3">
      <c r="J15593"/>
    </row>
    <row r="15594" spans="10:10" x14ac:dyDescent="0.3">
      <c r="J15594"/>
    </row>
    <row r="15595" spans="10:10" x14ac:dyDescent="0.3">
      <c r="J15595"/>
    </row>
    <row r="15596" spans="10:10" x14ac:dyDescent="0.3">
      <c r="J15596"/>
    </row>
    <row r="15597" spans="10:10" x14ac:dyDescent="0.3">
      <c r="J15597"/>
    </row>
    <row r="15598" spans="10:10" x14ac:dyDescent="0.3">
      <c r="J15598"/>
    </row>
    <row r="15599" spans="10:10" x14ac:dyDescent="0.3">
      <c r="J15599"/>
    </row>
    <row r="15600" spans="10:10" x14ac:dyDescent="0.3">
      <c r="J15600"/>
    </row>
    <row r="15601" spans="10:10" x14ac:dyDescent="0.3">
      <c r="J15601"/>
    </row>
    <row r="15602" spans="10:10" x14ac:dyDescent="0.3">
      <c r="J15602"/>
    </row>
    <row r="15603" spans="10:10" x14ac:dyDescent="0.3">
      <c r="J15603"/>
    </row>
    <row r="15604" spans="10:10" x14ac:dyDescent="0.3">
      <c r="J15604"/>
    </row>
    <row r="15605" spans="10:10" x14ac:dyDescent="0.3">
      <c r="J15605"/>
    </row>
    <row r="15606" spans="10:10" x14ac:dyDescent="0.3">
      <c r="J15606"/>
    </row>
    <row r="15607" spans="10:10" x14ac:dyDescent="0.3">
      <c r="J15607"/>
    </row>
    <row r="15608" spans="10:10" x14ac:dyDescent="0.3">
      <c r="J15608"/>
    </row>
    <row r="15609" spans="10:10" x14ac:dyDescent="0.3">
      <c r="J15609"/>
    </row>
    <row r="15610" spans="10:10" x14ac:dyDescent="0.3">
      <c r="J15610"/>
    </row>
    <row r="15611" spans="10:10" x14ac:dyDescent="0.3">
      <c r="J15611"/>
    </row>
    <row r="15612" spans="10:10" x14ac:dyDescent="0.3">
      <c r="J15612"/>
    </row>
    <row r="15613" spans="10:10" x14ac:dyDescent="0.3">
      <c r="J15613"/>
    </row>
    <row r="15614" spans="10:10" x14ac:dyDescent="0.3">
      <c r="J15614"/>
    </row>
    <row r="15615" spans="10:10" x14ac:dyDescent="0.3">
      <c r="J15615"/>
    </row>
    <row r="15616" spans="10:10" x14ac:dyDescent="0.3">
      <c r="J15616"/>
    </row>
    <row r="15617" spans="10:10" x14ac:dyDescent="0.3">
      <c r="J15617"/>
    </row>
    <row r="15618" spans="10:10" x14ac:dyDescent="0.3">
      <c r="J15618"/>
    </row>
    <row r="15619" spans="10:10" x14ac:dyDescent="0.3">
      <c r="J15619"/>
    </row>
    <row r="15620" spans="10:10" x14ac:dyDescent="0.3">
      <c r="J15620"/>
    </row>
    <row r="15621" spans="10:10" x14ac:dyDescent="0.3">
      <c r="J15621"/>
    </row>
    <row r="15622" spans="10:10" x14ac:dyDescent="0.3">
      <c r="J15622"/>
    </row>
    <row r="15623" spans="10:10" x14ac:dyDescent="0.3">
      <c r="J15623"/>
    </row>
    <row r="15624" spans="10:10" x14ac:dyDescent="0.3">
      <c r="J15624"/>
    </row>
    <row r="15625" spans="10:10" x14ac:dyDescent="0.3">
      <c r="J15625"/>
    </row>
    <row r="15626" spans="10:10" x14ac:dyDescent="0.3">
      <c r="J15626"/>
    </row>
    <row r="15627" spans="10:10" x14ac:dyDescent="0.3">
      <c r="J15627"/>
    </row>
    <row r="15628" spans="10:10" x14ac:dyDescent="0.3">
      <c r="J15628"/>
    </row>
    <row r="15629" spans="10:10" x14ac:dyDescent="0.3">
      <c r="J15629"/>
    </row>
    <row r="15630" spans="10:10" x14ac:dyDescent="0.3">
      <c r="J15630"/>
    </row>
    <row r="15631" spans="10:10" x14ac:dyDescent="0.3">
      <c r="J15631"/>
    </row>
    <row r="15632" spans="10:10" x14ac:dyDescent="0.3">
      <c r="J15632"/>
    </row>
    <row r="15633" spans="10:10" x14ac:dyDescent="0.3">
      <c r="J15633"/>
    </row>
    <row r="15634" spans="10:10" x14ac:dyDescent="0.3">
      <c r="J15634"/>
    </row>
    <row r="15635" spans="10:10" x14ac:dyDescent="0.3">
      <c r="J15635"/>
    </row>
    <row r="15636" spans="10:10" x14ac:dyDescent="0.3">
      <c r="J15636"/>
    </row>
    <row r="15637" spans="10:10" x14ac:dyDescent="0.3">
      <c r="J15637"/>
    </row>
    <row r="15638" spans="10:10" x14ac:dyDescent="0.3">
      <c r="J15638"/>
    </row>
    <row r="15639" spans="10:10" x14ac:dyDescent="0.3">
      <c r="J15639"/>
    </row>
    <row r="15640" spans="10:10" x14ac:dyDescent="0.3">
      <c r="J15640"/>
    </row>
    <row r="15641" spans="10:10" x14ac:dyDescent="0.3">
      <c r="J15641"/>
    </row>
    <row r="15642" spans="10:10" x14ac:dyDescent="0.3">
      <c r="J15642"/>
    </row>
    <row r="15643" spans="10:10" x14ac:dyDescent="0.3">
      <c r="J15643"/>
    </row>
    <row r="15644" spans="10:10" x14ac:dyDescent="0.3">
      <c r="J15644"/>
    </row>
    <row r="15645" spans="10:10" x14ac:dyDescent="0.3">
      <c r="J15645"/>
    </row>
    <row r="15646" spans="10:10" x14ac:dyDescent="0.3">
      <c r="J15646"/>
    </row>
    <row r="15647" spans="10:10" x14ac:dyDescent="0.3">
      <c r="J15647"/>
    </row>
    <row r="15648" spans="10:10" x14ac:dyDescent="0.3">
      <c r="J15648"/>
    </row>
    <row r="15649" spans="10:10" x14ac:dyDescent="0.3">
      <c r="J15649"/>
    </row>
    <row r="15650" spans="10:10" x14ac:dyDescent="0.3">
      <c r="J15650"/>
    </row>
    <row r="15651" spans="10:10" x14ac:dyDescent="0.3">
      <c r="J15651"/>
    </row>
    <row r="15652" spans="10:10" x14ac:dyDescent="0.3">
      <c r="J15652"/>
    </row>
    <row r="15653" spans="10:10" x14ac:dyDescent="0.3">
      <c r="J15653"/>
    </row>
    <row r="15654" spans="10:10" x14ac:dyDescent="0.3">
      <c r="J15654"/>
    </row>
    <row r="15655" spans="10:10" x14ac:dyDescent="0.3">
      <c r="J15655"/>
    </row>
    <row r="15656" spans="10:10" x14ac:dyDescent="0.3">
      <c r="J15656"/>
    </row>
    <row r="15657" spans="10:10" x14ac:dyDescent="0.3">
      <c r="J15657"/>
    </row>
    <row r="15658" spans="10:10" x14ac:dyDescent="0.3">
      <c r="J15658"/>
    </row>
    <row r="15659" spans="10:10" x14ac:dyDescent="0.3">
      <c r="J15659"/>
    </row>
    <row r="15660" spans="10:10" x14ac:dyDescent="0.3">
      <c r="J15660"/>
    </row>
    <row r="15661" spans="10:10" x14ac:dyDescent="0.3">
      <c r="J15661"/>
    </row>
    <row r="15662" spans="10:10" x14ac:dyDescent="0.3">
      <c r="J15662"/>
    </row>
    <row r="15663" spans="10:10" x14ac:dyDescent="0.3">
      <c r="J15663"/>
    </row>
    <row r="15664" spans="10:10" x14ac:dyDescent="0.3">
      <c r="J15664"/>
    </row>
    <row r="15665" spans="10:10" x14ac:dyDescent="0.3">
      <c r="J15665"/>
    </row>
    <row r="15666" spans="10:10" x14ac:dyDescent="0.3">
      <c r="J15666"/>
    </row>
    <row r="15667" spans="10:10" x14ac:dyDescent="0.3">
      <c r="J15667"/>
    </row>
    <row r="15668" spans="10:10" x14ac:dyDescent="0.3">
      <c r="J15668"/>
    </row>
    <row r="15669" spans="10:10" x14ac:dyDescent="0.3">
      <c r="J15669"/>
    </row>
    <row r="15670" spans="10:10" x14ac:dyDescent="0.3">
      <c r="J15670"/>
    </row>
    <row r="15671" spans="10:10" x14ac:dyDescent="0.3">
      <c r="J15671"/>
    </row>
    <row r="15672" spans="10:10" x14ac:dyDescent="0.3">
      <c r="J15672"/>
    </row>
    <row r="15673" spans="10:10" x14ac:dyDescent="0.3">
      <c r="J15673"/>
    </row>
    <row r="15674" spans="10:10" x14ac:dyDescent="0.3">
      <c r="J15674"/>
    </row>
    <row r="15675" spans="10:10" x14ac:dyDescent="0.3">
      <c r="J15675"/>
    </row>
    <row r="15676" spans="10:10" x14ac:dyDescent="0.3">
      <c r="J15676"/>
    </row>
    <row r="15677" spans="10:10" x14ac:dyDescent="0.3">
      <c r="J15677"/>
    </row>
    <row r="15678" spans="10:10" x14ac:dyDescent="0.3">
      <c r="J15678"/>
    </row>
    <row r="15679" spans="10:10" x14ac:dyDescent="0.3">
      <c r="J15679"/>
    </row>
    <row r="15680" spans="10:10" x14ac:dyDescent="0.3">
      <c r="J15680"/>
    </row>
    <row r="15681" spans="10:10" x14ac:dyDescent="0.3">
      <c r="J15681"/>
    </row>
    <row r="15682" spans="10:10" x14ac:dyDescent="0.3">
      <c r="J15682"/>
    </row>
    <row r="15683" spans="10:10" x14ac:dyDescent="0.3">
      <c r="J15683"/>
    </row>
    <row r="15684" spans="10:10" x14ac:dyDescent="0.3">
      <c r="J15684"/>
    </row>
    <row r="15685" spans="10:10" x14ac:dyDescent="0.3">
      <c r="J15685"/>
    </row>
    <row r="15686" spans="10:10" x14ac:dyDescent="0.3">
      <c r="J15686"/>
    </row>
    <row r="15687" spans="10:10" x14ac:dyDescent="0.3">
      <c r="J15687"/>
    </row>
    <row r="15688" spans="10:10" x14ac:dyDescent="0.3">
      <c r="J15688"/>
    </row>
    <row r="15689" spans="10:10" x14ac:dyDescent="0.3">
      <c r="J15689"/>
    </row>
    <row r="15690" spans="10:10" x14ac:dyDescent="0.3">
      <c r="J15690"/>
    </row>
    <row r="15691" spans="10:10" x14ac:dyDescent="0.3">
      <c r="J15691"/>
    </row>
    <row r="15692" spans="10:10" x14ac:dyDescent="0.3">
      <c r="J15692"/>
    </row>
    <row r="15693" spans="10:10" x14ac:dyDescent="0.3">
      <c r="J15693"/>
    </row>
    <row r="15694" spans="10:10" x14ac:dyDescent="0.3">
      <c r="J15694"/>
    </row>
    <row r="15695" spans="10:10" x14ac:dyDescent="0.3">
      <c r="J15695"/>
    </row>
    <row r="15696" spans="10:10" x14ac:dyDescent="0.3">
      <c r="J15696"/>
    </row>
    <row r="15697" spans="10:10" x14ac:dyDescent="0.3">
      <c r="J15697"/>
    </row>
    <row r="15698" spans="10:10" x14ac:dyDescent="0.3">
      <c r="J15698"/>
    </row>
    <row r="15699" spans="10:10" x14ac:dyDescent="0.3">
      <c r="J15699"/>
    </row>
    <row r="15700" spans="10:10" x14ac:dyDescent="0.3">
      <c r="J15700"/>
    </row>
    <row r="15701" spans="10:10" x14ac:dyDescent="0.3">
      <c r="J15701"/>
    </row>
    <row r="15702" spans="10:10" x14ac:dyDescent="0.3">
      <c r="J15702"/>
    </row>
    <row r="15703" spans="10:10" x14ac:dyDescent="0.3">
      <c r="J15703"/>
    </row>
    <row r="15704" spans="10:10" x14ac:dyDescent="0.3">
      <c r="J15704"/>
    </row>
    <row r="15705" spans="10:10" x14ac:dyDescent="0.3">
      <c r="J15705"/>
    </row>
    <row r="15706" spans="10:10" x14ac:dyDescent="0.3">
      <c r="J15706"/>
    </row>
    <row r="15707" spans="10:10" x14ac:dyDescent="0.3">
      <c r="J15707"/>
    </row>
    <row r="15708" spans="10:10" x14ac:dyDescent="0.3">
      <c r="J15708"/>
    </row>
    <row r="15709" spans="10:10" x14ac:dyDescent="0.3">
      <c r="J15709"/>
    </row>
    <row r="15710" spans="10:10" x14ac:dyDescent="0.3">
      <c r="J15710"/>
    </row>
    <row r="15711" spans="10:10" x14ac:dyDescent="0.3">
      <c r="J15711"/>
    </row>
    <row r="15712" spans="10:10" x14ac:dyDescent="0.3">
      <c r="J15712"/>
    </row>
    <row r="15713" spans="10:10" x14ac:dyDescent="0.3">
      <c r="J15713"/>
    </row>
    <row r="15714" spans="10:10" x14ac:dyDescent="0.3">
      <c r="J15714"/>
    </row>
    <row r="15715" spans="10:10" x14ac:dyDescent="0.3">
      <c r="J15715"/>
    </row>
    <row r="15716" spans="10:10" x14ac:dyDescent="0.3">
      <c r="J15716"/>
    </row>
    <row r="15717" spans="10:10" x14ac:dyDescent="0.3">
      <c r="J15717"/>
    </row>
    <row r="15718" spans="10:10" x14ac:dyDescent="0.3">
      <c r="J15718"/>
    </row>
    <row r="15719" spans="10:10" x14ac:dyDescent="0.3">
      <c r="J15719"/>
    </row>
    <row r="15720" spans="10:10" x14ac:dyDescent="0.3">
      <c r="J15720"/>
    </row>
    <row r="15721" spans="10:10" x14ac:dyDescent="0.3">
      <c r="J15721"/>
    </row>
    <row r="15722" spans="10:10" x14ac:dyDescent="0.3">
      <c r="J15722"/>
    </row>
    <row r="15723" spans="10:10" x14ac:dyDescent="0.3">
      <c r="J15723"/>
    </row>
    <row r="15724" spans="10:10" x14ac:dyDescent="0.3">
      <c r="J15724"/>
    </row>
    <row r="15725" spans="10:10" x14ac:dyDescent="0.3">
      <c r="J15725"/>
    </row>
    <row r="15726" spans="10:10" x14ac:dyDescent="0.3">
      <c r="J15726"/>
    </row>
    <row r="15727" spans="10:10" x14ac:dyDescent="0.3">
      <c r="J15727"/>
    </row>
    <row r="15728" spans="10:10" x14ac:dyDescent="0.3">
      <c r="J15728"/>
    </row>
    <row r="15729" spans="10:10" x14ac:dyDescent="0.3">
      <c r="J15729"/>
    </row>
    <row r="15730" spans="10:10" x14ac:dyDescent="0.3">
      <c r="J15730"/>
    </row>
    <row r="15731" spans="10:10" x14ac:dyDescent="0.3">
      <c r="J15731"/>
    </row>
    <row r="15732" spans="10:10" x14ac:dyDescent="0.3">
      <c r="J15732"/>
    </row>
    <row r="15733" spans="10:10" x14ac:dyDescent="0.3">
      <c r="J15733"/>
    </row>
    <row r="15734" spans="10:10" x14ac:dyDescent="0.3">
      <c r="J15734"/>
    </row>
    <row r="15735" spans="10:10" x14ac:dyDescent="0.3">
      <c r="J15735"/>
    </row>
    <row r="15736" spans="10:10" x14ac:dyDescent="0.3">
      <c r="J15736"/>
    </row>
    <row r="15737" spans="10:10" x14ac:dyDescent="0.3">
      <c r="J15737"/>
    </row>
    <row r="15738" spans="10:10" x14ac:dyDescent="0.3">
      <c r="J15738"/>
    </row>
    <row r="15739" spans="10:10" x14ac:dyDescent="0.3">
      <c r="J15739"/>
    </row>
    <row r="15740" spans="10:10" x14ac:dyDescent="0.3">
      <c r="J15740"/>
    </row>
    <row r="15741" spans="10:10" x14ac:dyDescent="0.3">
      <c r="J15741"/>
    </row>
    <row r="15742" spans="10:10" x14ac:dyDescent="0.3">
      <c r="J15742"/>
    </row>
    <row r="15743" spans="10:10" x14ac:dyDescent="0.3">
      <c r="J15743"/>
    </row>
    <row r="15744" spans="10:10" x14ac:dyDescent="0.3">
      <c r="J15744"/>
    </row>
    <row r="15745" spans="10:10" x14ac:dyDescent="0.3">
      <c r="J15745"/>
    </row>
    <row r="15746" spans="10:10" x14ac:dyDescent="0.3">
      <c r="J15746"/>
    </row>
    <row r="15747" spans="10:10" x14ac:dyDescent="0.3">
      <c r="J15747"/>
    </row>
    <row r="15748" spans="10:10" x14ac:dyDescent="0.3">
      <c r="J15748"/>
    </row>
    <row r="15749" spans="10:10" x14ac:dyDescent="0.3">
      <c r="J15749"/>
    </row>
    <row r="15750" spans="10:10" x14ac:dyDescent="0.3">
      <c r="J15750"/>
    </row>
    <row r="15751" spans="10:10" x14ac:dyDescent="0.3">
      <c r="J15751"/>
    </row>
    <row r="15752" spans="10:10" x14ac:dyDescent="0.3">
      <c r="J15752"/>
    </row>
    <row r="15753" spans="10:10" x14ac:dyDescent="0.3">
      <c r="J15753"/>
    </row>
    <row r="15754" spans="10:10" x14ac:dyDescent="0.3">
      <c r="J15754"/>
    </row>
    <row r="15755" spans="10:10" x14ac:dyDescent="0.3">
      <c r="J15755"/>
    </row>
    <row r="15756" spans="10:10" x14ac:dyDescent="0.3">
      <c r="J15756"/>
    </row>
    <row r="15757" spans="10:10" x14ac:dyDescent="0.3">
      <c r="J15757"/>
    </row>
    <row r="15758" spans="10:10" x14ac:dyDescent="0.3">
      <c r="J15758"/>
    </row>
    <row r="15759" spans="10:10" x14ac:dyDescent="0.3">
      <c r="J15759"/>
    </row>
    <row r="15760" spans="10:10" x14ac:dyDescent="0.3">
      <c r="J15760"/>
    </row>
    <row r="15761" spans="10:10" x14ac:dyDescent="0.3">
      <c r="J15761"/>
    </row>
    <row r="15762" spans="10:10" x14ac:dyDescent="0.3">
      <c r="J15762"/>
    </row>
    <row r="15763" spans="10:10" x14ac:dyDescent="0.3">
      <c r="J15763"/>
    </row>
    <row r="15764" spans="10:10" x14ac:dyDescent="0.3">
      <c r="J15764"/>
    </row>
    <row r="15765" spans="10:10" x14ac:dyDescent="0.3">
      <c r="J15765"/>
    </row>
    <row r="15766" spans="10:10" x14ac:dyDescent="0.3">
      <c r="J15766"/>
    </row>
    <row r="15767" spans="10:10" x14ac:dyDescent="0.3">
      <c r="J15767"/>
    </row>
    <row r="15768" spans="10:10" x14ac:dyDescent="0.3">
      <c r="J15768"/>
    </row>
    <row r="15769" spans="10:10" x14ac:dyDescent="0.3">
      <c r="J15769"/>
    </row>
    <row r="15770" spans="10:10" x14ac:dyDescent="0.3">
      <c r="J15770"/>
    </row>
    <row r="15771" spans="10:10" x14ac:dyDescent="0.3">
      <c r="J15771"/>
    </row>
    <row r="15772" spans="10:10" x14ac:dyDescent="0.3">
      <c r="J15772"/>
    </row>
    <row r="15773" spans="10:10" x14ac:dyDescent="0.3">
      <c r="J15773"/>
    </row>
    <row r="15774" spans="10:10" x14ac:dyDescent="0.3">
      <c r="J15774"/>
    </row>
    <row r="15775" spans="10:10" x14ac:dyDescent="0.3">
      <c r="J15775"/>
    </row>
    <row r="15776" spans="10:10" x14ac:dyDescent="0.3">
      <c r="J15776"/>
    </row>
    <row r="15777" spans="10:10" x14ac:dyDescent="0.3">
      <c r="J15777"/>
    </row>
    <row r="15778" spans="10:10" x14ac:dyDescent="0.3">
      <c r="J15778"/>
    </row>
    <row r="15779" spans="10:10" x14ac:dyDescent="0.3">
      <c r="J15779"/>
    </row>
    <row r="15780" spans="10:10" x14ac:dyDescent="0.3">
      <c r="J15780"/>
    </row>
    <row r="15781" spans="10:10" x14ac:dyDescent="0.3">
      <c r="J15781"/>
    </row>
    <row r="15782" spans="10:10" x14ac:dyDescent="0.3">
      <c r="J15782"/>
    </row>
    <row r="15783" spans="10:10" x14ac:dyDescent="0.3">
      <c r="J15783"/>
    </row>
    <row r="15784" spans="10:10" x14ac:dyDescent="0.3">
      <c r="J15784"/>
    </row>
    <row r="15785" spans="10:10" x14ac:dyDescent="0.3">
      <c r="J15785"/>
    </row>
    <row r="15786" spans="10:10" x14ac:dyDescent="0.3">
      <c r="J15786"/>
    </row>
    <row r="15787" spans="10:10" x14ac:dyDescent="0.3">
      <c r="J15787"/>
    </row>
    <row r="15788" spans="10:10" x14ac:dyDescent="0.3">
      <c r="J15788"/>
    </row>
    <row r="15789" spans="10:10" x14ac:dyDescent="0.3">
      <c r="J15789"/>
    </row>
    <row r="15790" spans="10:10" x14ac:dyDescent="0.3">
      <c r="J15790"/>
    </row>
    <row r="15791" spans="10:10" x14ac:dyDescent="0.3">
      <c r="J15791"/>
    </row>
    <row r="15792" spans="10:10" x14ac:dyDescent="0.3">
      <c r="J15792"/>
    </row>
    <row r="15793" spans="10:10" x14ac:dyDescent="0.3">
      <c r="J15793"/>
    </row>
    <row r="15794" spans="10:10" x14ac:dyDescent="0.3">
      <c r="J15794"/>
    </row>
    <row r="15795" spans="10:10" x14ac:dyDescent="0.3">
      <c r="J15795"/>
    </row>
    <row r="15796" spans="10:10" x14ac:dyDescent="0.3">
      <c r="J15796"/>
    </row>
    <row r="15797" spans="10:10" x14ac:dyDescent="0.3">
      <c r="J15797"/>
    </row>
    <row r="15798" spans="10:10" x14ac:dyDescent="0.3">
      <c r="J15798"/>
    </row>
    <row r="15799" spans="10:10" x14ac:dyDescent="0.3">
      <c r="J15799"/>
    </row>
    <row r="15800" spans="10:10" x14ac:dyDescent="0.3">
      <c r="J15800"/>
    </row>
    <row r="15801" spans="10:10" x14ac:dyDescent="0.3">
      <c r="J15801"/>
    </row>
    <row r="15802" spans="10:10" x14ac:dyDescent="0.3">
      <c r="J15802"/>
    </row>
    <row r="15803" spans="10:10" x14ac:dyDescent="0.3">
      <c r="J15803"/>
    </row>
    <row r="15804" spans="10:10" x14ac:dyDescent="0.3">
      <c r="J15804"/>
    </row>
    <row r="15805" spans="10:10" x14ac:dyDescent="0.3">
      <c r="J15805"/>
    </row>
    <row r="15806" spans="10:10" x14ac:dyDescent="0.3">
      <c r="J15806"/>
    </row>
    <row r="15807" spans="10:10" x14ac:dyDescent="0.3">
      <c r="J15807"/>
    </row>
    <row r="15808" spans="10:10" x14ac:dyDescent="0.3">
      <c r="J15808"/>
    </row>
    <row r="15809" spans="10:10" x14ac:dyDescent="0.3">
      <c r="J15809"/>
    </row>
    <row r="15810" spans="10:10" x14ac:dyDescent="0.3">
      <c r="J15810"/>
    </row>
    <row r="15811" spans="10:10" x14ac:dyDescent="0.3">
      <c r="J15811"/>
    </row>
    <row r="15812" spans="10:10" x14ac:dyDescent="0.3">
      <c r="J15812"/>
    </row>
    <row r="15813" spans="10:10" x14ac:dyDescent="0.3">
      <c r="J15813"/>
    </row>
    <row r="15814" spans="10:10" x14ac:dyDescent="0.3">
      <c r="J15814"/>
    </row>
    <row r="15815" spans="10:10" x14ac:dyDescent="0.3">
      <c r="J15815"/>
    </row>
    <row r="15816" spans="10:10" x14ac:dyDescent="0.3">
      <c r="J15816"/>
    </row>
    <row r="15817" spans="10:10" x14ac:dyDescent="0.3">
      <c r="J15817"/>
    </row>
    <row r="15818" spans="10:10" x14ac:dyDescent="0.3">
      <c r="J15818"/>
    </row>
    <row r="15819" spans="10:10" x14ac:dyDescent="0.3">
      <c r="J15819"/>
    </row>
    <row r="15820" spans="10:10" x14ac:dyDescent="0.3">
      <c r="J15820"/>
    </row>
    <row r="15821" spans="10:10" x14ac:dyDescent="0.3">
      <c r="J15821"/>
    </row>
    <row r="15822" spans="10:10" x14ac:dyDescent="0.3">
      <c r="J15822"/>
    </row>
    <row r="15823" spans="10:10" x14ac:dyDescent="0.3">
      <c r="J15823"/>
    </row>
    <row r="15824" spans="10:10" x14ac:dyDescent="0.3">
      <c r="J15824"/>
    </row>
    <row r="15825" spans="10:10" x14ac:dyDescent="0.3">
      <c r="J15825"/>
    </row>
    <row r="15826" spans="10:10" x14ac:dyDescent="0.3">
      <c r="J15826"/>
    </row>
    <row r="15827" spans="10:10" x14ac:dyDescent="0.3">
      <c r="J15827"/>
    </row>
    <row r="15828" spans="10:10" x14ac:dyDescent="0.3">
      <c r="J15828"/>
    </row>
    <row r="15829" spans="10:10" x14ac:dyDescent="0.3">
      <c r="J15829"/>
    </row>
    <row r="15830" spans="10:10" x14ac:dyDescent="0.3">
      <c r="J15830"/>
    </row>
    <row r="15831" spans="10:10" x14ac:dyDescent="0.3">
      <c r="J15831"/>
    </row>
    <row r="15832" spans="10:10" x14ac:dyDescent="0.3">
      <c r="J15832"/>
    </row>
    <row r="15833" spans="10:10" x14ac:dyDescent="0.3">
      <c r="J15833"/>
    </row>
    <row r="15834" spans="10:10" x14ac:dyDescent="0.3">
      <c r="J15834"/>
    </row>
    <row r="15835" spans="10:10" x14ac:dyDescent="0.3">
      <c r="J15835"/>
    </row>
    <row r="15836" spans="10:10" x14ac:dyDescent="0.3">
      <c r="J15836"/>
    </row>
    <row r="15837" spans="10:10" x14ac:dyDescent="0.3">
      <c r="J15837"/>
    </row>
    <row r="15838" spans="10:10" x14ac:dyDescent="0.3">
      <c r="J15838"/>
    </row>
    <row r="15839" spans="10:10" x14ac:dyDescent="0.3">
      <c r="J15839"/>
    </row>
    <row r="15840" spans="10:10" x14ac:dyDescent="0.3">
      <c r="J15840"/>
    </row>
    <row r="15841" spans="10:10" x14ac:dyDescent="0.3">
      <c r="J15841"/>
    </row>
    <row r="15842" spans="10:10" x14ac:dyDescent="0.3">
      <c r="J15842"/>
    </row>
    <row r="15843" spans="10:10" x14ac:dyDescent="0.3">
      <c r="J15843"/>
    </row>
    <row r="15844" spans="10:10" x14ac:dyDescent="0.3">
      <c r="J15844"/>
    </row>
    <row r="15845" spans="10:10" x14ac:dyDescent="0.3">
      <c r="J15845"/>
    </row>
    <row r="15846" spans="10:10" x14ac:dyDescent="0.3">
      <c r="J15846"/>
    </row>
    <row r="15847" spans="10:10" x14ac:dyDescent="0.3">
      <c r="J15847"/>
    </row>
    <row r="15848" spans="10:10" x14ac:dyDescent="0.3">
      <c r="J15848"/>
    </row>
    <row r="15849" spans="10:10" x14ac:dyDescent="0.3">
      <c r="J15849"/>
    </row>
    <row r="15850" spans="10:10" x14ac:dyDescent="0.3">
      <c r="J15850"/>
    </row>
    <row r="15851" spans="10:10" x14ac:dyDescent="0.3">
      <c r="J15851"/>
    </row>
    <row r="15852" spans="10:10" x14ac:dyDescent="0.3">
      <c r="J15852"/>
    </row>
    <row r="15853" spans="10:10" x14ac:dyDescent="0.3">
      <c r="J15853"/>
    </row>
    <row r="15854" spans="10:10" x14ac:dyDescent="0.3">
      <c r="J15854"/>
    </row>
    <row r="15855" spans="10:10" x14ac:dyDescent="0.3">
      <c r="J15855"/>
    </row>
    <row r="15856" spans="10:10" x14ac:dyDescent="0.3">
      <c r="J15856"/>
    </row>
    <row r="15857" spans="10:10" x14ac:dyDescent="0.3">
      <c r="J15857"/>
    </row>
    <row r="15858" spans="10:10" x14ac:dyDescent="0.3">
      <c r="J15858"/>
    </row>
    <row r="15859" spans="10:10" x14ac:dyDescent="0.3">
      <c r="J15859"/>
    </row>
    <row r="15860" spans="10:10" x14ac:dyDescent="0.3">
      <c r="J15860"/>
    </row>
    <row r="15861" spans="10:10" x14ac:dyDescent="0.3">
      <c r="J15861"/>
    </row>
    <row r="15862" spans="10:10" x14ac:dyDescent="0.3">
      <c r="J15862"/>
    </row>
    <row r="15863" spans="10:10" x14ac:dyDescent="0.3">
      <c r="J15863"/>
    </row>
    <row r="15864" spans="10:10" x14ac:dyDescent="0.3">
      <c r="J15864"/>
    </row>
    <row r="15865" spans="10:10" x14ac:dyDescent="0.3">
      <c r="J15865"/>
    </row>
    <row r="15866" spans="10:10" x14ac:dyDescent="0.3">
      <c r="J15866"/>
    </row>
    <row r="15867" spans="10:10" x14ac:dyDescent="0.3">
      <c r="J15867"/>
    </row>
    <row r="15868" spans="10:10" x14ac:dyDescent="0.3">
      <c r="J15868"/>
    </row>
    <row r="15869" spans="10:10" x14ac:dyDescent="0.3">
      <c r="J15869"/>
    </row>
    <row r="15870" spans="10:10" x14ac:dyDescent="0.3">
      <c r="J15870"/>
    </row>
    <row r="15871" spans="10:10" x14ac:dyDescent="0.3">
      <c r="J15871"/>
    </row>
    <row r="15872" spans="10:10" x14ac:dyDescent="0.3">
      <c r="J15872"/>
    </row>
    <row r="15873" spans="10:10" x14ac:dyDescent="0.3">
      <c r="J15873"/>
    </row>
    <row r="15874" spans="10:10" x14ac:dyDescent="0.3">
      <c r="J15874"/>
    </row>
    <row r="15875" spans="10:10" x14ac:dyDescent="0.3">
      <c r="J15875"/>
    </row>
    <row r="15876" spans="10:10" x14ac:dyDescent="0.3">
      <c r="J15876"/>
    </row>
    <row r="15877" spans="10:10" x14ac:dyDescent="0.3">
      <c r="J15877"/>
    </row>
    <row r="15878" spans="10:10" x14ac:dyDescent="0.3">
      <c r="J15878"/>
    </row>
    <row r="15879" spans="10:10" x14ac:dyDescent="0.3">
      <c r="J15879"/>
    </row>
    <row r="15880" spans="10:10" x14ac:dyDescent="0.3">
      <c r="J15880"/>
    </row>
    <row r="15881" spans="10:10" x14ac:dyDescent="0.3">
      <c r="J15881"/>
    </row>
    <row r="15882" spans="10:10" x14ac:dyDescent="0.3">
      <c r="J15882"/>
    </row>
    <row r="15883" spans="10:10" x14ac:dyDescent="0.3">
      <c r="J15883"/>
    </row>
    <row r="15884" spans="10:10" x14ac:dyDescent="0.3">
      <c r="J15884"/>
    </row>
    <row r="15885" spans="10:10" x14ac:dyDescent="0.3">
      <c r="J15885"/>
    </row>
    <row r="15886" spans="10:10" x14ac:dyDescent="0.3">
      <c r="J15886"/>
    </row>
    <row r="15887" spans="10:10" x14ac:dyDescent="0.3">
      <c r="J15887"/>
    </row>
    <row r="15888" spans="10:10" x14ac:dyDescent="0.3">
      <c r="J15888"/>
    </row>
    <row r="15889" spans="10:10" x14ac:dyDescent="0.3">
      <c r="J15889"/>
    </row>
    <row r="15890" spans="10:10" x14ac:dyDescent="0.3">
      <c r="J15890"/>
    </row>
    <row r="15891" spans="10:10" x14ac:dyDescent="0.3">
      <c r="J15891"/>
    </row>
    <row r="15892" spans="10:10" x14ac:dyDescent="0.3">
      <c r="J15892"/>
    </row>
    <row r="15893" spans="10:10" x14ac:dyDescent="0.3">
      <c r="J15893"/>
    </row>
    <row r="15894" spans="10:10" x14ac:dyDescent="0.3">
      <c r="J15894"/>
    </row>
    <row r="15895" spans="10:10" x14ac:dyDescent="0.3">
      <c r="J15895"/>
    </row>
    <row r="15896" spans="10:10" x14ac:dyDescent="0.3">
      <c r="J15896"/>
    </row>
    <row r="15897" spans="10:10" x14ac:dyDescent="0.3">
      <c r="J15897"/>
    </row>
    <row r="15898" spans="10:10" x14ac:dyDescent="0.3">
      <c r="J15898"/>
    </row>
    <row r="15899" spans="10:10" x14ac:dyDescent="0.3">
      <c r="J15899"/>
    </row>
    <row r="15900" spans="10:10" x14ac:dyDescent="0.3">
      <c r="J15900"/>
    </row>
    <row r="15901" spans="10:10" x14ac:dyDescent="0.3">
      <c r="J15901"/>
    </row>
    <row r="15902" spans="10:10" x14ac:dyDescent="0.3">
      <c r="J15902"/>
    </row>
    <row r="15903" spans="10:10" x14ac:dyDescent="0.3">
      <c r="J15903"/>
    </row>
    <row r="15904" spans="10:10" x14ac:dyDescent="0.3">
      <c r="J15904"/>
    </row>
    <row r="15905" spans="10:10" x14ac:dyDescent="0.3">
      <c r="J15905"/>
    </row>
    <row r="15906" spans="10:10" x14ac:dyDescent="0.3">
      <c r="J15906"/>
    </row>
    <row r="15907" spans="10:10" x14ac:dyDescent="0.3">
      <c r="J15907"/>
    </row>
    <row r="15908" spans="10:10" x14ac:dyDescent="0.3">
      <c r="J15908"/>
    </row>
    <row r="15909" spans="10:10" x14ac:dyDescent="0.3">
      <c r="J15909"/>
    </row>
    <row r="15910" spans="10:10" x14ac:dyDescent="0.3">
      <c r="J15910"/>
    </row>
    <row r="15911" spans="10:10" x14ac:dyDescent="0.3">
      <c r="J15911"/>
    </row>
    <row r="15912" spans="10:10" x14ac:dyDescent="0.3">
      <c r="J15912"/>
    </row>
    <row r="15913" spans="10:10" x14ac:dyDescent="0.3">
      <c r="J15913"/>
    </row>
    <row r="15914" spans="10:10" x14ac:dyDescent="0.3">
      <c r="J15914"/>
    </row>
    <row r="15915" spans="10:10" x14ac:dyDescent="0.3">
      <c r="J15915"/>
    </row>
    <row r="15916" spans="10:10" x14ac:dyDescent="0.3">
      <c r="J15916"/>
    </row>
    <row r="15917" spans="10:10" x14ac:dyDescent="0.3">
      <c r="J15917"/>
    </row>
    <row r="15918" spans="10:10" x14ac:dyDescent="0.3">
      <c r="J15918"/>
    </row>
    <row r="15919" spans="10:10" x14ac:dyDescent="0.3">
      <c r="J15919"/>
    </row>
    <row r="15920" spans="10:10" x14ac:dyDescent="0.3">
      <c r="J15920"/>
    </row>
    <row r="15921" spans="10:10" x14ac:dyDescent="0.3">
      <c r="J15921"/>
    </row>
    <row r="15922" spans="10:10" x14ac:dyDescent="0.3">
      <c r="J15922"/>
    </row>
    <row r="15923" spans="10:10" x14ac:dyDescent="0.3">
      <c r="J15923"/>
    </row>
    <row r="15924" spans="10:10" x14ac:dyDescent="0.3">
      <c r="J15924"/>
    </row>
    <row r="15925" spans="10:10" x14ac:dyDescent="0.3">
      <c r="J15925"/>
    </row>
    <row r="15926" spans="10:10" x14ac:dyDescent="0.3">
      <c r="J15926"/>
    </row>
    <row r="15927" spans="10:10" x14ac:dyDescent="0.3">
      <c r="J15927"/>
    </row>
    <row r="15928" spans="10:10" x14ac:dyDescent="0.3">
      <c r="J15928"/>
    </row>
    <row r="15929" spans="10:10" x14ac:dyDescent="0.3">
      <c r="J15929"/>
    </row>
    <row r="15930" spans="10:10" x14ac:dyDescent="0.3">
      <c r="J15930"/>
    </row>
    <row r="15931" spans="10:10" x14ac:dyDescent="0.3">
      <c r="J15931"/>
    </row>
    <row r="15932" spans="10:10" x14ac:dyDescent="0.3">
      <c r="J15932"/>
    </row>
    <row r="15933" spans="10:10" x14ac:dyDescent="0.3">
      <c r="J15933"/>
    </row>
    <row r="15934" spans="10:10" x14ac:dyDescent="0.3">
      <c r="J15934"/>
    </row>
    <row r="15935" spans="10:10" x14ac:dyDescent="0.3">
      <c r="J15935"/>
    </row>
    <row r="15936" spans="10:10" x14ac:dyDescent="0.3">
      <c r="J15936"/>
    </row>
    <row r="15937" spans="10:10" x14ac:dyDescent="0.3">
      <c r="J15937"/>
    </row>
    <row r="15938" spans="10:10" x14ac:dyDescent="0.3">
      <c r="J15938"/>
    </row>
    <row r="15939" spans="10:10" x14ac:dyDescent="0.3">
      <c r="J15939"/>
    </row>
    <row r="15940" spans="10:10" x14ac:dyDescent="0.3">
      <c r="J15940"/>
    </row>
    <row r="15941" spans="10:10" x14ac:dyDescent="0.3">
      <c r="J15941"/>
    </row>
    <row r="15942" spans="10:10" x14ac:dyDescent="0.3">
      <c r="J15942"/>
    </row>
    <row r="15943" spans="10:10" x14ac:dyDescent="0.3">
      <c r="J15943"/>
    </row>
    <row r="15944" spans="10:10" x14ac:dyDescent="0.3">
      <c r="J15944"/>
    </row>
    <row r="15945" spans="10:10" x14ac:dyDescent="0.3">
      <c r="J15945"/>
    </row>
    <row r="15946" spans="10:10" x14ac:dyDescent="0.3">
      <c r="J15946"/>
    </row>
    <row r="15947" spans="10:10" x14ac:dyDescent="0.3">
      <c r="J15947"/>
    </row>
    <row r="15948" spans="10:10" x14ac:dyDescent="0.3">
      <c r="J15948"/>
    </row>
    <row r="15949" spans="10:10" x14ac:dyDescent="0.3">
      <c r="J15949"/>
    </row>
    <row r="15950" spans="10:10" x14ac:dyDescent="0.3">
      <c r="J15950"/>
    </row>
    <row r="15951" spans="10:10" x14ac:dyDescent="0.3">
      <c r="J15951"/>
    </row>
    <row r="15952" spans="10:10" x14ac:dyDescent="0.3">
      <c r="J15952"/>
    </row>
    <row r="15953" spans="10:10" x14ac:dyDescent="0.3">
      <c r="J15953"/>
    </row>
    <row r="15954" spans="10:10" x14ac:dyDescent="0.3">
      <c r="J15954"/>
    </row>
    <row r="15955" spans="10:10" x14ac:dyDescent="0.3">
      <c r="J15955"/>
    </row>
    <row r="15956" spans="10:10" x14ac:dyDescent="0.3">
      <c r="J15956"/>
    </row>
    <row r="15957" spans="10:10" x14ac:dyDescent="0.3">
      <c r="J15957"/>
    </row>
    <row r="15958" spans="10:10" x14ac:dyDescent="0.3">
      <c r="J15958"/>
    </row>
    <row r="15959" spans="10:10" x14ac:dyDescent="0.3">
      <c r="J15959"/>
    </row>
    <row r="15960" spans="10:10" x14ac:dyDescent="0.3">
      <c r="J15960"/>
    </row>
    <row r="15961" spans="10:10" x14ac:dyDescent="0.3">
      <c r="J15961"/>
    </row>
    <row r="15962" spans="10:10" x14ac:dyDescent="0.3">
      <c r="J15962"/>
    </row>
    <row r="15963" spans="10:10" x14ac:dyDescent="0.3">
      <c r="J15963"/>
    </row>
    <row r="15964" spans="10:10" x14ac:dyDescent="0.3">
      <c r="J15964"/>
    </row>
    <row r="15965" spans="10:10" x14ac:dyDescent="0.3">
      <c r="J15965"/>
    </row>
    <row r="15966" spans="10:10" x14ac:dyDescent="0.3">
      <c r="J15966"/>
    </row>
    <row r="15967" spans="10:10" x14ac:dyDescent="0.3">
      <c r="J15967"/>
    </row>
    <row r="15968" spans="10:10" x14ac:dyDescent="0.3">
      <c r="J15968"/>
    </row>
    <row r="15969" spans="10:10" x14ac:dyDescent="0.3">
      <c r="J15969"/>
    </row>
    <row r="15970" spans="10:10" x14ac:dyDescent="0.3">
      <c r="J15970"/>
    </row>
    <row r="15971" spans="10:10" x14ac:dyDescent="0.3">
      <c r="J15971"/>
    </row>
    <row r="15972" spans="10:10" x14ac:dyDescent="0.3">
      <c r="J15972"/>
    </row>
    <row r="15973" spans="10:10" x14ac:dyDescent="0.3">
      <c r="J15973"/>
    </row>
    <row r="15974" spans="10:10" x14ac:dyDescent="0.3">
      <c r="J15974"/>
    </row>
    <row r="15975" spans="10:10" x14ac:dyDescent="0.3">
      <c r="J15975"/>
    </row>
    <row r="15976" spans="10:10" x14ac:dyDescent="0.3">
      <c r="J15976"/>
    </row>
    <row r="15977" spans="10:10" x14ac:dyDescent="0.3">
      <c r="J15977"/>
    </row>
    <row r="15978" spans="10:10" x14ac:dyDescent="0.3">
      <c r="J15978"/>
    </row>
    <row r="15979" spans="10:10" x14ac:dyDescent="0.3">
      <c r="J15979"/>
    </row>
    <row r="15980" spans="10:10" x14ac:dyDescent="0.3">
      <c r="J15980"/>
    </row>
    <row r="15981" spans="10:10" x14ac:dyDescent="0.3">
      <c r="J15981"/>
    </row>
    <row r="15982" spans="10:10" x14ac:dyDescent="0.3">
      <c r="J15982"/>
    </row>
    <row r="15983" spans="10:10" x14ac:dyDescent="0.3">
      <c r="J15983"/>
    </row>
    <row r="15984" spans="10:10" x14ac:dyDescent="0.3">
      <c r="J15984"/>
    </row>
    <row r="15985" spans="10:10" x14ac:dyDescent="0.3">
      <c r="J15985"/>
    </row>
    <row r="15986" spans="10:10" x14ac:dyDescent="0.3">
      <c r="J15986"/>
    </row>
    <row r="15987" spans="10:10" x14ac:dyDescent="0.3">
      <c r="J15987"/>
    </row>
    <row r="15988" spans="10:10" x14ac:dyDescent="0.3">
      <c r="J15988"/>
    </row>
    <row r="15989" spans="10:10" x14ac:dyDescent="0.3">
      <c r="J15989"/>
    </row>
    <row r="15990" spans="10:10" x14ac:dyDescent="0.3">
      <c r="J15990"/>
    </row>
    <row r="15991" spans="10:10" x14ac:dyDescent="0.3">
      <c r="J15991"/>
    </row>
    <row r="15992" spans="10:10" x14ac:dyDescent="0.3">
      <c r="J15992"/>
    </row>
    <row r="15993" spans="10:10" x14ac:dyDescent="0.3">
      <c r="J15993"/>
    </row>
    <row r="15994" spans="10:10" x14ac:dyDescent="0.3">
      <c r="J15994"/>
    </row>
    <row r="15995" spans="10:10" x14ac:dyDescent="0.3">
      <c r="J15995"/>
    </row>
    <row r="15996" spans="10:10" x14ac:dyDescent="0.3">
      <c r="J15996"/>
    </row>
    <row r="15997" spans="10:10" x14ac:dyDescent="0.3">
      <c r="J15997"/>
    </row>
    <row r="15998" spans="10:10" x14ac:dyDescent="0.3">
      <c r="J15998"/>
    </row>
    <row r="15999" spans="10:10" x14ac:dyDescent="0.3">
      <c r="J15999"/>
    </row>
    <row r="16000" spans="10:10" x14ac:dyDescent="0.3">
      <c r="J16000"/>
    </row>
    <row r="16001" spans="10:10" x14ac:dyDescent="0.3">
      <c r="J16001"/>
    </row>
    <row r="16002" spans="10:10" x14ac:dyDescent="0.3">
      <c r="J16002"/>
    </row>
    <row r="16003" spans="10:10" x14ac:dyDescent="0.3">
      <c r="J16003"/>
    </row>
    <row r="16004" spans="10:10" x14ac:dyDescent="0.3">
      <c r="J16004"/>
    </row>
    <row r="16005" spans="10:10" x14ac:dyDescent="0.3">
      <c r="J16005"/>
    </row>
    <row r="16006" spans="10:10" x14ac:dyDescent="0.3">
      <c r="J16006"/>
    </row>
    <row r="16007" spans="10:10" x14ac:dyDescent="0.3">
      <c r="J16007"/>
    </row>
    <row r="16008" spans="10:10" x14ac:dyDescent="0.3">
      <c r="J16008"/>
    </row>
    <row r="16009" spans="10:10" x14ac:dyDescent="0.3">
      <c r="J16009"/>
    </row>
    <row r="16010" spans="10:10" x14ac:dyDescent="0.3">
      <c r="J16010"/>
    </row>
    <row r="16011" spans="10:10" x14ac:dyDescent="0.3">
      <c r="J16011"/>
    </row>
    <row r="16012" spans="10:10" x14ac:dyDescent="0.3">
      <c r="J16012"/>
    </row>
    <row r="16013" spans="10:10" x14ac:dyDescent="0.3">
      <c r="J16013"/>
    </row>
    <row r="16014" spans="10:10" x14ac:dyDescent="0.3">
      <c r="J16014"/>
    </row>
    <row r="16015" spans="10:10" x14ac:dyDescent="0.3">
      <c r="J16015"/>
    </row>
    <row r="16016" spans="10:10" x14ac:dyDescent="0.3">
      <c r="J16016"/>
    </row>
    <row r="16017" spans="10:10" x14ac:dyDescent="0.3">
      <c r="J16017"/>
    </row>
    <row r="16018" spans="10:10" x14ac:dyDescent="0.3">
      <c r="J16018"/>
    </row>
    <row r="16019" spans="10:10" x14ac:dyDescent="0.3">
      <c r="J16019"/>
    </row>
    <row r="16020" spans="10:10" x14ac:dyDescent="0.3">
      <c r="J16020"/>
    </row>
    <row r="16021" spans="10:10" x14ac:dyDescent="0.3">
      <c r="J16021"/>
    </row>
    <row r="16022" spans="10:10" x14ac:dyDescent="0.3">
      <c r="J16022"/>
    </row>
    <row r="16023" spans="10:10" x14ac:dyDescent="0.3">
      <c r="J16023"/>
    </row>
    <row r="16024" spans="10:10" x14ac:dyDescent="0.3">
      <c r="J16024"/>
    </row>
    <row r="16025" spans="10:10" x14ac:dyDescent="0.3">
      <c r="J16025"/>
    </row>
    <row r="16026" spans="10:10" x14ac:dyDescent="0.3">
      <c r="J16026"/>
    </row>
    <row r="16027" spans="10:10" x14ac:dyDescent="0.3">
      <c r="J16027"/>
    </row>
    <row r="16028" spans="10:10" x14ac:dyDescent="0.3">
      <c r="J16028"/>
    </row>
    <row r="16029" spans="10:10" x14ac:dyDescent="0.3">
      <c r="J16029"/>
    </row>
    <row r="16030" spans="10:10" x14ac:dyDescent="0.3">
      <c r="J16030"/>
    </row>
    <row r="16031" spans="10:10" x14ac:dyDescent="0.3">
      <c r="J16031"/>
    </row>
    <row r="16032" spans="10:10" x14ac:dyDescent="0.3">
      <c r="J16032"/>
    </row>
    <row r="16033" spans="10:10" x14ac:dyDescent="0.3">
      <c r="J16033"/>
    </row>
    <row r="16034" spans="10:10" x14ac:dyDescent="0.3">
      <c r="J16034"/>
    </row>
    <row r="16035" spans="10:10" x14ac:dyDescent="0.3">
      <c r="J16035"/>
    </row>
    <row r="16036" spans="10:10" x14ac:dyDescent="0.3">
      <c r="J16036"/>
    </row>
    <row r="16037" spans="10:10" x14ac:dyDescent="0.3">
      <c r="J16037"/>
    </row>
    <row r="16038" spans="10:10" x14ac:dyDescent="0.3">
      <c r="J16038"/>
    </row>
    <row r="16039" spans="10:10" x14ac:dyDescent="0.3">
      <c r="J16039"/>
    </row>
    <row r="16040" spans="10:10" x14ac:dyDescent="0.3">
      <c r="J16040"/>
    </row>
    <row r="16041" spans="10:10" x14ac:dyDescent="0.3">
      <c r="J16041"/>
    </row>
    <row r="16042" spans="10:10" x14ac:dyDescent="0.3">
      <c r="J16042"/>
    </row>
    <row r="16043" spans="10:10" x14ac:dyDescent="0.3">
      <c r="J16043"/>
    </row>
    <row r="16044" spans="10:10" x14ac:dyDescent="0.3">
      <c r="J16044"/>
    </row>
    <row r="16045" spans="10:10" x14ac:dyDescent="0.3">
      <c r="J16045"/>
    </row>
    <row r="16046" spans="10:10" x14ac:dyDescent="0.3">
      <c r="J16046"/>
    </row>
    <row r="16047" spans="10:10" x14ac:dyDescent="0.3">
      <c r="J16047"/>
    </row>
    <row r="16048" spans="10:10" x14ac:dyDescent="0.3">
      <c r="J16048"/>
    </row>
    <row r="16049" spans="10:10" x14ac:dyDescent="0.3">
      <c r="J16049"/>
    </row>
    <row r="16050" spans="10:10" x14ac:dyDescent="0.3">
      <c r="J16050"/>
    </row>
    <row r="16051" spans="10:10" x14ac:dyDescent="0.3">
      <c r="J16051"/>
    </row>
    <row r="16052" spans="10:10" x14ac:dyDescent="0.3">
      <c r="J16052"/>
    </row>
    <row r="16053" spans="10:10" x14ac:dyDescent="0.3">
      <c r="J16053"/>
    </row>
    <row r="16054" spans="10:10" x14ac:dyDescent="0.3">
      <c r="J16054"/>
    </row>
    <row r="16055" spans="10:10" x14ac:dyDescent="0.3">
      <c r="J16055"/>
    </row>
    <row r="16056" spans="10:10" x14ac:dyDescent="0.3">
      <c r="J16056"/>
    </row>
    <row r="16057" spans="10:10" x14ac:dyDescent="0.3">
      <c r="J16057"/>
    </row>
    <row r="16058" spans="10:10" x14ac:dyDescent="0.3">
      <c r="J16058"/>
    </row>
    <row r="16059" spans="10:10" x14ac:dyDescent="0.3">
      <c r="J16059"/>
    </row>
    <row r="16060" spans="10:10" x14ac:dyDescent="0.3">
      <c r="J16060"/>
    </row>
    <row r="16061" spans="10:10" x14ac:dyDescent="0.3">
      <c r="J16061"/>
    </row>
    <row r="16062" spans="10:10" x14ac:dyDescent="0.3">
      <c r="J16062"/>
    </row>
    <row r="16063" spans="10:10" x14ac:dyDescent="0.3">
      <c r="J16063"/>
    </row>
    <row r="16064" spans="10:10" x14ac:dyDescent="0.3">
      <c r="J16064"/>
    </row>
    <row r="16065" spans="10:10" x14ac:dyDescent="0.3">
      <c r="J16065"/>
    </row>
    <row r="16066" spans="10:10" x14ac:dyDescent="0.3">
      <c r="J16066"/>
    </row>
    <row r="16067" spans="10:10" x14ac:dyDescent="0.3">
      <c r="J16067"/>
    </row>
    <row r="16068" spans="10:10" x14ac:dyDescent="0.3">
      <c r="J16068"/>
    </row>
    <row r="16069" spans="10:10" x14ac:dyDescent="0.3">
      <c r="J16069"/>
    </row>
    <row r="16070" spans="10:10" x14ac:dyDescent="0.3">
      <c r="J16070"/>
    </row>
    <row r="16071" spans="10:10" x14ac:dyDescent="0.3">
      <c r="J16071"/>
    </row>
    <row r="16072" spans="10:10" x14ac:dyDescent="0.3">
      <c r="J16072"/>
    </row>
    <row r="16073" spans="10:10" x14ac:dyDescent="0.3">
      <c r="J16073"/>
    </row>
    <row r="16074" spans="10:10" x14ac:dyDescent="0.3">
      <c r="J16074"/>
    </row>
    <row r="16075" spans="10:10" x14ac:dyDescent="0.3">
      <c r="J16075"/>
    </row>
    <row r="16076" spans="10:10" x14ac:dyDescent="0.3">
      <c r="J16076"/>
    </row>
    <row r="16077" spans="10:10" x14ac:dyDescent="0.3">
      <c r="J16077"/>
    </row>
    <row r="16078" spans="10:10" x14ac:dyDescent="0.3">
      <c r="J16078"/>
    </row>
    <row r="16079" spans="10:10" x14ac:dyDescent="0.3">
      <c r="J16079"/>
    </row>
    <row r="16080" spans="10:10" x14ac:dyDescent="0.3">
      <c r="J16080"/>
    </row>
    <row r="16081" spans="10:10" x14ac:dyDescent="0.3">
      <c r="J16081"/>
    </row>
    <row r="16082" spans="10:10" x14ac:dyDescent="0.3">
      <c r="J16082"/>
    </row>
    <row r="16083" spans="10:10" x14ac:dyDescent="0.3">
      <c r="J16083"/>
    </row>
    <row r="16084" spans="10:10" x14ac:dyDescent="0.3">
      <c r="J16084"/>
    </row>
    <row r="16085" spans="10:10" x14ac:dyDescent="0.3">
      <c r="J16085"/>
    </row>
    <row r="16086" spans="10:10" x14ac:dyDescent="0.3">
      <c r="J16086"/>
    </row>
    <row r="16087" spans="10:10" x14ac:dyDescent="0.3">
      <c r="J16087"/>
    </row>
    <row r="16088" spans="10:10" x14ac:dyDescent="0.3">
      <c r="J16088"/>
    </row>
    <row r="16089" spans="10:10" x14ac:dyDescent="0.3">
      <c r="J16089"/>
    </row>
    <row r="16090" spans="10:10" x14ac:dyDescent="0.3">
      <c r="J16090"/>
    </row>
    <row r="16091" spans="10:10" x14ac:dyDescent="0.3">
      <c r="J16091"/>
    </row>
    <row r="16092" spans="10:10" x14ac:dyDescent="0.3">
      <c r="J16092"/>
    </row>
    <row r="16093" spans="10:10" x14ac:dyDescent="0.3">
      <c r="J16093"/>
    </row>
    <row r="16094" spans="10:10" x14ac:dyDescent="0.3">
      <c r="J16094"/>
    </row>
    <row r="16095" spans="10:10" x14ac:dyDescent="0.3">
      <c r="J16095"/>
    </row>
    <row r="16096" spans="10:10" x14ac:dyDescent="0.3">
      <c r="J16096"/>
    </row>
    <row r="16097" spans="10:10" x14ac:dyDescent="0.3">
      <c r="J16097"/>
    </row>
    <row r="16098" spans="10:10" x14ac:dyDescent="0.3">
      <c r="J16098"/>
    </row>
    <row r="16099" spans="10:10" x14ac:dyDescent="0.3">
      <c r="J16099"/>
    </row>
    <row r="16100" spans="10:10" x14ac:dyDescent="0.3">
      <c r="J16100"/>
    </row>
    <row r="16101" spans="10:10" x14ac:dyDescent="0.3">
      <c r="J16101"/>
    </row>
    <row r="16102" spans="10:10" x14ac:dyDescent="0.3">
      <c r="J16102"/>
    </row>
    <row r="16103" spans="10:10" x14ac:dyDescent="0.3">
      <c r="J16103"/>
    </row>
    <row r="16104" spans="10:10" x14ac:dyDescent="0.3">
      <c r="J16104"/>
    </row>
    <row r="16105" spans="10:10" x14ac:dyDescent="0.3">
      <c r="J16105"/>
    </row>
    <row r="16106" spans="10:10" x14ac:dyDescent="0.3">
      <c r="J16106"/>
    </row>
    <row r="16107" spans="10:10" x14ac:dyDescent="0.3">
      <c r="J16107"/>
    </row>
    <row r="16108" spans="10:10" x14ac:dyDescent="0.3">
      <c r="J16108"/>
    </row>
    <row r="16109" spans="10:10" x14ac:dyDescent="0.3">
      <c r="J16109"/>
    </row>
    <row r="16110" spans="10:10" x14ac:dyDescent="0.3">
      <c r="J16110"/>
    </row>
    <row r="16111" spans="10:10" x14ac:dyDescent="0.3">
      <c r="J16111"/>
    </row>
    <row r="16112" spans="10:10" x14ac:dyDescent="0.3">
      <c r="J16112"/>
    </row>
    <row r="16113" spans="10:10" x14ac:dyDescent="0.3">
      <c r="J16113"/>
    </row>
    <row r="16114" spans="10:10" x14ac:dyDescent="0.3">
      <c r="J16114"/>
    </row>
    <row r="16115" spans="10:10" x14ac:dyDescent="0.3">
      <c r="J16115"/>
    </row>
    <row r="16116" spans="10:10" x14ac:dyDescent="0.3">
      <c r="J16116"/>
    </row>
    <row r="16117" spans="10:10" x14ac:dyDescent="0.3">
      <c r="J16117"/>
    </row>
    <row r="16118" spans="10:10" x14ac:dyDescent="0.3">
      <c r="J16118"/>
    </row>
    <row r="16119" spans="10:10" x14ac:dyDescent="0.3">
      <c r="J16119"/>
    </row>
    <row r="16120" spans="10:10" x14ac:dyDescent="0.3">
      <c r="J16120"/>
    </row>
    <row r="16121" spans="10:10" x14ac:dyDescent="0.3">
      <c r="J16121"/>
    </row>
    <row r="16122" spans="10:10" x14ac:dyDescent="0.3">
      <c r="J16122"/>
    </row>
    <row r="16123" spans="10:10" x14ac:dyDescent="0.3">
      <c r="J16123"/>
    </row>
    <row r="16124" spans="10:10" x14ac:dyDescent="0.3">
      <c r="J16124"/>
    </row>
    <row r="16125" spans="10:10" x14ac:dyDescent="0.3">
      <c r="J16125"/>
    </row>
    <row r="16126" spans="10:10" x14ac:dyDescent="0.3">
      <c r="J16126"/>
    </row>
    <row r="16127" spans="10:10" x14ac:dyDescent="0.3">
      <c r="J16127"/>
    </row>
    <row r="16128" spans="10:10" x14ac:dyDescent="0.3">
      <c r="J16128"/>
    </row>
    <row r="16129" spans="10:10" x14ac:dyDescent="0.3">
      <c r="J16129"/>
    </row>
    <row r="16130" spans="10:10" x14ac:dyDescent="0.3">
      <c r="J16130"/>
    </row>
    <row r="16131" spans="10:10" x14ac:dyDescent="0.3">
      <c r="J16131"/>
    </row>
    <row r="16132" spans="10:10" x14ac:dyDescent="0.3">
      <c r="J16132"/>
    </row>
    <row r="16133" spans="10:10" x14ac:dyDescent="0.3">
      <c r="J16133"/>
    </row>
    <row r="16134" spans="10:10" x14ac:dyDescent="0.3">
      <c r="J16134"/>
    </row>
    <row r="16135" spans="10:10" x14ac:dyDescent="0.3">
      <c r="J16135"/>
    </row>
    <row r="16136" spans="10:10" x14ac:dyDescent="0.3">
      <c r="J16136"/>
    </row>
    <row r="16137" spans="10:10" x14ac:dyDescent="0.3">
      <c r="J16137"/>
    </row>
    <row r="16138" spans="10:10" x14ac:dyDescent="0.3">
      <c r="J16138"/>
    </row>
    <row r="16139" spans="10:10" x14ac:dyDescent="0.3">
      <c r="J16139"/>
    </row>
    <row r="16140" spans="10:10" x14ac:dyDescent="0.3">
      <c r="J16140"/>
    </row>
    <row r="16141" spans="10:10" x14ac:dyDescent="0.3">
      <c r="J16141"/>
    </row>
    <row r="16142" spans="10:10" x14ac:dyDescent="0.3">
      <c r="J16142"/>
    </row>
    <row r="16143" spans="10:10" x14ac:dyDescent="0.3">
      <c r="J16143"/>
    </row>
    <row r="16144" spans="10:10" x14ac:dyDescent="0.3">
      <c r="J16144"/>
    </row>
    <row r="16145" spans="10:10" x14ac:dyDescent="0.3">
      <c r="J16145"/>
    </row>
    <row r="16146" spans="10:10" x14ac:dyDescent="0.3">
      <c r="J16146"/>
    </row>
    <row r="16147" spans="10:10" x14ac:dyDescent="0.3">
      <c r="J16147"/>
    </row>
    <row r="16148" spans="10:10" x14ac:dyDescent="0.3">
      <c r="J16148"/>
    </row>
    <row r="16149" spans="10:10" x14ac:dyDescent="0.3">
      <c r="J16149"/>
    </row>
    <row r="16150" spans="10:10" x14ac:dyDescent="0.3">
      <c r="J16150"/>
    </row>
    <row r="16151" spans="10:10" x14ac:dyDescent="0.3">
      <c r="J16151"/>
    </row>
    <row r="16152" spans="10:10" x14ac:dyDescent="0.3">
      <c r="J16152"/>
    </row>
    <row r="16153" spans="10:10" x14ac:dyDescent="0.3">
      <c r="J16153"/>
    </row>
    <row r="16154" spans="10:10" x14ac:dyDescent="0.3">
      <c r="J16154"/>
    </row>
    <row r="16155" spans="10:10" x14ac:dyDescent="0.3">
      <c r="J16155"/>
    </row>
    <row r="16156" spans="10:10" x14ac:dyDescent="0.3">
      <c r="J16156"/>
    </row>
    <row r="16157" spans="10:10" x14ac:dyDescent="0.3">
      <c r="J16157"/>
    </row>
    <row r="16158" spans="10:10" x14ac:dyDescent="0.3">
      <c r="J16158"/>
    </row>
    <row r="16159" spans="10:10" x14ac:dyDescent="0.3">
      <c r="J16159"/>
    </row>
    <row r="16160" spans="10:10" x14ac:dyDescent="0.3">
      <c r="J16160"/>
    </row>
    <row r="16161" spans="10:10" x14ac:dyDescent="0.3">
      <c r="J16161"/>
    </row>
    <row r="16162" spans="10:10" x14ac:dyDescent="0.3">
      <c r="J16162"/>
    </row>
    <row r="16163" spans="10:10" x14ac:dyDescent="0.3">
      <c r="J16163"/>
    </row>
    <row r="16164" spans="10:10" x14ac:dyDescent="0.3">
      <c r="J16164"/>
    </row>
    <row r="16165" spans="10:10" x14ac:dyDescent="0.3">
      <c r="J16165"/>
    </row>
    <row r="16166" spans="10:10" x14ac:dyDescent="0.3">
      <c r="J16166"/>
    </row>
    <row r="16167" spans="10:10" x14ac:dyDescent="0.3">
      <c r="J16167"/>
    </row>
    <row r="16168" spans="10:10" x14ac:dyDescent="0.3">
      <c r="J16168"/>
    </row>
    <row r="16169" spans="10:10" x14ac:dyDescent="0.3">
      <c r="J16169"/>
    </row>
    <row r="16170" spans="10:10" x14ac:dyDescent="0.3">
      <c r="J16170"/>
    </row>
    <row r="16171" spans="10:10" x14ac:dyDescent="0.3">
      <c r="J16171"/>
    </row>
    <row r="16172" spans="10:10" x14ac:dyDescent="0.3">
      <c r="J16172"/>
    </row>
    <row r="16173" spans="10:10" x14ac:dyDescent="0.3">
      <c r="J16173"/>
    </row>
    <row r="16174" spans="10:10" x14ac:dyDescent="0.3">
      <c r="J16174"/>
    </row>
    <row r="16175" spans="10:10" x14ac:dyDescent="0.3">
      <c r="J16175"/>
    </row>
    <row r="16176" spans="10:10" x14ac:dyDescent="0.3">
      <c r="J16176"/>
    </row>
    <row r="16177" spans="10:10" x14ac:dyDescent="0.3">
      <c r="J16177"/>
    </row>
    <row r="16178" spans="10:10" x14ac:dyDescent="0.3">
      <c r="J16178"/>
    </row>
    <row r="16179" spans="10:10" x14ac:dyDescent="0.3">
      <c r="J16179"/>
    </row>
    <row r="16180" spans="10:10" x14ac:dyDescent="0.3">
      <c r="J16180"/>
    </row>
    <row r="16181" spans="10:10" x14ac:dyDescent="0.3">
      <c r="J16181"/>
    </row>
    <row r="16182" spans="10:10" x14ac:dyDescent="0.3">
      <c r="J16182"/>
    </row>
    <row r="16183" spans="10:10" x14ac:dyDescent="0.3">
      <c r="J16183"/>
    </row>
    <row r="16184" spans="10:10" x14ac:dyDescent="0.3">
      <c r="J16184"/>
    </row>
    <row r="16185" spans="10:10" x14ac:dyDescent="0.3">
      <c r="J16185"/>
    </row>
    <row r="16186" spans="10:10" x14ac:dyDescent="0.3">
      <c r="J16186"/>
    </row>
    <row r="16187" spans="10:10" x14ac:dyDescent="0.3">
      <c r="J16187"/>
    </row>
    <row r="16188" spans="10:10" x14ac:dyDescent="0.3">
      <c r="J16188"/>
    </row>
    <row r="16189" spans="10:10" x14ac:dyDescent="0.3">
      <c r="J16189"/>
    </row>
    <row r="16190" spans="10:10" x14ac:dyDescent="0.3">
      <c r="J16190"/>
    </row>
    <row r="16191" spans="10:10" x14ac:dyDescent="0.3">
      <c r="J16191"/>
    </row>
    <row r="16192" spans="10:10" x14ac:dyDescent="0.3">
      <c r="J16192"/>
    </row>
    <row r="16193" spans="10:10" x14ac:dyDescent="0.3">
      <c r="J16193"/>
    </row>
    <row r="16194" spans="10:10" x14ac:dyDescent="0.3">
      <c r="J16194"/>
    </row>
    <row r="16195" spans="10:10" x14ac:dyDescent="0.3">
      <c r="J16195"/>
    </row>
    <row r="16196" spans="10:10" x14ac:dyDescent="0.3">
      <c r="J16196"/>
    </row>
    <row r="16197" spans="10:10" x14ac:dyDescent="0.3">
      <c r="J16197"/>
    </row>
    <row r="16198" spans="10:10" x14ac:dyDescent="0.3">
      <c r="J16198"/>
    </row>
    <row r="16199" spans="10:10" x14ac:dyDescent="0.3">
      <c r="J16199"/>
    </row>
    <row r="16200" spans="10:10" x14ac:dyDescent="0.3">
      <c r="J16200"/>
    </row>
    <row r="16201" spans="10:10" x14ac:dyDescent="0.3">
      <c r="J16201"/>
    </row>
    <row r="16202" spans="10:10" x14ac:dyDescent="0.3">
      <c r="J16202"/>
    </row>
    <row r="16203" spans="10:10" x14ac:dyDescent="0.3">
      <c r="J16203"/>
    </row>
    <row r="16204" spans="10:10" x14ac:dyDescent="0.3">
      <c r="J16204"/>
    </row>
    <row r="16205" spans="10:10" x14ac:dyDescent="0.3">
      <c r="J16205"/>
    </row>
    <row r="16206" spans="10:10" x14ac:dyDescent="0.3">
      <c r="J16206"/>
    </row>
    <row r="16207" spans="10:10" x14ac:dyDescent="0.3">
      <c r="J16207"/>
    </row>
    <row r="16208" spans="10:10" x14ac:dyDescent="0.3">
      <c r="J16208"/>
    </row>
    <row r="16209" spans="10:10" x14ac:dyDescent="0.3">
      <c r="J16209"/>
    </row>
    <row r="16210" spans="10:10" x14ac:dyDescent="0.3">
      <c r="J16210"/>
    </row>
    <row r="16211" spans="10:10" x14ac:dyDescent="0.3">
      <c r="J16211"/>
    </row>
    <row r="16212" spans="10:10" x14ac:dyDescent="0.3">
      <c r="J16212"/>
    </row>
    <row r="16213" spans="10:10" x14ac:dyDescent="0.3">
      <c r="J16213"/>
    </row>
    <row r="16214" spans="10:10" x14ac:dyDescent="0.3">
      <c r="J16214"/>
    </row>
    <row r="16215" spans="10:10" x14ac:dyDescent="0.3">
      <c r="J16215"/>
    </row>
    <row r="16216" spans="10:10" x14ac:dyDescent="0.3">
      <c r="J16216"/>
    </row>
    <row r="16217" spans="10:10" x14ac:dyDescent="0.3">
      <c r="J16217"/>
    </row>
    <row r="16218" spans="10:10" x14ac:dyDescent="0.3">
      <c r="J16218"/>
    </row>
    <row r="16219" spans="10:10" x14ac:dyDescent="0.3">
      <c r="J16219"/>
    </row>
    <row r="16220" spans="10:10" x14ac:dyDescent="0.3">
      <c r="J16220"/>
    </row>
    <row r="16221" spans="10:10" x14ac:dyDescent="0.3">
      <c r="J16221"/>
    </row>
    <row r="16222" spans="10:10" x14ac:dyDescent="0.3">
      <c r="J16222"/>
    </row>
    <row r="16223" spans="10:10" x14ac:dyDescent="0.3">
      <c r="J16223"/>
    </row>
    <row r="16224" spans="10:10" x14ac:dyDescent="0.3">
      <c r="J16224"/>
    </row>
    <row r="16225" spans="10:10" x14ac:dyDescent="0.3">
      <c r="J16225"/>
    </row>
    <row r="16226" spans="10:10" x14ac:dyDescent="0.3">
      <c r="J16226"/>
    </row>
    <row r="16227" spans="10:10" x14ac:dyDescent="0.3">
      <c r="J16227"/>
    </row>
    <row r="16228" spans="10:10" x14ac:dyDescent="0.3">
      <c r="J16228"/>
    </row>
    <row r="16229" spans="10:10" x14ac:dyDescent="0.3">
      <c r="J16229"/>
    </row>
    <row r="16230" spans="10:10" x14ac:dyDescent="0.3">
      <c r="J16230"/>
    </row>
    <row r="16231" spans="10:10" x14ac:dyDescent="0.3">
      <c r="J16231"/>
    </row>
    <row r="16232" spans="10:10" x14ac:dyDescent="0.3">
      <c r="J16232"/>
    </row>
    <row r="16233" spans="10:10" x14ac:dyDescent="0.3">
      <c r="J16233"/>
    </row>
    <row r="16234" spans="10:10" x14ac:dyDescent="0.3">
      <c r="J16234"/>
    </row>
    <row r="16235" spans="10:10" x14ac:dyDescent="0.3">
      <c r="J16235"/>
    </row>
    <row r="16236" spans="10:10" x14ac:dyDescent="0.3">
      <c r="J16236"/>
    </row>
    <row r="16237" spans="10:10" x14ac:dyDescent="0.3">
      <c r="J16237"/>
    </row>
    <row r="16238" spans="10:10" x14ac:dyDescent="0.3">
      <c r="J16238"/>
    </row>
    <row r="16239" spans="10:10" x14ac:dyDescent="0.3">
      <c r="J16239"/>
    </row>
    <row r="16240" spans="10:10" x14ac:dyDescent="0.3">
      <c r="J16240"/>
    </row>
    <row r="16241" spans="10:10" x14ac:dyDescent="0.3">
      <c r="J16241"/>
    </row>
    <row r="16242" spans="10:10" x14ac:dyDescent="0.3">
      <c r="J16242"/>
    </row>
    <row r="16243" spans="10:10" x14ac:dyDescent="0.3">
      <c r="J16243"/>
    </row>
    <row r="16244" spans="10:10" x14ac:dyDescent="0.3">
      <c r="J16244"/>
    </row>
    <row r="16245" spans="10:10" x14ac:dyDescent="0.3">
      <c r="J16245"/>
    </row>
    <row r="16246" spans="10:10" x14ac:dyDescent="0.3">
      <c r="J16246"/>
    </row>
    <row r="16247" spans="10:10" x14ac:dyDescent="0.3">
      <c r="J16247"/>
    </row>
    <row r="16248" spans="10:10" x14ac:dyDescent="0.3">
      <c r="J16248"/>
    </row>
    <row r="16249" spans="10:10" x14ac:dyDescent="0.3">
      <c r="J16249"/>
    </row>
    <row r="16250" spans="10:10" x14ac:dyDescent="0.3">
      <c r="J16250"/>
    </row>
    <row r="16251" spans="10:10" x14ac:dyDescent="0.3">
      <c r="J16251"/>
    </row>
    <row r="16252" spans="10:10" x14ac:dyDescent="0.3">
      <c r="J16252"/>
    </row>
    <row r="16253" spans="10:10" x14ac:dyDescent="0.3">
      <c r="J16253"/>
    </row>
    <row r="16254" spans="10:10" x14ac:dyDescent="0.3">
      <c r="J16254"/>
    </row>
    <row r="16255" spans="10:10" x14ac:dyDescent="0.3">
      <c r="J16255"/>
    </row>
    <row r="16256" spans="10:10" x14ac:dyDescent="0.3">
      <c r="J16256"/>
    </row>
    <row r="16257" spans="10:10" x14ac:dyDescent="0.3">
      <c r="J16257"/>
    </row>
    <row r="16258" spans="10:10" x14ac:dyDescent="0.3">
      <c r="J16258"/>
    </row>
    <row r="16259" spans="10:10" x14ac:dyDescent="0.3">
      <c r="J16259"/>
    </row>
    <row r="16260" spans="10:10" x14ac:dyDescent="0.3">
      <c r="J16260"/>
    </row>
    <row r="16261" spans="10:10" x14ac:dyDescent="0.3">
      <c r="J16261"/>
    </row>
    <row r="16262" spans="10:10" x14ac:dyDescent="0.3">
      <c r="J16262"/>
    </row>
    <row r="16263" spans="10:10" x14ac:dyDescent="0.3">
      <c r="J16263"/>
    </row>
    <row r="16264" spans="10:10" x14ac:dyDescent="0.3">
      <c r="J16264"/>
    </row>
    <row r="16265" spans="10:10" x14ac:dyDescent="0.3">
      <c r="J16265"/>
    </row>
    <row r="16266" spans="10:10" x14ac:dyDescent="0.3">
      <c r="J16266"/>
    </row>
    <row r="16267" spans="10:10" x14ac:dyDescent="0.3">
      <c r="J16267"/>
    </row>
    <row r="16268" spans="10:10" x14ac:dyDescent="0.3">
      <c r="J16268"/>
    </row>
    <row r="16269" spans="10:10" x14ac:dyDescent="0.3">
      <c r="J16269"/>
    </row>
    <row r="16270" spans="10:10" x14ac:dyDescent="0.3">
      <c r="J16270"/>
    </row>
    <row r="16271" spans="10:10" x14ac:dyDescent="0.3">
      <c r="J16271"/>
    </row>
    <row r="16272" spans="10:10" x14ac:dyDescent="0.3">
      <c r="J16272"/>
    </row>
    <row r="16273" spans="10:10" x14ac:dyDescent="0.3">
      <c r="J16273"/>
    </row>
    <row r="16274" spans="10:10" x14ac:dyDescent="0.3">
      <c r="J16274"/>
    </row>
    <row r="16275" spans="10:10" x14ac:dyDescent="0.3">
      <c r="J16275"/>
    </row>
    <row r="16276" spans="10:10" x14ac:dyDescent="0.3">
      <c r="J16276"/>
    </row>
    <row r="16277" spans="10:10" x14ac:dyDescent="0.3">
      <c r="J16277"/>
    </row>
    <row r="16278" spans="10:10" x14ac:dyDescent="0.3">
      <c r="J16278"/>
    </row>
    <row r="16279" spans="10:10" x14ac:dyDescent="0.3">
      <c r="J16279"/>
    </row>
    <row r="16280" spans="10:10" x14ac:dyDescent="0.3">
      <c r="J16280"/>
    </row>
    <row r="16281" spans="10:10" x14ac:dyDescent="0.3">
      <c r="J16281"/>
    </row>
    <row r="16282" spans="10:10" x14ac:dyDescent="0.3">
      <c r="J16282"/>
    </row>
    <row r="16283" spans="10:10" x14ac:dyDescent="0.3">
      <c r="J16283"/>
    </row>
    <row r="16284" spans="10:10" x14ac:dyDescent="0.3">
      <c r="J16284"/>
    </row>
    <row r="16285" spans="10:10" x14ac:dyDescent="0.3">
      <c r="J16285"/>
    </row>
    <row r="16286" spans="10:10" x14ac:dyDescent="0.3">
      <c r="J16286"/>
    </row>
    <row r="16287" spans="10:10" x14ac:dyDescent="0.3">
      <c r="J16287"/>
    </row>
    <row r="16288" spans="10:10" x14ac:dyDescent="0.3">
      <c r="J16288"/>
    </row>
    <row r="16289" spans="10:10" x14ac:dyDescent="0.3">
      <c r="J16289"/>
    </row>
    <row r="16290" spans="10:10" x14ac:dyDescent="0.3">
      <c r="J16290"/>
    </row>
    <row r="16291" spans="10:10" x14ac:dyDescent="0.3">
      <c r="J16291"/>
    </row>
    <row r="16292" spans="10:10" x14ac:dyDescent="0.3">
      <c r="J16292"/>
    </row>
    <row r="16293" spans="10:10" x14ac:dyDescent="0.3">
      <c r="J16293"/>
    </row>
    <row r="16294" spans="10:10" x14ac:dyDescent="0.3">
      <c r="J16294"/>
    </row>
    <row r="16295" spans="10:10" x14ac:dyDescent="0.3">
      <c r="J16295"/>
    </row>
    <row r="16296" spans="10:10" x14ac:dyDescent="0.3">
      <c r="J16296"/>
    </row>
    <row r="16297" spans="10:10" x14ac:dyDescent="0.3">
      <c r="J16297"/>
    </row>
    <row r="16298" spans="10:10" x14ac:dyDescent="0.3">
      <c r="J16298"/>
    </row>
    <row r="16299" spans="10:10" x14ac:dyDescent="0.3">
      <c r="J16299"/>
    </row>
    <row r="16300" spans="10:10" x14ac:dyDescent="0.3">
      <c r="J16300"/>
    </row>
    <row r="16301" spans="10:10" x14ac:dyDescent="0.3">
      <c r="J16301"/>
    </row>
    <row r="16302" spans="10:10" x14ac:dyDescent="0.3">
      <c r="J16302"/>
    </row>
    <row r="16303" spans="10:10" x14ac:dyDescent="0.3">
      <c r="J16303"/>
    </row>
    <row r="16304" spans="10:10" x14ac:dyDescent="0.3">
      <c r="J16304"/>
    </row>
    <row r="16305" spans="10:10" x14ac:dyDescent="0.3">
      <c r="J16305"/>
    </row>
    <row r="16306" spans="10:10" x14ac:dyDescent="0.3">
      <c r="J16306"/>
    </row>
    <row r="16307" spans="10:10" x14ac:dyDescent="0.3">
      <c r="J16307"/>
    </row>
    <row r="16308" spans="10:10" x14ac:dyDescent="0.3">
      <c r="J16308"/>
    </row>
    <row r="16309" spans="10:10" x14ac:dyDescent="0.3">
      <c r="J16309"/>
    </row>
    <row r="16310" spans="10:10" x14ac:dyDescent="0.3">
      <c r="J16310"/>
    </row>
    <row r="16311" spans="10:10" x14ac:dyDescent="0.3">
      <c r="J16311"/>
    </row>
    <row r="16312" spans="10:10" x14ac:dyDescent="0.3">
      <c r="J16312"/>
    </row>
    <row r="16313" spans="10:10" x14ac:dyDescent="0.3">
      <c r="J16313"/>
    </row>
    <row r="16314" spans="10:10" x14ac:dyDescent="0.3">
      <c r="J16314"/>
    </row>
    <row r="16315" spans="10:10" x14ac:dyDescent="0.3">
      <c r="J16315"/>
    </row>
    <row r="16316" spans="10:10" x14ac:dyDescent="0.3">
      <c r="J16316"/>
    </row>
    <row r="16317" spans="10:10" x14ac:dyDescent="0.3">
      <c r="J16317"/>
    </row>
    <row r="16318" spans="10:10" x14ac:dyDescent="0.3">
      <c r="J16318"/>
    </row>
    <row r="16319" spans="10:10" x14ac:dyDescent="0.3">
      <c r="J16319"/>
    </row>
    <row r="16320" spans="10:10" x14ac:dyDescent="0.3">
      <c r="J16320"/>
    </row>
    <row r="16321" spans="10:10" x14ac:dyDescent="0.3">
      <c r="J16321"/>
    </row>
    <row r="16322" spans="10:10" x14ac:dyDescent="0.3">
      <c r="J16322"/>
    </row>
    <row r="16323" spans="10:10" x14ac:dyDescent="0.3">
      <c r="J16323"/>
    </row>
    <row r="16324" spans="10:10" x14ac:dyDescent="0.3">
      <c r="J16324"/>
    </row>
    <row r="16325" spans="10:10" x14ac:dyDescent="0.3">
      <c r="J16325"/>
    </row>
    <row r="16326" spans="10:10" x14ac:dyDescent="0.3">
      <c r="J16326"/>
    </row>
    <row r="16327" spans="10:10" x14ac:dyDescent="0.3">
      <c r="J16327"/>
    </row>
    <row r="16328" spans="10:10" x14ac:dyDescent="0.3">
      <c r="J16328"/>
    </row>
    <row r="16329" spans="10:10" x14ac:dyDescent="0.3">
      <c r="J16329"/>
    </row>
    <row r="16330" spans="10:10" x14ac:dyDescent="0.3">
      <c r="J16330"/>
    </row>
    <row r="16331" spans="10:10" x14ac:dyDescent="0.3">
      <c r="J16331"/>
    </row>
    <row r="16332" spans="10:10" x14ac:dyDescent="0.3">
      <c r="J16332"/>
    </row>
    <row r="16333" spans="10:10" x14ac:dyDescent="0.3">
      <c r="J16333"/>
    </row>
    <row r="16334" spans="10:10" x14ac:dyDescent="0.3">
      <c r="J16334"/>
    </row>
    <row r="16335" spans="10:10" x14ac:dyDescent="0.3">
      <c r="J16335"/>
    </row>
    <row r="16336" spans="10:10" x14ac:dyDescent="0.3">
      <c r="J16336"/>
    </row>
    <row r="16337" spans="10:10" x14ac:dyDescent="0.3">
      <c r="J16337"/>
    </row>
    <row r="16338" spans="10:10" x14ac:dyDescent="0.3">
      <c r="J16338"/>
    </row>
    <row r="16339" spans="10:10" x14ac:dyDescent="0.3">
      <c r="J16339"/>
    </row>
    <row r="16340" spans="10:10" x14ac:dyDescent="0.3">
      <c r="J16340"/>
    </row>
    <row r="16341" spans="10:10" x14ac:dyDescent="0.3">
      <c r="J16341"/>
    </row>
    <row r="16342" spans="10:10" x14ac:dyDescent="0.3">
      <c r="J16342"/>
    </row>
    <row r="16343" spans="10:10" x14ac:dyDescent="0.3">
      <c r="J16343"/>
    </row>
    <row r="16344" spans="10:10" x14ac:dyDescent="0.3">
      <c r="J16344"/>
    </row>
    <row r="16345" spans="10:10" x14ac:dyDescent="0.3">
      <c r="J16345"/>
    </row>
    <row r="16346" spans="10:10" x14ac:dyDescent="0.3">
      <c r="J16346"/>
    </row>
    <row r="16347" spans="10:10" x14ac:dyDescent="0.3">
      <c r="J16347"/>
    </row>
    <row r="16348" spans="10:10" x14ac:dyDescent="0.3">
      <c r="J16348"/>
    </row>
    <row r="16349" spans="10:10" x14ac:dyDescent="0.3">
      <c r="J16349"/>
    </row>
    <row r="16350" spans="10:10" x14ac:dyDescent="0.3">
      <c r="J16350"/>
    </row>
    <row r="16351" spans="10:10" x14ac:dyDescent="0.3">
      <c r="J16351"/>
    </row>
    <row r="16352" spans="10:10" x14ac:dyDescent="0.3">
      <c r="J16352"/>
    </row>
    <row r="16353" spans="10:10" x14ac:dyDescent="0.3">
      <c r="J16353"/>
    </row>
    <row r="16354" spans="10:10" x14ac:dyDescent="0.3">
      <c r="J16354"/>
    </row>
    <row r="16355" spans="10:10" x14ac:dyDescent="0.3">
      <c r="J16355"/>
    </row>
    <row r="16356" spans="10:10" x14ac:dyDescent="0.3">
      <c r="J16356"/>
    </row>
    <row r="16357" spans="10:10" x14ac:dyDescent="0.3">
      <c r="J16357"/>
    </row>
    <row r="16358" spans="10:10" x14ac:dyDescent="0.3">
      <c r="J16358"/>
    </row>
    <row r="16359" spans="10:10" x14ac:dyDescent="0.3">
      <c r="J16359"/>
    </row>
    <row r="16360" spans="10:10" x14ac:dyDescent="0.3">
      <c r="J16360"/>
    </row>
    <row r="16361" spans="10:10" x14ac:dyDescent="0.3">
      <c r="J16361"/>
    </row>
    <row r="16362" spans="10:10" x14ac:dyDescent="0.3">
      <c r="J16362"/>
    </row>
    <row r="16363" spans="10:10" x14ac:dyDescent="0.3">
      <c r="J16363"/>
    </row>
    <row r="16364" spans="10:10" x14ac:dyDescent="0.3">
      <c r="J16364"/>
    </row>
    <row r="16365" spans="10:10" x14ac:dyDescent="0.3">
      <c r="J16365"/>
    </row>
    <row r="16366" spans="10:10" x14ac:dyDescent="0.3">
      <c r="J16366"/>
    </row>
    <row r="16367" spans="10:10" x14ac:dyDescent="0.3">
      <c r="J16367"/>
    </row>
    <row r="16368" spans="10:10" x14ac:dyDescent="0.3">
      <c r="J16368"/>
    </row>
    <row r="16369" spans="10:10" x14ac:dyDescent="0.3">
      <c r="J16369"/>
    </row>
    <row r="16370" spans="10:10" x14ac:dyDescent="0.3">
      <c r="J16370"/>
    </row>
    <row r="16371" spans="10:10" x14ac:dyDescent="0.3">
      <c r="J16371"/>
    </row>
    <row r="16372" spans="10:10" x14ac:dyDescent="0.3">
      <c r="J16372"/>
    </row>
    <row r="16373" spans="10:10" x14ac:dyDescent="0.3">
      <c r="J16373"/>
    </row>
    <row r="16374" spans="10:10" x14ac:dyDescent="0.3">
      <c r="J16374"/>
    </row>
    <row r="16375" spans="10:10" x14ac:dyDescent="0.3">
      <c r="J16375"/>
    </row>
    <row r="16376" spans="10:10" x14ac:dyDescent="0.3">
      <c r="J16376"/>
    </row>
    <row r="16377" spans="10:10" x14ac:dyDescent="0.3">
      <c r="J16377"/>
    </row>
    <row r="16378" spans="10:10" x14ac:dyDescent="0.3">
      <c r="J16378"/>
    </row>
    <row r="16379" spans="10:10" x14ac:dyDescent="0.3">
      <c r="J16379"/>
    </row>
    <row r="16380" spans="10:10" x14ac:dyDescent="0.3">
      <c r="J16380"/>
    </row>
    <row r="16381" spans="10:10" x14ac:dyDescent="0.3">
      <c r="J16381"/>
    </row>
    <row r="16382" spans="10:10" x14ac:dyDescent="0.3">
      <c r="J16382"/>
    </row>
    <row r="16383" spans="10:10" x14ac:dyDescent="0.3">
      <c r="J16383"/>
    </row>
    <row r="16384" spans="10:10" x14ac:dyDescent="0.3">
      <c r="J16384"/>
    </row>
    <row r="16385" spans="10:10" x14ac:dyDescent="0.3">
      <c r="J16385"/>
    </row>
    <row r="16386" spans="10:10" x14ac:dyDescent="0.3">
      <c r="J16386"/>
    </row>
    <row r="16387" spans="10:10" x14ac:dyDescent="0.3">
      <c r="J16387"/>
    </row>
    <row r="16388" spans="10:10" x14ac:dyDescent="0.3">
      <c r="J16388"/>
    </row>
    <row r="16389" spans="10:10" x14ac:dyDescent="0.3">
      <c r="J16389"/>
    </row>
    <row r="16390" spans="10:10" x14ac:dyDescent="0.3">
      <c r="J16390"/>
    </row>
    <row r="16391" spans="10:10" x14ac:dyDescent="0.3">
      <c r="J16391"/>
    </row>
    <row r="16392" spans="10:10" x14ac:dyDescent="0.3">
      <c r="J16392"/>
    </row>
    <row r="16393" spans="10:10" x14ac:dyDescent="0.3">
      <c r="J16393"/>
    </row>
    <row r="16394" spans="10:10" x14ac:dyDescent="0.3">
      <c r="J16394"/>
    </row>
    <row r="16395" spans="10:10" x14ac:dyDescent="0.3">
      <c r="J16395"/>
    </row>
    <row r="16396" spans="10:10" x14ac:dyDescent="0.3">
      <c r="J16396"/>
    </row>
    <row r="16397" spans="10:10" x14ac:dyDescent="0.3">
      <c r="J16397"/>
    </row>
    <row r="16398" spans="10:10" x14ac:dyDescent="0.3">
      <c r="J16398"/>
    </row>
    <row r="16399" spans="10:10" x14ac:dyDescent="0.3">
      <c r="J16399"/>
    </row>
    <row r="16400" spans="10:10" x14ac:dyDescent="0.3">
      <c r="J16400"/>
    </row>
    <row r="16401" spans="10:10" x14ac:dyDescent="0.3">
      <c r="J16401"/>
    </row>
    <row r="16402" spans="10:10" x14ac:dyDescent="0.3">
      <c r="J16402"/>
    </row>
    <row r="16403" spans="10:10" x14ac:dyDescent="0.3">
      <c r="J16403"/>
    </row>
    <row r="16404" spans="10:10" x14ac:dyDescent="0.3">
      <c r="J16404"/>
    </row>
    <row r="16405" spans="10:10" x14ac:dyDescent="0.3">
      <c r="J16405"/>
    </row>
    <row r="16406" spans="10:10" x14ac:dyDescent="0.3">
      <c r="J16406"/>
    </row>
    <row r="16407" spans="10:10" x14ac:dyDescent="0.3">
      <c r="J16407"/>
    </row>
    <row r="16408" spans="10:10" x14ac:dyDescent="0.3">
      <c r="J16408"/>
    </row>
    <row r="16409" spans="10:10" x14ac:dyDescent="0.3">
      <c r="J16409"/>
    </row>
    <row r="16410" spans="10:10" x14ac:dyDescent="0.3">
      <c r="J16410"/>
    </row>
    <row r="16411" spans="10:10" x14ac:dyDescent="0.3">
      <c r="J16411"/>
    </row>
    <row r="16412" spans="10:10" x14ac:dyDescent="0.3">
      <c r="J16412"/>
    </row>
    <row r="16413" spans="10:10" x14ac:dyDescent="0.3">
      <c r="J16413"/>
    </row>
    <row r="16414" spans="10:10" x14ac:dyDescent="0.3">
      <c r="J16414"/>
    </row>
    <row r="16415" spans="10:10" x14ac:dyDescent="0.3">
      <c r="J16415"/>
    </row>
    <row r="16416" spans="10:10" x14ac:dyDescent="0.3">
      <c r="J16416"/>
    </row>
    <row r="16417" spans="10:10" x14ac:dyDescent="0.3">
      <c r="J16417"/>
    </row>
    <row r="16418" spans="10:10" x14ac:dyDescent="0.3">
      <c r="J16418"/>
    </row>
    <row r="16419" spans="10:10" x14ac:dyDescent="0.3">
      <c r="J16419"/>
    </row>
    <row r="16420" spans="10:10" x14ac:dyDescent="0.3">
      <c r="J16420"/>
    </row>
    <row r="16421" spans="10:10" x14ac:dyDescent="0.3">
      <c r="J16421"/>
    </row>
    <row r="16422" spans="10:10" x14ac:dyDescent="0.3">
      <c r="J16422"/>
    </row>
    <row r="16423" spans="10:10" x14ac:dyDescent="0.3">
      <c r="J16423"/>
    </row>
    <row r="16424" spans="10:10" x14ac:dyDescent="0.3">
      <c r="J16424"/>
    </row>
    <row r="16425" spans="10:10" x14ac:dyDescent="0.3">
      <c r="J16425"/>
    </row>
    <row r="16426" spans="10:10" x14ac:dyDescent="0.3">
      <c r="J16426"/>
    </row>
    <row r="16427" spans="10:10" x14ac:dyDescent="0.3">
      <c r="J16427"/>
    </row>
    <row r="16428" spans="10:10" x14ac:dyDescent="0.3">
      <c r="J16428"/>
    </row>
    <row r="16429" spans="10:10" x14ac:dyDescent="0.3">
      <c r="J16429"/>
    </row>
    <row r="16430" spans="10:10" x14ac:dyDescent="0.3">
      <c r="J16430"/>
    </row>
    <row r="16431" spans="10:10" x14ac:dyDescent="0.3">
      <c r="J16431"/>
    </row>
    <row r="16432" spans="10:10" x14ac:dyDescent="0.3">
      <c r="J16432"/>
    </row>
    <row r="16433" spans="10:10" x14ac:dyDescent="0.3">
      <c r="J16433"/>
    </row>
    <row r="16434" spans="10:10" x14ac:dyDescent="0.3">
      <c r="J16434"/>
    </row>
    <row r="16435" spans="10:10" x14ac:dyDescent="0.3">
      <c r="J16435"/>
    </row>
    <row r="16436" spans="10:10" x14ac:dyDescent="0.3">
      <c r="J16436"/>
    </row>
    <row r="16437" spans="10:10" x14ac:dyDescent="0.3">
      <c r="J16437"/>
    </row>
    <row r="16438" spans="10:10" x14ac:dyDescent="0.3">
      <c r="J16438"/>
    </row>
    <row r="16439" spans="10:10" x14ac:dyDescent="0.3">
      <c r="J16439"/>
    </row>
    <row r="16440" spans="10:10" x14ac:dyDescent="0.3">
      <c r="J16440"/>
    </row>
    <row r="16441" spans="10:10" x14ac:dyDescent="0.3">
      <c r="J16441"/>
    </row>
    <row r="16442" spans="10:10" x14ac:dyDescent="0.3">
      <c r="J16442"/>
    </row>
    <row r="16443" spans="10:10" x14ac:dyDescent="0.3">
      <c r="J16443"/>
    </row>
    <row r="16444" spans="10:10" x14ac:dyDescent="0.3">
      <c r="J16444"/>
    </row>
    <row r="16445" spans="10:10" x14ac:dyDescent="0.3">
      <c r="J16445"/>
    </row>
    <row r="16446" spans="10:10" x14ac:dyDescent="0.3">
      <c r="J16446"/>
    </row>
    <row r="16447" spans="10:10" x14ac:dyDescent="0.3">
      <c r="J16447"/>
    </row>
    <row r="16448" spans="10:10" x14ac:dyDescent="0.3">
      <c r="J16448"/>
    </row>
    <row r="16449" spans="10:10" x14ac:dyDescent="0.3">
      <c r="J16449"/>
    </row>
    <row r="16450" spans="10:10" x14ac:dyDescent="0.3">
      <c r="J16450"/>
    </row>
    <row r="16451" spans="10:10" x14ac:dyDescent="0.3">
      <c r="J16451"/>
    </row>
    <row r="16452" spans="10:10" x14ac:dyDescent="0.3">
      <c r="J16452"/>
    </row>
    <row r="16453" spans="10:10" x14ac:dyDescent="0.3">
      <c r="J16453"/>
    </row>
    <row r="16454" spans="10:10" x14ac:dyDescent="0.3">
      <c r="J16454"/>
    </row>
    <row r="16455" spans="10:10" x14ac:dyDescent="0.3">
      <c r="J16455"/>
    </row>
    <row r="16456" spans="10:10" x14ac:dyDescent="0.3">
      <c r="J16456"/>
    </row>
    <row r="16457" spans="10:10" x14ac:dyDescent="0.3">
      <c r="J16457"/>
    </row>
    <row r="16458" spans="10:10" x14ac:dyDescent="0.3">
      <c r="J16458"/>
    </row>
    <row r="16459" spans="10:10" x14ac:dyDescent="0.3">
      <c r="J16459"/>
    </row>
    <row r="16460" spans="10:10" x14ac:dyDescent="0.3">
      <c r="J16460"/>
    </row>
    <row r="16461" spans="10:10" x14ac:dyDescent="0.3">
      <c r="J16461"/>
    </row>
    <row r="16462" spans="10:10" x14ac:dyDescent="0.3">
      <c r="J16462"/>
    </row>
    <row r="16463" spans="10:10" x14ac:dyDescent="0.3">
      <c r="J16463"/>
    </row>
    <row r="16464" spans="10:10" x14ac:dyDescent="0.3">
      <c r="J16464"/>
    </row>
    <row r="16465" spans="10:10" x14ac:dyDescent="0.3">
      <c r="J16465"/>
    </row>
    <row r="16466" spans="10:10" x14ac:dyDescent="0.3">
      <c r="J16466"/>
    </row>
    <row r="16467" spans="10:10" x14ac:dyDescent="0.3">
      <c r="J16467"/>
    </row>
    <row r="16468" spans="10:10" x14ac:dyDescent="0.3">
      <c r="J16468"/>
    </row>
    <row r="16469" spans="10:10" x14ac:dyDescent="0.3">
      <c r="J16469"/>
    </row>
    <row r="16470" spans="10:10" x14ac:dyDescent="0.3">
      <c r="J16470"/>
    </row>
    <row r="16471" spans="10:10" x14ac:dyDescent="0.3">
      <c r="J16471"/>
    </row>
    <row r="16472" spans="10:10" x14ac:dyDescent="0.3">
      <c r="J16472"/>
    </row>
    <row r="16473" spans="10:10" x14ac:dyDescent="0.3">
      <c r="J16473"/>
    </row>
    <row r="16474" spans="10:10" x14ac:dyDescent="0.3">
      <c r="J16474"/>
    </row>
    <row r="16475" spans="10:10" x14ac:dyDescent="0.3">
      <c r="J16475"/>
    </row>
    <row r="16476" spans="10:10" x14ac:dyDescent="0.3">
      <c r="J16476"/>
    </row>
    <row r="16477" spans="10:10" x14ac:dyDescent="0.3">
      <c r="J16477"/>
    </row>
    <row r="16478" spans="10:10" x14ac:dyDescent="0.3">
      <c r="J16478"/>
    </row>
    <row r="16479" spans="10:10" x14ac:dyDescent="0.3">
      <c r="J16479"/>
    </row>
    <row r="16480" spans="10:10" x14ac:dyDescent="0.3">
      <c r="J16480"/>
    </row>
    <row r="16481" spans="10:10" x14ac:dyDescent="0.3">
      <c r="J16481"/>
    </row>
    <row r="16482" spans="10:10" x14ac:dyDescent="0.3">
      <c r="J16482"/>
    </row>
    <row r="16483" spans="10:10" x14ac:dyDescent="0.3">
      <c r="J16483"/>
    </row>
    <row r="16484" spans="10:10" x14ac:dyDescent="0.3">
      <c r="J16484"/>
    </row>
    <row r="16485" spans="10:10" x14ac:dyDescent="0.3">
      <c r="J16485"/>
    </row>
    <row r="16486" spans="10:10" x14ac:dyDescent="0.3">
      <c r="J16486"/>
    </row>
    <row r="16487" spans="10:10" x14ac:dyDescent="0.3">
      <c r="J16487"/>
    </row>
    <row r="16488" spans="10:10" x14ac:dyDescent="0.3">
      <c r="J16488"/>
    </row>
    <row r="16489" spans="10:10" x14ac:dyDescent="0.3">
      <c r="J16489"/>
    </row>
    <row r="16490" spans="10:10" x14ac:dyDescent="0.3">
      <c r="J16490"/>
    </row>
    <row r="16491" spans="10:10" x14ac:dyDescent="0.3">
      <c r="J16491"/>
    </row>
    <row r="16492" spans="10:10" x14ac:dyDescent="0.3">
      <c r="J16492"/>
    </row>
    <row r="16493" spans="10:10" x14ac:dyDescent="0.3">
      <c r="J16493"/>
    </row>
    <row r="16494" spans="10:10" x14ac:dyDescent="0.3">
      <c r="J16494"/>
    </row>
    <row r="16495" spans="10:10" x14ac:dyDescent="0.3">
      <c r="J16495"/>
    </row>
    <row r="16496" spans="10:10" x14ac:dyDescent="0.3">
      <c r="J16496"/>
    </row>
    <row r="16497" spans="10:10" x14ac:dyDescent="0.3">
      <c r="J16497"/>
    </row>
    <row r="16498" spans="10:10" x14ac:dyDescent="0.3">
      <c r="J16498"/>
    </row>
    <row r="16499" spans="10:10" x14ac:dyDescent="0.3">
      <c r="J16499"/>
    </row>
    <row r="16500" spans="10:10" x14ac:dyDescent="0.3">
      <c r="J16500"/>
    </row>
    <row r="16501" spans="10:10" x14ac:dyDescent="0.3">
      <c r="J16501"/>
    </row>
    <row r="16502" spans="10:10" x14ac:dyDescent="0.3">
      <c r="J16502"/>
    </row>
    <row r="16503" spans="10:10" x14ac:dyDescent="0.3">
      <c r="J16503"/>
    </row>
    <row r="16504" spans="10:10" x14ac:dyDescent="0.3">
      <c r="J16504"/>
    </row>
    <row r="16505" spans="10:10" x14ac:dyDescent="0.3">
      <c r="J16505"/>
    </row>
    <row r="16506" spans="10:10" x14ac:dyDescent="0.3">
      <c r="J16506"/>
    </row>
    <row r="16507" spans="10:10" x14ac:dyDescent="0.3">
      <c r="J16507"/>
    </row>
    <row r="16508" spans="10:10" x14ac:dyDescent="0.3">
      <c r="J16508"/>
    </row>
    <row r="16509" spans="10:10" x14ac:dyDescent="0.3">
      <c r="J16509"/>
    </row>
    <row r="16510" spans="10:10" x14ac:dyDescent="0.3">
      <c r="J16510"/>
    </row>
    <row r="16511" spans="10:10" x14ac:dyDescent="0.3">
      <c r="J16511"/>
    </row>
    <row r="16512" spans="10:10" x14ac:dyDescent="0.3">
      <c r="J16512"/>
    </row>
    <row r="16513" spans="10:10" x14ac:dyDescent="0.3">
      <c r="J16513"/>
    </row>
    <row r="16514" spans="10:10" x14ac:dyDescent="0.3">
      <c r="J16514"/>
    </row>
    <row r="16515" spans="10:10" x14ac:dyDescent="0.3">
      <c r="J16515"/>
    </row>
    <row r="16516" spans="10:10" x14ac:dyDescent="0.3">
      <c r="J16516"/>
    </row>
    <row r="16517" spans="10:10" x14ac:dyDescent="0.3">
      <c r="J16517"/>
    </row>
    <row r="16518" spans="10:10" x14ac:dyDescent="0.3">
      <c r="J16518"/>
    </row>
    <row r="16519" spans="10:10" x14ac:dyDescent="0.3">
      <c r="J16519"/>
    </row>
    <row r="16520" spans="10:10" x14ac:dyDescent="0.3">
      <c r="J16520"/>
    </row>
    <row r="16521" spans="10:10" x14ac:dyDescent="0.3">
      <c r="J16521"/>
    </row>
    <row r="16522" spans="10:10" x14ac:dyDescent="0.3">
      <c r="J16522"/>
    </row>
    <row r="16523" spans="10:10" x14ac:dyDescent="0.3">
      <c r="J16523"/>
    </row>
    <row r="16524" spans="10:10" x14ac:dyDescent="0.3">
      <c r="J16524"/>
    </row>
    <row r="16525" spans="10:10" x14ac:dyDescent="0.3">
      <c r="J16525"/>
    </row>
    <row r="16526" spans="10:10" x14ac:dyDescent="0.3">
      <c r="J16526"/>
    </row>
    <row r="16527" spans="10:10" x14ac:dyDescent="0.3">
      <c r="J16527"/>
    </row>
    <row r="16528" spans="10:10" x14ac:dyDescent="0.3">
      <c r="J16528"/>
    </row>
    <row r="16529" spans="10:10" x14ac:dyDescent="0.3">
      <c r="J16529"/>
    </row>
    <row r="16530" spans="10:10" x14ac:dyDescent="0.3">
      <c r="J16530"/>
    </row>
    <row r="16531" spans="10:10" x14ac:dyDescent="0.3">
      <c r="J16531"/>
    </row>
    <row r="16532" spans="10:10" x14ac:dyDescent="0.3">
      <c r="J16532"/>
    </row>
    <row r="16533" spans="10:10" x14ac:dyDescent="0.3">
      <c r="J16533"/>
    </row>
    <row r="16534" spans="10:10" x14ac:dyDescent="0.3">
      <c r="J16534"/>
    </row>
    <row r="16535" spans="10:10" x14ac:dyDescent="0.3">
      <c r="J16535"/>
    </row>
    <row r="16536" spans="10:10" x14ac:dyDescent="0.3">
      <c r="J16536"/>
    </row>
    <row r="16537" spans="10:10" x14ac:dyDescent="0.3">
      <c r="J16537"/>
    </row>
    <row r="16538" spans="10:10" x14ac:dyDescent="0.3">
      <c r="J16538"/>
    </row>
    <row r="16539" spans="10:10" x14ac:dyDescent="0.3">
      <c r="J16539"/>
    </row>
    <row r="16540" spans="10:10" x14ac:dyDescent="0.3">
      <c r="J16540"/>
    </row>
    <row r="16541" spans="10:10" x14ac:dyDescent="0.3">
      <c r="J16541"/>
    </row>
    <row r="16542" spans="10:10" x14ac:dyDescent="0.3">
      <c r="J16542"/>
    </row>
    <row r="16543" spans="10:10" x14ac:dyDescent="0.3">
      <c r="J16543"/>
    </row>
    <row r="16544" spans="10:10" x14ac:dyDescent="0.3">
      <c r="J16544"/>
    </row>
    <row r="16545" spans="10:10" x14ac:dyDescent="0.3">
      <c r="J16545"/>
    </row>
    <row r="16546" spans="10:10" x14ac:dyDescent="0.3">
      <c r="J16546"/>
    </row>
    <row r="16547" spans="10:10" x14ac:dyDescent="0.3">
      <c r="J16547"/>
    </row>
    <row r="16548" spans="10:10" x14ac:dyDescent="0.3">
      <c r="J16548"/>
    </row>
    <row r="16549" spans="10:10" x14ac:dyDescent="0.3">
      <c r="J16549"/>
    </row>
    <row r="16550" spans="10:10" x14ac:dyDescent="0.3">
      <c r="J16550"/>
    </row>
    <row r="16551" spans="10:10" x14ac:dyDescent="0.3">
      <c r="J16551"/>
    </row>
    <row r="16552" spans="10:10" x14ac:dyDescent="0.3">
      <c r="J16552"/>
    </row>
    <row r="16553" spans="10:10" x14ac:dyDescent="0.3">
      <c r="J16553"/>
    </row>
    <row r="16554" spans="10:10" x14ac:dyDescent="0.3">
      <c r="J16554"/>
    </row>
    <row r="16555" spans="10:10" x14ac:dyDescent="0.3">
      <c r="J16555"/>
    </row>
    <row r="16556" spans="10:10" x14ac:dyDescent="0.3">
      <c r="J16556"/>
    </row>
    <row r="16557" spans="10:10" x14ac:dyDescent="0.3">
      <c r="J16557"/>
    </row>
    <row r="16558" spans="10:10" x14ac:dyDescent="0.3">
      <c r="J16558"/>
    </row>
    <row r="16559" spans="10:10" x14ac:dyDescent="0.3">
      <c r="J16559"/>
    </row>
    <row r="16560" spans="10:10" x14ac:dyDescent="0.3">
      <c r="J16560"/>
    </row>
    <row r="16561" spans="10:10" x14ac:dyDescent="0.3">
      <c r="J16561"/>
    </row>
    <row r="16562" spans="10:10" x14ac:dyDescent="0.3">
      <c r="J16562"/>
    </row>
    <row r="16563" spans="10:10" x14ac:dyDescent="0.3">
      <c r="J16563"/>
    </row>
    <row r="16564" spans="10:10" x14ac:dyDescent="0.3">
      <c r="J16564"/>
    </row>
    <row r="16565" spans="10:10" x14ac:dyDescent="0.3">
      <c r="J16565"/>
    </row>
    <row r="16566" spans="10:10" x14ac:dyDescent="0.3">
      <c r="J16566"/>
    </row>
    <row r="16567" spans="10:10" x14ac:dyDescent="0.3">
      <c r="J16567"/>
    </row>
    <row r="16568" spans="10:10" x14ac:dyDescent="0.3">
      <c r="J16568"/>
    </row>
    <row r="16569" spans="10:10" x14ac:dyDescent="0.3">
      <c r="J16569"/>
    </row>
    <row r="16570" spans="10:10" x14ac:dyDescent="0.3">
      <c r="J16570"/>
    </row>
    <row r="16571" spans="10:10" x14ac:dyDescent="0.3">
      <c r="J16571"/>
    </row>
    <row r="16572" spans="10:10" x14ac:dyDescent="0.3">
      <c r="J16572"/>
    </row>
    <row r="16573" spans="10:10" x14ac:dyDescent="0.3">
      <c r="J16573"/>
    </row>
    <row r="16574" spans="10:10" x14ac:dyDescent="0.3">
      <c r="J16574"/>
    </row>
    <row r="16575" spans="10:10" x14ac:dyDescent="0.3">
      <c r="J16575"/>
    </row>
    <row r="16576" spans="10:10" x14ac:dyDescent="0.3">
      <c r="J16576"/>
    </row>
    <row r="16577" spans="10:10" x14ac:dyDescent="0.3">
      <c r="J16577"/>
    </row>
    <row r="16578" spans="10:10" x14ac:dyDescent="0.3">
      <c r="J16578"/>
    </row>
    <row r="16579" spans="10:10" x14ac:dyDescent="0.3">
      <c r="J16579"/>
    </row>
    <row r="16580" spans="10:10" x14ac:dyDescent="0.3">
      <c r="J16580"/>
    </row>
    <row r="16581" spans="10:10" x14ac:dyDescent="0.3">
      <c r="J16581"/>
    </row>
    <row r="16582" spans="10:10" x14ac:dyDescent="0.3">
      <c r="J16582"/>
    </row>
    <row r="16583" spans="10:10" x14ac:dyDescent="0.3">
      <c r="J16583"/>
    </row>
    <row r="16584" spans="10:10" x14ac:dyDescent="0.3">
      <c r="J16584"/>
    </row>
    <row r="16585" spans="10:10" x14ac:dyDescent="0.3">
      <c r="J16585"/>
    </row>
    <row r="16586" spans="10:10" x14ac:dyDescent="0.3">
      <c r="J16586"/>
    </row>
    <row r="16587" spans="10:10" x14ac:dyDescent="0.3">
      <c r="J16587"/>
    </row>
    <row r="16588" spans="10:10" x14ac:dyDescent="0.3">
      <c r="J16588"/>
    </row>
    <row r="16589" spans="10:10" x14ac:dyDescent="0.3">
      <c r="J16589"/>
    </row>
    <row r="16590" spans="10:10" x14ac:dyDescent="0.3">
      <c r="J16590"/>
    </row>
    <row r="16591" spans="10:10" x14ac:dyDescent="0.3">
      <c r="J16591"/>
    </row>
    <row r="16592" spans="10:10" x14ac:dyDescent="0.3">
      <c r="J16592"/>
    </row>
    <row r="16593" spans="10:10" x14ac:dyDescent="0.3">
      <c r="J16593"/>
    </row>
    <row r="16594" spans="10:10" x14ac:dyDescent="0.3">
      <c r="J16594"/>
    </row>
    <row r="16595" spans="10:10" x14ac:dyDescent="0.3">
      <c r="J16595"/>
    </row>
    <row r="16596" spans="10:10" x14ac:dyDescent="0.3">
      <c r="J16596"/>
    </row>
    <row r="16597" spans="10:10" x14ac:dyDescent="0.3">
      <c r="J16597"/>
    </row>
    <row r="16598" spans="10:10" x14ac:dyDescent="0.3">
      <c r="J16598"/>
    </row>
    <row r="16599" spans="10:10" x14ac:dyDescent="0.3">
      <c r="J16599"/>
    </row>
    <row r="16600" spans="10:10" x14ac:dyDescent="0.3">
      <c r="J16600"/>
    </row>
    <row r="16601" spans="10:10" x14ac:dyDescent="0.3">
      <c r="J16601"/>
    </row>
    <row r="16602" spans="10:10" x14ac:dyDescent="0.3">
      <c r="J16602"/>
    </row>
    <row r="16603" spans="10:10" x14ac:dyDescent="0.3">
      <c r="J16603"/>
    </row>
    <row r="16604" spans="10:10" x14ac:dyDescent="0.3">
      <c r="J16604"/>
    </row>
    <row r="16605" spans="10:10" x14ac:dyDescent="0.3">
      <c r="J16605"/>
    </row>
    <row r="16606" spans="10:10" x14ac:dyDescent="0.3">
      <c r="J16606"/>
    </row>
    <row r="16607" spans="10:10" x14ac:dyDescent="0.3">
      <c r="J16607"/>
    </row>
    <row r="16608" spans="10:10" x14ac:dyDescent="0.3">
      <c r="J16608"/>
    </row>
    <row r="16609" spans="10:10" x14ac:dyDescent="0.3">
      <c r="J16609"/>
    </row>
    <row r="16610" spans="10:10" x14ac:dyDescent="0.3">
      <c r="J16610"/>
    </row>
    <row r="16611" spans="10:10" x14ac:dyDescent="0.3">
      <c r="J16611"/>
    </row>
    <row r="16612" spans="10:10" x14ac:dyDescent="0.3">
      <c r="J16612"/>
    </row>
    <row r="16613" spans="10:10" x14ac:dyDescent="0.3">
      <c r="J16613"/>
    </row>
    <row r="16614" spans="10:10" x14ac:dyDescent="0.3">
      <c r="J16614"/>
    </row>
    <row r="16615" spans="10:10" x14ac:dyDescent="0.3">
      <c r="J16615"/>
    </row>
    <row r="16616" spans="10:10" x14ac:dyDescent="0.3">
      <c r="J16616"/>
    </row>
    <row r="16617" spans="10:10" x14ac:dyDescent="0.3">
      <c r="J16617"/>
    </row>
    <row r="16618" spans="10:10" x14ac:dyDescent="0.3">
      <c r="J16618"/>
    </row>
    <row r="16619" spans="10:10" x14ac:dyDescent="0.3">
      <c r="J16619"/>
    </row>
    <row r="16620" spans="10:10" x14ac:dyDescent="0.3">
      <c r="J16620"/>
    </row>
    <row r="16621" spans="10:10" x14ac:dyDescent="0.3">
      <c r="J16621"/>
    </row>
    <row r="16622" spans="10:10" x14ac:dyDescent="0.3">
      <c r="J16622"/>
    </row>
    <row r="16623" spans="10:10" x14ac:dyDescent="0.3">
      <c r="J16623"/>
    </row>
    <row r="16624" spans="10:10" x14ac:dyDescent="0.3">
      <c r="J16624"/>
    </row>
    <row r="16625" spans="10:10" x14ac:dyDescent="0.3">
      <c r="J16625"/>
    </row>
    <row r="16626" spans="10:10" x14ac:dyDescent="0.3">
      <c r="J16626"/>
    </row>
    <row r="16627" spans="10:10" x14ac:dyDescent="0.3">
      <c r="J16627"/>
    </row>
    <row r="16628" spans="10:10" x14ac:dyDescent="0.3">
      <c r="J16628"/>
    </row>
    <row r="16629" spans="10:10" x14ac:dyDescent="0.3">
      <c r="J16629"/>
    </row>
    <row r="16630" spans="10:10" x14ac:dyDescent="0.3">
      <c r="J16630"/>
    </row>
    <row r="16631" spans="10:10" x14ac:dyDescent="0.3">
      <c r="J16631"/>
    </row>
    <row r="16632" spans="10:10" x14ac:dyDescent="0.3">
      <c r="J16632"/>
    </row>
    <row r="16633" spans="10:10" x14ac:dyDescent="0.3">
      <c r="J16633"/>
    </row>
    <row r="16634" spans="10:10" x14ac:dyDescent="0.3">
      <c r="J16634"/>
    </row>
    <row r="16635" spans="10:10" x14ac:dyDescent="0.3">
      <c r="J16635"/>
    </row>
    <row r="16636" spans="10:10" x14ac:dyDescent="0.3">
      <c r="J16636"/>
    </row>
    <row r="16637" spans="10:10" x14ac:dyDescent="0.3">
      <c r="J16637"/>
    </row>
    <row r="16638" spans="10:10" x14ac:dyDescent="0.3">
      <c r="J16638"/>
    </row>
    <row r="16639" spans="10:10" x14ac:dyDescent="0.3">
      <c r="J16639"/>
    </row>
    <row r="16640" spans="10:10" x14ac:dyDescent="0.3">
      <c r="J16640"/>
    </row>
    <row r="16641" spans="10:10" x14ac:dyDescent="0.3">
      <c r="J16641"/>
    </row>
    <row r="16642" spans="10:10" x14ac:dyDescent="0.3">
      <c r="J16642"/>
    </row>
    <row r="16643" spans="10:10" x14ac:dyDescent="0.3">
      <c r="J16643"/>
    </row>
    <row r="16644" spans="10:10" x14ac:dyDescent="0.3">
      <c r="J16644"/>
    </row>
    <row r="16645" spans="10:10" x14ac:dyDescent="0.3">
      <c r="J16645"/>
    </row>
    <row r="16646" spans="10:10" x14ac:dyDescent="0.3">
      <c r="J16646"/>
    </row>
    <row r="16647" spans="10:10" x14ac:dyDescent="0.3">
      <c r="J16647"/>
    </row>
    <row r="16648" spans="10:10" x14ac:dyDescent="0.3">
      <c r="J16648"/>
    </row>
    <row r="16649" spans="10:10" x14ac:dyDescent="0.3">
      <c r="J16649"/>
    </row>
    <row r="16650" spans="10:10" x14ac:dyDescent="0.3">
      <c r="J16650"/>
    </row>
    <row r="16651" spans="10:10" x14ac:dyDescent="0.3">
      <c r="J16651"/>
    </row>
    <row r="16652" spans="10:10" x14ac:dyDescent="0.3">
      <c r="J16652"/>
    </row>
    <row r="16653" spans="10:10" x14ac:dyDescent="0.3">
      <c r="J16653"/>
    </row>
    <row r="16654" spans="10:10" x14ac:dyDescent="0.3">
      <c r="J16654"/>
    </row>
    <row r="16655" spans="10:10" x14ac:dyDescent="0.3">
      <c r="J16655"/>
    </row>
    <row r="16656" spans="10:10" x14ac:dyDescent="0.3">
      <c r="J16656"/>
    </row>
    <row r="16657" spans="10:10" x14ac:dyDescent="0.3">
      <c r="J16657"/>
    </row>
    <row r="16658" spans="10:10" x14ac:dyDescent="0.3">
      <c r="J16658"/>
    </row>
    <row r="16659" spans="10:10" x14ac:dyDescent="0.3">
      <c r="J16659"/>
    </row>
    <row r="16660" spans="10:10" x14ac:dyDescent="0.3">
      <c r="J16660"/>
    </row>
    <row r="16661" spans="10:10" x14ac:dyDescent="0.3">
      <c r="J16661"/>
    </row>
    <row r="16662" spans="10:10" x14ac:dyDescent="0.3">
      <c r="J16662"/>
    </row>
    <row r="16663" spans="10:10" x14ac:dyDescent="0.3">
      <c r="J16663"/>
    </row>
    <row r="16664" spans="10:10" x14ac:dyDescent="0.3">
      <c r="J16664"/>
    </row>
    <row r="16665" spans="10:10" x14ac:dyDescent="0.3">
      <c r="J16665"/>
    </row>
    <row r="16666" spans="10:10" x14ac:dyDescent="0.3">
      <c r="J16666"/>
    </row>
    <row r="16667" spans="10:10" x14ac:dyDescent="0.3">
      <c r="J16667"/>
    </row>
    <row r="16668" spans="10:10" x14ac:dyDescent="0.3">
      <c r="J16668"/>
    </row>
    <row r="16669" spans="10:10" x14ac:dyDescent="0.3">
      <c r="J16669"/>
    </row>
    <row r="16670" spans="10:10" x14ac:dyDescent="0.3">
      <c r="J16670"/>
    </row>
    <row r="16671" spans="10:10" x14ac:dyDescent="0.3">
      <c r="J16671"/>
    </row>
    <row r="16672" spans="10:10" x14ac:dyDescent="0.3">
      <c r="J16672"/>
    </row>
    <row r="16673" spans="10:10" x14ac:dyDescent="0.3">
      <c r="J16673"/>
    </row>
    <row r="16674" spans="10:10" x14ac:dyDescent="0.3">
      <c r="J16674"/>
    </row>
    <row r="16675" spans="10:10" x14ac:dyDescent="0.3">
      <c r="J16675"/>
    </row>
    <row r="16676" spans="10:10" x14ac:dyDescent="0.3">
      <c r="J16676"/>
    </row>
    <row r="16677" spans="10:10" x14ac:dyDescent="0.3">
      <c r="J16677"/>
    </row>
    <row r="16678" spans="10:10" x14ac:dyDescent="0.3">
      <c r="J16678"/>
    </row>
    <row r="16679" spans="10:10" x14ac:dyDescent="0.3">
      <c r="J16679"/>
    </row>
    <row r="16680" spans="10:10" x14ac:dyDescent="0.3">
      <c r="J16680"/>
    </row>
    <row r="16681" spans="10:10" x14ac:dyDescent="0.3">
      <c r="J16681"/>
    </row>
    <row r="16682" spans="10:10" x14ac:dyDescent="0.3">
      <c r="J16682"/>
    </row>
    <row r="16683" spans="10:10" x14ac:dyDescent="0.3">
      <c r="J16683"/>
    </row>
    <row r="16684" spans="10:10" x14ac:dyDescent="0.3">
      <c r="J16684"/>
    </row>
    <row r="16685" spans="10:10" x14ac:dyDescent="0.3">
      <c r="J16685"/>
    </row>
    <row r="16686" spans="10:10" x14ac:dyDescent="0.3">
      <c r="J16686"/>
    </row>
    <row r="16687" spans="10:10" x14ac:dyDescent="0.3">
      <c r="J16687"/>
    </row>
    <row r="16688" spans="10:10" x14ac:dyDescent="0.3">
      <c r="J16688"/>
    </row>
    <row r="16689" spans="10:10" x14ac:dyDescent="0.3">
      <c r="J16689"/>
    </row>
    <row r="16690" spans="10:10" x14ac:dyDescent="0.3">
      <c r="J16690"/>
    </row>
    <row r="16691" spans="10:10" x14ac:dyDescent="0.3">
      <c r="J16691"/>
    </row>
    <row r="16692" spans="10:10" x14ac:dyDescent="0.3">
      <c r="J16692"/>
    </row>
    <row r="16693" spans="10:10" x14ac:dyDescent="0.3">
      <c r="J16693"/>
    </row>
    <row r="16694" spans="10:10" x14ac:dyDescent="0.3">
      <c r="J16694"/>
    </row>
    <row r="16695" spans="10:10" x14ac:dyDescent="0.3">
      <c r="J16695"/>
    </row>
    <row r="16696" spans="10:10" x14ac:dyDescent="0.3">
      <c r="J16696"/>
    </row>
    <row r="16697" spans="10:10" x14ac:dyDescent="0.3">
      <c r="J16697"/>
    </row>
    <row r="16698" spans="10:10" x14ac:dyDescent="0.3">
      <c r="J16698"/>
    </row>
    <row r="16699" spans="10:10" x14ac:dyDescent="0.3">
      <c r="J16699"/>
    </row>
    <row r="16700" spans="10:10" x14ac:dyDescent="0.3">
      <c r="J16700"/>
    </row>
    <row r="16701" spans="10:10" x14ac:dyDescent="0.3">
      <c r="J16701"/>
    </row>
    <row r="16702" spans="10:10" x14ac:dyDescent="0.3">
      <c r="J16702"/>
    </row>
    <row r="16703" spans="10:10" x14ac:dyDescent="0.3">
      <c r="J16703"/>
    </row>
    <row r="16704" spans="10:10" x14ac:dyDescent="0.3">
      <c r="J16704"/>
    </row>
    <row r="16705" spans="10:10" x14ac:dyDescent="0.3">
      <c r="J16705"/>
    </row>
    <row r="16706" spans="10:10" x14ac:dyDescent="0.3">
      <c r="J16706"/>
    </row>
    <row r="16707" spans="10:10" x14ac:dyDescent="0.3">
      <c r="J16707"/>
    </row>
    <row r="16708" spans="10:10" x14ac:dyDescent="0.3">
      <c r="J16708"/>
    </row>
    <row r="16709" spans="10:10" x14ac:dyDescent="0.3">
      <c r="J16709"/>
    </row>
    <row r="16710" spans="10:10" x14ac:dyDescent="0.3">
      <c r="J16710"/>
    </row>
    <row r="16711" spans="10:10" x14ac:dyDescent="0.3">
      <c r="J16711"/>
    </row>
    <row r="16712" spans="10:10" x14ac:dyDescent="0.3">
      <c r="J16712"/>
    </row>
    <row r="16713" spans="10:10" x14ac:dyDescent="0.3">
      <c r="J16713"/>
    </row>
    <row r="16714" spans="10:10" x14ac:dyDescent="0.3">
      <c r="J16714"/>
    </row>
    <row r="16715" spans="10:10" x14ac:dyDescent="0.3">
      <c r="J16715"/>
    </row>
    <row r="16716" spans="10:10" x14ac:dyDescent="0.3">
      <c r="J16716"/>
    </row>
    <row r="16717" spans="10:10" x14ac:dyDescent="0.3">
      <c r="J16717"/>
    </row>
    <row r="16718" spans="10:10" x14ac:dyDescent="0.3">
      <c r="J16718"/>
    </row>
    <row r="16719" spans="10:10" x14ac:dyDescent="0.3">
      <c r="J16719"/>
    </row>
    <row r="16720" spans="10:10" x14ac:dyDescent="0.3">
      <c r="J16720"/>
    </row>
    <row r="16721" spans="10:10" x14ac:dyDescent="0.3">
      <c r="J16721"/>
    </row>
    <row r="16722" spans="10:10" x14ac:dyDescent="0.3">
      <c r="J16722"/>
    </row>
    <row r="16723" spans="10:10" x14ac:dyDescent="0.3">
      <c r="J16723"/>
    </row>
    <row r="16724" spans="10:10" x14ac:dyDescent="0.3">
      <c r="J16724"/>
    </row>
    <row r="16725" spans="10:10" x14ac:dyDescent="0.3">
      <c r="J16725"/>
    </row>
    <row r="16726" spans="10:10" x14ac:dyDescent="0.3">
      <c r="J16726"/>
    </row>
    <row r="16727" spans="10:10" x14ac:dyDescent="0.3">
      <c r="J16727"/>
    </row>
    <row r="16728" spans="10:10" x14ac:dyDescent="0.3">
      <c r="J16728"/>
    </row>
    <row r="16729" spans="10:10" x14ac:dyDescent="0.3">
      <c r="J16729"/>
    </row>
    <row r="16730" spans="10:10" x14ac:dyDescent="0.3">
      <c r="J16730"/>
    </row>
    <row r="16731" spans="10:10" x14ac:dyDescent="0.3">
      <c r="J16731"/>
    </row>
    <row r="16732" spans="10:10" x14ac:dyDescent="0.3">
      <c r="J16732"/>
    </row>
    <row r="16733" spans="10:10" x14ac:dyDescent="0.3">
      <c r="J16733"/>
    </row>
    <row r="16734" spans="10:10" x14ac:dyDescent="0.3">
      <c r="J16734"/>
    </row>
    <row r="16735" spans="10:10" x14ac:dyDescent="0.3">
      <c r="J16735"/>
    </row>
    <row r="16736" spans="10:10" x14ac:dyDescent="0.3">
      <c r="J16736"/>
    </row>
    <row r="16737" spans="10:10" x14ac:dyDescent="0.3">
      <c r="J16737"/>
    </row>
    <row r="16738" spans="10:10" x14ac:dyDescent="0.3">
      <c r="J16738"/>
    </row>
    <row r="16739" spans="10:10" x14ac:dyDescent="0.3">
      <c r="J16739"/>
    </row>
    <row r="16740" spans="10:10" x14ac:dyDescent="0.3">
      <c r="J16740"/>
    </row>
    <row r="16741" spans="10:10" x14ac:dyDescent="0.3">
      <c r="J16741"/>
    </row>
    <row r="16742" spans="10:10" x14ac:dyDescent="0.3">
      <c r="J16742"/>
    </row>
    <row r="16743" spans="10:10" x14ac:dyDescent="0.3">
      <c r="J16743"/>
    </row>
    <row r="16744" spans="10:10" x14ac:dyDescent="0.3">
      <c r="J16744"/>
    </row>
    <row r="16745" spans="10:10" x14ac:dyDescent="0.3">
      <c r="J16745"/>
    </row>
    <row r="16746" spans="10:10" x14ac:dyDescent="0.3">
      <c r="J16746"/>
    </row>
    <row r="16747" spans="10:10" x14ac:dyDescent="0.3">
      <c r="J16747"/>
    </row>
    <row r="16748" spans="10:10" x14ac:dyDescent="0.3">
      <c r="J16748"/>
    </row>
    <row r="16749" spans="10:10" x14ac:dyDescent="0.3">
      <c r="J16749"/>
    </row>
    <row r="16750" spans="10:10" x14ac:dyDescent="0.3">
      <c r="J16750"/>
    </row>
    <row r="16751" spans="10:10" x14ac:dyDescent="0.3">
      <c r="J16751"/>
    </row>
    <row r="16752" spans="10:10" x14ac:dyDescent="0.3">
      <c r="J16752"/>
    </row>
    <row r="16753" spans="10:10" x14ac:dyDescent="0.3">
      <c r="J16753"/>
    </row>
    <row r="16754" spans="10:10" x14ac:dyDescent="0.3">
      <c r="J16754"/>
    </row>
    <row r="16755" spans="10:10" x14ac:dyDescent="0.3">
      <c r="J16755"/>
    </row>
    <row r="16756" spans="10:10" x14ac:dyDescent="0.3">
      <c r="J16756"/>
    </row>
    <row r="16757" spans="10:10" x14ac:dyDescent="0.3">
      <c r="J16757"/>
    </row>
    <row r="16758" spans="10:10" x14ac:dyDescent="0.3">
      <c r="J16758"/>
    </row>
    <row r="16759" spans="10:10" x14ac:dyDescent="0.3">
      <c r="J16759"/>
    </row>
    <row r="16760" spans="10:10" x14ac:dyDescent="0.3">
      <c r="J16760"/>
    </row>
    <row r="16761" spans="10:10" x14ac:dyDescent="0.3">
      <c r="J16761"/>
    </row>
    <row r="16762" spans="10:10" x14ac:dyDescent="0.3">
      <c r="J16762"/>
    </row>
    <row r="16763" spans="10:10" x14ac:dyDescent="0.3">
      <c r="J16763"/>
    </row>
    <row r="16764" spans="10:10" x14ac:dyDescent="0.3">
      <c r="J16764"/>
    </row>
    <row r="16765" spans="10:10" x14ac:dyDescent="0.3">
      <c r="J16765"/>
    </row>
    <row r="16766" spans="10:10" x14ac:dyDescent="0.3">
      <c r="J16766"/>
    </row>
    <row r="16767" spans="10:10" x14ac:dyDescent="0.3">
      <c r="J16767"/>
    </row>
    <row r="16768" spans="10:10" x14ac:dyDescent="0.3">
      <c r="J16768"/>
    </row>
    <row r="16769" spans="10:10" x14ac:dyDescent="0.3">
      <c r="J16769"/>
    </row>
    <row r="16770" spans="10:10" x14ac:dyDescent="0.3">
      <c r="J16770"/>
    </row>
    <row r="16771" spans="10:10" x14ac:dyDescent="0.3">
      <c r="J16771"/>
    </row>
    <row r="16772" spans="10:10" x14ac:dyDescent="0.3">
      <c r="J16772"/>
    </row>
    <row r="16773" spans="10:10" x14ac:dyDescent="0.3">
      <c r="J16773"/>
    </row>
    <row r="16774" spans="10:10" x14ac:dyDescent="0.3">
      <c r="J16774"/>
    </row>
    <row r="16775" spans="10:10" x14ac:dyDescent="0.3">
      <c r="J16775"/>
    </row>
    <row r="16776" spans="10:10" x14ac:dyDescent="0.3">
      <c r="J16776"/>
    </row>
    <row r="16777" spans="10:10" x14ac:dyDescent="0.3">
      <c r="J16777"/>
    </row>
    <row r="16778" spans="10:10" x14ac:dyDescent="0.3">
      <c r="J16778"/>
    </row>
    <row r="16779" spans="10:10" x14ac:dyDescent="0.3">
      <c r="J16779"/>
    </row>
    <row r="16780" spans="10:10" x14ac:dyDescent="0.3">
      <c r="J16780"/>
    </row>
    <row r="16781" spans="10:10" x14ac:dyDescent="0.3">
      <c r="J16781"/>
    </row>
    <row r="16782" spans="10:10" x14ac:dyDescent="0.3">
      <c r="J16782"/>
    </row>
    <row r="16783" spans="10:10" x14ac:dyDescent="0.3">
      <c r="J16783"/>
    </row>
    <row r="16784" spans="10:10" x14ac:dyDescent="0.3">
      <c r="J16784"/>
    </row>
    <row r="16785" spans="10:10" x14ac:dyDescent="0.3">
      <c r="J16785"/>
    </row>
    <row r="16786" spans="10:10" x14ac:dyDescent="0.3">
      <c r="J16786"/>
    </row>
    <row r="16787" spans="10:10" x14ac:dyDescent="0.3">
      <c r="J16787"/>
    </row>
    <row r="16788" spans="10:10" x14ac:dyDescent="0.3">
      <c r="J16788"/>
    </row>
    <row r="16789" spans="10:10" x14ac:dyDescent="0.3">
      <c r="J16789"/>
    </row>
    <row r="16790" spans="10:10" x14ac:dyDescent="0.3">
      <c r="J16790"/>
    </row>
    <row r="16791" spans="10:10" x14ac:dyDescent="0.3">
      <c r="J16791"/>
    </row>
    <row r="16792" spans="10:10" x14ac:dyDescent="0.3">
      <c r="J16792"/>
    </row>
    <row r="16793" spans="10:10" x14ac:dyDescent="0.3">
      <c r="J16793"/>
    </row>
    <row r="16794" spans="10:10" x14ac:dyDescent="0.3">
      <c r="J16794"/>
    </row>
    <row r="16795" spans="10:10" x14ac:dyDescent="0.3">
      <c r="J16795"/>
    </row>
    <row r="16796" spans="10:10" x14ac:dyDescent="0.3">
      <c r="J16796"/>
    </row>
    <row r="16797" spans="10:10" x14ac:dyDescent="0.3">
      <c r="J16797"/>
    </row>
    <row r="16798" spans="10:10" x14ac:dyDescent="0.3">
      <c r="J16798"/>
    </row>
    <row r="16799" spans="10:10" x14ac:dyDescent="0.3">
      <c r="J16799"/>
    </row>
    <row r="16800" spans="10:10" x14ac:dyDescent="0.3">
      <c r="J16800"/>
    </row>
    <row r="16801" spans="10:10" x14ac:dyDescent="0.3">
      <c r="J16801"/>
    </row>
    <row r="16802" spans="10:10" x14ac:dyDescent="0.3">
      <c r="J16802"/>
    </row>
    <row r="16803" spans="10:10" x14ac:dyDescent="0.3">
      <c r="J16803"/>
    </row>
    <row r="16804" spans="10:10" x14ac:dyDescent="0.3">
      <c r="J16804"/>
    </row>
    <row r="16805" spans="10:10" x14ac:dyDescent="0.3">
      <c r="J16805"/>
    </row>
    <row r="16806" spans="10:10" x14ac:dyDescent="0.3">
      <c r="J16806"/>
    </row>
    <row r="16807" spans="10:10" x14ac:dyDescent="0.3">
      <c r="J16807"/>
    </row>
    <row r="16808" spans="10:10" x14ac:dyDescent="0.3">
      <c r="J16808"/>
    </row>
    <row r="16809" spans="10:10" x14ac:dyDescent="0.3">
      <c r="J16809"/>
    </row>
    <row r="16810" spans="10:10" x14ac:dyDescent="0.3">
      <c r="J16810"/>
    </row>
    <row r="16811" spans="10:10" x14ac:dyDescent="0.3">
      <c r="J16811"/>
    </row>
    <row r="16812" spans="10:10" x14ac:dyDescent="0.3">
      <c r="J16812"/>
    </row>
    <row r="16813" spans="10:10" x14ac:dyDescent="0.3">
      <c r="J16813"/>
    </row>
    <row r="16814" spans="10:10" x14ac:dyDescent="0.3">
      <c r="J16814"/>
    </row>
    <row r="16815" spans="10:10" x14ac:dyDescent="0.3">
      <c r="J16815"/>
    </row>
    <row r="16816" spans="10:10" x14ac:dyDescent="0.3">
      <c r="J16816"/>
    </row>
    <row r="16817" spans="10:10" x14ac:dyDescent="0.3">
      <c r="J16817"/>
    </row>
    <row r="16818" spans="10:10" x14ac:dyDescent="0.3">
      <c r="J16818"/>
    </row>
    <row r="16819" spans="10:10" x14ac:dyDescent="0.3">
      <c r="J16819"/>
    </row>
    <row r="16820" spans="10:10" x14ac:dyDescent="0.3">
      <c r="J16820"/>
    </row>
    <row r="16821" spans="10:10" x14ac:dyDescent="0.3">
      <c r="J16821"/>
    </row>
    <row r="16822" spans="10:10" x14ac:dyDescent="0.3">
      <c r="J16822"/>
    </row>
    <row r="16823" spans="10:10" x14ac:dyDescent="0.3">
      <c r="J16823"/>
    </row>
    <row r="16824" spans="10:10" x14ac:dyDescent="0.3">
      <c r="J16824"/>
    </row>
    <row r="16825" spans="10:10" x14ac:dyDescent="0.3">
      <c r="J16825"/>
    </row>
    <row r="16826" spans="10:10" x14ac:dyDescent="0.3">
      <c r="J16826"/>
    </row>
    <row r="16827" spans="10:10" x14ac:dyDescent="0.3">
      <c r="J16827"/>
    </row>
    <row r="16828" spans="10:10" x14ac:dyDescent="0.3">
      <c r="J16828"/>
    </row>
    <row r="16829" spans="10:10" x14ac:dyDescent="0.3">
      <c r="J16829"/>
    </row>
    <row r="16830" spans="10:10" x14ac:dyDescent="0.3">
      <c r="J16830"/>
    </row>
    <row r="16831" spans="10:10" x14ac:dyDescent="0.3">
      <c r="J16831"/>
    </row>
    <row r="16832" spans="10:10" x14ac:dyDescent="0.3">
      <c r="J16832"/>
    </row>
    <row r="16833" spans="10:10" x14ac:dyDescent="0.3">
      <c r="J16833"/>
    </row>
    <row r="16834" spans="10:10" x14ac:dyDescent="0.3">
      <c r="J16834"/>
    </row>
    <row r="16835" spans="10:10" x14ac:dyDescent="0.3">
      <c r="J16835"/>
    </row>
    <row r="16836" spans="10:10" x14ac:dyDescent="0.3">
      <c r="J16836"/>
    </row>
    <row r="16837" spans="10:10" x14ac:dyDescent="0.3">
      <c r="J16837"/>
    </row>
    <row r="16838" spans="10:10" x14ac:dyDescent="0.3">
      <c r="J16838"/>
    </row>
    <row r="16839" spans="10:10" x14ac:dyDescent="0.3">
      <c r="J16839"/>
    </row>
    <row r="16840" spans="10:10" x14ac:dyDescent="0.3">
      <c r="J16840"/>
    </row>
    <row r="16841" spans="10:10" x14ac:dyDescent="0.3">
      <c r="J16841"/>
    </row>
    <row r="16842" spans="10:10" x14ac:dyDescent="0.3">
      <c r="J16842"/>
    </row>
    <row r="16843" spans="10:10" x14ac:dyDescent="0.3">
      <c r="J16843"/>
    </row>
    <row r="16844" spans="10:10" x14ac:dyDescent="0.3">
      <c r="J16844"/>
    </row>
    <row r="16845" spans="10:10" x14ac:dyDescent="0.3">
      <c r="J16845"/>
    </row>
    <row r="16846" spans="10:10" x14ac:dyDescent="0.3">
      <c r="J16846"/>
    </row>
    <row r="16847" spans="10:10" x14ac:dyDescent="0.3">
      <c r="J16847"/>
    </row>
    <row r="16848" spans="10:10" x14ac:dyDescent="0.3">
      <c r="J16848"/>
    </row>
    <row r="16849" spans="10:10" x14ac:dyDescent="0.3">
      <c r="J16849"/>
    </row>
    <row r="16850" spans="10:10" x14ac:dyDescent="0.3">
      <c r="J16850"/>
    </row>
    <row r="16851" spans="10:10" x14ac:dyDescent="0.3">
      <c r="J16851"/>
    </row>
    <row r="16852" spans="10:10" x14ac:dyDescent="0.3">
      <c r="J16852"/>
    </row>
    <row r="16853" spans="10:10" x14ac:dyDescent="0.3">
      <c r="J16853"/>
    </row>
    <row r="16854" spans="10:10" x14ac:dyDescent="0.3">
      <c r="J16854"/>
    </row>
    <row r="16855" spans="10:10" x14ac:dyDescent="0.3">
      <c r="J16855"/>
    </row>
    <row r="16856" spans="10:10" x14ac:dyDescent="0.3">
      <c r="J16856"/>
    </row>
    <row r="16857" spans="10:10" x14ac:dyDescent="0.3">
      <c r="J16857"/>
    </row>
    <row r="16858" spans="10:10" x14ac:dyDescent="0.3">
      <c r="J16858"/>
    </row>
    <row r="16859" spans="10:10" x14ac:dyDescent="0.3">
      <c r="J16859"/>
    </row>
    <row r="16860" spans="10:10" x14ac:dyDescent="0.3">
      <c r="J16860"/>
    </row>
    <row r="16861" spans="10:10" x14ac:dyDescent="0.3">
      <c r="J16861"/>
    </row>
    <row r="16862" spans="10:10" x14ac:dyDescent="0.3">
      <c r="J16862"/>
    </row>
    <row r="16863" spans="10:10" x14ac:dyDescent="0.3">
      <c r="J16863"/>
    </row>
    <row r="16864" spans="10:10" x14ac:dyDescent="0.3">
      <c r="J16864"/>
    </row>
    <row r="16865" spans="10:10" x14ac:dyDescent="0.3">
      <c r="J16865"/>
    </row>
    <row r="16866" spans="10:10" x14ac:dyDescent="0.3">
      <c r="J16866"/>
    </row>
    <row r="16867" spans="10:10" x14ac:dyDescent="0.3">
      <c r="J16867"/>
    </row>
    <row r="16868" spans="10:10" x14ac:dyDescent="0.3">
      <c r="J16868"/>
    </row>
    <row r="16869" spans="10:10" x14ac:dyDescent="0.3">
      <c r="J16869"/>
    </row>
    <row r="16870" spans="10:10" x14ac:dyDescent="0.3">
      <c r="J16870"/>
    </row>
    <row r="16871" spans="10:10" x14ac:dyDescent="0.3">
      <c r="J16871"/>
    </row>
    <row r="16872" spans="10:10" x14ac:dyDescent="0.3">
      <c r="J16872"/>
    </row>
    <row r="16873" spans="10:10" x14ac:dyDescent="0.3">
      <c r="J16873"/>
    </row>
    <row r="16874" spans="10:10" x14ac:dyDescent="0.3">
      <c r="J16874"/>
    </row>
    <row r="16875" spans="10:10" x14ac:dyDescent="0.3">
      <c r="J16875"/>
    </row>
    <row r="16876" spans="10:10" x14ac:dyDescent="0.3">
      <c r="J16876"/>
    </row>
    <row r="16877" spans="10:10" x14ac:dyDescent="0.3">
      <c r="J16877"/>
    </row>
    <row r="16878" spans="10:10" x14ac:dyDescent="0.3">
      <c r="J16878"/>
    </row>
    <row r="16879" spans="10:10" x14ac:dyDescent="0.3">
      <c r="J16879"/>
    </row>
    <row r="16880" spans="10:10" x14ac:dyDescent="0.3">
      <c r="J16880"/>
    </row>
    <row r="16881" spans="10:10" x14ac:dyDescent="0.3">
      <c r="J16881"/>
    </row>
    <row r="16882" spans="10:10" x14ac:dyDescent="0.3">
      <c r="J16882"/>
    </row>
    <row r="16883" spans="10:10" x14ac:dyDescent="0.3">
      <c r="J16883"/>
    </row>
    <row r="16884" spans="10:10" x14ac:dyDescent="0.3">
      <c r="J16884"/>
    </row>
    <row r="16885" spans="10:10" x14ac:dyDescent="0.3">
      <c r="J16885"/>
    </row>
    <row r="16886" spans="10:10" x14ac:dyDescent="0.3">
      <c r="J16886"/>
    </row>
    <row r="16887" spans="10:10" x14ac:dyDescent="0.3">
      <c r="J16887"/>
    </row>
    <row r="16888" spans="10:10" x14ac:dyDescent="0.3">
      <c r="J16888"/>
    </row>
    <row r="16889" spans="10:10" x14ac:dyDescent="0.3">
      <c r="J16889"/>
    </row>
    <row r="16890" spans="10:10" x14ac:dyDescent="0.3">
      <c r="J16890"/>
    </row>
    <row r="16891" spans="10:10" x14ac:dyDescent="0.3">
      <c r="J16891"/>
    </row>
    <row r="16892" spans="10:10" x14ac:dyDescent="0.3">
      <c r="J16892"/>
    </row>
    <row r="16893" spans="10:10" x14ac:dyDescent="0.3">
      <c r="J16893"/>
    </row>
    <row r="16894" spans="10:10" x14ac:dyDescent="0.3">
      <c r="J16894"/>
    </row>
    <row r="16895" spans="10:10" x14ac:dyDescent="0.3">
      <c r="J16895"/>
    </row>
    <row r="16896" spans="10:10" x14ac:dyDescent="0.3">
      <c r="J16896"/>
    </row>
    <row r="16897" spans="10:10" x14ac:dyDescent="0.3">
      <c r="J16897"/>
    </row>
    <row r="16898" spans="10:10" x14ac:dyDescent="0.3">
      <c r="J16898"/>
    </row>
    <row r="16899" spans="10:10" x14ac:dyDescent="0.3">
      <c r="J16899"/>
    </row>
    <row r="16900" spans="10:10" x14ac:dyDescent="0.3">
      <c r="J16900"/>
    </row>
    <row r="16901" spans="10:10" x14ac:dyDescent="0.3">
      <c r="J16901"/>
    </row>
    <row r="16902" spans="10:10" x14ac:dyDescent="0.3">
      <c r="J16902"/>
    </row>
    <row r="16903" spans="10:10" x14ac:dyDescent="0.3">
      <c r="J16903"/>
    </row>
    <row r="16904" spans="10:10" x14ac:dyDescent="0.3">
      <c r="J16904"/>
    </row>
    <row r="16905" spans="10:10" x14ac:dyDescent="0.3">
      <c r="J16905"/>
    </row>
    <row r="16906" spans="10:10" x14ac:dyDescent="0.3">
      <c r="J16906"/>
    </row>
    <row r="16907" spans="10:10" x14ac:dyDescent="0.3">
      <c r="J16907"/>
    </row>
    <row r="16908" spans="10:10" x14ac:dyDescent="0.3">
      <c r="J16908"/>
    </row>
    <row r="16909" spans="10:10" x14ac:dyDescent="0.3">
      <c r="J16909"/>
    </row>
    <row r="16910" spans="10:10" x14ac:dyDescent="0.3">
      <c r="J16910"/>
    </row>
    <row r="16911" spans="10:10" x14ac:dyDescent="0.3">
      <c r="J16911"/>
    </row>
    <row r="16912" spans="10:10" x14ac:dyDescent="0.3">
      <c r="J16912"/>
    </row>
    <row r="16913" spans="10:10" x14ac:dyDescent="0.3">
      <c r="J16913"/>
    </row>
    <row r="16914" spans="10:10" x14ac:dyDescent="0.3">
      <c r="J16914"/>
    </row>
    <row r="16915" spans="10:10" x14ac:dyDescent="0.3">
      <c r="J16915"/>
    </row>
    <row r="16916" spans="10:10" x14ac:dyDescent="0.3">
      <c r="J16916"/>
    </row>
    <row r="16917" spans="10:10" x14ac:dyDescent="0.3">
      <c r="J16917"/>
    </row>
    <row r="16918" spans="10:10" x14ac:dyDescent="0.3">
      <c r="J16918"/>
    </row>
    <row r="16919" spans="10:10" x14ac:dyDescent="0.3">
      <c r="J16919"/>
    </row>
    <row r="16920" spans="10:10" x14ac:dyDescent="0.3">
      <c r="J16920"/>
    </row>
    <row r="16921" spans="10:10" x14ac:dyDescent="0.3">
      <c r="J16921"/>
    </row>
    <row r="16922" spans="10:10" x14ac:dyDescent="0.3">
      <c r="J16922"/>
    </row>
    <row r="16923" spans="10:10" x14ac:dyDescent="0.3">
      <c r="J16923"/>
    </row>
    <row r="16924" spans="10:10" x14ac:dyDescent="0.3">
      <c r="J16924"/>
    </row>
    <row r="16925" spans="10:10" x14ac:dyDescent="0.3">
      <c r="J16925"/>
    </row>
    <row r="16926" spans="10:10" x14ac:dyDescent="0.3">
      <c r="J16926"/>
    </row>
    <row r="16927" spans="10:10" x14ac:dyDescent="0.3">
      <c r="J16927"/>
    </row>
    <row r="16928" spans="10:10" x14ac:dyDescent="0.3">
      <c r="J16928"/>
    </row>
    <row r="16929" spans="10:10" x14ac:dyDescent="0.3">
      <c r="J16929"/>
    </row>
    <row r="16930" spans="10:10" x14ac:dyDescent="0.3">
      <c r="J16930"/>
    </row>
    <row r="16931" spans="10:10" x14ac:dyDescent="0.3">
      <c r="J16931"/>
    </row>
    <row r="16932" spans="10:10" x14ac:dyDescent="0.3">
      <c r="J16932"/>
    </row>
    <row r="16933" spans="10:10" x14ac:dyDescent="0.3">
      <c r="J16933"/>
    </row>
    <row r="16934" spans="10:10" x14ac:dyDescent="0.3">
      <c r="J16934"/>
    </row>
    <row r="16935" spans="10:10" x14ac:dyDescent="0.3">
      <c r="J16935"/>
    </row>
    <row r="16936" spans="10:10" x14ac:dyDescent="0.3">
      <c r="J16936"/>
    </row>
    <row r="16937" spans="10:10" x14ac:dyDescent="0.3">
      <c r="J16937"/>
    </row>
    <row r="16938" spans="10:10" x14ac:dyDescent="0.3">
      <c r="J16938"/>
    </row>
    <row r="16939" spans="10:10" x14ac:dyDescent="0.3">
      <c r="J16939"/>
    </row>
    <row r="16940" spans="10:10" x14ac:dyDescent="0.3">
      <c r="J16940"/>
    </row>
    <row r="16941" spans="10:10" x14ac:dyDescent="0.3">
      <c r="J16941"/>
    </row>
    <row r="16942" spans="10:10" x14ac:dyDescent="0.3">
      <c r="J16942"/>
    </row>
    <row r="16943" spans="10:10" x14ac:dyDescent="0.3">
      <c r="J16943"/>
    </row>
    <row r="16944" spans="10:10" x14ac:dyDescent="0.3">
      <c r="J16944"/>
    </row>
    <row r="16945" spans="10:10" x14ac:dyDescent="0.3">
      <c r="J16945"/>
    </row>
    <row r="16946" spans="10:10" x14ac:dyDescent="0.3">
      <c r="J16946"/>
    </row>
    <row r="16947" spans="10:10" x14ac:dyDescent="0.3">
      <c r="J16947"/>
    </row>
    <row r="16948" spans="10:10" x14ac:dyDescent="0.3">
      <c r="J16948"/>
    </row>
    <row r="16949" spans="10:10" x14ac:dyDescent="0.3">
      <c r="J16949"/>
    </row>
    <row r="16950" spans="10:10" x14ac:dyDescent="0.3">
      <c r="J16950"/>
    </row>
    <row r="16951" spans="10:10" x14ac:dyDescent="0.3">
      <c r="J16951"/>
    </row>
    <row r="16952" spans="10:10" x14ac:dyDescent="0.3">
      <c r="J16952"/>
    </row>
    <row r="16953" spans="10:10" x14ac:dyDescent="0.3">
      <c r="J16953"/>
    </row>
    <row r="16954" spans="10:10" x14ac:dyDescent="0.3">
      <c r="J16954"/>
    </row>
    <row r="16955" spans="10:10" x14ac:dyDescent="0.3">
      <c r="J16955"/>
    </row>
    <row r="16956" spans="10:10" x14ac:dyDescent="0.3">
      <c r="J16956"/>
    </row>
    <row r="16957" spans="10:10" x14ac:dyDescent="0.3">
      <c r="J16957"/>
    </row>
    <row r="16958" spans="10:10" x14ac:dyDescent="0.3">
      <c r="J16958"/>
    </row>
    <row r="16959" spans="10:10" x14ac:dyDescent="0.3">
      <c r="J16959"/>
    </row>
    <row r="16960" spans="10:10" x14ac:dyDescent="0.3">
      <c r="J16960"/>
    </row>
    <row r="16961" spans="10:10" x14ac:dyDescent="0.3">
      <c r="J16961"/>
    </row>
    <row r="16962" spans="10:10" x14ac:dyDescent="0.3">
      <c r="J16962"/>
    </row>
    <row r="16963" spans="10:10" x14ac:dyDescent="0.3">
      <c r="J16963"/>
    </row>
    <row r="16964" spans="10:10" x14ac:dyDescent="0.3">
      <c r="J16964"/>
    </row>
    <row r="16965" spans="10:10" x14ac:dyDescent="0.3">
      <c r="J16965"/>
    </row>
    <row r="16966" spans="10:10" x14ac:dyDescent="0.3">
      <c r="J16966"/>
    </row>
    <row r="16967" spans="10:10" x14ac:dyDescent="0.3">
      <c r="J16967"/>
    </row>
    <row r="16968" spans="10:10" x14ac:dyDescent="0.3">
      <c r="J16968"/>
    </row>
    <row r="16969" spans="10:10" x14ac:dyDescent="0.3">
      <c r="J16969"/>
    </row>
    <row r="16970" spans="10:10" x14ac:dyDescent="0.3">
      <c r="J16970"/>
    </row>
    <row r="16971" spans="10:10" x14ac:dyDescent="0.3">
      <c r="J16971"/>
    </row>
    <row r="16972" spans="10:10" x14ac:dyDescent="0.3">
      <c r="J16972"/>
    </row>
    <row r="16973" spans="10:10" x14ac:dyDescent="0.3">
      <c r="J16973"/>
    </row>
    <row r="16974" spans="10:10" x14ac:dyDescent="0.3">
      <c r="J16974"/>
    </row>
    <row r="16975" spans="10:10" x14ac:dyDescent="0.3">
      <c r="J16975"/>
    </row>
    <row r="16976" spans="10:10" x14ac:dyDescent="0.3">
      <c r="J16976"/>
    </row>
    <row r="16977" spans="10:10" x14ac:dyDescent="0.3">
      <c r="J16977"/>
    </row>
    <row r="16978" spans="10:10" x14ac:dyDescent="0.3">
      <c r="J16978"/>
    </row>
    <row r="16979" spans="10:10" x14ac:dyDescent="0.3">
      <c r="J16979"/>
    </row>
    <row r="16980" spans="10:10" x14ac:dyDescent="0.3">
      <c r="J16980"/>
    </row>
    <row r="16981" spans="10:10" x14ac:dyDescent="0.3">
      <c r="J16981"/>
    </row>
    <row r="16982" spans="10:10" x14ac:dyDescent="0.3">
      <c r="J16982"/>
    </row>
    <row r="16983" spans="10:10" x14ac:dyDescent="0.3">
      <c r="J16983"/>
    </row>
    <row r="16984" spans="10:10" x14ac:dyDescent="0.3">
      <c r="J16984"/>
    </row>
    <row r="16985" spans="10:10" x14ac:dyDescent="0.3">
      <c r="J16985"/>
    </row>
    <row r="16986" spans="10:10" x14ac:dyDescent="0.3">
      <c r="J16986"/>
    </row>
    <row r="16987" spans="10:10" x14ac:dyDescent="0.3">
      <c r="J16987"/>
    </row>
    <row r="16988" spans="10:10" x14ac:dyDescent="0.3">
      <c r="J16988"/>
    </row>
    <row r="16989" spans="10:10" x14ac:dyDescent="0.3">
      <c r="J16989"/>
    </row>
    <row r="16990" spans="10:10" x14ac:dyDescent="0.3">
      <c r="J16990"/>
    </row>
    <row r="16991" spans="10:10" x14ac:dyDescent="0.3">
      <c r="J16991"/>
    </row>
    <row r="16992" spans="10:10" x14ac:dyDescent="0.3">
      <c r="J16992"/>
    </row>
    <row r="16993" spans="10:10" x14ac:dyDescent="0.3">
      <c r="J16993"/>
    </row>
    <row r="16994" spans="10:10" x14ac:dyDescent="0.3">
      <c r="J16994"/>
    </row>
    <row r="16995" spans="10:10" x14ac:dyDescent="0.3">
      <c r="J16995"/>
    </row>
    <row r="16996" spans="10:10" x14ac:dyDescent="0.3">
      <c r="J16996"/>
    </row>
    <row r="16997" spans="10:10" x14ac:dyDescent="0.3">
      <c r="J16997"/>
    </row>
    <row r="16998" spans="10:10" x14ac:dyDescent="0.3">
      <c r="J16998"/>
    </row>
    <row r="16999" spans="10:10" x14ac:dyDescent="0.3">
      <c r="J16999"/>
    </row>
    <row r="17000" spans="10:10" x14ac:dyDescent="0.3">
      <c r="J17000"/>
    </row>
    <row r="17001" spans="10:10" x14ac:dyDescent="0.3">
      <c r="J17001"/>
    </row>
    <row r="17002" spans="10:10" x14ac:dyDescent="0.3">
      <c r="J17002"/>
    </row>
    <row r="17003" spans="10:10" x14ac:dyDescent="0.3">
      <c r="J17003"/>
    </row>
    <row r="17004" spans="10:10" x14ac:dyDescent="0.3">
      <c r="J17004"/>
    </row>
    <row r="17005" spans="10:10" x14ac:dyDescent="0.3">
      <c r="J17005"/>
    </row>
    <row r="17006" spans="10:10" x14ac:dyDescent="0.3">
      <c r="J17006"/>
    </row>
    <row r="17007" spans="10:10" x14ac:dyDescent="0.3">
      <c r="J17007"/>
    </row>
    <row r="17008" spans="10:10" x14ac:dyDescent="0.3">
      <c r="J17008"/>
    </row>
    <row r="17009" spans="10:10" x14ac:dyDescent="0.3">
      <c r="J17009"/>
    </row>
    <row r="17010" spans="10:10" x14ac:dyDescent="0.3">
      <c r="J17010"/>
    </row>
    <row r="17011" spans="10:10" x14ac:dyDescent="0.3">
      <c r="J17011"/>
    </row>
    <row r="17012" spans="10:10" x14ac:dyDescent="0.3">
      <c r="J17012"/>
    </row>
    <row r="17013" spans="10:10" x14ac:dyDescent="0.3">
      <c r="J17013"/>
    </row>
    <row r="17014" spans="10:10" x14ac:dyDescent="0.3">
      <c r="J17014"/>
    </row>
    <row r="17015" spans="10:10" x14ac:dyDescent="0.3">
      <c r="J17015"/>
    </row>
    <row r="17016" spans="10:10" x14ac:dyDescent="0.3">
      <c r="J17016"/>
    </row>
    <row r="17017" spans="10:10" x14ac:dyDescent="0.3">
      <c r="J17017"/>
    </row>
    <row r="17018" spans="10:10" x14ac:dyDescent="0.3">
      <c r="J17018"/>
    </row>
    <row r="17019" spans="10:10" x14ac:dyDescent="0.3">
      <c r="J17019"/>
    </row>
    <row r="17020" spans="10:10" x14ac:dyDescent="0.3">
      <c r="J17020"/>
    </row>
    <row r="17021" spans="10:10" x14ac:dyDescent="0.3">
      <c r="J17021"/>
    </row>
    <row r="17022" spans="10:10" x14ac:dyDescent="0.3">
      <c r="J17022"/>
    </row>
    <row r="17023" spans="10:10" x14ac:dyDescent="0.3">
      <c r="J17023"/>
    </row>
    <row r="17024" spans="10:10" x14ac:dyDescent="0.3">
      <c r="J17024"/>
    </row>
    <row r="17025" spans="10:10" x14ac:dyDescent="0.3">
      <c r="J17025"/>
    </row>
    <row r="17026" spans="10:10" x14ac:dyDescent="0.3">
      <c r="J17026"/>
    </row>
    <row r="17027" spans="10:10" x14ac:dyDescent="0.3">
      <c r="J17027"/>
    </row>
    <row r="17028" spans="10:10" x14ac:dyDescent="0.3">
      <c r="J17028"/>
    </row>
    <row r="17029" spans="10:10" x14ac:dyDescent="0.3">
      <c r="J17029"/>
    </row>
    <row r="17030" spans="10:10" x14ac:dyDescent="0.3">
      <c r="J17030"/>
    </row>
    <row r="17031" spans="10:10" x14ac:dyDescent="0.3">
      <c r="J17031"/>
    </row>
    <row r="17032" spans="10:10" x14ac:dyDescent="0.3">
      <c r="J17032"/>
    </row>
    <row r="17033" spans="10:10" x14ac:dyDescent="0.3">
      <c r="J17033"/>
    </row>
    <row r="17034" spans="10:10" x14ac:dyDescent="0.3">
      <c r="J17034"/>
    </row>
    <row r="17035" spans="10:10" x14ac:dyDescent="0.3">
      <c r="J17035"/>
    </row>
    <row r="17036" spans="10:10" x14ac:dyDescent="0.3">
      <c r="J17036"/>
    </row>
    <row r="17037" spans="10:10" x14ac:dyDescent="0.3">
      <c r="J17037"/>
    </row>
    <row r="17038" spans="10:10" x14ac:dyDescent="0.3">
      <c r="J17038"/>
    </row>
    <row r="17039" spans="10:10" x14ac:dyDescent="0.3">
      <c r="J17039"/>
    </row>
    <row r="17040" spans="10:10" x14ac:dyDescent="0.3">
      <c r="J17040"/>
    </row>
    <row r="17041" spans="10:10" x14ac:dyDescent="0.3">
      <c r="J17041"/>
    </row>
    <row r="17042" spans="10:10" x14ac:dyDescent="0.3">
      <c r="J17042"/>
    </row>
    <row r="17043" spans="10:10" x14ac:dyDescent="0.3">
      <c r="J17043"/>
    </row>
    <row r="17044" spans="10:10" x14ac:dyDescent="0.3">
      <c r="J17044"/>
    </row>
    <row r="17045" spans="10:10" x14ac:dyDescent="0.3">
      <c r="J17045"/>
    </row>
    <row r="17046" spans="10:10" x14ac:dyDescent="0.3">
      <c r="J17046"/>
    </row>
    <row r="17047" spans="10:10" x14ac:dyDescent="0.3">
      <c r="J17047"/>
    </row>
    <row r="17048" spans="10:10" x14ac:dyDescent="0.3">
      <c r="J17048"/>
    </row>
    <row r="17049" spans="10:10" x14ac:dyDescent="0.3">
      <c r="J17049"/>
    </row>
    <row r="17050" spans="10:10" x14ac:dyDescent="0.3">
      <c r="J17050"/>
    </row>
    <row r="17051" spans="10:10" x14ac:dyDescent="0.3">
      <c r="J17051"/>
    </row>
    <row r="17052" spans="10:10" x14ac:dyDescent="0.3">
      <c r="J17052"/>
    </row>
    <row r="17053" spans="10:10" x14ac:dyDescent="0.3">
      <c r="J17053"/>
    </row>
    <row r="17054" spans="10:10" x14ac:dyDescent="0.3">
      <c r="J17054"/>
    </row>
    <row r="17055" spans="10:10" x14ac:dyDescent="0.3">
      <c r="J17055"/>
    </row>
    <row r="17056" spans="10:10" x14ac:dyDescent="0.3">
      <c r="J17056"/>
    </row>
    <row r="17057" spans="10:10" x14ac:dyDescent="0.3">
      <c r="J17057"/>
    </row>
    <row r="17058" spans="10:10" x14ac:dyDescent="0.3">
      <c r="J17058"/>
    </row>
    <row r="17059" spans="10:10" x14ac:dyDescent="0.3">
      <c r="J17059"/>
    </row>
    <row r="17060" spans="10:10" x14ac:dyDescent="0.3">
      <c r="J17060"/>
    </row>
    <row r="17061" spans="10:10" x14ac:dyDescent="0.3">
      <c r="J17061"/>
    </row>
    <row r="17062" spans="10:10" x14ac:dyDescent="0.3">
      <c r="J17062"/>
    </row>
    <row r="17063" spans="10:10" x14ac:dyDescent="0.3">
      <c r="J17063"/>
    </row>
    <row r="17064" spans="10:10" x14ac:dyDescent="0.3">
      <c r="J17064"/>
    </row>
    <row r="17065" spans="10:10" x14ac:dyDescent="0.3">
      <c r="J17065"/>
    </row>
    <row r="17066" spans="10:10" x14ac:dyDescent="0.3">
      <c r="J17066"/>
    </row>
    <row r="17067" spans="10:10" x14ac:dyDescent="0.3">
      <c r="J17067"/>
    </row>
    <row r="17068" spans="10:10" x14ac:dyDescent="0.3">
      <c r="J17068"/>
    </row>
    <row r="17069" spans="10:10" x14ac:dyDescent="0.3">
      <c r="J17069"/>
    </row>
    <row r="17070" spans="10:10" x14ac:dyDescent="0.3">
      <c r="J17070"/>
    </row>
    <row r="17071" spans="10:10" x14ac:dyDescent="0.3">
      <c r="J17071"/>
    </row>
    <row r="17072" spans="10:10" x14ac:dyDescent="0.3">
      <c r="J17072"/>
    </row>
    <row r="17073" spans="10:10" x14ac:dyDescent="0.3">
      <c r="J17073"/>
    </row>
    <row r="17074" spans="10:10" x14ac:dyDescent="0.3">
      <c r="J17074"/>
    </row>
    <row r="17075" spans="10:10" x14ac:dyDescent="0.3">
      <c r="J17075"/>
    </row>
    <row r="17076" spans="10:10" x14ac:dyDescent="0.3">
      <c r="J17076"/>
    </row>
    <row r="17077" spans="10:10" x14ac:dyDescent="0.3">
      <c r="J17077"/>
    </row>
    <row r="17078" spans="10:10" x14ac:dyDescent="0.3">
      <c r="J17078"/>
    </row>
    <row r="17079" spans="10:10" x14ac:dyDescent="0.3">
      <c r="J17079"/>
    </row>
    <row r="17080" spans="10:10" x14ac:dyDescent="0.3">
      <c r="J17080"/>
    </row>
    <row r="17081" spans="10:10" x14ac:dyDescent="0.3">
      <c r="J17081"/>
    </row>
    <row r="17082" spans="10:10" x14ac:dyDescent="0.3">
      <c r="J17082"/>
    </row>
    <row r="17083" spans="10:10" x14ac:dyDescent="0.3">
      <c r="J17083"/>
    </row>
    <row r="17084" spans="10:10" x14ac:dyDescent="0.3">
      <c r="J17084"/>
    </row>
    <row r="17085" spans="10:10" x14ac:dyDescent="0.3">
      <c r="J17085"/>
    </row>
    <row r="17086" spans="10:10" x14ac:dyDescent="0.3">
      <c r="J17086"/>
    </row>
    <row r="17087" spans="10:10" x14ac:dyDescent="0.3">
      <c r="J17087"/>
    </row>
    <row r="17088" spans="10:10" x14ac:dyDescent="0.3">
      <c r="J17088"/>
    </row>
    <row r="17089" spans="10:10" x14ac:dyDescent="0.3">
      <c r="J17089"/>
    </row>
    <row r="17090" spans="10:10" x14ac:dyDescent="0.3">
      <c r="J17090"/>
    </row>
    <row r="17091" spans="10:10" x14ac:dyDescent="0.3">
      <c r="J17091"/>
    </row>
    <row r="17092" spans="10:10" x14ac:dyDescent="0.3">
      <c r="J17092"/>
    </row>
    <row r="17093" spans="10:10" x14ac:dyDescent="0.3">
      <c r="J17093"/>
    </row>
    <row r="17094" spans="10:10" x14ac:dyDescent="0.3">
      <c r="J17094"/>
    </row>
    <row r="17095" spans="10:10" x14ac:dyDescent="0.3">
      <c r="J17095"/>
    </row>
    <row r="17096" spans="10:10" x14ac:dyDescent="0.3">
      <c r="J17096"/>
    </row>
    <row r="17097" spans="10:10" x14ac:dyDescent="0.3">
      <c r="J17097"/>
    </row>
    <row r="17098" spans="10:10" x14ac:dyDescent="0.3">
      <c r="J17098"/>
    </row>
    <row r="17099" spans="10:10" x14ac:dyDescent="0.3">
      <c r="J17099"/>
    </row>
    <row r="17100" spans="10:10" x14ac:dyDescent="0.3">
      <c r="J17100"/>
    </row>
    <row r="17101" spans="10:10" x14ac:dyDescent="0.3">
      <c r="J17101"/>
    </row>
    <row r="17102" spans="10:10" x14ac:dyDescent="0.3">
      <c r="J17102"/>
    </row>
    <row r="17103" spans="10:10" x14ac:dyDescent="0.3">
      <c r="J17103"/>
    </row>
    <row r="17104" spans="10:10" x14ac:dyDescent="0.3">
      <c r="J17104"/>
    </row>
    <row r="17105" spans="10:10" x14ac:dyDescent="0.3">
      <c r="J17105"/>
    </row>
    <row r="17106" spans="10:10" x14ac:dyDescent="0.3">
      <c r="J17106"/>
    </row>
    <row r="17107" spans="10:10" x14ac:dyDescent="0.3">
      <c r="J17107"/>
    </row>
    <row r="17108" spans="10:10" x14ac:dyDescent="0.3">
      <c r="J17108"/>
    </row>
    <row r="17109" spans="10:10" x14ac:dyDescent="0.3">
      <c r="J17109"/>
    </row>
    <row r="17110" spans="10:10" x14ac:dyDescent="0.3">
      <c r="J17110"/>
    </row>
    <row r="17111" spans="10:10" x14ac:dyDescent="0.3">
      <c r="J17111"/>
    </row>
    <row r="17112" spans="10:10" x14ac:dyDescent="0.3">
      <c r="J17112"/>
    </row>
    <row r="17113" spans="10:10" x14ac:dyDescent="0.3">
      <c r="J17113"/>
    </row>
    <row r="17114" spans="10:10" x14ac:dyDescent="0.3">
      <c r="J17114"/>
    </row>
    <row r="17115" spans="10:10" x14ac:dyDescent="0.3">
      <c r="J17115"/>
    </row>
    <row r="17116" spans="10:10" x14ac:dyDescent="0.3">
      <c r="J17116"/>
    </row>
    <row r="17117" spans="10:10" x14ac:dyDescent="0.3">
      <c r="J17117"/>
    </row>
    <row r="17118" spans="10:10" x14ac:dyDescent="0.3">
      <c r="J17118"/>
    </row>
    <row r="17119" spans="10:10" x14ac:dyDescent="0.3">
      <c r="J17119"/>
    </row>
    <row r="17120" spans="10:10" x14ac:dyDescent="0.3">
      <c r="J17120"/>
    </row>
    <row r="17121" spans="10:10" x14ac:dyDescent="0.3">
      <c r="J17121"/>
    </row>
    <row r="17122" spans="10:10" x14ac:dyDescent="0.3">
      <c r="J17122"/>
    </row>
    <row r="17123" spans="10:10" x14ac:dyDescent="0.3">
      <c r="J17123"/>
    </row>
    <row r="17124" spans="10:10" x14ac:dyDescent="0.3">
      <c r="J17124"/>
    </row>
    <row r="17125" spans="10:10" x14ac:dyDescent="0.3">
      <c r="J17125"/>
    </row>
    <row r="17126" spans="10:10" x14ac:dyDescent="0.3">
      <c r="J17126"/>
    </row>
    <row r="17127" spans="10:10" x14ac:dyDescent="0.3">
      <c r="J17127"/>
    </row>
    <row r="17128" spans="10:10" x14ac:dyDescent="0.3">
      <c r="J17128"/>
    </row>
    <row r="17129" spans="10:10" x14ac:dyDescent="0.3">
      <c r="J17129"/>
    </row>
    <row r="17130" spans="10:10" x14ac:dyDescent="0.3">
      <c r="J17130"/>
    </row>
    <row r="17131" spans="10:10" x14ac:dyDescent="0.3">
      <c r="J17131"/>
    </row>
    <row r="17132" spans="10:10" x14ac:dyDescent="0.3">
      <c r="J17132"/>
    </row>
    <row r="17133" spans="10:10" x14ac:dyDescent="0.3">
      <c r="J17133"/>
    </row>
    <row r="17134" spans="10:10" x14ac:dyDescent="0.3">
      <c r="J17134"/>
    </row>
    <row r="17135" spans="10:10" x14ac:dyDescent="0.3">
      <c r="J17135"/>
    </row>
    <row r="17136" spans="10:10" x14ac:dyDescent="0.3">
      <c r="J17136"/>
    </row>
    <row r="17137" spans="10:10" x14ac:dyDescent="0.3">
      <c r="J17137"/>
    </row>
    <row r="17138" spans="10:10" x14ac:dyDescent="0.3">
      <c r="J17138"/>
    </row>
    <row r="17139" spans="10:10" x14ac:dyDescent="0.3">
      <c r="J17139"/>
    </row>
    <row r="17140" spans="10:10" x14ac:dyDescent="0.3">
      <c r="J17140"/>
    </row>
    <row r="17141" spans="10:10" x14ac:dyDescent="0.3">
      <c r="J17141"/>
    </row>
    <row r="17142" spans="10:10" x14ac:dyDescent="0.3">
      <c r="J17142"/>
    </row>
    <row r="17143" spans="10:10" x14ac:dyDescent="0.3">
      <c r="J17143"/>
    </row>
    <row r="17144" spans="10:10" x14ac:dyDescent="0.3">
      <c r="J17144"/>
    </row>
    <row r="17145" spans="10:10" x14ac:dyDescent="0.3">
      <c r="J17145"/>
    </row>
    <row r="17146" spans="10:10" x14ac:dyDescent="0.3">
      <c r="J17146"/>
    </row>
    <row r="17147" spans="10:10" x14ac:dyDescent="0.3">
      <c r="J17147"/>
    </row>
    <row r="17148" spans="10:10" x14ac:dyDescent="0.3">
      <c r="J17148"/>
    </row>
    <row r="17149" spans="10:10" x14ac:dyDescent="0.3">
      <c r="J17149"/>
    </row>
    <row r="17150" spans="10:10" x14ac:dyDescent="0.3">
      <c r="J17150"/>
    </row>
    <row r="17151" spans="10:10" x14ac:dyDescent="0.3">
      <c r="J17151"/>
    </row>
    <row r="17152" spans="10:10" x14ac:dyDescent="0.3">
      <c r="J17152"/>
    </row>
    <row r="17153" spans="10:10" x14ac:dyDescent="0.3">
      <c r="J17153"/>
    </row>
    <row r="17154" spans="10:10" x14ac:dyDescent="0.3">
      <c r="J17154"/>
    </row>
    <row r="17155" spans="10:10" x14ac:dyDescent="0.3">
      <c r="J17155"/>
    </row>
    <row r="17156" spans="10:10" x14ac:dyDescent="0.3">
      <c r="J17156"/>
    </row>
    <row r="17157" spans="10:10" x14ac:dyDescent="0.3">
      <c r="J17157"/>
    </row>
    <row r="17158" spans="10:10" x14ac:dyDescent="0.3">
      <c r="J17158"/>
    </row>
    <row r="17159" spans="10:10" x14ac:dyDescent="0.3">
      <c r="J17159"/>
    </row>
    <row r="17160" spans="10:10" x14ac:dyDescent="0.3">
      <c r="J17160"/>
    </row>
    <row r="17161" spans="10:10" x14ac:dyDescent="0.3">
      <c r="J17161"/>
    </row>
    <row r="17162" spans="10:10" x14ac:dyDescent="0.3">
      <c r="J17162"/>
    </row>
    <row r="17163" spans="10:10" x14ac:dyDescent="0.3">
      <c r="J17163"/>
    </row>
    <row r="17164" spans="10:10" x14ac:dyDescent="0.3">
      <c r="J17164"/>
    </row>
    <row r="17165" spans="10:10" x14ac:dyDescent="0.3">
      <c r="J17165"/>
    </row>
    <row r="17166" spans="10:10" x14ac:dyDescent="0.3">
      <c r="J17166"/>
    </row>
    <row r="17167" spans="10:10" x14ac:dyDescent="0.3">
      <c r="J17167"/>
    </row>
    <row r="17168" spans="10:10" x14ac:dyDescent="0.3">
      <c r="J17168"/>
    </row>
    <row r="17169" spans="10:10" x14ac:dyDescent="0.3">
      <c r="J17169"/>
    </row>
    <row r="17170" spans="10:10" x14ac:dyDescent="0.3">
      <c r="J17170"/>
    </row>
    <row r="17171" spans="10:10" x14ac:dyDescent="0.3">
      <c r="J17171"/>
    </row>
    <row r="17172" spans="10:10" x14ac:dyDescent="0.3">
      <c r="J17172"/>
    </row>
    <row r="17173" spans="10:10" x14ac:dyDescent="0.3">
      <c r="J17173"/>
    </row>
    <row r="17174" spans="10:10" x14ac:dyDescent="0.3">
      <c r="J17174"/>
    </row>
    <row r="17175" spans="10:10" x14ac:dyDescent="0.3">
      <c r="J17175"/>
    </row>
    <row r="17176" spans="10:10" x14ac:dyDescent="0.3">
      <c r="J17176"/>
    </row>
    <row r="17177" spans="10:10" x14ac:dyDescent="0.3">
      <c r="J17177"/>
    </row>
    <row r="17178" spans="10:10" x14ac:dyDescent="0.3">
      <c r="J17178"/>
    </row>
    <row r="17179" spans="10:10" x14ac:dyDescent="0.3">
      <c r="J17179"/>
    </row>
    <row r="17180" spans="10:10" x14ac:dyDescent="0.3">
      <c r="J17180"/>
    </row>
    <row r="17181" spans="10:10" x14ac:dyDescent="0.3">
      <c r="J17181"/>
    </row>
    <row r="17182" spans="10:10" x14ac:dyDescent="0.3">
      <c r="J17182"/>
    </row>
    <row r="17183" spans="10:10" x14ac:dyDescent="0.3">
      <c r="J17183"/>
    </row>
    <row r="17184" spans="10:10" x14ac:dyDescent="0.3">
      <c r="J17184"/>
    </row>
    <row r="17185" spans="10:10" x14ac:dyDescent="0.3">
      <c r="J17185"/>
    </row>
    <row r="17186" spans="10:10" x14ac:dyDescent="0.3">
      <c r="J17186"/>
    </row>
    <row r="17187" spans="10:10" x14ac:dyDescent="0.3">
      <c r="J17187"/>
    </row>
    <row r="17188" spans="10:10" x14ac:dyDescent="0.3">
      <c r="J17188"/>
    </row>
    <row r="17189" spans="10:10" x14ac:dyDescent="0.3">
      <c r="J17189"/>
    </row>
    <row r="17190" spans="10:10" x14ac:dyDescent="0.3">
      <c r="J17190"/>
    </row>
    <row r="17191" spans="10:10" x14ac:dyDescent="0.3">
      <c r="J17191"/>
    </row>
    <row r="17192" spans="10:10" x14ac:dyDescent="0.3">
      <c r="J17192"/>
    </row>
    <row r="17193" spans="10:10" x14ac:dyDescent="0.3">
      <c r="J17193"/>
    </row>
    <row r="17194" spans="10:10" x14ac:dyDescent="0.3">
      <c r="J17194"/>
    </row>
    <row r="17195" spans="10:10" x14ac:dyDescent="0.3">
      <c r="J17195"/>
    </row>
    <row r="17196" spans="10:10" x14ac:dyDescent="0.3">
      <c r="J17196"/>
    </row>
    <row r="17197" spans="10:10" x14ac:dyDescent="0.3">
      <c r="J17197"/>
    </row>
    <row r="17198" spans="10:10" x14ac:dyDescent="0.3">
      <c r="J17198"/>
    </row>
    <row r="17199" spans="10:10" x14ac:dyDescent="0.3">
      <c r="J17199"/>
    </row>
    <row r="17200" spans="10:10" x14ac:dyDescent="0.3">
      <c r="J17200"/>
    </row>
    <row r="17201" spans="10:10" x14ac:dyDescent="0.3">
      <c r="J17201"/>
    </row>
    <row r="17202" spans="10:10" x14ac:dyDescent="0.3">
      <c r="J17202"/>
    </row>
    <row r="17203" spans="10:10" x14ac:dyDescent="0.3">
      <c r="J17203"/>
    </row>
    <row r="17204" spans="10:10" x14ac:dyDescent="0.3">
      <c r="J17204"/>
    </row>
    <row r="17205" spans="10:10" x14ac:dyDescent="0.3">
      <c r="J17205"/>
    </row>
    <row r="17206" spans="10:10" x14ac:dyDescent="0.3">
      <c r="J17206"/>
    </row>
    <row r="17207" spans="10:10" x14ac:dyDescent="0.3">
      <c r="J17207"/>
    </row>
    <row r="17208" spans="10:10" x14ac:dyDescent="0.3">
      <c r="J17208"/>
    </row>
    <row r="17209" spans="10:10" x14ac:dyDescent="0.3">
      <c r="J17209"/>
    </row>
    <row r="17210" spans="10:10" x14ac:dyDescent="0.3">
      <c r="J17210"/>
    </row>
    <row r="17211" spans="10:10" x14ac:dyDescent="0.3">
      <c r="J17211"/>
    </row>
    <row r="17212" spans="10:10" x14ac:dyDescent="0.3">
      <c r="J17212"/>
    </row>
    <row r="17213" spans="10:10" x14ac:dyDescent="0.3">
      <c r="J17213"/>
    </row>
    <row r="17214" spans="10:10" x14ac:dyDescent="0.3">
      <c r="J17214"/>
    </row>
    <row r="17215" spans="10:10" x14ac:dyDescent="0.3">
      <c r="J17215"/>
    </row>
    <row r="17216" spans="10:10" x14ac:dyDescent="0.3">
      <c r="J17216"/>
    </row>
    <row r="17217" spans="10:10" x14ac:dyDescent="0.3">
      <c r="J17217"/>
    </row>
    <row r="17218" spans="10:10" x14ac:dyDescent="0.3">
      <c r="J17218"/>
    </row>
    <row r="17219" spans="10:10" x14ac:dyDescent="0.3">
      <c r="J17219"/>
    </row>
    <row r="17220" spans="10:10" x14ac:dyDescent="0.3">
      <c r="J17220"/>
    </row>
    <row r="17221" spans="10:10" x14ac:dyDescent="0.3">
      <c r="J17221"/>
    </row>
    <row r="17222" spans="10:10" x14ac:dyDescent="0.3">
      <c r="J17222"/>
    </row>
    <row r="17223" spans="10:10" x14ac:dyDescent="0.3">
      <c r="J17223"/>
    </row>
    <row r="17224" spans="10:10" x14ac:dyDescent="0.3">
      <c r="J17224"/>
    </row>
    <row r="17225" spans="10:10" x14ac:dyDescent="0.3">
      <c r="J17225"/>
    </row>
    <row r="17226" spans="10:10" x14ac:dyDescent="0.3">
      <c r="J17226"/>
    </row>
    <row r="17227" spans="10:10" x14ac:dyDescent="0.3">
      <c r="J17227"/>
    </row>
    <row r="17228" spans="10:10" x14ac:dyDescent="0.3">
      <c r="J17228"/>
    </row>
    <row r="17229" spans="10:10" x14ac:dyDescent="0.3">
      <c r="J17229"/>
    </row>
    <row r="17230" spans="10:10" x14ac:dyDescent="0.3">
      <c r="J17230"/>
    </row>
    <row r="17231" spans="10:10" x14ac:dyDescent="0.3">
      <c r="J17231"/>
    </row>
    <row r="17232" spans="10:10" x14ac:dyDescent="0.3">
      <c r="J17232"/>
    </row>
    <row r="17233" spans="10:10" x14ac:dyDescent="0.3">
      <c r="J17233"/>
    </row>
    <row r="17234" spans="10:10" x14ac:dyDescent="0.3">
      <c r="J17234"/>
    </row>
    <row r="17235" spans="10:10" x14ac:dyDescent="0.3">
      <c r="J17235"/>
    </row>
    <row r="17236" spans="10:10" x14ac:dyDescent="0.3">
      <c r="J17236"/>
    </row>
    <row r="17237" spans="10:10" x14ac:dyDescent="0.3">
      <c r="J17237"/>
    </row>
    <row r="17238" spans="10:10" x14ac:dyDescent="0.3">
      <c r="J17238"/>
    </row>
    <row r="17239" spans="10:10" x14ac:dyDescent="0.3">
      <c r="J17239"/>
    </row>
    <row r="17240" spans="10:10" x14ac:dyDescent="0.3">
      <c r="J17240"/>
    </row>
    <row r="17241" spans="10:10" x14ac:dyDescent="0.3">
      <c r="J17241"/>
    </row>
    <row r="17242" spans="10:10" x14ac:dyDescent="0.3">
      <c r="J17242"/>
    </row>
    <row r="17243" spans="10:10" x14ac:dyDescent="0.3">
      <c r="J17243"/>
    </row>
    <row r="17244" spans="10:10" x14ac:dyDescent="0.3">
      <c r="J17244"/>
    </row>
    <row r="17245" spans="10:10" x14ac:dyDescent="0.3">
      <c r="J17245"/>
    </row>
    <row r="17246" spans="10:10" x14ac:dyDescent="0.3">
      <c r="J17246"/>
    </row>
    <row r="17247" spans="10:10" x14ac:dyDescent="0.3">
      <c r="J17247"/>
    </row>
    <row r="17248" spans="10:10" x14ac:dyDescent="0.3">
      <c r="J17248"/>
    </row>
    <row r="17249" spans="10:10" x14ac:dyDescent="0.3">
      <c r="J17249"/>
    </row>
    <row r="17250" spans="10:10" x14ac:dyDescent="0.3">
      <c r="J17250"/>
    </row>
    <row r="17251" spans="10:10" x14ac:dyDescent="0.3">
      <c r="J17251"/>
    </row>
    <row r="17252" spans="10:10" x14ac:dyDescent="0.3">
      <c r="J17252"/>
    </row>
    <row r="17253" spans="10:10" x14ac:dyDescent="0.3">
      <c r="J17253"/>
    </row>
    <row r="17254" spans="10:10" x14ac:dyDescent="0.3">
      <c r="J17254"/>
    </row>
    <row r="17255" spans="10:10" x14ac:dyDescent="0.3">
      <c r="J17255"/>
    </row>
    <row r="17256" spans="10:10" x14ac:dyDescent="0.3">
      <c r="J17256"/>
    </row>
    <row r="17257" spans="10:10" x14ac:dyDescent="0.3">
      <c r="J17257"/>
    </row>
    <row r="17258" spans="10:10" x14ac:dyDescent="0.3">
      <c r="J17258"/>
    </row>
    <row r="17259" spans="10:10" x14ac:dyDescent="0.3">
      <c r="J17259"/>
    </row>
    <row r="17260" spans="10:10" x14ac:dyDescent="0.3">
      <c r="J17260"/>
    </row>
    <row r="17261" spans="10:10" x14ac:dyDescent="0.3">
      <c r="J17261"/>
    </row>
    <row r="17262" spans="10:10" x14ac:dyDescent="0.3">
      <c r="J17262"/>
    </row>
    <row r="17263" spans="10:10" x14ac:dyDescent="0.3">
      <c r="J17263"/>
    </row>
    <row r="17264" spans="10:10" x14ac:dyDescent="0.3">
      <c r="J17264"/>
    </row>
    <row r="17265" spans="10:10" x14ac:dyDescent="0.3">
      <c r="J17265"/>
    </row>
    <row r="17266" spans="10:10" x14ac:dyDescent="0.3">
      <c r="J17266"/>
    </row>
    <row r="17267" spans="10:10" x14ac:dyDescent="0.3">
      <c r="J17267"/>
    </row>
    <row r="17268" spans="10:10" x14ac:dyDescent="0.3">
      <c r="J17268"/>
    </row>
    <row r="17269" spans="10:10" x14ac:dyDescent="0.3">
      <c r="J17269"/>
    </row>
    <row r="17270" spans="10:10" x14ac:dyDescent="0.3">
      <c r="J17270"/>
    </row>
    <row r="17271" spans="10:10" x14ac:dyDescent="0.3">
      <c r="J17271"/>
    </row>
    <row r="17272" spans="10:10" x14ac:dyDescent="0.3">
      <c r="J17272"/>
    </row>
    <row r="17273" spans="10:10" x14ac:dyDescent="0.3">
      <c r="J17273"/>
    </row>
    <row r="17274" spans="10:10" x14ac:dyDescent="0.3">
      <c r="J17274"/>
    </row>
    <row r="17275" spans="10:10" x14ac:dyDescent="0.3">
      <c r="J17275"/>
    </row>
    <row r="17276" spans="10:10" x14ac:dyDescent="0.3">
      <c r="J17276"/>
    </row>
    <row r="17277" spans="10:10" x14ac:dyDescent="0.3">
      <c r="J17277"/>
    </row>
    <row r="17278" spans="10:10" x14ac:dyDescent="0.3">
      <c r="J17278"/>
    </row>
    <row r="17279" spans="10:10" x14ac:dyDescent="0.3">
      <c r="J17279"/>
    </row>
    <row r="17280" spans="10:10" x14ac:dyDescent="0.3">
      <c r="J17280"/>
    </row>
    <row r="17281" spans="10:10" x14ac:dyDescent="0.3">
      <c r="J17281"/>
    </row>
    <row r="17282" spans="10:10" x14ac:dyDescent="0.3">
      <c r="J17282"/>
    </row>
    <row r="17283" spans="10:10" x14ac:dyDescent="0.3">
      <c r="J17283"/>
    </row>
    <row r="17284" spans="10:10" x14ac:dyDescent="0.3">
      <c r="J17284"/>
    </row>
    <row r="17285" spans="10:10" x14ac:dyDescent="0.3">
      <c r="J17285"/>
    </row>
    <row r="17286" spans="10:10" x14ac:dyDescent="0.3">
      <c r="J17286"/>
    </row>
    <row r="17287" spans="10:10" x14ac:dyDescent="0.3">
      <c r="J17287"/>
    </row>
    <row r="17288" spans="10:10" x14ac:dyDescent="0.3">
      <c r="J17288"/>
    </row>
    <row r="17289" spans="10:10" x14ac:dyDescent="0.3">
      <c r="J17289"/>
    </row>
    <row r="17290" spans="10:10" x14ac:dyDescent="0.3">
      <c r="J17290"/>
    </row>
    <row r="17291" spans="10:10" x14ac:dyDescent="0.3">
      <c r="J17291"/>
    </row>
    <row r="17292" spans="10:10" x14ac:dyDescent="0.3">
      <c r="J17292"/>
    </row>
    <row r="17293" spans="10:10" x14ac:dyDescent="0.3">
      <c r="J17293"/>
    </row>
    <row r="17294" spans="10:10" x14ac:dyDescent="0.3">
      <c r="J17294"/>
    </row>
    <row r="17295" spans="10:10" x14ac:dyDescent="0.3">
      <c r="J17295"/>
    </row>
    <row r="17296" spans="10:10" x14ac:dyDescent="0.3">
      <c r="J17296"/>
    </row>
    <row r="17297" spans="10:10" x14ac:dyDescent="0.3">
      <c r="J17297"/>
    </row>
    <row r="17298" spans="10:10" x14ac:dyDescent="0.3">
      <c r="J17298"/>
    </row>
    <row r="17299" spans="10:10" x14ac:dyDescent="0.3">
      <c r="J17299"/>
    </row>
    <row r="17300" spans="10:10" x14ac:dyDescent="0.3">
      <c r="J17300"/>
    </row>
    <row r="17301" spans="10:10" x14ac:dyDescent="0.3">
      <c r="J17301"/>
    </row>
    <row r="17302" spans="10:10" x14ac:dyDescent="0.3">
      <c r="J17302"/>
    </row>
    <row r="17303" spans="10:10" x14ac:dyDescent="0.3">
      <c r="J17303"/>
    </row>
    <row r="17304" spans="10:10" x14ac:dyDescent="0.3">
      <c r="J17304"/>
    </row>
    <row r="17305" spans="10:10" x14ac:dyDescent="0.3">
      <c r="J17305"/>
    </row>
    <row r="17306" spans="10:10" x14ac:dyDescent="0.3">
      <c r="J17306"/>
    </row>
    <row r="17307" spans="10:10" x14ac:dyDescent="0.3">
      <c r="J17307"/>
    </row>
    <row r="17308" spans="10:10" x14ac:dyDescent="0.3">
      <c r="J17308"/>
    </row>
    <row r="17309" spans="10:10" x14ac:dyDescent="0.3">
      <c r="J17309"/>
    </row>
    <row r="17310" spans="10:10" x14ac:dyDescent="0.3">
      <c r="J17310"/>
    </row>
    <row r="17311" spans="10:10" x14ac:dyDescent="0.3">
      <c r="J17311"/>
    </row>
    <row r="17312" spans="10:10" x14ac:dyDescent="0.3">
      <c r="J17312"/>
    </row>
    <row r="17313" spans="10:10" x14ac:dyDescent="0.3">
      <c r="J17313"/>
    </row>
    <row r="17314" spans="10:10" x14ac:dyDescent="0.3">
      <c r="J17314"/>
    </row>
    <row r="17315" spans="10:10" x14ac:dyDescent="0.3">
      <c r="J17315"/>
    </row>
    <row r="17316" spans="10:10" x14ac:dyDescent="0.3">
      <c r="J17316"/>
    </row>
    <row r="17317" spans="10:10" x14ac:dyDescent="0.3">
      <c r="J17317"/>
    </row>
    <row r="17318" spans="10:10" x14ac:dyDescent="0.3">
      <c r="J17318"/>
    </row>
    <row r="17319" spans="10:10" x14ac:dyDescent="0.3">
      <c r="J17319"/>
    </row>
    <row r="17320" spans="10:10" x14ac:dyDescent="0.3">
      <c r="J17320"/>
    </row>
    <row r="17321" spans="10:10" x14ac:dyDescent="0.3">
      <c r="J17321"/>
    </row>
    <row r="17322" spans="10:10" x14ac:dyDescent="0.3">
      <c r="J17322"/>
    </row>
    <row r="17323" spans="10:10" x14ac:dyDescent="0.3">
      <c r="J17323"/>
    </row>
    <row r="17324" spans="10:10" x14ac:dyDescent="0.3">
      <c r="J17324"/>
    </row>
    <row r="17325" spans="10:10" x14ac:dyDescent="0.3">
      <c r="J17325"/>
    </row>
    <row r="17326" spans="10:10" x14ac:dyDescent="0.3">
      <c r="J17326"/>
    </row>
    <row r="17327" spans="10:10" x14ac:dyDescent="0.3">
      <c r="J17327"/>
    </row>
    <row r="17328" spans="10:10" x14ac:dyDescent="0.3">
      <c r="J17328"/>
    </row>
    <row r="17329" spans="10:10" x14ac:dyDescent="0.3">
      <c r="J17329"/>
    </row>
    <row r="17330" spans="10:10" x14ac:dyDescent="0.3">
      <c r="J17330"/>
    </row>
    <row r="17331" spans="10:10" x14ac:dyDescent="0.3">
      <c r="J17331"/>
    </row>
    <row r="17332" spans="10:10" x14ac:dyDescent="0.3">
      <c r="J17332"/>
    </row>
    <row r="17333" spans="10:10" x14ac:dyDescent="0.3">
      <c r="J17333"/>
    </row>
    <row r="17334" spans="10:10" x14ac:dyDescent="0.3">
      <c r="J17334"/>
    </row>
    <row r="17335" spans="10:10" x14ac:dyDescent="0.3">
      <c r="J17335"/>
    </row>
    <row r="17336" spans="10:10" x14ac:dyDescent="0.3">
      <c r="J17336"/>
    </row>
    <row r="17337" spans="10:10" x14ac:dyDescent="0.3">
      <c r="J17337"/>
    </row>
    <row r="17338" spans="10:10" x14ac:dyDescent="0.3">
      <c r="J17338"/>
    </row>
    <row r="17339" spans="10:10" x14ac:dyDescent="0.3">
      <c r="J17339"/>
    </row>
    <row r="17340" spans="10:10" x14ac:dyDescent="0.3">
      <c r="J17340"/>
    </row>
    <row r="17341" spans="10:10" x14ac:dyDescent="0.3">
      <c r="J17341"/>
    </row>
    <row r="17342" spans="10:10" x14ac:dyDescent="0.3">
      <c r="J17342"/>
    </row>
    <row r="17343" spans="10:10" x14ac:dyDescent="0.3">
      <c r="J17343"/>
    </row>
    <row r="17344" spans="10:10" x14ac:dyDescent="0.3">
      <c r="J17344"/>
    </row>
    <row r="17345" spans="10:10" x14ac:dyDescent="0.3">
      <c r="J17345"/>
    </row>
    <row r="17346" spans="10:10" x14ac:dyDescent="0.3">
      <c r="J17346"/>
    </row>
    <row r="17347" spans="10:10" x14ac:dyDescent="0.3">
      <c r="J17347"/>
    </row>
    <row r="17348" spans="10:10" x14ac:dyDescent="0.3">
      <c r="J17348"/>
    </row>
    <row r="17349" spans="10:10" x14ac:dyDescent="0.3">
      <c r="J17349"/>
    </row>
    <row r="17350" spans="10:10" x14ac:dyDescent="0.3">
      <c r="J17350"/>
    </row>
    <row r="17351" spans="10:10" x14ac:dyDescent="0.3">
      <c r="J17351"/>
    </row>
    <row r="17352" spans="10:10" x14ac:dyDescent="0.3">
      <c r="J17352"/>
    </row>
    <row r="17353" spans="10:10" x14ac:dyDescent="0.3">
      <c r="J17353"/>
    </row>
    <row r="17354" spans="10:10" x14ac:dyDescent="0.3">
      <c r="J17354"/>
    </row>
    <row r="17355" spans="10:10" x14ac:dyDescent="0.3">
      <c r="J17355"/>
    </row>
    <row r="17356" spans="10:10" x14ac:dyDescent="0.3">
      <c r="J17356"/>
    </row>
    <row r="17357" spans="10:10" x14ac:dyDescent="0.3">
      <c r="J17357"/>
    </row>
    <row r="17358" spans="10:10" x14ac:dyDescent="0.3">
      <c r="J17358"/>
    </row>
    <row r="17359" spans="10:10" x14ac:dyDescent="0.3">
      <c r="J17359"/>
    </row>
    <row r="17360" spans="10:10" x14ac:dyDescent="0.3">
      <c r="J17360"/>
    </row>
    <row r="17361" spans="10:10" x14ac:dyDescent="0.3">
      <c r="J17361"/>
    </row>
    <row r="17362" spans="10:10" x14ac:dyDescent="0.3">
      <c r="J17362"/>
    </row>
    <row r="17363" spans="10:10" x14ac:dyDescent="0.3">
      <c r="J17363"/>
    </row>
    <row r="17364" spans="10:10" x14ac:dyDescent="0.3">
      <c r="J17364"/>
    </row>
    <row r="17365" spans="10:10" x14ac:dyDescent="0.3">
      <c r="J17365"/>
    </row>
    <row r="17366" spans="10:10" x14ac:dyDescent="0.3">
      <c r="J17366"/>
    </row>
    <row r="17367" spans="10:10" x14ac:dyDescent="0.3">
      <c r="J17367"/>
    </row>
    <row r="17368" spans="10:10" x14ac:dyDescent="0.3">
      <c r="J17368"/>
    </row>
    <row r="17369" spans="10:10" x14ac:dyDescent="0.3">
      <c r="J17369"/>
    </row>
    <row r="17370" spans="10:10" x14ac:dyDescent="0.3">
      <c r="J17370"/>
    </row>
    <row r="17371" spans="10:10" x14ac:dyDescent="0.3">
      <c r="J17371"/>
    </row>
    <row r="17372" spans="10:10" x14ac:dyDescent="0.3">
      <c r="J17372"/>
    </row>
    <row r="17373" spans="10:10" x14ac:dyDescent="0.3">
      <c r="J17373"/>
    </row>
    <row r="17374" spans="10:10" x14ac:dyDescent="0.3">
      <c r="J17374"/>
    </row>
    <row r="17375" spans="10:10" x14ac:dyDescent="0.3">
      <c r="J17375"/>
    </row>
    <row r="17376" spans="10:10" x14ac:dyDescent="0.3">
      <c r="J17376"/>
    </row>
    <row r="17377" spans="10:10" x14ac:dyDescent="0.3">
      <c r="J17377"/>
    </row>
    <row r="17378" spans="10:10" x14ac:dyDescent="0.3">
      <c r="J17378"/>
    </row>
    <row r="17379" spans="10:10" x14ac:dyDescent="0.3">
      <c r="J17379"/>
    </row>
    <row r="17380" spans="10:10" x14ac:dyDescent="0.3">
      <c r="J17380"/>
    </row>
    <row r="17381" spans="10:10" x14ac:dyDescent="0.3">
      <c r="J17381"/>
    </row>
    <row r="17382" spans="10:10" x14ac:dyDescent="0.3">
      <c r="J17382"/>
    </row>
    <row r="17383" spans="10:10" x14ac:dyDescent="0.3">
      <c r="J17383"/>
    </row>
    <row r="17384" spans="10:10" x14ac:dyDescent="0.3">
      <c r="J17384"/>
    </row>
    <row r="17385" spans="10:10" x14ac:dyDescent="0.3">
      <c r="J17385"/>
    </row>
    <row r="17386" spans="10:10" x14ac:dyDescent="0.3">
      <c r="J17386"/>
    </row>
    <row r="17387" spans="10:10" x14ac:dyDescent="0.3">
      <c r="J17387"/>
    </row>
    <row r="17388" spans="10:10" x14ac:dyDescent="0.3">
      <c r="J17388"/>
    </row>
    <row r="17389" spans="10:10" x14ac:dyDescent="0.3">
      <c r="J17389"/>
    </row>
    <row r="17390" spans="10:10" x14ac:dyDescent="0.3">
      <c r="J17390"/>
    </row>
    <row r="17391" spans="10:10" x14ac:dyDescent="0.3">
      <c r="J17391"/>
    </row>
    <row r="17392" spans="10:10" x14ac:dyDescent="0.3">
      <c r="J17392"/>
    </row>
    <row r="17393" spans="10:10" x14ac:dyDescent="0.3">
      <c r="J17393"/>
    </row>
    <row r="17394" spans="10:10" x14ac:dyDescent="0.3">
      <c r="J17394"/>
    </row>
    <row r="17395" spans="10:10" x14ac:dyDescent="0.3">
      <c r="J17395"/>
    </row>
    <row r="17396" spans="10:10" x14ac:dyDescent="0.3">
      <c r="J17396"/>
    </row>
    <row r="17397" spans="10:10" x14ac:dyDescent="0.3">
      <c r="J17397"/>
    </row>
    <row r="17398" spans="10:10" x14ac:dyDescent="0.3">
      <c r="J17398"/>
    </row>
    <row r="17399" spans="10:10" x14ac:dyDescent="0.3">
      <c r="J17399"/>
    </row>
    <row r="17400" spans="10:10" x14ac:dyDescent="0.3">
      <c r="J17400"/>
    </row>
    <row r="17401" spans="10:10" x14ac:dyDescent="0.3">
      <c r="J17401"/>
    </row>
    <row r="17402" spans="10:10" x14ac:dyDescent="0.3">
      <c r="J17402"/>
    </row>
    <row r="17403" spans="10:10" x14ac:dyDescent="0.3">
      <c r="J17403"/>
    </row>
    <row r="17404" spans="10:10" x14ac:dyDescent="0.3">
      <c r="J17404"/>
    </row>
    <row r="17405" spans="10:10" x14ac:dyDescent="0.3">
      <c r="J17405"/>
    </row>
    <row r="17406" spans="10:10" x14ac:dyDescent="0.3">
      <c r="J17406"/>
    </row>
    <row r="17407" spans="10:10" x14ac:dyDescent="0.3">
      <c r="J17407"/>
    </row>
    <row r="17408" spans="10:10" x14ac:dyDescent="0.3">
      <c r="J17408"/>
    </row>
    <row r="17409" spans="10:10" x14ac:dyDescent="0.3">
      <c r="J17409"/>
    </row>
    <row r="17410" spans="10:10" x14ac:dyDescent="0.3">
      <c r="J17410"/>
    </row>
    <row r="17411" spans="10:10" x14ac:dyDescent="0.3">
      <c r="J17411"/>
    </row>
    <row r="17412" spans="10:10" x14ac:dyDescent="0.3">
      <c r="J17412"/>
    </row>
    <row r="17413" spans="10:10" x14ac:dyDescent="0.3">
      <c r="J17413"/>
    </row>
    <row r="17414" spans="10:10" x14ac:dyDescent="0.3">
      <c r="J17414"/>
    </row>
    <row r="17415" spans="10:10" x14ac:dyDescent="0.3">
      <c r="J17415"/>
    </row>
    <row r="17416" spans="10:10" x14ac:dyDescent="0.3">
      <c r="J17416"/>
    </row>
    <row r="17417" spans="10:10" x14ac:dyDescent="0.3">
      <c r="J17417"/>
    </row>
    <row r="17418" spans="10:10" x14ac:dyDescent="0.3">
      <c r="J17418"/>
    </row>
    <row r="17419" spans="10:10" x14ac:dyDescent="0.3">
      <c r="J17419"/>
    </row>
    <row r="17420" spans="10:10" x14ac:dyDescent="0.3">
      <c r="J17420"/>
    </row>
    <row r="17421" spans="10:10" x14ac:dyDescent="0.3">
      <c r="J17421"/>
    </row>
    <row r="17422" spans="10:10" x14ac:dyDescent="0.3">
      <c r="J17422"/>
    </row>
    <row r="17423" spans="10:10" x14ac:dyDescent="0.3">
      <c r="J17423"/>
    </row>
    <row r="17424" spans="10:10" x14ac:dyDescent="0.3">
      <c r="J17424"/>
    </row>
    <row r="17425" spans="10:10" x14ac:dyDescent="0.3">
      <c r="J17425"/>
    </row>
    <row r="17426" spans="10:10" x14ac:dyDescent="0.3">
      <c r="J17426"/>
    </row>
    <row r="17427" spans="10:10" x14ac:dyDescent="0.3">
      <c r="J17427"/>
    </row>
    <row r="17428" spans="10:10" x14ac:dyDescent="0.3">
      <c r="J17428"/>
    </row>
    <row r="17429" spans="10:10" x14ac:dyDescent="0.3">
      <c r="J17429"/>
    </row>
    <row r="17430" spans="10:10" x14ac:dyDescent="0.3">
      <c r="J17430"/>
    </row>
    <row r="17431" spans="10:10" x14ac:dyDescent="0.3">
      <c r="J17431"/>
    </row>
    <row r="17432" spans="10:10" x14ac:dyDescent="0.3">
      <c r="J17432"/>
    </row>
    <row r="17433" spans="10:10" x14ac:dyDescent="0.3">
      <c r="J17433"/>
    </row>
    <row r="17434" spans="10:10" x14ac:dyDescent="0.3">
      <c r="J17434"/>
    </row>
    <row r="17435" spans="10:10" x14ac:dyDescent="0.3">
      <c r="J17435"/>
    </row>
    <row r="17436" spans="10:10" x14ac:dyDescent="0.3">
      <c r="J17436"/>
    </row>
    <row r="17437" spans="10:10" x14ac:dyDescent="0.3">
      <c r="J17437"/>
    </row>
    <row r="17438" spans="10:10" x14ac:dyDescent="0.3">
      <c r="J17438"/>
    </row>
    <row r="17439" spans="10:10" x14ac:dyDescent="0.3">
      <c r="J17439"/>
    </row>
    <row r="17440" spans="10:10" x14ac:dyDescent="0.3">
      <c r="J17440"/>
    </row>
    <row r="17441" spans="10:10" x14ac:dyDescent="0.3">
      <c r="J17441"/>
    </row>
    <row r="17442" spans="10:10" x14ac:dyDescent="0.3">
      <c r="J17442"/>
    </row>
    <row r="17443" spans="10:10" x14ac:dyDescent="0.3">
      <c r="J17443"/>
    </row>
    <row r="17444" spans="10:10" x14ac:dyDescent="0.3">
      <c r="J17444"/>
    </row>
    <row r="17445" spans="10:10" x14ac:dyDescent="0.3">
      <c r="J17445"/>
    </row>
    <row r="17446" spans="10:10" x14ac:dyDescent="0.3">
      <c r="J17446"/>
    </row>
    <row r="17447" spans="10:10" x14ac:dyDescent="0.3">
      <c r="J17447"/>
    </row>
    <row r="17448" spans="10:10" x14ac:dyDescent="0.3">
      <c r="J17448"/>
    </row>
    <row r="17449" spans="10:10" x14ac:dyDescent="0.3">
      <c r="J17449"/>
    </row>
    <row r="17450" spans="10:10" x14ac:dyDescent="0.3">
      <c r="J17450"/>
    </row>
    <row r="17451" spans="10:10" x14ac:dyDescent="0.3">
      <c r="J17451"/>
    </row>
    <row r="17452" spans="10:10" x14ac:dyDescent="0.3">
      <c r="J17452"/>
    </row>
    <row r="17453" spans="10:10" x14ac:dyDescent="0.3">
      <c r="J17453"/>
    </row>
    <row r="17454" spans="10:10" x14ac:dyDescent="0.3">
      <c r="J17454"/>
    </row>
    <row r="17455" spans="10:10" x14ac:dyDescent="0.3">
      <c r="J17455"/>
    </row>
    <row r="17456" spans="10:10" x14ac:dyDescent="0.3">
      <c r="J17456"/>
    </row>
    <row r="17457" spans="10:10" x14ac:dyDescent="0.3">
      <c r="J17457"/>
    </row>
    <row r="17458" spans="10:10" x14ac:dyDescent="0.3">
      <c r="J17458"/>
    </row>
    <row r="17459" spans="10:10" x14ac:dyDescent="0.3">
      <c r="J17459"/>
    </row>
    <row r="17460" spans="10:10" x14ac:dyDescent="0.3">
      <c r="J17460"/>
    </row>
    <row r="17461" spans="10:10" x14ac:dyDescent="0.3">
      <c r="J17461"/>
    </row>
    <row r="17462" spans="10:10" x14ac:dyDescent="0.3">
      <c r="J17462"/>
    </row>
    <row r="17463" spans="10:10" x14ac:dyDescent="0.3">
      <c r="J17463"/>
    </row>
    <row r="17464" spans="10:10" x14ac:dyDescent="0.3">
      <c r="J17464"/>
    </row>
    <row r="17465" spans="10:10" x14ac:dyDescent="0.3">
      <c r="J17465"/>
    </row>
    <row r="17466" spans="10:10" x14ac:dyDescent="0.3">
      <c r="J17466"/>
    </row>
    <row r="17467" spans="10:10" x14ac:dyDescent="0.3">
      <c r="J17467"/>
    </row>
    <row r="17468" spans="10:10" x14ac:dyDescent="0.3">
      <c r="J17468"/>
    </row>
    <row r="17469" spans="10:10" x14ac:dyDescent="0.3">
      <c r="J17469"/>
    </row>
    <row r="17470" spans="10:10" x14ac:dyDescent="0.3">
      <c r="J17470"/>
    </row>
    <row r="17471" spans="10:10" x14ac:dyDescent="0.3">
      <c r="J17471"/>
    </row>
    <row r="17472" spans="10:10" x14ac:dyDescent="0.3">
      <c r="J17472"/>
    </row>
    <row r="17473" spans="10:10" x14ac:dyDescent="0.3">
      <c r="J17473"/>
    </row>
    <row r="17474" spans="10:10" x14ac:dyDescent="0.3">
      <c r="J17474"/>
    </row>
    <row r="17475" spans="10:10" x14ac:dyDescent="0.3">
      <c r="J17475"/>
    </row>
    <row r="17476" spans="10:10" x14ac:dyDescent="0.3">
      <c r="J17476"/>
    </row>
    <row r="17477" spans="10:10" x14ac:dyDescent="0.3">
      <c r="J17477"/>
    </row>
    <row r="17478" spans="10:10" x14ac:dyDescent="0.3">
      <c r="J17478"/>
    </row>
    <row r="17479" spans="10:10" x14ac:dyDescent="0.3">
      <c r="J17479"/>
    </row>
    <row r="17480" spans="10:10" x14ac:dyDescent="0.3">
      <c r="J17480"/>
    </row>
    <row r="17481" spans="10:10" x14ac:dyDescent="0.3">
      <c r="J17481"/>
    </row>
    <row r="17482" spans="10:10" x14ac:dyDescent="0.3">
      <c r="J17482"/>
    </row>
    <row r="17483" spans="10:10" x14ac:dyDescent="0.3">
      <c r="J17483"/>
    </row>
    <row r="17484" spans="10:10" x14ac:dyDescent="0.3">
      <c r="J17484"/>
    </row>
    <row r="17485" spans="10:10" x14ac:dyDescent="0.3">
      <c r="J17485"/>
    </row>
    <row r="17486" spans="10:10" x14ac:dyDescent="0.3">
      <c r="J17486"/>
    </row>
    <row r="17487" spans="10:10" x14ac:dyDescent="0.3">
      <c r="J17487"/>
    </row>
    <row r="17488" spans="10:10" x14ac:dyDescent="0.3">
      <c r="J17488"/>
    </row>
    <row r="17489" spans="10:10" x14ac:dyDescent="0.3">
      <c r="J17489"/>
    </row>
    <row r="17490" spans="10:10" x14ac:dyDescent="0.3">
      <c r="J17490"/>
    </row>
    <row r="17491" spans="10:10" x14ac:dyDescent="0.3">
      <c r="J17491"/>
    </row>
    <row r="17492" spans="10:10" x14ac:dyDescent="0.3">
      <c r="J17492"/>
    </row>
    <row r="17493" spans="10:10" x14ac:dyDescent="0.3">
      <c r="J17493"/>
    </row>
    <row r="17494" spans="10:10" x14ac:dyDescent="0.3">
      <c r="J17494"/>
    </row>
    <row r="17495" spans="10:10" x14ac:dyDescent="0.3">
      <c r="J17495"/>
    </row>
    <row r="17496" spans="10:10" x14ac:dyDescent="0.3">
      <c r="J17496"/>
    </row>
    <row r="17497" spans="10:10" x14ac:dyDescent="0.3">
      <c r="J17497"/>
    </row>
    <row r="17498" spans="10:10" x14ac:dyDescent="0.3">
      <c r="J17498"/>
    </row>
    <row r="17499" spans="10:10" x14ac:dyDescent="0.3">
      <c r="J17499"/>
    </row>
    <row r="17500" spans="10:10" x14ac:dyDescent="0.3">
      <c r="J17500"/>
    </row>
    <row r="17501" spans="10:10" x14ac:dyDescent="0.3">
      <c r="J17501"/>
    </row>
    <row r="17502" spans="10:10" x14ac:dyDescent="0.3">
      <c r="J17502"/>
    </row>
    <row r="17503" spans="10:10" x14ac:dyDescent="0.3">
      <c r="J17503"/>
    </row>
    <row r="17504" spans="10:10" x14ac:dyDescent="0.3">
      <c r="J17504"/>
    </row>
    <row r="17505" spans="10:10" x14ac:dyDescent="0.3">
      <c r="J17505"/>
    </row>
    <row r="17506" spans="10:10" x14ac:dyDescent="0.3">
      <c r="J17506"/>
    </row>
    <row r="17507" spans="10:10" x14ac:dyDescent="0.3">
      <c r="J17507"/>
    </row>
    <row r="17508" spans="10:10" x14ac:dyDescent="0.3">
      <c r="J17508"/>
    </row>
    <row r="17509" spans="10:10" x14ac:dyDescent="0.3">
      <c r="J17509"/>
    </row>
    <row r="17510" spans="10:10" x14ac:dyDescent="0.3">
      <c r="J17510"/>
    </row>
    <row r="17511" spans="10:10" x14ac:dyDescent="0.3">
      <c r="J17511"/>
    </row>
    <row r="17512" spans="10:10" x14ac:dyDescent="0.3">
      <c r="J17512"/>
    </row>
    <row r="17513" spans="10:10" x14ac:dyDescent="0.3">
      <c r="J17513"/>
    </row>
    <row r="17514" spans="10:10" x14ac:dyDescent="0.3">
      <c r="J17514"/>
    </row>
    <row r="17515" spans="10:10" x14ac:dyDescent="0.3">
      <c r="J17515"/>
    </row>
    <row r="17516" spans="10:10" x14ac:dyDescent="0.3">
      <c r="J17516"/>
    </row>
    <row r="17517" spans="10:10" x14ac:dyDescent="0.3">
      <c r="J17517"/>
    </row>
    <row r="17518" spans="10:10" x14ac:dyDescent="0.3">
      <c r="J17518"/>
    </row>
    <row r="17519" spans="10:10" x14ac:dyDescent="0.3">
      <c r="J17519"/>
    </row>
    <row r="17520" spans="10:10" x14ac:dyDescent="0.3">
      <c r="J17520"/>
    </row>
    <row r="17521" spans="10:10" x14ac:dyDescent="0.3">
      <c r="J17521"/>
    </row>
    <row r="17522" spans="10:10" x14ac:dyDescent="0.3">
      <c r="J17522"/>
    </row>
    <row r="17523" spans="10:10" x14ac:dyDescent="0.3">
      <c r="J17523"/>
    </row>
    <row r="17524" spans="10:10" x14ac:dyDescent="0.3">
      <c r="J17524"/>
    </row>
    <row r="17525" spans="10:10" x14ac:dyDescent="0.3">
      <c r="J17525"/>
    </row>
    <row r="17526" spans="10:10" x14ac:dyDescent="0.3">
      <c r="J17526"/>
    </row>
    <row r="17527" spans="10:10" x14ac:dyDescent="0.3">
      <c r="J17527"/>
    </row>
    <row r="17528" spans="10:10" x14ac:dyDescent="0.3">
      <c r="J17528"/>
    </row>
    <row r="17529" spans="10:10" x14ac:dyDescent="0.3">
      <c r="J17529"/>
    </row>
    <row r="17530" spans="10:10" x14ac:dyDescent="0.3">
      <c r="J17530"/>
    </row>
    <row r="17531" spans="10:10" x14ac:dyDescent="0.3">
      <c r="J17531"/>
    </row>
    <row r="17532" spans="10:10" x14ac:dyDescent="0.3">
      <c r="J17532"/>
    </row>
    <row r="17533" spans="10:10" x14ac:dyDescent="0.3">
      <c r="J17533"/>
    </row>
    <row r="17534" spans="10:10" x14ac:dyDescent="0.3">
      <c r="J17534"/>
    </row>
    <row r="17535" spans="10:10" x14ac:dyDescent="0.3">
      <c r="J17535"/>
    </row>
    <row r="17536" spans="10:10" x14ac:dyDescent="0.3">
      <c r="J17536"/>
    </row>
    <row r="17537" spans="10:10" x14ac:dyDescent="0.3">
      <c r="J17537"/>
    </row>
    <row r="17538" spans="10:10" x14ac:dyDescent="0.3">
      <c r="J17538"/>
    </row>
    <row r="17539" spans="10:10" x14ac:dyDescent="0.3">
      <c r="J17539"/>
    </row>
    <row r="17540" spans="10:10" x14ac:dyDescent="0.3">
      <c r="J17540"/>
    </row>
    <row r="17541" spans="10:10" x14ac:dyDescent="0.3">
      <c r="J17541"/>
    </row>
    <row r="17542" spans="10:10" x14ac:dyDescent="0.3">
      <c r="J17542"/>
    </row>
    <row r="17543" spans="10:10" x14ac:dyDescent="0.3">
      <c r="J17543"/>
    </row>
    <row r="17544" spans="10:10" x14ac:dyDescent="0.3">
      <c r="J17544"/>
    </row>
    <row r="17545" spans="10:10" x14ac:dyDescent="0.3">
      <c r="J17545"/>
    </row>
    <row r="17546" spans="10:10" x14ac:dyDescent="0.3">
      <c r="J17546"/>
    </row>
    <row r="17547" spans="10:10" x14ac:dyDescent="0.3">
      <c r="J17547"/>
    </row>
    <row r="17548" spans="10:10" x14ac:dyDescent="0.3">
      <c r="J17548"/>
    </row>
    <row r="17549" spans="10:10" x14ac:dyDescent="0.3">
      <c r="J17549"/>
    </row>
    <row r="17550" spans="10:10" x14ac:dyDescent="0.3">
      <c r="J17550"/>
    </row>
    <row r="17551" spans="10:10" x14ac:dyDescent="0.3">
      <c r="J17551"/>
    </row>
    <row r="17552" spans="10:10" x14ac:dyDescent="0.3">
      <c r="J17552"/>
    </row>
    <row r="17553" spans="10:10" x14ac:dyDescent="0.3">
      <c r="J17553"/>
    </row>
    <row r="17554" spans="10:10" x14ac:dyDescent="0.3">
      <c r="J17554"/>
    </row>
    <row r="17555" spans="10:10" x14ac:dyDescent="0.3">
      <c r="J17555"/>
    </row>
    <row r="17556" spans="10:10" x14ac:dyDescent="0.3">
      <c r="J17556"/>
    </row>
    <row r="17557" spans="10:10" x14ac:dyDescent="0.3">
      <c r="J17557"/>
    </row>
    <row r="17558" spans="10:10" x14ac:dyDescent="0.3">
      <c r="J17558"/>
    </row>
    <row r="17559" spans="10:10" x14ac:dyDescent="0.3">
      <c r="J17559"/>
    </row>
    <row r="17560" spans="10:10" x14ac:dyDescent="0.3">
      <c r="J17560"/>
    </row>
    <row r="17561" spans="10:10" x14ac:dyDescent="0.3">
      <c r="J17561"/>
    </row>
    <row r="17562" spans="10:10" x14ac:dyDescent="0.3">
      <c r="J17562"/>
    </row>
    <row r="17563" spans="10:10" x14ac:dyDescent="0.3">
      <c r="J17563"/>
    </row>
    <row r="17564" spans="10:10" x14ac:dyDescent="0.3">
      <c r="J17564"/>
    </row>
    <row r="17565" spans="10:10" x14ac:dyDescent="0.3">
      <c r="J17565"/>
    </row>
    <row r="17566" spans="10:10" x14ac:dyDescent="0.3">
      <c r="J17566"/>
    </row>
    <row r="17567" spans="10:10" x14ac:dyDescent="0.3">
      <c r="J17567"/>
    </row>
    <row r="17568" spans="10:10" x14ac:dyDescent="0.3">
      <c r="J17568"/>
    </row>
    <row r="17569" spans="10:10" x14ac:dyDescent="0.3">
      <c r="J17569"/>
    </row>
    <row r="17570" spans="10:10" x14ac:dyDescent="0.3">
      <c r="J17570"/>
    </row>
    <row r="17571" spans="10:10" x14ac:dyDescent="0.3">
      <c r="J17571"/>
    </row>
    <row r="17572" spans="10:10" x14ac:dyDescent="0.3">
      <c r="J17572"/>
    </row>
    <row r="17573" spans="10:10" x14ac:dyDescent="0.3">
      <c r="J17573"/>
    </row>
    <row r="17574" spans="10:10" x14ac:dyDescent="0.3">
      <c r="J17574"/>
    </row>
    <row r="17575" spans="10:10" x14ac:dyDescent="0.3">
      <c r="J17575"/>
    </row>
    <row r="17576" spans="10:10" x14ac:dyDescent="0.3">
      <c r="J17576"/>
    </row>
    <row r="17577" spans="10:10" x14ac:dyDescent="0.3">
      <c r="J17577"/>
    </row>
    <row r="17578" spans="10:10" x14ac:dyDescent="0.3">
      <c r="J17578"/>
    </row>
    <row r="17579" spans="10:10" x14ac:dyDescent="0.3">
      <c r="J17579"/>
    </row>
    <row r="17580" spans="10:10" x14ac:dyDescent="0.3">
      <c r="J17580"/>
    </row>
    <row r="17581" spans="10:10" x14ac:dyDescent="0.3">
      <c r="J17581"/>
    </row>
    <row r="17582" spans="10:10" x14ac:dyDescent="0.3">
      <c r="J17582"/>
    </row>
    <row r="17583" spans="10:10" x14ac:dyDescent="0.3">
      <c r="J17583"/>
    </row>
    <row r="17584" spans="10:10" x14ac:dyDescent="0.3">
      <c r="J17584"/>
    </row>
    <row r="17585" spans="10:10" x14ac:dyDescent="0.3">
      <c r="J17585"/>
    </row>
    <row r="17586" spans="10:10" x14ac:dyDescent="0.3">
      <c r="J17586"/>
    </row>
    <row r="17587" spans="10:10" x14ac:dyDescent="0.3">
      <c r="J17587"/>
    </row>
    <row r="17588" spans="10:10" x14ac:dyDescent="0.3">
      <c r="J17588"/>
    </row>
    <row r="17589" spans="10:10" x14ac:dyDescent="0.3">
      <c r="J17589"/>
    </row>
    <row r="17590" spans="10:10" x14ac:dyDescent="0.3">
      <c r="J17590"/>
    </row>
    <row r="17591" spans="10:10" x14ac:dyDescent="0.3">
      <c r="J17591"/>
    </row>
    <row r="17592" spans="10:10" x14ac:dyDescent="0.3">
      <c r="J17592"/>
    </row>
    <row r="17593" spans="10:10" x14ac:dyDescent="0.3">
      <c r="J17593"/>
    </row>
    <row r="17594" spans="10:10" x14ac:dyDescent="0.3">
      <c r="J17594"/>
    </row>
    <row r="17595" spans="10:10" x14ac:dyDescent="0.3">
      <c r="J17595"/>
    </row>
    <row r="17596" spans="10:10" x14ac:dyDescent="0.3">
      <c r="J17596"/>
    </row>
    <row r="17597" spans="10:10" x14ac:dyDescent="0.3">
      <c r="J17597"/>
    </row>
    <row r="17598" spans="10:10" x14ac:dyDescent="0.3">
      <c r="J17598"/>
    </row>
    <row r="17599" spans="10:10" x14ac:dyDescent="0.3">
      <c r="J17599"/>
    </row>
    <row r="17600" spans="10:10" x14ac:dyDescent="0.3">
      <c r="J17600"/>
    </row>
    <row r="17601" spans="10:10" x14ac:dyDescent="0.3">
      <c r="J17601"/>
    </row>
    <row r="17602" spans="10:10" x14ac:dyDescent="0.3">
      <c r="J17602"/>
    </row>
    <row r="17603" spans="10:10" x14ac:dyDescent="0.3">
      <c r="J17603"/>
    </row>
    <row r="17604" spans="10:10" x14ac:dyDescent="0.3">
      <c r="J17604"/>
    </row>
    <row r="17605" spans="10:10" x14ac:dyDescent="0.3">
      <c r="J17605"/>
    </row>
    <row r="17606" spans="10:10" x14ac:dyDescent="0.3">
      <c r="J17606"/>
    </row>
    <row r="17607" spans="10:10" x14ac:dyDescent="0.3">
      <c r="J17607"/>
    </row>
    <row r="17608" spans="10:10" x14ac:dyDescent="0.3">
      <c r="J17608"/>
    </row>
    <row r="17609" spans="10:10" x14ac:dyDescent="0.3">
      <c r="J17609"/>
    </row>
    <row r="17610" spans="10:10" x14ac:dyDescent="0.3">
      <c r="J17610"/>
    </row>
    <row r="17611" spans="10:10" x14ac:dyDescent="0.3">
      <c r="J17611"/>
    </row>
    <row r="17612" spans="10:10" x14ac:dyDescent="0.3">
      <c r="J17612"/>
    </row>
    <row r="17613" spans="10:10" x14ac:dyDescent="0.3">
      <c r="J17613"/>
    </row>
    <row r="17614" spans="10:10" x14ac:dyDescent="0.3">
      <c r="J17614"/>
    </row>
    <row r="17615" spans="10:10" x14ac:dyDescent="0.3">
      <c r="J17615"/>
    </row>
    <row r="17616" spans="10:10" x14ac:dyDescent="0.3">
      <c r="J17616"/>
    </row>
    <row r="17617" spans="10:10" x14ac:dyDescent="0.3">
      <c r="J17617"/>
    </row>
    <row r="17618" spans="10:10" x14ac:dyDescent="0.3">
      <c r="J17618"/>
    </row>
    <row r="17619" spans="10:10" x14ac:dyDescent="0.3">
      <c r="J17619"/>
    </row>
    <row r="17620" spans="10:10" x14ac:dyDescent="0.3">
      <c r="J17620"/>
    </row>
    <row r="17621" spans="10:10" x14ac:dyDescent="0.3">
      <c r="J17621"/>
    </row>
    <row r="17622" spans="10:10" x14ac:dyDescent="0.3">
      <c r="J17622"/>
    </row>
    <row r="17623" spans="10:10" x14ac:dyDescent="0.3">
      <c r="J17623"/>
    </row>
    <row r="17624" spans="10:10" x14ac:dyDescent="0.3">
      <c r="J17624"/>
    </row>
    <row r="17625" spans="10:10" x14ac:dyDescent="0.3">
      <c r="J17625"/>
    </row>
    <row r="17626" spans="10:10" x14ac:dyDescent="0.3">
      <c r="J17626"/>
    </row>
    <row r="17627" spans="10:10" x14ac:dyDescent="0.3">
      <c r="J17627"/>
    </row>
    <row r="17628" spans="10:10" x14ac:dyDescent="0.3">
      <c r="J17628"/>
    </row>
    <row r="17629" spans="10:10" x14ac:dyDescent="0.3">
      <c r="J17629"/>
    </row>
    <row r="17630" spans="10:10" x14ac:dyDescent="0.3">
      <c r="J17630"/>
    </row>
    <row r="17631" spans="10:10" x14ac:dyDescent="0.3">
      <c r="J17631"/>
    </row>
    <row r="17632" spans="10:10" x14ac:dyDescent="0.3">
      <c r="J17632"/>
    </row>
    <row r="17633" spans="10:10" x14ac:dyDescent="0.3">
      <c r="J17633"/>
    </row>
    <row r="17634" spans="10:10" x14ac:dyDescent="0.3">
      <c r="J17634"/>
    </row>
    <row r="17635" spans="10:10" x14ac:dyDescent="0.3">
      <c r="J17635"/>
    </row>
    <row r="17636" spans="10:10" x14ac:dyDescent="0.3">
      <c r="J17636"/>
    </row>
    <row r="17637" spans="10:10" x14ac:dyDescent="0.3">
      <c r="J17637"/>
    </row>
    <row r="17638" spans="10:10" x14ac:dyDescent="0.3">
      <c r="J17638"/>
    </row>
    <row r="17639" spans="10:10" x14ac:dyDescent="0.3">
      <c r="J17639"/>
    </row>
    <row r="17640" spans="10:10" x14ac:dyDescent="0.3">
      <c r="J17640"/>
    </row>
    <row r="17641" spans="10:10" x14ac:dyDescent="0.3">
      <c r="J17641"/>
    </row>
    <row r="17642" spans="10:10" x14ac:dyDescent="0.3">
      <c r="J17642"/>
    </row>
    <row r="17643" spans="10:10" x14ac:dyDescent="0.3">
      <c r="J17643"/>
    </row>
    <row r="17644" spans="10:10" x14ac:dyDescent="0.3">
      <c r="J17644"/>
    </row>
    <row r="17645" spans="10:10" x14ac:dyDescent="0.3">
      <c r="J17645"/>
    </row>
    <row r="17646" spans="10:10" x14ac:dyDescent="0.3">
      <c r="J17646"/>
    </row>
    <row r="17647" spans="10:10" x14ac:dyDescent="0.3">
      <c r="J17647"/>
    </row>
    <row r="17648" spans="10:10" x14ac:dyDescent="0.3">
      <c r="J17648"/>
    </row>
    <row r="17649" spans="10:10" x14ac:dyDescent="0.3">
      <c r="J17649"/>
    </row>
    <row r="17650" spans="10:10" x14ac:dyDescent="0.3">
      <c r="J17650"/>
    </row>
    <row r="17651" spans="10:10" x14ac:dyDescent="0.3">
      <c r="J17651"/>
    </row>
    <row r="17652" spans="10:10" x14ac:dyDescent="0.3">
      <c r="J17652"/>
    </row>
    <row r="17653" spans="10:10" x14ac:dyDescent="0.3">
      <c r="J17653"/>
    </row>
    <row r="17654" spans="10:10" x14ac:dyDescent="0.3">
      <c r="J17654"/>
    </row>
    <row r="17655" spans="10:10" x14ac:dyDescent="0.3">
      <c r="J17655"/>
    </row>
    <row r="17656" spans="10:10" x14ac:dyDescent="0.3">
      <c r="J17656"/>
    </row>
    <row r="17657" spans="10:10" x14ac:dyDescent="0.3">
      <c r="J17657"/>
    </row>
    <row r="17658" spans="10:10" x14ac:dyDescent="0.3">
      <c r="J17658"/>
    </row>
    <row r="17659" spans="10:10" x14ac:dyDescent="0.3">
      <c r="J17659"/>
    </row>
    <row r="17660" spans="10:10" x14ac:dyDescent="0.3">
      <c r="J17660"/>
    </row>
    <row r="17661" spans="10:10" x14ac:dyDescent="0.3">
      <c r="J17661"/>
    </row>
    <row r="17662" spans="10:10" x14ac:dyDescent="0.3">
      <c r="J17662"/>
    </row>
    <row r="17663" spans="10:10" x14ac:dyDescent="0.3">
      <c r="J17663"/>
    </row>
    <row r="17664" spans="10:10" x14ac:dyDescent="0.3">
      <c r="J17664"/>
    </row>
    <row r="17665" spans="10:10" x14ac:dyDescent="0.3">
      <c r="J17665"/>
    </row>
    <row r="17666" spans="10:10" x14ac:dyDescent="0.3">
      <c r="J17666"/>
    </row>
    <row r="17667" spans="10:10" x14ac:dyDescent="0.3">
      <c r="J17667"/>
    </row>
    <row r="17668" spans="10:10" x14ac:dyDescent="0.3">
      <c r="J17668"/>
    </row>
    <row r="17669" spans="10:10" x14ac:dyDescent="0.3">
      <c r="J17669"/>
    </row>
    <row r="17670" spans="10:10" x14ac:dyDescent="0.3">
      <c r="J17670"/>
    </row>
    <row r="17671" spans="10:10" x14ac:dyDescent="0.3">
      <c r="J17671"/>
    </row>
    <row r="17672" spans="10:10" x14ac:dyDescent="0.3">
      <c r="J17672"/>
    </row>
    <row r="17673" spans="10:10" x14ac:dyDescent="0.3">
      <c r="J17673"/>
    </row>
    <row r="17674" spans="10:10" x14ac:dyDescent="0.3">
      <c r="J17674"/>
    </row>
    <row r="17675" spans="10:10" x14ac:dyDescent="0.3">
      <c r="J17675"/>
    </row>
    <row r="17676" spans="10:10" x14ac:dyDescent="0.3">
      <c r="J17676"/>
    </row>
    <row r="17677" spans="10:10" x14ac:dyDescent="0.3">
      <c r="J17677"/>
    </row>
    <row r="17678" spans="10:10" x14ac:dyDescent="0.3">
      <c r="J17678"/>
    </row>
    <row r="17679" spans="10:10" x14ac:dyDescent="0.3">
      <c r="J17679"/>
    </row>
    <row r="17680" spans="10:10" x14ac:dyDescent="0.3">
      <c r="J17680"/>
    </row>
    <row r="17681" spans="10:10" x14ac:dyDescent="0.3">
      <c r="J17681"/>
    </row>
    <row r="17682" spans="10:10" x14ac:dyDescent="0.3">
      <c r="J17682"/>
    </row>
    <row r="17683" spans="10:10" x14ac:dyDescent="0.3">
      <c r="J17683"/>
    </row>
    <row r="17684" spans="10:10" x14ac:dyDescent="0.3">
      <c r="J17684"/>
    </row>
    <row r="17685" spans="10:10" x14ac:dyDescent="0.3">
      <c r="J17685"/>
    </row>
    <row r="17686" spans="10:10" x14ac:dyDescent="0.3">
      <c r="J17686"/>
    </row>
    <row r="17687" spans="10:10" x14ac:dyDescent="0.3">
      <c r="J17687"/>
    </row>
    <row r="17688" spans="10:10" x14ac:dyDescent="0.3">
      <c r="J17688"/>
    </row>
    <row r="17689" spans="10:10" x14ac:dyDescent="0.3">
      <c r="J17689"/>
    </row>
    <row r="17690" spans="10:10" x14ac:dyDescent="0.3">
      <c r="J17690"/>
    </row>
    <row r="17691" spans="10:10" x14ac:dyDescent="0.3">
      <c r="J17691"/>
    </row>
    <row r="17692" spans="10:10" x14ac:dyDescent="0.3">
      <c r="J17692"/>
    </row>
    <row r="17693" spans="10:10" x14ac:dyDescent="0.3">
      <c r="J17693"/>
    </row>
    <row r="17694" spans="10:10" x14ac:dyDescent="0.3">
      <c r="J17694"/>
    </row>
    <row r="17695" spans="10:10" x14ac:dyDescent="0.3">
      <c r="J17695"/>
    </row>
    <row r="17696" spans="10:10" x14ac:dyDescent="0.3">
      <c r="J17696"/>
    </row>
    <row r="17697" spans="10:10" x14ac:dyDescent="0.3">
      <c r="J17697"/>
    </row>
    <row r="17698" spans="10:10" x14ac:dyDescent="0.3">
      <c r="J17698"/>
    </row>
    <row r="17699" spans="10:10" x14ac:dyDescent="0.3">
      <c r="J17699"/>
    </row>
    <row r="17700" spans="10:10" x14ac:dyDescent="0.3">
      <c r="J17700"/>
    </row>
    <row r="17701" spans="10:10" x14ac:dyDescent="0.3">
      <c r="J17701"/>
    </row>
    <row r="17702" spans="10:10" x14ac:dyDescent="0.3">
      <c r="J17702"/>
    </row>
    <row r="17703" spans="10:10" x14ac:dyDescent="0.3">
      <c r="J17703"/>
    </row>
    <row r="17704" spans="10:10" x14ac:dyDescent="0.3">
      <c r="J17704"/>
    </row>
    <row r="17705" spans="10:10" x14ac:dyDescent="0.3">
      <c r="J17705"/>
    </row>
    <row r="17706" spans="10:10" x14ac:dyDescent="0.3">
      <c r="J17706"/>
    </row>
    <row r="17707" spans="10:10" x14ac:dyDescent="0.3">
      <c r="J17707"/>
    </row>
    <row r="17708" spans="10:10" x14ac:dyDescent="0.3">
      <c r="J17708"/>
    </row>
    <row r="17709" spans="10:10" x14ac:dyDescent="0.3">
      <c r="J17709"/>
    </row>
    <row r="17710" spans="10:10" x14ac:dyDescent="0.3">
      <c r="J17710"/>
    </row>
    <row r="17711" spans="10:10" x14ac:dyDescent="0.3">
      <c r="J17711"/>
    </row>
    <row r="17712" spans="10:10" x14ac:dyDescent="0.3">
      <c r="J17712"/>
    </row>
    <row r="17713" spans="10:10" x14ac:dyDescent="0.3">
      <c r="J17713"/>
    </row>
    <row r="17714" spans="10:10" x14ac:dyDescent="0.3">
      <c r="J17714"/>
    </row>
    <row r="17715" spans="10:10" x14ac:dyDescent="0.3">
      <c r="J17715"/>
    </row>
    <row r="17716" spans="10:10" x14ac:dyDescent="0.3">
      <c r="J17716"/>
    </row>
    <row r="17717" spans="10:10" x14ac:dyDescent="0.3">
      <c r="J17717"/>
    </row>
    <row r="17718" spans="10:10" x14ac:dyDescent="0.3">
      <c r="J17718"/>
    </row>
    <row r="17719" spans="10:10" x14ac:dyDescent="0.3">
      <c r="J17719"/>
    </row>
    <row r="17720" spans="10:10" x14ac:dyDescent="0.3">
      <c r="J17720"/>
    </row>
    <row r="17721" spans="10:10" x14ac:dyDescent="0.3">
      <c r="J17721"/>
    </row>
    <row r="17722" spans="10:10" x14ac:dyDescent="0.3">
      <c r="J17722"/>
    </row>
    <row r="17723" spans="10:10" x14ac:dyDescent="0.3">
      <c r="J17723"/>
    </row>
    <row r="17724" spans="10:10" x14ac:dyDescent="0.3">
      <c r="J17724"/>
    </row>
    <row r="17725" spans="10:10" x14ac:dyDescent="0.3">
      <c r="J17725"/>
    </row>
    <row r="17726" spans="10:10" x14ac:dyDescent="0.3">
      <c r="J17726"/>
    </row>
    <row r="17727" spans="10:10" x14ac:dyDescent="0.3">
      <c r="J17727"/>
    </row>
    <row r="17728" spans="10:10" x14ac:dyDescent="0.3">
      <c r="J17728"/>
    </row>
    <row r="17729" spans="10:10" x14ac:dyDescent="0.3">
      <c r="J17729"/>
    </row>
    <row r="17730" spans="10:10" x14ac:dyDescent="0.3">
      <c r="J17730"/>
    </row>
    <row r="17731" spans="10:10" x14ac:dyDescent="0.3">
      <c r="J17731"/>
    </row>
    <row r="17732" spans="10:10" x14ac:dyDescent="0.3">
      <c r="J17732"/>
    </row>
    <row r="17733" spans="10:10" x14ac:dyDescent="0.3">
      <c r="J17733"/>
    </row>
    <row r="17734" spans="10:10" x14ac:dyDescent="0.3">
      <c r="J17734"/>
    </row>
    <row r="17735" spans="10:10" x14ac:dyDescent="0.3">
      <c r="J17735"/>
    </row>
    <row r="17736" spans="10:10" x14ac:dyDescent="0.3">
      <c r="J17736"/>
    </row>
    <row r="17737" spans="10:10" x14ac:dyDescent="0.3">
      <c r="J17737"/>
    </row>
    <row r="17738" spans="10:10" x14ac:dyDescent="0.3">
      <c r="J17738"/>
    </row>
    <row r="17739" spans="10:10" x14ac:dyDescent="0.3">
      <c r="J17739"/>
    </row>
    <row r="17740" spans="10:10" x14ac:dyDescent="0.3">
      <c r="J17740"/>
    </row>
    <row r="17741" spans="10:10" x14ac:dyDescent="0.3">
      <c r="J17741"/>
    </row>
    <row r="17742" spans="10:10" x14ac:dyDescent="0.3">
      <c r="J17742"/>
    </row>
    <row r="17743" spans="10:10" x14ac:dyDescent="0.3">
      <c r="J17743"/>
    </row>
    <row r="17744" spans="10:10" x14ac:dyDescent="0.3">
      <c r="J17744"/>
    </row>
    <row r="17745" spans="10:10" x14ac:dyDescent="0.3">
      <c r="J17745"/>
    </row>
    <row r="17746" spans="10:10" x14ac:dyDescent="0.3">
      <c r="J17746"/>
    </row>
    <row r="17747" spans="10:10" x14ac:dyDescent="0.3">
      <c r="J17747"/>
    </row>
    <row r="17748" spans="10:10" x14ac:dyDescent="0.3">
      <c r="J17748"/>
    </row>
    <row r="17749" spans="10:10" x14ac:dyDescent="0.3">
      <c r="J17749"/>
    </row>
    <row r="17750" spans="10:10" x14ac:dyDescent="0.3">
      <c r="J17750"/>
    </row>
    <row r="17751" spans="10:10" x14ac:dyDescent="0.3">
      <c r="J17751"/>
    </row>
    <row r="17752" spans="10:10" x14ac:dyDescent="0.3">
      <c r="J17752"/>
    </row>
    <row r="17753" spans="10:10" x14ac:dyDescent="0.3">
      <c r="J17753"/>
    </row>
    <row r="17754" spans="10:10" x14ac:dyDescent="0.3">
      <c r="J17754"/>
    </row>
    <row r="17755" spans="10:10" x14ac:dyDescent="0.3">
      <c r="J17755"/>
    </row>
    <row r="17756" spans="10:10" x14ac:dyDescent="0.3">
      <c r="J17756"/>
    </row>
    <row r="17757" spans="10:10" x14ac:dyDescent="0.3">
      <c r="J17757"/>
    </row>
    <row r="17758" spans="10:10" x14ac:dyDescent="0.3">
      <c r="J17758"/>
    </row>
    <row r="17759" spans="10:10" x14ac:dyDescent="0.3">
      <c r="J17759"/>
    </row>
    <row r="17760" spans="10:10" x14ac:dyDescent="0.3">
      <c r="J17760"/>
    </row>
    <row r="17761" spans="10:10" x14ac:dyDescent="0.3">
      <c r="J17761"/>
    </row>
    <row r="17762" spans="10:10" x14ac:dyDescent="0.3">
      <c r="J17762"/>
    </row>
    <row r="17763" spans="10:10" x14ac:dyDescent="0.3">
      <c r="J17763"/>
    </row>
    <row r="17764" spans="10:10" x14ac:dyDescent="0.3">
      <c r="J17764"/>
    </row>
    <row r="17765" spans="10:10" x14ac:dyDescent="0.3">
      <c r="J17765"/>
    </row>
    <row r="17766" spans="10:10" x14ac:dyDescent="0.3">
      <c r="J17766"/>
    </row>
    <row r="17767" spans="10:10" x14ac:dyDescent="0.3">
      <c r="J17767"/>
    </row>
    <row r="17768" spans="10:10" x14ac:dyDescent="0.3">
      <c r="J17768"/>
    </row>
    <row r="17769" spans="10:10" x14ac:dyDescent="0.3">
      <c r="J17769"/>
    </row>
    <row r="17770" spans="10:10" x14ac:dyDescent="0.3">
      <c r="J17770"/>
    </row>
    <row r="17771" spans="10:10" x14ac:dyDescent="0.3">
      <c r="J17771"/>
    </row>
    <row r="17772" spans="10:10" x14ac:dyDescent="0.3">
      <c r="J17772"/>
    </row>
    <row r="17773" spans="10:10" x14ac:dyDescent="0.3">
      <c r="J17773"/>
    </row>
    <row r="17774" spans="10:10" x14ac:dyDescent="0.3">
      <c r="J17774"/>
    </row>
    <row r="17775" spans="10:10" x14ac:dyDescent="0.3">
      <c r="J17775"/>
    </row>
    <row r="17776" spans="10:10" x14ac:dyDescent="0.3">
      <c r="J17776"/>
    </row>
    <row r="17777" spans="10:10" x14ac:dyDescent="0.3">
      <c r="J17777"/>
    </row>
    <row r="17778" spans="10:10" x14ac:dyDescent="0.3">
      <c r="J17778"/>
    </row>
    <row r="17779" spans="10:10" x14ac:dyDescent="0.3">
      <c r="J17779"/>
    </row>
    <row r="17780" spans="10:10" x14ac:dyDescent="0.3">
      <c r="J17780"/>
    </row>
    <row r="17781" spans="10:10" x14ac:dyDescent="0.3">
      <c r="J17781"/>
    </row>
    <row r="17782" spans="10:10" x14ac:dyDescent="0.3">
      <c r="J17782"/>
    </row>
    <row r="17783" spans="10:10" x14ac:dyDescent="0.3">
      <c r="J17783"/>
    </row>
    <row r="17784" spans="10:10" x14ac:dyDescent="0.3">
      <c r="J17784"/>
    </row>
    <row r="17785" spans="10:10" x14ac:dyDescent="0.3">
      <c r="J17785"/>
    </row>
    <row r="17786" spans="10:10" x14ac:dyDescent="0.3">
      <c r="J17786"/>
    </row>
    <row r="17787" spans="10:10" x14ac:dyDescent="0.3">
      <c r="J17787"/>
    </row>
    <row r="17788" spans="10:10" x14ac:dyDescent="0.3">
      <c r="J17788"/>
    </row>
    <row r="17789" spans="10:10" x14ac:dyDescent="0.3">
      <c r="J17789"/>
    </row>
    <row r="17790" spans="10:10" x14ac:dyDescent="0.3">
      <c r="J17790"/>
    </row>
    <row r="17791" spans="10:10" x14ac:dyDescent="0.3">
      <c r="J17791"/>
    </row>
    <row r="17792" spans="10:10" x14ac:dyDescent="0.3">
      <c r="J17792"/>
    </row>
    <row r="17793" spans="10:10" x14ac:dyDescent="0.3">
      <c r="J17793"/>
    </row>
    <row r="17794" spans="10:10" x14ac:dyDescent="0.3">
      <c r="J17794"/>
    </row>
    <row r="17795" spans="10:10" x14ac:dyDescent="0.3">
      <c r="J17795"/>
    </row>
    <row r="17796" spans="10:10" x14ac:dyDescent="0.3">
      <c r="J17796"/>
    </row>
    <row r="17797" spans="10:10" x14ac:dyDescent="0.3">
      <c r="J17797"/>
    </row>
    <row r="17798" spans="10:10" x14ac:dyDescent="0.3">
      <c r="J17798"/>
    </row>
    <row r="17799" spans="10:10" x14ac:dyDescent="0.3">
      <c r="J17799"/>
    </row>
    <row r="17800" spans="10:10" x14ac:dyDescent="0.3">
      <c r="J17800"/>
    </row>
    <row r="17801" spans="10:10" x14ac:dyDescent="0.3">
      <c r="J17801"/>
    </row>
    <row r="17802" spans="10:10" x14ac:dyDescent="0.3">
      <c r="J17802"/>
    </row>
    <row r="17803" spans="10:10" x14ac:dyDescent="0.3">
      <c r="J17803"/>
    </row>
    <row r="17804" spans="10:10" x14ac:dyDescent="0.3">
      <c r="J17804"/>
    </row>
    <row r="17805" spans="10:10" x14ac:dyDescent="0.3">
      <c r="J17805"/>
    </row>
    <row r="17806" spans="10:10" x14ac:dyDescent="0.3">
      <c r="J17806"/>
    </row>
    <row r="17807" spans="10:10" x14ac:dyDescent="0.3">
      <c r="J17807"/>
    </row>
    <row r="17808" spans="10:10" x14ac:dyDescent="0.3">
      <c r="J17808"/>
    </row>
    <row r="17809" spans="10:10" x14ac:dyDescent="0.3">
      <c r="J17809"/>
    </row>
    <row r="17810" spans="10:10" x14ac:dyDescent="0.3">
      <c r="J17810"/>
    </row>
    <row r="17811" spans="10:10" x14ac:dyDescent="0.3">
      <c r="J17811"/>
    </row>
    <row r="17812" spans="10:10" x14ac:dyDescent="0.3">
      <c r="J17812"/>
    </row>
    <row r="17813" spans="10:10" x14ac:dyDescent="0.3">
      <c r="J17813"/>
    </row>
    <row r="17814" spans="10:10" x14ac:dyDescent="0.3">
      <c r="J17814"/>
    </row>
    <row r="17815" spans="10:10" x14ac:dyDescent="0.3">
      <c r="J17815"/>
    </row>
    <row r="17816" spans="10:10" x14ac:dyDescent="0.3">
      <c r="J17816"/>
    </row>
    <row r="17817" spans="10:10" x14ac:dyDescent="0.3">
      <c r="J17817"/>
    </row>
    <row r="17818" spans="10:10" x14ac:dyDescent="0.3">
      <c r="J17818"/>
    </row>
    <row r="17819" spans="10:10" x14ac:dyDescent="0.3">
      <c r="J17819"/>
    </row>
    <row r="17820" spans="10:10" x14ac:dyDescent="0.3">
      <c r="J17820"/>
    </row>
    <row r="17821" spans="10:10" x14ac:dyDescent="0.3">
      <c r="J17821"/>
    </row>
    <row r="17822" spans="10:10" x14ac:dyDescent="0.3">
      <c r="J17822"/>
    </row>
    <row r="17823" spans="10:10" x14ac:dyDescent="0.3">
      <c r="J17823"/>
    </row>
    <row r="17824" spans="10:10" x14ac:dyDescent="0.3">
      <c r="J17824"/>
    </row>
    <row r="17825" spans="10:10" x14ac:dyDescent="0.3">
      <c r="J17825"/>
    </row>
    <row r="17826" spans="10:10" x14ac:dyDescent="0.3">
      <c r="J17826"/>
    </row>
    <row r="17827" spans="10:10" x14ac:dyDescent="0.3">
      <c r="J17827"/>
    </row>
    <row r="17828" spans="10:10" x14ac:dyDescent="0.3">
      <c r="J17828"/>
    </row>
    <row r="17829" spans="10:10" x14ac:dyDescent="0.3">
      <c r="J17829"/>
    </row>
    <row r="17830" spans="10:10" x14ac:dyDescent="0.3">
      <c r="J17830"/>
    </row>
    <row r="17831" spans="10:10" x14ac:dyDescent="0.3">
      <c r="J17831"/>
    </row>
    <row r="17832" spans="10:10" x14ac:dyDescent="0.3">
      <c r="J17832"/>
    </row>
    <row r="17833" spans="10:10" x14ac:dyDescent="0.3">
      <c r="J17833"/>
    </row>
    <row r="17834" spans="10:10" x14ac:dyDescent="0.3">
      <c r="J17834"/>
    </row>
    <row r="17835" spans="10:10" x14ac:dyDescent="0.3">
      <c r="J17835"/>
    </row>
    <row r="17836" spans="10:10" x14ac:dyDescent="0.3">
      <c r="J17836"/>
    </row>
    <row r="17837" spans="10:10" x14ac:dyDescent="0.3">
      <c r="J17837"/>
    </row>
    <row r="17838" spans="10:10" x14ac:dyDescent="0.3">
      <c r="J17838"/>
    </row>
    <row r="17839" spans="10:10" x14ac:dyDescent="0.3">
      <c r="J17839"/>
    </row>
    <row r="17840" spans="10:10" x14ac:dyDescent="0.3">
      <c r="J17840"/>
    </row>
    <row r="17841" spans="10:10" x14ac:dyDescent="0.3">
      <c r="J17841"/>
    </row>
    <row r="17842" spans="10:10" x14ac:dyDescent="0.3">
      <c r="J17842"/>
    </row>
    <row r="17843" spans="10:10" x14ac:dyDescent="0.3">
      <c r="J17843"/>
    </row>
    <row r="17844" spans="10:10" x14ac:dyDescent="0.3">
      <c r="J17844"/>
    </row>
    <row r="17845" spans="10:10" x14ac:dyDescent="0.3">
      <c r="J17845"/>
    </row>
    <row r="17846" spans="10:10" x14ac:dyDescent="0.3">
      <c r="J17846"/>
    </row>
    <row r="17847" spans="10:10" x14ac:dyDescent="0.3">
      <c r="J17847"/>
    </row>
    <row r="17848" spans="10:10" x14ac:dyDescent="0.3">
      <c r="J17848"/>
    </row>
    <row r="17849" spans="10:10" x14ac:dyDescent="0.3">
      <c r="J17849"/>
    </row>
    <row r="17850" spans="10:10" x14ac:dyDescent="0.3">
      <c r="J17850"/>
    </row>
    <row r="17851" spans="10:10" x14ac:dyDescent="0.3">
      <c r="J17851"/>
    </row>
    <row r="17852" spans="10:10" x14ac:dyDescent="0.3">
      <c r="J17852"/>
    </row>
    <row r="17853" spans="10:10" x14ac:dyDescent="0.3">
      <c r="J17853"/>
    </row>
    <row r="17854" spans="10:10" x14ac:dyDescent="0.3">
      <c r="J17854"/>
    </row>
    <row r="17855" spans="10:10" x14ac:dyDescent="0.3">
      <c r="J17855"/>
    </row>
    <row r="17856" spans="10:10" x14ac:dyDescent="0.3">
      <c r="J17856"/>
    </row>
    <row r="17857" spans="10:10" x14ac:dyDescent="0.3">
      <c r="J17857"/>
    </row>
    <row r="17858" spans="10:10" x14ac:dyDescent="0.3">
      <c r="J17858"/>
    </row>
    <row r="17859" spans="10:10" x14ac:dyDescent="0.3">
      <c r="J17859"/>
    </row>
    <row r="17860" spans="10:10" x14ac:dyDescent="0.3">
      <c r="J17860"/>
    </row>
    <row r="17861" spans="10:10" x14ac:dyDescent="0.3">
      <c r="J17861"/>
    </row>
    <row r="17862" spans="10:10" x14ac:dyDescent="0.3">
      <c r="J17862"/>
    </row>
    <row r="17863" spans="10:10" x14ac:dyDescent="0.3">
      <c r="J17863"/>
    </row>
    <row r="17864" spans="10:10" x14ac:dyDescent="0.3">
      <c r="J17864"/>
    </row>
    <row r="17865" spans="10:10" x14ac:dyDescent="0.3">
      <c r="J17865"/>
    </row>
    <row r="17866" spans="10:10" x14ac:dyDescent="0.3">
      <c r="J17866"/>
    </row>
    <row r="17867" spans="10:10" x14ac:dyDescent="0.3">
      <c r="J17867"/>
    </row>
    <row r="17868" spans="10:10" x14ac:dyDescent="0.3">
      <c r="J17868"/>
    </row>
    <row r="17869" spans="10:10" x14ac:dyDescent="0.3">
      <c r="J17869"/>
    </row>
    <row r="17870" spans="10:10" x14ac:dyDescent="0.3">
      <c r="J17870"/>
    </row>
    <row r="17871" spans="10:10" x14ac:dyDescent="0.3">
      <c r="J17871"/>
    </row>
    <row r="17872" spans="10:10" x14ac:dyDescent="0.3">
      <c r="J17872"/>
    </row>
    <row r="17873" spans="10:10" x14ac:dyDescent="0.3">
      <c r="J17873"/>
    </row>
    <row r="17874" spans="10:10" x14ac:dyDescent="0.3">
      <c r="J17874"/>
    </row>
    <row r="17875" spans="10:10" x14ac:dyDescent="0.3">
      <c r="J17875"/>
    </row>
    <row r="17876" spans="10:10" x14ac:dyDescent="0.3">
      <c r="J17876"/>
    </row>
    <row r="17877" spans="10:10" x14ac:dyDescent="0.3">
      <c r="J17877"/>
    </row>
    <row r="17878" spans="10:10" x14ac:dyDescent="0.3">
      <c r="J17878"/>
    </row>
    <row r="17879" spans="10:10" x14ac:dyDescent="0.3">
      <c r="J17879"/>
    </row>
    <row r="17880" spans="10:10" x14ac:dyDescent="0.3">
      <c r="J17880"/>
    </row>
    <row r="17881" spans="10:10" x14ac:dyDescent="0.3">
      <c r="J17881"/>
    </row>
    <row r="17882" spans="10:10" x14ac:dyDescent="0.3">
      <c r="J17882"/>
    </row>
    <row r="17883" spans="10:10" x14ac:dyDescent="0.3">
      <c r="J17883"/>
    </row>
    <row r="17884" spans="10:10" x14ac:dyDescent="0.3">
      <c r="J17884"/>
    </row>
    <row r="17885" spans="10:10" x14ac:dyDescent="0.3">
      <c r="J17885"/>
    </row>
    <row r="17886" spans="10:10" x14ac:dyDescent="0.3">
      <c r="J17886"/>
    </row>
    <row r="17887" spans="10:10" x14ac:dyDescent="0.3">
      <c r="J17887"/>
    </row>
    <row r="17888" spans="10:10" x14ac:dyDescent="0.3">
      <c r="J17888"/>
    </row>
    <row r="17889" spans="10:10" x14ac:dyDescent="0.3">
      <c r="J17889"/>
    </row>
    <row r="17890" spans="10:10" x14ac:dyDescent="0.3">
      <c r="J17890"/>
    </row>
    <row r="17891" spans="10:10" x14ac:dyDescent="0.3">
      <c r="J17891"/>
    </row>
    <row r="17892" spans="10:10" x14ac:dyDescent="0.3">
      <c r="J17892"/>
    </row>
    <row r="17893" spans="10:10" x14ac:dyDescent="0.3">
      <c r="J17893"/>
    </row>
    <row r="17894" spans="10:10" x14ac:dyDescent="0.3">
      <c r="J17894"/>
    </row>
    <row r="17895" spans="10:10" x14ac:dyDescent="0.3">
      <c r="J17895"/>
    </row>
    <row r="17896" spans="10:10" x14ac:dyDescent="0.3">
      <c r="J17896"/>
    </row>
    <row r="17897" spans="10:10" x14ac:dyDescent="0.3">
      <c r="J17897"/>
    </row>
    <row r="17898" spans="10:10" x14ac:dyDescent="0.3">
      <c r="J17898"/>
    </row>
    <row r="17899" spans="10:10" x14ac:dyDescent="0.3">
      <c r="J17899"/>
    </row>
    <row r="17900" spans="10:10" x14ac:dyDescent="0.3">
      <c r="J17900"/>
    </row>
    <row r="17901" spans="10:10" x14ac:dyDescent="0.3">
      <c r="J17901"/>
    </row>
    <row r="17902" spans="10:10" x14ac:dyDescent="0.3">
      <c r="J17902"/>
    </row>
    <row r="17903" spans="10:10" x14ac:dyDescent="0.3">
      <c r="J17903"/>
    </row>
    <row r="17904" spans="10:10" x14ac:dyDescent="0.3">
      <c r="J17904"/>
    </row>
    <row r="17905" spans="10:10" x14ac:dyDescent="0.3">
      <c r="J17905"/>
    </row>
    <row r="17906" spans="10:10" x14ac:dyDescent="0.3">
      <c r="J17906"/>
    </row>
    <row r="17907" spans="10:10" x14ac:dyDescent="0.3">
      <c r="J17907"/>
    </row>
    <row r="17908" spans="10:10" x14ac:dyDescent="0.3">
      <c r="J17908"/>
    </row>
    <row r="17909" spans="10:10" x14ac:dyDescent="0.3">
      <c r="J17909"/>
    </row>
    <row r="17910" spans="10:10" x14ac:dyDescent="0.3">
      <c r="J17910"/>
    </row>
    <row r="17911" spans="10:10" x14ac:dyDescent="0.3">
      <c r="J17911"/>
    </row>
    <row r="17912" spans="10:10" x14ac:dyDescent="0.3">
      <c r="J17912"/>
    </row>
    <row r="17913" spans="10:10" x14ac:dyDescent="0.3">
      <c r="J17913"/>
    </row>
    <row r="17914" spans="10:10" x14ac:dyDescent="0.3">
      <c r="J17914"/>
    </row>
    <row r="17915" spans="10:10" x14ac:dyDescent="0.3">
      <c r="J17915"/>
    </row>
    <row r="17916" spans="10:10" x14ac:dyDescent="0.3">
      <c r="J17916"/>
    </row>
    <row r="17917" spans="10:10" x14ac:dyDescent="0.3">
      <c r="J17917"/>
    </row>
    <row r="17918" spans="10:10" x14ac:dyDescent="0.3">
      <c r="J17918"/>
    </row>
    <row r="17919" spans="10:10" x14ac:dyDescent="0.3">
      <c r="J17919"/>
    </row>
    <row r="17920" spans="10:10" x14ac:dyDescent="0.3">
      <c r="J17920"/>
    </row>
    <row r="17921" spans="10:10" x14ac:dyDescent="0.3">
      <c r="J17921"/>
    </row>
    <row r="17922" spans="10:10" x14ac:dyDescent="0.3">
      <c r="J17922"/>
    </row>
    <row r="17923" spans="10:10" x14ac:dyDescent="0.3">
      <c r="J17923"/>
    </row>
    <row r="17924" spans="10:10" x14ac:dyDescent="0.3">
      <c r="J17924"/>
    </row>
    <row r="17925" spans="10:10" x14ac:dyDescent="0.3">
      <c r="J17925"/>
    </row>
    <row r="17926" spans="10:10" x14ac:dyDescent="0.3">
      <c r="J17926"/>
    </row>
    <row r="17927" spans="10:10" x14ac:dyDescent="0.3">
      <c r="J17927"/>
    </row>
    <row r="17928" spans="10:10" x14ac:dyDescent="0.3">
      <c r="J17928"/>
    </row>
    <row r="17929" spans="10:10" x14ac:dyDescent="0.3">
      <c r="J17929"/>
    </row>
    <row r="17930" spans="10:10" x14ac:dyDescent="0.3">
      <c r="J17930"/>
    </row>
    <row r="17931" spans="10:10" x14ac:dyDescent="0.3">
      <c r="J17931"/>
    </row>
    <row r="17932" spans="10:10" x14ac:dyDescent="0.3">
      <c r="J17932"/>
    </row>
    <row r="17933" spans="10:10" x14ac:dyDescent="0.3">
      <c r="J17933"/>
    </row>
    <row r="17934" spans="10:10" x14ac:dyDescent="0.3">
      <c r="J17934"/>
    </row>
    <row r="17935" spans="10:10" x14ac:dyDescent="0.3">
      <c r="J17935"/>
    </row>
    <row r="17936" spans="10:10" x14ac:dyDescent="0.3">
      <c r="J17936"/>
    </row>
    <row r="17937" spans="10:10" x14ac:dyDescent="0.3">
      <c r="J17937"/>
    </row>
    <row r="17938" spans="10:10" x14ac:dyDescent="0.3">
      <c r="J17938"/>
    </row>
    <row r="17939" spans="10:10" x14ac:dyDescent="0.3">
      <c r="J17939"/>
    </row>
    <row r="17940" spans="10:10" x14ac:dyDescent="0.3">
      <c r="J17940"/>
    </row>
    <row r="17941" spans="10:10" x14ac:dyDescent="0.3">
      <c r="J17941"/>
    </row>
    <row r="17942" spans="10:10" x14ac:dyDescent="0.3">
      <c r="J17942"/>
    </row>
    <row r="17943" spans="10:10" x14ac:dyDescent="0.3">
      <c r="J17943"/>
    </row>
    <row r="17944" spans="10:10" x14ac:dyDescent="0.3">
      <c r="J17944"/>
    </row>
    <row r="17945" spans="10:10" x14ac:dyDescent="0.3">
      <c r="J17945"/>
    </row>
    <row r="17946" spans="10:10" x14ac:dyDescent="0.3">
      <c r="J17946"/>
    </row>
    <row r="17947" spans="10:10" x14ac:dyDescent="0.3">
      <c r="J17947"/>
    </row>
    <row r="17948" spans="10:10" x14ac:dyDescent="0.3">
      <c r="J17948"/>
    </row>
    <row r="17949" spans="10:10" x14ac:dyDescent="0.3">
      <c r="J17949"/>
    </row>
    <row r="17950" spans="10:10" x14ac:dyDescent="0.3">
      <c r="J17950"/>
    </row>
    <row r="17951" spans="10:10" x14ac:dyDescent="0.3">
      <c r="J17951"/>
    </row>
    <row r="17952" spans="10:10" x14ac:dyDescent="0.3">
      <c r="J17952"/>
    </row>
    <row r="17953" spans="10:10" x14ac:dyDescent="0.3">
      <c r="J17953"/>
    </row>
    <row r="17954" spans="10:10" x14ac:dyDescent="0.3">
      <c r="J17954"/>
    </row>
    <row r="17955" spans="10:10" x14ac:dyDescent="0.3">
      <c r="J17955"/>
    </row>
    <row r="17956" spans="10:10" x14ac:dyDescent="0.3">
      <c r="J17956"/>
    </row>
    <row r="17957" spans="10:10" x14ac:dyDescent="0.3">
      <c r="J17957"/>
    </row>
    <row r="17958" spans="10:10" x14ac:dyDescent="0.3">
      <c r="J17958"/>
    </row>
    <row r="17959" spans="10:10" x14ac:dyDescent="0.3">
      <c r="J17959"/>
    </row>
    <row r="17960" spans="10:10" x14ac:dyDescent="0.3">
      <c r="J17960"/>
    </row>
    <row r="17961" spans="10:10" x14ac:dyDescent="0.3">
      <c r="J17961"/>
    </row>
    <row r="17962" spans="10:10" x14ac:dyDescent="0.3">
      <c r="J17962"/>
    </row>
    <row r="17963" spans="10:10" x14ac:dyDescent="0.3">
      <c r="J17963"/>
    </row>
    <row r="17964" spans="10:10" x14ac:dyDescent="0.3">
      <c r="J17964"/>
    </row>
    <row r="17965" spans="10:10" x14ac:dyDescent="0.3">
      <c r="J17965"/>
    </row>
    <row r="17966" spans="10:10" x14ac:dyDescent="0.3">
      <c r="J17966"/>
    </row>
    <row r="17967" spans="10:10" x14ac:dyDescent="0.3">
      <c r="J17967"/>
    </row>
    <row r="17968" spans="10:10" x14ac:dyDescent="0.3">
      <c r="J17968"/>
    </row>
    <row r="17969" spans="10:10" x14ac:dyDescent="0.3">
      <c r="J17969"/>
    </row>
    <row r="17970" spans="10:10" x14ac:dyDescent="0.3">
      <c r="J17970"/>
    </row>
    <row r="17971" spans="10:10" x14ac:dyDescent="0.3">
      <c r="J17971"/>
    </row>
    <row r="17972" spans="10:10" x14ac:dyDescent="0.3">
      <c r="J17972"/>
    </row>
    <row r="17973" spans="10:10" x14ac:dyDescent="0.3">
      <c r="J17973"/>
    </row>
    <row r="17974" spans="10:10" x14ac:dyDescent="0.3">
      <c r="J17974"/>
    </row>
    <row r="17975" spans="10:10" x14ac:dyDescent="0.3">
      <c r="J17975"/>
    </row>
    <row r="17976" spans="10:10" x14ac:dyDescent="0.3">
      <c r="J17976"/>
    </row>
    <row r="17977" spans="10:10" x14ac:dyDescent="0.3">
      <c r="J17977"/>
    </row>
    <row r="17978" spans="10:10" x14ac:dyDescent="0.3">
      <c r="J17978"/>
    </row>
    <row r="17979" spans="10:10" x14ac:dyDescent="0.3">
      <c r="J17979"/>
    </row>
    <row r="17980" spans="10:10" x14ac:dyDescent="0.3">
      <c r="J17980"/>
    </row>
    <row r="17981" spans="10:10" x14ac:dyDescent="0.3">
      <c r="J17981"/>
    </row>
    <row r="17982" spans="10:10" x14ac:dyDescent="0.3">
      <c r="J17982"/>
    </row>
    <row r="17983" spans="10:10" x14ac:dyDescent="0.3">
      <c r="J17983"/>
    </row>
    <row r="17984" spans="10:10" x14ac:dyDescent="0.3">
      <c r="J17984"/>
    </row>
    <row r="17985" spans="10:10" x14ac:dyDescent="0.3">
      <c r="J17985"/>
    </row>
    <row r="17986" spans="10:10" x14ac:dyDescent="0.3">
      <c r="J17986"/>
    </row>
    <row r="17987" spans="10:10" x14ac:dyDescent="0.3">
      <c r="J17987"/>
    </row>
    <row r="17988" spans="10:10" x14ac:dyDescent="0.3">
      <c r="J17988"/>
    </row>
    <row r="17989" spans="10:10" x14ac:dyDescent="0.3">
      <c r="J17989"/>
    </row>
    <row r="17990" spans="10:10" x14ac:dyDescent="0.3">
      <c r="J17990"/>
    </row>
    <row r="17991" spans="10:10" x14ac:dyDescent="0.3">
      <c r="J17991"/>
    </row>
    <row r="17992" spans="10:10" x14ac:dyDescent="0.3">
      <c r="J17992"/>
    </row>
    <row r="17993" spans="10:10" x14ac:dyDescent="0.3">
      <c r="J17993"/>
    </row>
    <row r="17994" spans="10:10" x14ac:dyDescent="0.3">
      <c r="J17994"/>
    </row>
    <row r="17995" spans="10:10" x14ac:dyDescent="0.3">
      <c r="J17995"/>
    </row>
    <row r="17996" spans="10:10" x14ac:dyDescent="0.3">
      <c r="J17996"/>
    </row>
    <row r="17997" spans="10:10" x14ac:dyDescent="0.3">
      <c r="J17997"/>
    </row>
    <row r="17998" spans="10:10" x14ac:dyDescent="0.3">
      <c r="J17998"/>
    </row>
    <row r="17999" spans="10:10" x14ac:dyDescent="0.3">
      <c r="J17999"/>
    </row>
    <row r="18000" spans="10:10" x14ac:dyDescent="0.3">
      <c r="J18000"/>
    </row>
    <row r="18001" spans="10:10" x14ac:dyDescent="0.3">
      <c r="J18001"/>
    </row>
    <row r="18002" spans="10:10" x14ac:dyDescent="0.3">
      <c r="J18002"/>
    </row>
    <row r="18003" spans="10:10" x14ac:dyDescent="0.3">
      <c r="J18003"/>
    </row>
    <row r="18004" spans="10:10" x14ac:dyDescent="0.3">
      <c r="J18004"/>
    </row>
    <row r="18005" spans="10:10" x14ac:dyDescent="0.3">
      <c r="J18005"/>
    </row>
    <row r="18006" spans="10:10" x14ac:dyDescent="0.3">
      <c r="J18006"/>
    </row>
    <row r="18007" spans="10:10" x14ac:dyDescent="0.3">
      <c r="J18007"/>
    </row>
    <row r="18008" spans="10:10" x14ac:dyDescent="0.3">
      <c r="J18008"/>
    </row>
    <row r="18009" spans="10:10" x14ac:dyDescent="0.3">
      <c r="J18009"/>
    </row>
    <row r="18010" spans="10:10" x14ac:dyDescent="0.3">
      <c r="J18010"/>
    </row>
    <row r="18011" spans="10:10" x14ac:dyDescent="0.3">
      <c r="J18011"/>
    </row>
    <row r="18012" spans="10:10" x14ac:dyDescent="0.3">
      <c r="J18012"/>
    </row>
    <row r="18013" spans="10:10" x14ac:dyDescent="0.3">
      <c r="J18013"/>
    </row>
    <row r="18014" spans="10:10" x14ac:dyDescent="0.3">
      <c r="J18014"/>
    </row>
    <row r="18015" spans="10:10" x14ac:dyDescent="0.3">
      <c r="J18015"/>
    </row>
    <row r="18016" spans="10:10" x14ac:dyDescent="0.3">
      <c r="J18016"/>
    </row>
    <row r="18017" spans="10:10" x14ac:dyDescent="0.3">
      <c r="J18017"/>
    </row>
    <row r="18018" spans="10:10" x14ac:dyDescent="0.3">
      <c r="J18018"/>
    </row>
    <row r="18019" spans="10:10" x14ac:dyDescent="0.3">
      <c r="J18019"/>
    </row>
    <row r="18020" spans="10:10" x14ac:dyDescent="0.3">
      <c r="J18020"/>
    </row>
    <row r="18021" spans="10:10" x14ac:dyDescent="0.3">
      <c r="J18021"/>
    </row>
    <row r="18022" spans="10:10" x14ac:dyDescent="0.3">
      <c r="J18022"/>
    </row>
    <row r="18023" spans="10:10" x14ac:dyDescent="0.3">
      <c r="J18023"/>
    </row>
    <row r="18024" spans="10:10" x14ac:dyDescent="0.3">
      <c r="J18024"/>
    </row>
    <row r="18025" spans="10:10" x14ac:dyDescent="0.3">
      <c r="J18025"/>
    </row>
    <row r="18026" spans="10:10" x14ac:dyDescent="0.3">
      <c r="J18026"/>
    </row>
    <row r="18027" spans="10:10" x14ac:dyDescent="0.3">
      <c r="J18027"/>
    </row>
    <row r="18028" spans="10:10" x14ac:dyDescent="0.3">
      <c r="J18028"/>
    </row>
    <row r="18029" spans="10:10" x14ac:dyDescent="0.3">
      <c r="J18029"/>
    </row>
    <row r="18030" spans="10:10" x14ac:dyDescent="0.3">
      <c r="J18030"/>
    </row>
    <row r="18031" spans="10:10" x14ac:dyDescent="0.3">
      <c r="J18031"/>
    </row>
    <row r="18032" spans="10:10" x14ac:dyDescent="0.3">
      <c r="J18032"/>
    </row>
    <row r="18033" spans="10:10" x14ac:dyDescent="0.3">
      <c r="J18033"/>
    </row>
    <row r="18034" spans="10:10" x14ac:dyDescent="0.3">
      <c r="J18034"/>
    </row>
    <row r="18035" spans="10:10" x14ac:dyDescent="0.3">
      <c r="J18035"/>
    </row>
    <row r="18036" spans="10:10" x14ac:dyDescent="0.3">
      <c r="J18036"/>
    </row>
    <row r="18037" spans="10:10" x14ac:dyDescent="0.3">
      <c r="J18037"/>
    </row>
    <row r="18038" spans="10:10" x14ac:dyDescent="0.3">
      <c r="J18038"/>
    </row>
    <row r="18039" spans="10:10" x14ac:dyDescent="0.3">
      <c r="J18039"/>
    </row>
    <row r="18040" spans="10:10" x14ac:dyDescent="0.3">
      <c r="J18040"/>
    </row>
    <row r="18041" spans="10:10" x14ac:dyDescent="0.3">
      <c r="J18041"/>
    </row>
    <row r="18042" spans="10:10" x14ac:dyDescent="0.3">
      <c r="J18042"/>
    </row>
    <row r="18043" spans="10:10" x14ac:dyDescent="0.3">
      <c r="J18043"/>
    </row>
    <row r="18044" spans="10:10" x14ac:dyDescent="0.3">
      <c r="J18044"/>
    </row>
    <row r="18045" spans="10:10" x14ac:dyDescent="0.3">
      <c r="J18045"/>
    </row>
    <row r="18046" spans="10:10" x14ac:dyDescent="0.3">
      <c r="J18046"/>
    </row>
    <row r="18047" spans="10:10" x14ac:dyDescent="0.3">
      <c r="J18047"/>
    </row>
    <row r="18048" spans="10:10" x14ac:dyDescent="0.3">
      <c r="J18048"/>
    </row>
    <row r="18049" spans="10:10" x14ac:dyDescent="0.3">
      <c r="J18049"/>
    </row>
    <row r="18050" spans="10:10" x14ac:dyDescent="0.3">
      <c r="J18050"/>
    </row>
    <row r="18051" spans="10:10" x14ac:dyDescent="0.3">
      <c r="J18051"/>
    </row>
    <row r="18052" spans="10:10" x14ac:dyDescent="0.3">
      <c r="J18052"/>
    </row>
    <row r="18053" spans="10:10" x14ac:dyDescent="0.3">
      <c r="J18053"/>
    </row>
    <row r="18054" spans="10:10" x14ac:dyDescent="0.3">
      <c r="J18054"/>
    </row>
    <row r="18055" spans="10:10" x14ac:dyDescent="0.3">
      <c r="J18055"/>
    </row>
    <row r="18056" spans="10:10" x14ac:dyDescent="0.3">
      <c r="J18056"/>
    </row>
    <row r="18057" spans="10:10" x14ac:dyDescent="0.3">
      <c r="J18057"/>
    </row>
    <row r="18058" spans="10:10" x14ac:dyDescent="0.3">
      <c r="J18058"/>
    </row>
    <row r="18059" spans="10:10" x14ac:dyDescent="0.3">
      <c r="J18059"/>
    </row>
    <row r="18060" spans="10:10" x14ac:dyDescent="0.3">
      <c r="J18060"/>
    </row>
    <row r="18061" spans="10:10" x14ac:dyDescent="0.3">
      <c r="J18061"/>
    </row>
    <row r="18062" spans="10:10" x14ac:dyDescent="0.3">
      <c r="J18062"/>
    </row>
    <row r="18063" spans="10:10" x14ac:dyDescent="0.3">
      <c r="J18063"/>
    </row>
    <row r="18064" spans="10:10" x14ac:dyDescent="0.3">
      <c r="J18064"/>
    </row>
    <row r="18065" spans="10:10" x14ac:dyDescent="0.3">
      <c r="J18065"/>
    </row>
    <row r="18066" spans="10:10" x14ac:dyDescent="0.3">
      <c r="J18066"/>
    </row>
    <row r="18067" spans="10:10" x14ac:dyDescent="0.3">
      <c r="J18067"/>
    </row>
    <row r="18068" spans="10:10" x14ac:dyDescent="0.3">
      <c r="J18068"/>
    </row>
    <row r="18069" spans="10:10" x14ac:dyDescent="0.3">
      <c r="J18069"/>
    </row>
    <row r="18070" spans="10:10" x14ac:dyDescent="0.3">
      <c r="J18070"/>
    </row>
    <row r="18071" spans="10:10" x14ac:dyDescent="0.3">
      <c r="J18071"/>
    </row>
    <row r="18072" spans="10:10" x14ac:dyDescent="0.3">
      <c r="J18072"/>
    </row>
    <row r="18073" spans="10:10" x14ac:dyDescent="0.3">
      <c r="J18073"/>
    </row>
    <row r="18074" spans="10:10" x14ac:dyDescent="0.3">
      <c r="J18074"/>
    </row>
    <row r="18075" spans="10:10" x14ac:dyDescent="0.3">
      <c r="J18075"/>
    </row>
    <row r="18076" spans="10:10" x14ac:dyDescent="0.3">
      <c r="J18076"/>
    </row>
    <row r="18077" spans="10:10" x14ac:dyDescent="0.3">
      <c r="J18077"/>
    </row>
    <row r="18078" spans="10:10" x14ac:dyDescent="0.3">
      <c r="J18078"/>
    </row>
    <row r="18079" spans="10:10" x14ac:dyDescent="0.3">
      <c r="J18079"/>
    </row>
    <row r="18080" spans="10:10" x14ac:dyDescent="0.3">
      <c r="J18080"/>
    </row>
    <row r="18081" spans="10:10" x14ac:dyDescent="0.3">
      <c r="J18081"/>
    </row>
    <row r="18082" spans="10:10" x14ac:dyDescent="0.3">
      <c r="J18082"/>
    </row>
    <row r="18083" spans="10:10" x14ac:dyDescent="0.3">
      <c r="J18083"/>
    </row>
    <row r="18084" spans="10:10" x14ac:dyDescent="0.3">
      <c r="J18084"/>
    </row>
    <row r="18085" spans="10:10" x14ac:dyDescent="0.3">
      <c r="J18085"/>
    </row>
    <row r="18086" spans="10:10" x14ac:dyDescent="0.3">
      <c r="J18086"/>
    </row>
    <row r="18087" spans="10:10" x14ac:dyDescent="0.3">
      <c r="J18087"/>
    </row>
    <row r="18088" spans="10:10" x14ac:dyDescent="0.3">
      <c r="J18088"/>
    </row>
    <row r="18089" spans="10:10" x14ac:dyDescent="0.3">
      <c r="J18089"/>
    </row>
    <row r="18090" spans="10:10" x14ac:dyDescent="0.3">
      <c r="J18090"/>
    </row>
    <row r="18091" spans="10:10" x14ac:dyDescent="0.3">
      <c r="J18091"/>
    </row>
    <row r="18092" spans="10:10" x14ac:dyDescent="0.3">
      <c r="J18092"/>
    </row>
    <row r="18093" spans="10:10" x14ac:dyDescent="0.3">
      <c r="J18093"/>
    </row>
    <row r="18094" spans="10:10" x14ac:dyDescent="0.3">
      <c r="J18094"/>
    </row>
    <row r="18095" spans="10:10" x14ac:dyDescent="0.3">
      <c r="J18095"/>
    </row>
    <row r="18096" spans="10:10" x14ac:dyDescent="0.3">
      <c r="J18096"/>
    </row>
    <row r="18097" spans="10:10" x14ac:dyDescent="0.3">
      <c r="J18097"/>
    </row>
    <row r="18098" spans="10:10" x14ac:dyDescent="0.3">
      <c r="J18098"/>
    </row>
    <row r="18099" spans="10:10" x14ac:dyDescent="0.3">
      <c r="J18099"/>
    </row>
    <row r="18100" spans="10:10" x14ac:dyDescent="0.3">
      <c r="J18100"/>
    </row>
    <row r="18101" spans="10:10" x14ac:dyDescent="0.3">
      <c r="J18101"/>
    </row>
    <row r="18102" spans="10:10" x14ac:dyDescent="0.3">
      <c r="J18102"/>
    </row>
    <row r="18103" spans="10:10" x14ac:dyDescent="0.3">
      <c r="J18103"/>
    </row>
    <row r="18104" spans="10:10" x14ac:dyDescent="0.3">
      <c r="J18104"/>
    </row>
    <row r="18105" spans="10:10" x14ac:dyDescent="0.3">
      <c r="J18105"/>
    </row>
    <row r="18106" spans="10:10" x14ac:dyDescent="0.3">
      <c r="J18106"/>
    </row>
    <row r="18107" spans="10:10" x14ac:dyDescent="0.3">
      <c r="J18107"/>
    </row>
    <row r="18108" spans="10:10" x14ac:dyDescent="0.3">
      <c r="J18108"/>
    </row>
    <row r="18109" spans="10:10" x14ac:dyDescent="0.3">
      <c r="J18109"/>
    </row>
    <row r="18110" spans="10:10" x14ac:dyDescent="0.3">
      <c r="J18110"/>
    </row>
    <row r="18111" spans="10:10" x14ac:dyDescent="0.3">
      <c r="J18111"/>
    </row>
    <row r="18112" spans="10:10" x14ac:dyDescent="0.3">
      <c r="J18112"/>
    </row>
    <row r="18113" spans="10:10" x14ac:dyDescent="0.3">
      <c r="J18113"/>
    </row>
    <row r="18114" spans="10:10" x14ac:dyDescent="0.3">
      <c r="J18114"/>
    </row>
    <row r="18115" spans="10:10" x14ac:dyDescent="0.3">
      <c r="J18115"/>
    </row>
    <row r="18116" spans="10:10" x14ac:dyDescent="0.3">
      <c r="J18116"/>
    </row>
    <row r="18117" spans="10:10" x14ac:dyDescent="0.3">
      <c r="J18117"/>
    </row>
    <row r="18118" spans="10:10" x14ac:dyDescent="0.3">
      <c r="J18118"/>
    </row>
    <row r="18119" spans="10:10" x14ac:dyDescent="0.3">
      <c r="J18119"/>
    </row>
    <row r="18120" spans="10:10" x14ac:dyDescent="0.3">
      <c r="J18120"/>
    </row>
    <row r="18121" spans="10:10" x14ac:dyDescent="0.3">
      <c r="J18121"/>
    </row>
    <row r="18122" spans="10:10" x14ac:dyDescent="0.3">
      <c r="J18122"/>
    </row>
    <row r="18123" spans="10:10" x14ac:dyDescent="0.3">
      <c r="J18123"/>
    </row>
    <row r="18124" spans="10:10" x14ac:dyDescent="0.3">
      <c r="J18124"/>
    </row>
    <row r="18125" spans="10:10" x14ac:dyDescent="0.3">
      <c r="J18125"/>
    </row>
    <row r="18126" spans="10:10" x14ac:dyDescent="0.3">
      <c r="J18126"/>
    </row>
    <row r="18127" spans="10:10" x14ac:dyDescent="0.3">
      <c r="J18127"/>
    </row>
    <row r="18128" spans="10:10" x14ac:dyDescent="0.3">
      <c r="J18128"/>
    </row>
    <row r="18129" spans="10:10" x14ac:dyDescent="0.3">
      <c r="J18129"/>
    </row>
    <row r="18130" spans="10:10" x14ac:dyDescent="0.3">
      <c r="J18130"/>
    </row>
    <row r="18131" spans="10:10" x14ac:dyDescent="0.3">
      <c r="J18131"/>
    </row>
    <row r="18132" spans="10:10" x14ac:dyDescent="0.3">
      <c r="J18132"/>
    </row>
    <row r="18133" spans="10:10" x14ac:dyDescent="0.3">
      <c r="J18133"/>
    </row>
    <row r="18134" spans="10:10" x14ac:dyDescent="0.3">
      <c r="J18134"/>
    </row>
    <row r="18135" spans="10:10" x14ac:dyDescent="0.3">
      <c r="J18135"/>
    </row>
    <row r="18136" spans="10:10" x14ac:dyDescent="0.3">
      <c r="J18136"/>
    </row>
    <row r="18137" spans="10:10" x14ac:dyDescent="0.3">
      <c r="J18137"/>
    </row>
    <row r="18138" spans="10:10" x14ac:dyDescent="0.3">
      <c r="J18138"/>
    </row>
    <row r="18139" spans="10:10" x14ac:dyDescent="0.3">
      <c r="J18139"/>
    </row>
    <row r="18140" spans="10:10" x14ac:dyDescent="0.3">
      <c r="J18140"/>
    </row>
    <row r="18141" spans="10:10" x14ac:dyDescent="0.3">
      <c r="J18141"/>
    </row>
    <row r="18142" spans="10:10" x14ac:dyDescent="0.3">
      <c r="J18142"/>
    </row>
    <row r="18143" spans="10:10" x14ac:dyDescent="0.3">
      <c r="J18143"/>
    </row>
    <row r="18144" spans="10:10" x14ac:dyDescent="0.3">
      <c r="J18144"/>
    </row>
    <row r="18145" spans="10:10" x14ac:dyDescent="0.3">
      <c r="J18145"/>
    </row>
    <row r="18146" spans="10:10" x14ac:dyDescent="0.3">
      <c r="J18146"/>
    </row>
    <row r="18147" spans="10:10" x14ac:dyDescent="0.3">
      <c r="J18147"/>
    </row>
    <row r="18148" spans="10:10" x14ac:dyDescent="0.3">
      <c r="J18148"/>
    </row>
    <row r="18149" spans="10:10" x14ac:dyDescent="0.3">
      <c r="J18149"/>
    </row>
    <row r="18150" spans="10:10" x14ac:dyDescent="0.3">
      <c r="J18150"/>
    </row>
    <row r="18151" spans="10:10" x14ac:dyDescent="0.3">
      <c r="J18151"/>
    </row>
    <row r="18152" spans="10:10" x14ac:dyDescent="0.3">
      <c r="J18152"/>
    </row>
    <row r="18153" spans="10:10" x14ac:dyDescent="0.3">
      <c r="J18153"/>
    </row>
    <row r="18154" spans="10:10" x14ac:dyDescent="0.3">
      <c r="J18154"/>
    </row>
    <row r="18155" spans="10:10" x14ac:dyDescent="0.3">
      <c r="J18155"/>
    </row>
    <row r="18156" spans="10:10" x14ac:dyDescent="0.3">
      <c r="J18156"/>
    </row>
    <row r="18157" spans="10:10" x14ac:dyDescent="0.3">
      <c r="J18157"/>
    </row>
    <row r="18158" spans="10:10" x14ac:dyDescent="0.3">
      <c r="J18158"/>
    </row>
    <row r="18159" spans="10:10" x14ac:dyDescent="0.3">
      <c r="J18159"/>
    </row>
    <row r="18160" spans="10:10" x14ac:dyDescent="0.3">
      <c r="J18160"/>
    </row>
    <row r="18161" spans="10:10" x14ac:dyDescent="0.3">
      <c r="J18161"/>
    </row>
    <row r="18162" spans="10:10" x14ac:dyDescent="0.3">
      <c r="J18162"/>
    </row>
    <row r="18163" spans="10:10" x14ac:dyDescent="0.3">
      <c r="J18163"/>
    </row>
    <row r="18164" spans="10:10" x14ac:dyDescent="0.3">
      <c r="J18164"/>
    </row>
    <row r="18165" spans="10:10" x14ac:dyDescent="0.3">
      <c r="J18165"/>
    </row>
    <row r="18166" spans="10:10" x14ac:dyDescent="0.3">
      <c r="J18166"/>
    </row>
    <row r="18167" spans="10:10" x14ac:dyDescent="0.3">
      <c r="J18167"/>
    </row>
    <row r="18168" spans="10:10" x14ac:dyDescent="0.3">
      <c r="J18168"/>
    </row>
    <row r="18169" spans="10:10" x14ac:dyDescent="0.3">
      <c r="J18169"/>
    </row>
    <row r="18170" spans="10:10" x14ac:dyDescent="0.3">
      <c r="J18170"/>
    </row>
    <row r="18171" spans="10:10" x14ac:dyDescent="0.3">
      <c r="J18171"/>
    </row>
    <row r="18172" spans="10:10" x14ac:dyDescent="0.3">
      <c r="J18172"/>
    </row>
    <row r="18173" spans="10:10" x14ac:dyDescent="0.3">
      <c r="J18173"/>
    </row>
    <row r="18174" spans="10:10" x14ac:dyDescent="0.3">
      <c r="J18174"/>
    </row>
    <row r="18175" spans="10:10" x14ac:dyDescent="0.3">
      <c r="J18175"/>
    </row>
    <row r="18176" spans="10:10" x14ac:dyDescent="0.3">
      <c r="J18176"/>
    </row>
    <row r="18177" spans="10:10" x14ac:dyDescent="0.3">
      <c r="J18177"/>
    </row>
    <row r="18178" spans="10:10" x14ac:dyDescent="0.3">
      <c r="J18178"/>
    </row>
    <row r="18179" spans="10:10" x14ac:dyDescent="0.3">
      <c r="J18179"/>
    </row>
    <row r="18180" spans="10:10" x14ac:dyDescent="0.3">
      <c r="J18180"/>
    </row>
    <row r="18181" spans="10:10" x14ac:dyDescent="0.3">
      <c r="J18181"/>
    </row>
    <row r="18182" spans="10:10" x14ac:dyDescent="0.3">
      <c r="J18182"/>
    </row>
    <row r="18183" spans="10:10" x14ac:dyDescent="0.3">
      <c r="J18183"/>
    </row>
    <row r="18184" spans="10:10" x14ac:dyDescent="0.3">
      <c r="J18184"/>
    </row>
    <row r="18185" spans="10:10" x14ac:dyDescent="0.3">
      <c r="J18185"/>
    </row>
    <row r="18186" spans="10:10" x14ac:dyDescent="0.3">
      <c r="J18186"/>
    </row>
    <row r="18187" spans="10:10" x14ac:dyDescent="0.3">
      <c r="J18187"/>
    </row>
    <row r="18188" spans="10:10" x14ac:dyDescent="0.3">
      <c r="J18188"/>
    </row>
    <row r="18189" spans="10:10" x14ac:dyDescent="0.3">
      <c r="J18189"/>
    </row>
    <row r="18190" spans="10:10" x14ac:dyDescent="0.3">
      <c r="J18190"/>
    </row>
    <row r="18191" spans="10:10" x14ac:dyDescent="0.3">
      <c r="J18191"/>
    </row>
    <row r="18192" spans="10:10" x14ac:dyDescent="0.3">
      <c r="J18192"/>
    </row>
    <row r="18193" spans="10:10" x14ac:dyDescent="0.3">
      <c r="J18193"/>
    </row>
    <row r="18194" spans="10:10" x14ac:dyDescent="0.3">
      <c r="J18194"/>
    </row>
    <row r="18195" spans="10:10" x14ac:dyDescent="0.3">
      <c r="J18195"/>
    </row>
    <row r="18196" spans="10:10" x14ac:dyDescent="0.3">
      <c r="J18196"/>
    </row>
    <row r="18197" spans="10:10" x14ac:dyDescent="0.3">
      <c r="J18197"/>
    </row>
    <row r="18198" spans="10:10" x14ac:dyDescent="0.3">
      <c r="J18198"/>
    </row>
    <row r="18199" spans="10:10" x14ac:dyDescent="0.3">
      <c r="J18199"/>
    </row>
    <row r="18200" spans="10:10" x14ac:dyDescent="0.3">
      <c r="J18200"/>
    </row>
    <row r="18201" spans="10:10" x14ac:dyDescent="0.3">
      <c r="J18201"/>
    </row>
    <row r="18202" spans="10:10" x14ac:dyDescent="0.3">
      <c r="J18202"/>
    </row>
    <row r="18203" spans="10:10" x14ac:dyDescent="0.3">
      <c r="J18203"/>
    </row>
    <row r="18204" spans="10:10" x14ac:dyDescent="0.3">
      <c r="J18204"/>
    </row>
    <row r="18205" spans="10:10" x14ac:dyDescent="0.3">
      <c r="J18205"/>
    </row>
    <row r="18206" spans="10:10" x14ac:dyDescent="0.3">
      <c r="J18206"/>
    </row>
    <row r="18207" spans="10:10" x14ac:dyDescent="0.3">
      <c r="J18207"/>
    </row>
    <row r="18208" spans="10:10" x14ac:dyDescent="0.3">
      <c r="J18208"/>
    </row>
    <row r="18209" spans="10:10" x14ac:dyDescent="0.3">
      <c r="J18209"/>
    </row>
    <row r="18210" spans="10:10" x14ac:dyDescent="0.3">
      <c r="J18210"/>
    </row>
    <row r="18211" spans="10:10" x14ac:dyDescent="0.3">
      <c r="J18211"/>
    </row>
    <row r="18212" spans="10:10" x14ac:dyDescent="0.3">
      <c r="J18212"/>
    </row>
    <row r="18213" spans="10:10" x14ac:dyDescent="0.3">
      <c r="J18213"/>
    </row>
    <row r="18214" spans="10:10" x14ac:dyDescent="0.3">
      <c r="J18214"/>
    </row>
    <row r="18215" spans="10:10" x14ac:dyDescent="0.3">
      <c r="J18215"/>
    </row>
    <row r="18216" spans="10:10" x14ac:dyDescent="0.3">
      <c r="J18216"/>
    </row>
    <row r="18217" spans="10:10" x14ac:dyDescent="0.3">
      <c r="J18217"/>
    </row>
    <row r="18218" spans="10:10" x14ac:dyDescent="0.3">
      <c r="J18218"/>
    </row>
    <row r="18219" spans="10:10" x14ac:dyDescent="0.3">
      <c r="J18219"/>
    </row>
    <row r="18220" spans="10:10" x14ac:dyDescent="0.3">
      <c r="J18220"/>
    </row>
    <row r="18221" spans="10:10" x14ac:dyDescent="0.3">
      <c r="J18221"/>
    </row>
    <row r="18222" spans="10:10" x14ac:dyDescent="0.3">
      <c r="J18222"/>
    </row>
    <row r="18223" spans="10:10" x14ac:dyDescent="0.3">
      <c r="J18223"/>
    </row>
    <row r="18224" spans="10:10" x14ac:dyDescent="0.3">
      <c r="J18224"/>
    </row>
    <row r="18225" spans="10:10" x14ac:dyDescent="0.3">
      <c r="J18225"/>
    </row>
    <row r="18226" spans="10:10" x14ac:dyDescent="0.3">
      <c r="J18226"/>
    </row>
    <row r="18227" spans="10:10" x14ac:dyDescent="0.3">
      <c r="J18227"/>
    </row>
    <row r="18228" spans="10:10" x14ac:dyDescent="0.3">
      <c r="J18228"/>
    </row>
    <row r="18229" spans="10:10" x14ac:dyDescent="0.3">
      <c r="J18229"/>
    </row>
    <row r="18230" spans="10:10" x14ac:dyDescent="0.3">
      <c r="J18230"/>
    </row>
    <row r="18231" spans="10:10" x14ac:dyDescent="0.3">
      <c r="J18231"/>
    </row>
    <row r="18232" spans="10:10" x14ac:dyDescent="0.3">
      <c r="J18232"/>
    </row>
    <row r="18233" spans="10:10" x14ac:dyDescent="0.3">
      <c r="J18233"/>
    </row>
    <row r="18234" spans="10:10" x14ac:dyDescent="0.3">
      <c r="J18234"/>
    </row>
    <row r="18235" spans="10:10" x14ac:dyDescent="0.3">
      <c r="J18235"/>
    </row>
    <row r="18236" spans="10:10" x14ac:dyDescent="0.3">
      <c r="J18236"/>
    </row>
    <row r="18237" spans="10:10" x14ac:dyDescent="0.3">
      <c r="J18237"/>
    </row>
    <row r="18238" spans="10:10" x14ac:dyDescent="0.3">
      <c r="J18238"/>
    </row>
    <row r="18239" spans="10:10" x14ac:dyDescent="0.3">
      <c r="J18239"/>
    </row>
    <row r="18240" spans="10:10" x14ac:dyDescent="0.3">
      <c r="J18240"/>
    </row>
    <row r="18241" spans="10:10" x14ac:dyDescent="0.3">
      <c r="J18241"/>
    </row>
    <row r="18242" spans="10:10" x14ac:dyDescent="0.3">
      <c r="J18242"/>
    </row>
    <row r="18243" spans="10:10" x14ac:dyDescent="0.3">
      <c r="J18243"/>
    </row>
    <row r="18244" spans="10:10" x14ac:dyDescent="0.3">
      <c r="J18244"/>
    </row>
    <row r="18245" spans="10:10" x14ac:dyDescent="0.3">
      <c r="J18245"/>
    </row>
    <row r="18246" spans="10:10" x14ac:dyDescent="0.3">
      <c r="J18246"/>
    </row>
    <row r="18247" spans="10:10" x14ac:dyDescent="0.3">
      <c r="J18247"/>
    </row>
    <row r="18248" spans="10:10" x14ac:dyDescent="0.3">
      <c r="J18248"/>
    </row>
    <row r="18249" spans="10:10" x14ac:dyDescent="0.3">
      <c r="J18249"/>
    </row>
    <row r="18250" spans="10:10" x14ac:dyDescent="0.3">
      <c r="J18250"/>
    </row>
    <row r="18251" spans="10:10" x14ac:dyDescent="0.3">
      <c r="J18251"/>
    </row>
    <row r="18252" spans="10:10" x14ac:dyDescent="0.3">
      <c r="J18252"/>
    </row>
    <row r="18253" spans="10:10" x14ac:dyDescent="0.3">
      <c r="J18253"/>
    </row>
    <row r="18254" spans="10:10" x14ac:dyDescent="0.3">
      <c r="J18254"/>
    </row>
    <row r="18255" spans="10:10" x14ac:dyDescent="0.3">
      <c r="J18255"/>
    </row>
    <row r="18256" spans="10:10" x14ac:dyDescent="0.3">
      <c r="J18256"/>
    </row>
    <row r="18257" spans="10:10" x14ac:dyDescent="0.3">
      <c r="J18257"/>
    </row>
    <row r="18258" spans="10:10" x14ac:dyDescent="0.3">
      <c r="J18258"/>
    </row>
    <row r="18259" spans="10:10" x14ac:dyDescent="0.3">
      <c r="J18259"/>
    </row>
    <row r="18260" spans="10:10" x14ac:dyDescent="0.3">
      <c r="J18260"/>
    </row>
    <row r="18261" spans="10:10" x14ac:dyDescent="0.3">
      <c r="J18261"/>
    </row>
    <row r="18262" spans="10:10" x14ac:dyDescent="0.3">
      <c r="J18262"/>
    </row>
    <row r="18263" spans="10:10" x14ac:dyDescent="0.3">
      <c r="J18263"/>
    </row>
    <row r="18264" spans="10:10" x14ac:dyDescent="0.3">
      <c r="J18264"/>
    </row>
    <row r="18265" spans="10:10" x14ac:dyDescent="0.3">
      <c r="J18265"/>
    </row>
    <row r="18266" spans="10:10" x14ac:dyDescent="0.3">
      <c r="J18266"/>
    </row>
    <row r="18267" spans="10:10" x14ac:dyDescent="0.3">
      <c r="J18267"/>
    </row>
    <row r="18268" spans="10:10" x14ac:dyDescent="0.3">
      <c r="J18268"/>
    </row>
    <row r="18269" spans="10:10" x14ac:dyDescent="0.3">
      <c r="J18269"/>
    </row>
    <row r="18270" spans="10:10" x14ac:dyDescent="0.3">
      <c r="J18270"/>
    </row>
    <row r="18271" spans="10:10" x14ac:dyDescent="0.3">
      <c r="J18271"/>
    </row>
    <row r="18272" spans="10:10" x14ac:dyDescent="0.3">
      <c r="J18272"/>
    </row>
    <row r="18273" spans="10:10" x14ac:dyDescent="0.3">
      <c r="J18273"/>
    </row>
    <row r="18274" spans="10:10" x14ac:dyDescent="0.3">
      <c r="J18274"/>
    </row>
    <row r="18275" spans="10:10" x14ac:dyDescent="0.3">
      <c r="J18275"/>
    </row>
    <row r="18276" spans="10:10" x14ac:dyDescent="0.3">
      <c r="J18276"/>
    </row>
    <row r="18277" spans="10:10" x14ac:dyDescent="0.3">
      <c r="J18277"/>
    </row>
    <row r="18278" spans="10:10" x14ac:dyDescent="0.3">
      <c r="J18278"/>
    </row>
    <row r="18279" spans="10:10" x14ac:dyDescent="0.3">
      <c r="J18279"/>
    </row>
    <row r="18280" spans="10:10" x14ac:dyDescent="0.3">
      <c r="J18280"/>
    </row>
    <row r="18281" spans="10:10" x14ac:dyDescent="0.3">
      <c r="J18281"/>
    </row>
    <row r="18282" spans="10:10" x14ac:dyDescent="0.3">
      <c r="J18282"/>
    </row>
    <row r="18283" spans="10:10" x14ac:dyDescent="0.3">
      <c r="J18283"/>
    </row>
    <row r="18284" spans="10:10" x14ac:dyDescent="0.3">
      <c r="J18284"/>
    </row>
    <row r="18285" spans="10:10" x14ac:dyDescent="0.3">
      <c r="J18285"/>
    </row>
    <row r="18286" spans="10:10" x14ac:dyDescent="0.3">
      <c r="J18286"/>
    </row>
    <row r="18287" spans="10:10" x14ac:dyDescent="0.3">
      <c r="J18287"/>
    </row>
    <row r="18288" spans="10:10" x14ac:dyDescent="0.3">
      <c r="J18288"/>
    </row>
    <row r="18289" spans="10:10" x14ac:dyDescent="0.3">
      <c r="J18289"/>
    </row>
    <row r="18290" spans="10:10" x14ac:dyDescent="0.3">
      <c r="J18290"/>
    </row>
    <row r="18291" spans="10:10" x14ac:dyDescent="0.3">
      <c r="J18291"/>
    </row>
    <row r="18292" spans="10:10" x14ac:dyDescent="0.3">
      <c r="J18292"/>
    </row>
    <row r="18293" spans="10:10" x14ac:dyDescent="0.3">
      <c r="J18293"/>
    </row>
    <row r="18294" spans="10:10" x14ac:dyDescent="0.3">
      <c r="J18294"/>
    </row>
    <row r="18295" spans="10:10" x14ac:dyDescent="0.3">
      <c r="J18295"/>
    </row>
    <row r="18296" spans="10:10" x14ac:dyDescent="0.3">
      <c r="J18296"/>
    </row>
    <row r="18297" spans="10:10" x14ac:dyDescent="0.3">
      <c r="J18297"/>
    </row>
    <row r="18298" spans="10:10" x14ac:dyDescent="0.3">
      <c r="J18298"/>
    </row>
    <row r="18299" spans="10:10" x14ac:dyDescent="0.3">
      <c r="J18299"/>
    </row>
    <row r="18300" spans="10:10" x14ac:dyDescent="0.3">
      <c r="J18300"/>
    </row>
    <row r="18301" spans="10:10" x14ac:dyDescent="0.3">
      <c r="J18301"/>
    </row>
    <row r="18302" spans="10:10" x14ac:dyDescent="0.3">
      <c r="J18302"/>
    </row>
    <row r="18303" spans="10:10" x14ac:dyDescent="0.3">
      <c r="J18303"/>
    </row>
    <row r="18304" spans="10:10" x14ac:dyDescent="0.3">
      <c r="J18304"/>
    </row>
    <row r="18305" spans="10:10" x14ac:dyDescent="0.3">
      <c r="J18305"/>
    </row>
    <row r="18306" spans="10:10" x14ac:dyDescent="0.3">
      <c r="J18306"/>
    </row>
    <row r="18307" spans="10:10" x14ac:dyDescent="0.3">
      <c r="J18307"/>
    </row>
    <row r="18308" spans="10:10" x14ac:dyDescent="0.3">
      <c r="J18308"/>
    </row>
    <row r="18309" spans="10:10" x14ac:dyDescent="0.3">
      <c r="J18309"/>
    </row>
    <row r="18310" spans="10:10" x14ac:dyDescent="0.3">
      <c r="J18310"/>
    </row>
    <row r="18311" spans="10:10" x14ac:dyDescent="0.3">
      <c r="J18311"/>
    </row>
    <row r="18312" spans="10:10" x14ac:dyDescent="0.3">
      <c r="J18312"/>
    </row>
    <row r="18313" spans="10:10" x14ac:dyDescent="0.3">
      <c r="J18313"/>
    </row>
    <row r="18314" spans="10:10" x14ac:dyDescent="0.3">
      <c r="J18314"/>
    </row>
    <row r="18315" spans="10:10" x14ac:dyDescent="0.3">
      <c r="J18315"/>
    </row>
    <row r="18316" spans="10:10" x14ac:dyDescent="0.3">
      <c r="J18316"/>
    </row>
    <row r="18317" spans="10:10" x14ac:dyDescent="0.3">
      <c r="J18317"/>
    </row>
    <row r="18318" spans="10:10" x14ac:dyDescent="0.3">
      <c r="J18318"/>
    </row>
    <row r="18319" spans="10:10" x14ac:dyDescent="0.3">
      <c r="J18319"/>
    </row>
    <row r="18320" spans="10:10" x14ac:dyDescent="0.3">
      <c r="J18320"/>
    </row>
    <row r="18321" spans="10:10" x14ac:dyDescent="0.3">
      <c r="J18321"/>
    </row>
    <row r="18322" spans="10:10" x14ac:dyDescent="0.3">
      <c r="J18322"/>
    </row>
    <row r="18323" spans="10:10" x14ac:dyDescent="0.3">
      <c r="J18323"/>
    </row>
    <row r="18324" spans="10:10" x14ac:dyDescent="0.3">
      <c r="J18324"/>
    </row>
    <row r="18325" spans="10:10" x14ac:dyDescent="0.3">
      <c r="J18325"/>
    </row>
    <row r="18326" spans="10:10" x14ac:dyDescent="0.3">
      <c r="J18326"/>
    </row>
    <row r="18327" spans="10:10" x14ac:dyDescent="0.3">
      <c r="J18327"/>
    </row>
    <row r="18328" spans="10:10" x14ac:dyDescent="0.3">
      <c r="J18328"/>
    </row>
    <row r="18329" spans="10:10" x14ac:dyDescent="0.3">
      <c r="J18329"/>
    </row>
    <row r="18330" spans="10:10" x14ac:dyDescent="0.3">
      <c r="J18330"/>
    </row>
    <row r="18331" spans="10:10" x14ac:dyDescent="0.3">
      <c r="J18331"/>
    </row>
    <row r="18332" spans="10:10" x14ac:dyDescent="0.3">
      <c r="J18332"/>
    </row>
    <row r="18333" spans="10:10" x14ac:dyDescent="0.3">
      <c r="J18333"/>
    </row>
    <row r="18334" spans="10:10" x14ac:dyDescent="0.3">
      <c r="J18334"/>
    </row>
    <row r="18335" spans="10:10" x14ac:dyDescent="0.3">
      <c r="J18335"/>
    </row>
    <row r="18336" spans="10:10" x14ac:dyDescent="0.3">
      <c r="J18336"/>
    </row>
    <row r="18337" spans="10:10" x14ac:dyDescent="0.3">
      <c r="J18337"/>
    </row>
    <row r="18338" spans="10:10" x14ac:dyDescent="0.3">
      <c r="J18338"/>
    </row>
    <row r="18339" spans="10:10" x14ac:dyDescent="0.3">
      <c r="J18339"/>
    </row>
    <row r="18340" spans="10:10" x14ac:dyDescent="0.3">
      <c r="J18340"/>
    </row>
    <row r="18341" spans="10:10" x14ac:dyDescent="0.3">
      <c r="J18341"/>
    </row>
    <row r="18342" spans="10:10" x14ac:dyDescent="0.3">
      <c r="J18342"/>
    </row>
    <row r="18343" spans="10:10" x14ac:dyDescent="0.3">
      <c r="J18343"/>
    </row>
    <row r="18344" spans="10:10" x14ac:dyDescent="0.3">
      <c r="J18344"/>
    </row>
    <row r="18345" spans="10:10" x14ac:dyDescent="0.3">
      <c r="J18345"/>
    </row>
    <row r="18346" spans="10:10" x14ac:dyDescent="0.3">
      <c r="J18346"/>
    </row>
    <row r="18347" spans="10:10" x14ac:dyDescent="0.3">
      <c r="J18347"/>
    </row>
    <row r="18348" spans="10:10" x14ac:dyDescent="0.3">
      <c r="J18348"/>
    </row>
    <row r="18349" spans="10:10" x14ac:dyDescent="0.3">
      <c r="J18349"/>
    </row>
    <row r="18350" spans="10:10" x14ac:dyDescent="0.3">
      <c r="J18350"/>
    </row>
    <row r="18351" spans="10:10" x14ac:dyDescent="0.3">
      <c r="J18351"/>
    </row>
    <row r="18352" spans="10:10" x14ac:dyDescent="0.3">
      <c r="J18352"/>
    </row>
    <row r="18353" spans="10:10" x14ac:dyDescent="0.3">
      <c r="J18353"/>
    </row>
    <row r="18354" spans="10:10" x14ac:dyDescent="0.3">
      <c r="J18354"/>
    </row>
    <row r="18355" spans="10:10" x14ac:dyDescent="0.3">
      <c r="J18355"/>
    </row>
    <row r="18356" spans="10:10" x14ac:dyDescent="0.3">
      <c r="J18356"/>
    </row>
    <row r="18357" spans="10:10" x14ac:dyDescent="0.3">
      <c r="J18357"/>
    </row>
    <row r="18358" spans="10:10" x14ac:dyDescent="0.3">
      <c r="J18358"/>
    </row>
    <row r="18359" spans="10:10" x14ac:dyDescent="0.3">
      <c r="J18359"/>
    </row>
    <row r="18360" spans="10:10" x14ac:dyDescent="0.3">
      <c r="J18360"/>
    </row>
    <row r="18361" spans="10:10" x14ac:dyDescent="0.3">
      <c r="J18361"/>
    </row>
    <row r="18362" spans="10:10" x14ac:dyDescent="0.3">
      <c r="J18362"/>
    </row>
    <row r="18363" spans="10:10" x14ac:dyDescent="0.3">
      <c r="J18363"/>
    </row>
    <row r="18364" spans="10:10" x14ac:dyDescent="0.3">
      <c r="J18364"/>
    </row>
    <row r="18365" spans="10:10" x14ac:dyDescent="0.3">
      <c r="J18365"/>
    </row>
    <row r="18366" spans="10:10" x14ac:dyDescent="0.3">
      <c r="J18366"/>
    </row>
    <row r="18367" spans="10:10" x14ac:dyDescent="0.3">
      <c r="J18367"/>
    </row>
    <row r="18368" spans="10:10" x14ac:dyDescent="0.3">
      <c r="J18368"/>
    </row>
    <row r="18369" spans="10:10" x14ac:dyDescent="0.3">
      <c r="J18369"/>
    </row>
    <row r="18370" spans="10:10" x14ac:dyDescent="0.3">
      <c r="J18370"/>
    </row>
    <row r="18371" spans="10:10" x14ac:dyDescent="0.3">
      <c r="J18371"/>
    </row>
    <row r="18372" spans="10:10" x14ac:dyDescent="0.3">
      <c r="J18372"/>
    </row>
    <row r="18373" spans="10:10" x14ac:dyDescent="0.3">
      <c r="J18373"/>
    </row>
    <row r="18374" spans="10:10" x14ac:dyDescent="0.3">
      <c r="J18374"/>
    </row>
    <row r="18375" spans="10:10" x14ac:dyDescent="0.3">
      <c r="J18375"/>
    </row>
    <row r="18376" spans="10:10" x14ac:dyDescent="0.3">
      <c r="J18376"/>
    </row>
    <row r="18377" spans="10:10" x14ac:dyDescent="0.3">
      <c r="J18377"/>
    </row>
    <row r="18378" spans="10:10" x14ac:dyDescent="0.3">
      <c r="J18378"/>
    </row>
    <row r="18379" spans="10:10" x14ac:dyDescent="0.3">
      <c r="J18379"/>
    </row>
    <row r="18380" spans="10:10" x14ac:dyDescent="0.3">
      <c r="J18380"/>
    </row>
    <row r="18381" spans="10:10" x14ac:dyDescent="0.3">
      <c r="J18381"/>
    </row>
    <row r="18382" spans="10:10" x14ac:dyDescent="0.3">
      <c r="J18382"/>
    </row>
    <row r="18383" spans="10:10" x14ac:dyDescent="0.3">
      <c r="J18383"/>
    </row>
    <row r="18384" spans="10:10" x14ac:dyDescent="0.3">
      <c r="J18384"/>
    </row>
    <row r="18385" spans="10:10" x14ac:dyDescent="0.3">
      <c r="J18385"/>
    </row>
    <row r="18386" spans="10:10" x14ac:dyDescent="0.3">
      <c r="J18386"/>
    </row>
    <row r="18387" spans="10:10" x14ac:dyDescent="0.3">
      <c r="J18387"/>
    </row>
    <row r="18388" spans="10:10" x14ac:dyDescent="0.3">
      <c r="J18388"/>
    </row>
    <row r="18389" spans="10:10" x14ac:dyDescent="0.3">
      <c r="J18389"/>
    </row>
    <row r="18390" spans="10:10" x14ac:dyDescent="0.3">
      <c r="J18390"/>
    </row>
    <row r="18391" spans="10:10" x14ac:dyDescent="0.3">
      <c r="J18391"/>
    </row>
    <row r="18392" spans="10:10" x14ac:dyDescent="0.3">
      <c r="J18392"/>
    </row>
    <row r="18393" spans="10:10" x14ac:dyDescent="0.3">
      <c r="J18393"/>
    </row>
    <row r="18394" spans="10:10" x14ac:dyDescent="0.3">
      <c r="J18394"/>
    </row>
    <row r="18395" spans="10:10" x14ac:dyDescent="0.3">
      <c r="J18395"/>
    </row>
    <row r="18396" spans="10:10" x14ac:dyDescent="0.3">
      <c r="J18396"/>
    </row>
    <row r="18397" spans="10:10" x14ac:dyDescent="0.3">
      <c r="J18397"/>
    </row>
    <row r="18398" spans="10:10" x14ac:dyDescent="0.3">
      <c r="J18398"/>
    </row>
    <row r="18399" spans="10:10" x14ac:dyDescent="0.3">
      <c r="J18399"/>
    </row>
    <row r="18400" spans="10:10" x14ac:dyDescent="0.3">
      <c r="J18400"/>
    </row>
    <row r="18401" spans="10:10" x14ac:dyDescent="0.3">
      <c r="J18401"/>
    </row>
    <row r="18402" spans="10:10" x14ac:dyDescent="0.3">
      <c r="J18402"/>
    </row>
    <row r="18403" spans="10:10" x14ac:dyDescent="0.3">
      <c r="J18403"/>
    </row>
    <row r="18404" spans="10:10" x14ac:dyDescent="0.3">
      <c r="J18404"/>
    </row>
    <row r="18405" spans="10:10" x14ac:dyDescent="0.3">
      <c r="J18405"/>
    </row>
    <row r="18406" spans="10:10" x14ac:dyDescent="0.3">
      <c r="J18406"/>
    </row>
    <row r="18407" spans="10:10" x14ac:dyDescent="0.3">
      <c r="J18407"/>
    </row>
    <row r="18408" spans="10:10" x14ac:dyDescent="0.3">
      <c r="J18408"/>
    </row>
    <row r="18409" spans="10:10" x14ac:dyDescent="0.3">
      <c r="J18409"/>
    </row>
    <row r="18410" spans="10:10" x14ac:dyDescent="0.3">
      <c r="J18410"/>
    </row>
    <row r="18411" spans="10:10" x14ac:dyDescent="0.3">
      <c r="J18411"/>
    </row>
    <row r="18412" spans="10:10" x14ac:dyDescent="0.3">
      <c r="J18412"/>
    </row>
    <row r="18413" spans="10:10" x14ac:dyDescent="0.3">
      <c r="J18413"/>
    </row>
    <row r="18414" spans="10:10" x14ac:dyDescent="0.3">
      <c r="J18414"/>
    </row>
    <row r="18415" spans="10:10" x14ac:dyDescent="0.3">
      <c r="J18415"/>
    </row>
    <row r="18416" spans="10:10" x14ac:dyDescent="0.3">
      <c r="J18416"/>
    </row>
    <row r="18417" spans="10:10" x14ac:dyDescent="0.3">
      <c r="J18417"/>
    </row>
    <row r="18418" spans="10:10" x14ac:dyDescent="0.3">
      <c r="J18418"/>
    </row>
    <row r="18419" spans="10:10" x14ac:dyDescent="0.3">
      <c r="J18419"/>
    </row>
    <row r="18420" spans="10:10" x14ac:dyDescent="0.3">
      <c r="J18420"/>
    </row>
    <row r="18421" spans="10:10" x14ac:dyDescent="0.3">
      <c r="J18421"/>
    </row>
    <row r="18422" spans="10:10" x14ac:dyDescent="0.3">
      <c r="J18422"/>
    </row>
    <row r="18423" spans="10:10" x14ac:dyDescent="0.3">
      <c r="J18423"/>
    </row>
    <row r="18424" spans="10:10" x14ac:dyDescent="0.3">
      <c r="J18424"/>
    </row>
    <row r="18425" spans="10:10" x14ac:dyDescent="0.3">
      <c r="J18425"/>
    </row>
    <row r="18426" spans="10:10" x14ac:dyDescent="0.3">
      <c r="J18426"/>
    </row>
    <row r="18427" spans="10:10" x14ac:dyDescent="0.3">
      <c r="J18427"/>
    </row>
    <row r="18428" spans="10:10" x14ac:dyDescent="0.3">
      <c r="J18428"/>
    </row>
    <row r="18429" spans="10:10" x14ac:dyDescent="0.3">
      <c r="J18429"/>
    </row>
    <row r="18430" spans="10:10" x14ac:dyDescent="0.3">
      <c r="J18430"/>
    </row>
    <row r="18431" spans="10:10" x14ac:dyDescent="0.3">
      <c r="J18431"/>
    </row>
    <row r="18432" spans="10:10" x14ac:dyDescent="0.3">
      <c r="J18432"/>
    </row>
    <row r="18433" spans="10:10" x14ac:dyDescent="0.3">
      <c r="J18433"/>
    </row>
    <row r="18434" spans="10:10" x14ac:dyDescent="0.3">
      <c r="J18434"/>
    </row>
    <row r="18435" spans="10:10" x14ac:dyDescent="0.3">
      <c r="J18435"/>
    </row>
    <row r="18436" spans="10:10" x14ac:dyDescent="0.3">
      <c r="J18436"/>
    </row>
    <row r="18437" spans="10:10" x14ac:dyDescent="0.3">
      <c r="J18437"/>
    </row>
    <row r="18438" spans="10:10" x14ac:dyDescent="0.3">
      <c r="J18438"/>
    </row>
    <row r="18439" spans="10:10" x14ac:dyDescent="0.3">
      <c r="J18439"/>
    </row>
    <row r="18440" spans="10:10" x14ac:dyDescent="0.3">
      <c r="J18440"/>
    </row>
    <row r="18441" spans="10:10" x14ac:dyDescent="0.3">
      <c r="J18441"/>
    </row>
    <row r="18442" spans="10:10" x14ac:dyDescent="0.3">
      <c r="J18442"/>
    </row>
    <row r="18443" spans="10:10" x14ac:dyDescent="0.3">
      <c r="J18443"/>
    </row>
    <row r="18444" spans="10:10" x14ac:dyDescent="0.3">
      <c r="J18444"/>
    </row>
    <row r="18445" spans="10:10" x14ac:dyDescent="0.3">
      <c r="J18445"/>
    </row>
    <row r="18446" spans="10:10" x14ac:dyDescent="0.3">
      <c r="J18446"/>
    </row>
    <row r="18447" spans="10:10" x14ac:dyDescent="0.3">
      <c r="J18447"/>
    </row>
    <row r="18448" spans="10:10" x14ac:dyDescent="0.3">
      <c r="J18448"/>
    </row>
    <row r="18449" spans="10:10" x14ac:dyDescent="0.3">
      <c r="J18449"/>
    </row>
    <row r="18450" spans="10:10" x14ac:dyDescent="0.3">
      <c r="J18450"/>
    </row>
    <row r="18451" spans="10:10" x14ac:dyDescent="0.3">
      <c r="J18451"/>
    </row>
    <row r="18452" spans="10:10" x14ac:dyDescent="0.3">
      <c r="J18452"/>
    </row>
    <row r="18453" spans="10:10" x14ac:dyDescent="0.3">
      <c r="J18453"/>
    </row>
    <row r="18454" spans="10:10" x14ac:dyDescent="0.3">
      <c r="J18454"/>
    </row>
    <row r="18455" spans="10:10" x14ac:dyDescent="0.3">
      <c r="J18455"/>
    </row>
    <row r="18456" spans="10:10" x14ac:dyDescent="0.3">
      <c r="J18456"/>
    </row>
    <row r="18457" spans="10:10" x14ac:dyDescent="0.3">
      <c r="J18457"/>
    </row>
    <row r="18458" spans="10:10" x14ac:dyDescent="0.3">
      <c r="J18458"/>
    </row>
    <row r="18459" spans="10:10" x14ac:dyDescent="0.3">
      <c r="J18459"/>
    </row>
    <row r="18460" spans="10:10" x14ac:dyDescent="0.3">
      <c r="J18460"/>
    </row>
    <row r="18461" spans="10:10" x14ac:dyDescent="0.3">
      <c r="J18461"/>
    </row>
    <row r="18462" spans="10:10" x14ac:dyDescent="0.3">
      <c r="J18462"/>
    </row>
    <row r="18463" spans="10:10" x14ac:dyDescent="0.3">
      <c r="J18463"/>
    </row>
    <row r="18464" spans="10:10" x14ac:dyDescent="0.3">
      <c r="J18464"/>
    </row>
    <row r="18465" spans="10:10" x14ac:dyDescent="0.3">
      <c r="J18465"/>
    </row>
    <row r="18466" spans="10:10" x14ac:dyDescent="0.3">
      <c r="J18466"/>
    </row>
    <row r="18467" spans="10:10" x14ac:dyDescent="0.3">
      <c r="J18467"/>
    </row>
    <row r="18468" spans="10:10" x14ac:dyDescent="0.3">
      <c r="J18468"/>
    </row>
    <row r="18469" spans="10:10" x14ac:dyDescent="0.3">
      <c r="J18469"/>
    </row>
    <row r="18470" spans="10:10" x14ac:dyDescent="0.3">
      <c r="J18470"/>
    </row>
    <row r="18471" spans="10:10" x14ac:dyDescent="0.3">
      <c r="J18471"/>
    </row>
    <row r="18472" spans="10:10" x14ac:dyDescent="0.3">
      <c r="J18472"/>
    </row>
    <row r="18473" spans="10:10" x14ac:dyDescent="0.3">
      <c r="J18473"/>
    </row>
    <row r="18474" spans="10:10" x14ac:dyDescent="0.3">
      <c r="J18474"/>
    </row>
    <row r="18475" spans="10:10" x14ac:dyDescent="0.3">
      <c r="J18475"/>
    </row>
    <row r="18476" spans="10:10" x14ac:dyDescent="0.3">
      <c r="J18476"/>
    </row>
    <row r="18477" spans="10:10" x14ac:dyDescent="0.3">
      <c r="J18477"/>
    </row>
    <row r="18478" spans="10:10" x14ac:dyDescent="0.3">
      <c r="J18478"/>
    </row>
    <row r="18479" spans="10:10" x14ac:dyDescent="0.3">
      <c r="J18479"/>
    </row>
    <row r="18480" spans="10:10" x14ac:dyDescent="0.3">
      <c r="J18480"/>
    </row>
    <row r="18481" spans="10:10" x14ac:dyDescent="0.3">
      <c r="J18481"/>
    </row>
    <row r="18482" spans="10:10" x14ac:dyDescent="0.3">
      <c r="J18482"/>
    </row>
    <row r="18483" spans="10:10" x14ac:dyDescent="0.3">
      <c r="J18483"/>
    </row>
    <row r="18484" spans="10:10" x14ac:dyDescent="0.3">
      <c r="J18484"/>
    </row>
    <row r="18485" spans="10:10" x14ac:dyDescent="0.3">
      <c r="J18485"/>
    </row>
    <row r="18486" spans="10:10" x14ac:dyDescent="0.3">
      <c r="J18486"/>
    </row>
    <row r="18487" spans="10:10" x14ac:dyDescent="0.3">
      <c r="J18487"/>
    </row>
    <row r="18488" spans="10:10" x14ac:dyDescent="0.3">
      <c r="J18488"/>
    </row>
    <row r="18489" spans="10:10" x14ac:dyDescent="0.3">
      <c r="J18489"/>
    </row>
    <row r="18490" spans="10:10" x14ac:dyDescent="0.3">
      <c r="J18490"/>
    </row>
    <row r="18491" spans="10:10" x14ac:dyDescent="0.3">
      <c r="J18491"/>
    </row>
    <row r="18492" spans="10:10" x14ac:dyDescent="0.3">
      <c r="J18492"/>
    </row>
    <row r="18493" spans="10:10" x14ac:dyDescent="0.3">
      <c r="J18493"/>
    </row>
    <row r="18494" spans="10:10" x14ac:dyDescent="0.3">
      <c r="J18494"/>
    </row>
    <row r="18495" spans="10:10" x14ac:dyDescent="0.3">
      <c r="J18495"/>
    </row>
    <row r="18496" spans="10:10" x14ac:dyDescent="0.3">
      <c r="J18496"/>
    </row>
    <row r="18497" spans="10:10" x14ac:dyDescent="0.3">
      <c r="J18497"/>
    </row>
    <row r="18498" spans="10:10" x14ac:dyDescent="0.3">
      <c r="J18498"/>
    </row>
    <row r="18499" spans="10:10" x14ac:dyDescent="0.3">
      <c r="J18499"/>
    </row>
    <row r="18500" spans="10:10" x14ac:dyDescent="0.3">
      <c r="J18500"/>
    </row>
    <row r="18501" spans="10:10" x14ac:dyDescent="0.3">
      <c r="J18501"/>
    </row>
    <row r="18502" spans="10:10" x14ac:dyDescent="0.3">
      <c r="J18502"/>
    </row>
    <row r="18503" spans="10:10" x14ac:dyDescent="0.3">
      <c r="J18503"/>
    </row>
    <row r="18504" spans="10:10" x14ac:dyDescent="0.3">
      <c r="J18504"/>
    </row>
    <row r="18505" spans="10:10" x14ac:dyDescent="0.3">
      <c r="J18505"/>
    </row>
    <row r="18506" spans="10:10" x14ac:dyDescent="0.3">
      <c r="J18506"/>
    </row>
    <row r="18507" spans="10:10" x14ac:dyDescent="0.3">
      <c r="J18507"/>
    </row>
    <row r="18508" spans="10:10" x14ac:dyDescent="0.3">
      <c r="J18508"/>
    </row>
    <row r="18509" spans="10:10" x14ac:dyDescent="0.3">
      <c r="J18509"/>
    </row>
    <row r="18510" spans="10:10" x14ac:dyDescent="0.3">
      <c r="J18510"/>
    </row>
    <row r="18511" spans="10:10" x14ac:dyDescent="0.3">
      <c r="J18511"/>
    </row>
    <row r="18512" spans="10:10" x14ac:dyDescent="0.3">
      <c r="J18512"/>
    </row>
    <row r="18513" spans="10:10" x14ac:dyDescent="0.3">
      <c r="J18513"/>
    </row>
    <row r="18514" spans="10:10" x14ac:dyDescent="0.3">
      <c r="J18514"/>
    </row>
    <row r="18515" spans="10:10" x14ac:dyDescent="0.3">
      <c r="J18515"/>
    </row>
    <row r="18516" spans="10:10" x14ac:dyDescent="0.3">
      <c r="J18516"/>
    </row>
    <row r="18517" spans="10:10" x14ac:dyDescent="0.3">
      <c r="J18517"/>
    </row>
    <row r="18518" spans="10:10" x14ac:dyDescent="0.3">
      <c r="J18518"/>
    </row>
    <row r="18519" spans="10:10" x14ac:dyDescent="0.3">
      <c r="J18519"/>
    </row>
    <row r="18520" spans="10:10" x14ac:dyDescent="0.3">
      <c r="J18520"/>
    </row>
    <row r="18521" spans="10:10" x14ac:dyDescent="0.3">
      <c r="J18521"/>
    </row>
    <row r="18522" spans="10:10" x14ac:dyDescent="0.3">
      <c r="J18522"/>
    </row>
    <row r="18523" spans="10:10" x14ac:dyDescent="0.3">
      <c r="J18523"/>
    </row>
    <row r="18524" spans="10:10" x14ac:dyDescent="0.3">
      <c r="J18524"/>
    </row>
    <row r="18525" spans="10:10" x14ac:dyDescent="0.3">
      <c r="J18525"/>
    </row>
    <row r="18526" spans="10:10" x14ac:dyDescent="0.3">
      <c r="J18526"/>
    </row>
    <row r="18527" spans="10:10" x14ac:dyDescent="0.3">
      <c r="J18527"/>
    </row>
    <row r="18528" spans="10:10" x14ac:dyDescent="0.3">
      <c r="J18528"/>
    </row>
    <row r="18529" spans="10:10" x14ac:dyDescent="0.3">
      <c r="J18529"/>
    </row>
    <row r="18530" spans="10:10" x14ac:dyDescent="0.3">
      <c r="J18530"/>
    </row>
    <row r="18531" spans="10:10" x14ac:dyDescent="0.3">
      <c r="J18531"/>
    </row>
    <row r="18532" spans="10:10" x14ac:dyDescent="0.3">
      <c r="J18532"/>
    </row>
    <row r="18533" spans="10:10" x14ac:dyDescent="0.3">
      <c r="J18533"/>
    </row>
    <row r="18534" spans="10:10" x14ac:dyDescent="0.3">
      <c r="J18534"/>
    </row>
    <row r="18535" spans="10:10" x14ac:dyDescent="0.3">
      <c r="J18535"/>
    </row>
    <row r="18536" spans="10:10" x14ac:dyDescent="0.3">
      <c r="J18536"/>
    </row>
    <row r="18537" spans="10:10" x14ac:dyDescent="0.3">
      <c r="J18537"/>
    </row>
    <row r="18538" spans="10:10" x14ac:dyDescent="0.3">
      <c r="J18538"/>
    </row>
    <row r="18539" spans="10:10" x14ac:dyDescent="0.3">
      <c r="J18539"/>
    </row>
    <row r="18540" spans="10:10" x14ac:dyDescent="0.3">
      <c r="J18540"/>
    </row>
    <row r="18541" spans="10:10" x14ac:dyDescent="0.3">
      <c r="J18541"/>
    </row>
    <row r="18542" spans="10:10" x14ac:dyDescent="0.3">
      <c r="J18542"/>
    </row>
    <row r="18543" spans="10:10" x14ac:dyDescent="0.3">
      <c r="J18543"/>
    </row>
    <row r="18544" spans="10:10" x14ac:dyDescent="0.3">
      <c r="J18544"/>
    </row>
    <row r="18545" spans="10:10" x14ac:dyDescent="0.3">
      <c r="J18545"/>
    </row>
    <row r="18546" spans="10:10" x14ac:dyDescent="0.3">
      <c r="J18546"/>
    </row>
    <row r="18547" spans="10:10" x14ac:dyDescent="0.3">
      <c r="J18547"/>
    </row>
    <row r="18548" spans="10:10" x14ac:dyDescent="0.3">
      <c r="J18548"/>
    </row>
    <row r="18549" spans="10:10" x14ac:dyDescent="0.3">
      <c r="J18549"/>
    </row>
    <row r="18550" spans="10:10" x14ac:dyDescent="0.3">
      <c r="J18550"/>
    </row>
    <row r="18551" spans="10:10" x14ac:dyDescent="0.3">
      <c r="J18551"/>
    </row>
    <row r="18552" spans="10:10" x14ac:dyDescent="0.3">
      <c r="J18552"/>
    </row>
    <row r="18553" spans="10:10" x14ac:dyDescent="0.3">
      <c r="J18553"/>
    </row>
    <row r="18554" spans="10:10" x14ac:dyDescent="0.3">
      <c r="J18554"/>
    </row>
    <row r="18555" spans="10:10" x14ac:dyDescent="0.3">
      <c r="J18555"/>
    </row>
    <row r="18556" spans="10:10" x14ac:dyDescent="0.3">
      <c r="J18556"/>
    </row>
    <row r="18557" spans="10:10" x14ac:dyDescent="0.3">
      <c r="J18557"/>
    </row>
    <row r="18558" spans="10:10" x14ac:dyDescent="0.3">
      <c r="J18558"/>
    </row>
    <row r="18559" spans="10:10" x14ac:dyDescent="0.3">
      <c r="J18559"/>
    </row>
    <row r="18560" spans="10:10" x14ac:dyDescent="0.3">
      <c r="J18560"/>
    </row>
    <row r="18561" spans="10:10" x14ac:dyDescent="0.3">
      <c r="J18561"/>
    </row>
    <row r="18562" spans="10:10" x14ac:dyDescent="0.3">
      <c r="J18562"/>
    </row>
    <row r="18563" spans="10:10" x14ac:dyDescent="0.3">
      <c r="J18563"/>
    </row>
    <row r="18564" spans="10:10" x14ac:dyDescent="0.3">
      <c r="J18564"/>
    </row>
    <row r="18565" spans="10:10" x14ac:dyDescent="0.3">
      <c r="J18565"/>
    </row>
    <row r="18566" spans="10:10" x14ac:dyDescent="0.3">
      <c r="J18566"/>
    </row>
    <row r="18567" spans="10:10" x14ac:dyDescent="0.3">
      <c r="J18567"/>
    </row>
    <row r="18568" spans="10:10" x14ac:dyDescent="0.3">
      <c r="J18568"/>
    </row>
    <row r="18569" spans="10:10" x14ac:dyDescent="0.3">
      <c r="J18569"/>
    </row>
    <row r="18570" spans="10:10" x14ac:dyDescent="0.3">
      <c r="J18570"/>
    </row>
    <row r="18571" spans="10:10" x14ac:dyDescent="0.3">
      <c r="J18571"/>
    </row>
    <row r="18572" spans="10:10" x14ac:dyDescent="0.3">
      <c r="J18572"/>
    </row>
    <row r="18573" spans="10:10" x14ac:dyDescent="0.3">
      <c r="J18573"/>
    </row>
    <row r="18574" spans="10:10" x14ac:dyDescent="0.3">
      <c r="J18574"/>
    </row>
    <row r="18575" spans="10:10" x14ac:dyDescent="0.3">
      <c r="J18575"/>
    </row>
    <row r="18576" spans="10:10" x14ac:dyDescent="0.3">
      <c r="J18576"/>
    </row>
    <row r="18577" spans="10:10" x14ac:dyDescent="0.3">
      <c r="J18577"/>
    </row>
    <row r="18578" spans="10:10" x14ac:dyDescent="0.3">
      <c r="J18578"/>
    </row>
    <row r="18579" spans="10:10" x14ac:dyDescent="0.3">
      <c r="J18579"/>
    </row>
    <row r="18580" spans="10:10" x14ac:dyDescent="0.3">
      <c r="J18580"/>
    </row>
    <row r="18581" spans="10:10" x14ac:dyDescent="0.3">
      <c r="J18581"/>
    </row>
    <row r="18582" spans="10:10" x14ac:dyDescent="0.3">
      <c r="J18582"/>
    </row>
    <row r="18583" spans="10:10" x14ac:dyDescent="0.3">
      <c r="J18583"/>
    </row>
    <row r="18584" spans="10:10" x14ac:dyDescent="0.3">
      <c r="J18584"/>
    </row>
    <row r="18585" spans="10:10" x14ac:dyDescent="0.3">
      <c r="J18585"/>
    </row>
    <row r="18586" spans="10:10" x14ac:dyDescent="0.3">
      <c r="J18586"/>
    </row>
    <row r="18587" spans="10:10" x14ac:dyDescent="0.3">
      <c r="J18587"/>
    </row>
    <row r="18588" spans="10:10" x14ac:dyDescent="0.3">
      <c r="J18588"/>
    </row>
    <row r="18589" spans="10:10" x14ac:dyDescent="0.3">
      <c r="J18589"/>
    </row>
    <row r="18590" spans="10:10" x14ac:dyDescent="0.3">
      <c r="J18590"/>
    </row>
    <row r="18591" spans="10:10" x14ac:dyDescent="0.3">
      <c r="J18591"/>
    </row>
    <row r="18592" spans="10:10" x14ac:dyDescent="0.3">
      <c r="J18592"/>
    </row>
    <row r="18593" spans="10:10" x14ac:dyDescent="0.3">
      <c r="J18593"/>
    </row>
    <row r="18594" spans="10:10" x14ac:dyDescent="0.3">
      <c r="J18594"/>
    </row>
    <row r="18595" spans="10:10" x14ac:dyDescent="0.3">
      <c r="J18595"/>
    </row>
    <row r="18596" spans="10:10" x14ac:dyDescent="0.3">
      <c r="J18596"/>
    </row>
    <row r="18597" spans="10:10" x14ac:dyDescent="0.3">
      <c r="J18597"/>
    </row>
    <row r="18598" spans="10:10" x14ac:dyDescent="0.3">
      <c r="J18598"/>
    </row>
    <row r="18599" spans="10:10" x14ac:dyDescent="0.3">
      <c r="J18599"/>
    </row>
    <row r="18600" spans="10:10" x14ac:dyDescent="0.3">
      <c r="J18600"/>
    </row>
    <row r="18601" spans="10:10" x14ac:dyDescent="0.3">
      <c r="J18601"/>
    </row>
    <row r="18602" spans="10:10" x14ac:dyDescent="0.3">
      <c r="J18602"/>
    </row>
    <row r="18603" spans="10:10" x14ac:dyDescent="0.3">
      <c r="J18603"/>
    </row>
    <row r="18604" spans="10:10" x14ac:dyDescent="0.3">
      <c r="J18604"/>
    </row>
    <row r="18605" spans="10:10" x14ac:dyDescent="0.3">
      <c r="J18605"/>
    </row>
    <row r="18606" spans="10:10" x14ac:dyDescent="0.3">
      <c r="J18606"/>
    </row>
    <row r="18607" spans="10:10" x14ac:dyDescent="0.3">
      <c r="J18607"/>
    </row>
    <row r="18608" spans="10:10" x14ac:dyDescent="0.3">
      <c r="J18608"/>
    </row>
    <row r="18609" spans="10:10" x14ac:dyDescent="0.3">
      <c r="J18609"/>
    </row>
    <row r="18610" spans="10:10" x14ac:dyDescent="0.3">
      <c r="J18610"/>
    </row>
    <row r="18611" spans="10:10" x14ac:dyDescent="0.3">
      <c r="J18611"/>
    </row>
    <row r="18612" spans="10:10" x14ac:dyDescent="0.3">
      <c r="J18612"/>
    </row>
    <row r="18613" spans="10:10" x14ac:dyDescent="0.3">
      <c r="J18613"/>
    </row>
    <row r="18614" spans="10:10" x14ac:dyDescent="0.3">
      <c r="J18614"/>
    </row>
    <row r="18615" spans="10:10" x14ac:dyDescent="0.3">
      <c r="J18615"/>
    </row>
    <row r="18616" spans="10:10" x14ac:dyDescent="0.3">
      <c r="J18616"/>
    </row>
    <row r="18617" spans="10:10" x14ac:dyDescent="0.3">
      <c r="J18617"/>
    </row>
    <row r="18618" spans="10:10" x14ac:dyDescent="0.3">
      <c r="J18618"/>
    </row>
    <row r="18619" spans="10:10" x14ac:dyDescent="0.3">
      <c r="J18619"/>
    </row>
    <row r="18620" spans="10:10" x14ac:dyDescent="0.3">
      <c r="J18620"/>
    </row>
    <row r="18621" spans="10:10" x14ac:dyDescent="0.3">
      <c r="J18621"/>
    </row>
    <row r="18622" spans="10:10" x14ac:dyDescent="0.3">
      <c r="J18622"/>
    </row>
    <row r="18623" spans="10:10" x14ac:dyDescent="0.3">
      <c r="J18623"/>
    </row>
    <row r="18624" spans="10:10" x14ac:dyDescent="0.3">
      <c r="J18624"/>
    </row>
    <row r="18625" spans="10:10" x14ac:dyDescent="0.3">
      <c r="J18625"/>
    </row>
    <row r="18626" spans="10:10" x14ac:dyDescent="0.3">
      <c r="J18626"/>
    </row>
    <row r="18627" spans="10:10" x14ac:dyDescent="0.3">
      <c r="J18627"/>
    </row>
    <row r="18628" spans="10:10" x14ac:dyDescent="0.3">
      <c r="J18628"/>
    </row>
    <row r="18629" spans="10:10" x14ac:dyDescent="0.3">
      <c r="J18629"/>
    </row>
    <row r="18630" spans="10:10" x14ac:dyDescent="0.3">
      <c r="J18630"/>
    </row>
    <row r="18631" spans="10:10" x14ac:dyDescent="0.3">
      <c r="J18631"/>
    </row>
    <row r="18632" spans="10:10" x14ac:dyDescent="0.3">
      <c r="J18632"/>
    </row>
    <row r="18633" spans="10:10" x14ac:dyDescent="0.3">
      <c r="J18633"/>
    </row>
    <row r="18634" spans="10:10" x14ac:dyDescent="0.3">
      <c r="J18634"/>
    </row>
    <row r="18635" spans="10:10" x14ac:dyDescent="0.3">
      <c r="J18635"/>
    </row>
    <row r="18636" spans="10:10" x14ac:dyDescent="0.3">
      <c r="J18636"/>
    </row>
    <row r="18637" spans="10:10" x14ac:dyDescent="0.3">
      <c r="J18637"/>
    </row>
    <row r="18638" spans="10:10" x14ac:dyDescent="0.3">
      <c r="J18638"/>
    </row>
    <row r="18639" spans="10:10" x14ac:dyDescent="0.3">
      <c r="J18639"/>
    </row>
    <row r="18640" spans="10:10" x14ac:dyDescent="0.3">
      <c r="J18640"/>
    </row>
    <row r="18641" spans="10:10" x14ac:dyDescent="0.3">
      <c r="J18641"/>
    </row>
    <row r="18642" spans="10:10" x14ac:dyDescent="0.3">
      <c r="J18642"/>
    </row>
    <row r="18643" spans="10:10" x14ac:dyDescent="0.3">
      <c r="J18643"/>
    </row>
    <row r="18644" spans="10:10" x14ac:dyDescent="0.3">
      <c r="J18644"/>
    </row>
    <row r="18645" spans="10:10" x14ac:dyDescent="0.3">
      <c r="J18645"/>
    </row>
    <row r="18646" spans="10:10" x14ac:dyDescent="0.3">
      <c r="J18646"/>
    </row>
    <row r="18647" spans="10:10" x14ac:dyDescent="0.3">
      <c r="J18647"/>
    </row>
    <row r="18648" spans="10:10" x14ac:dyDescent="0.3">
      <c r="J18648"/>
    </row>
    <row r="18649" spans="10:10" x14ac:dyDescent="0.3">
      <c r="J18649"/>
    </row>
    <row r="18650" spans="10:10" x14ac:dyDescent="0.3">
      <c r="J18650"/>
    </row>
    <row r="18651" spans="10:10" x14ac:dyDescent="0.3">
      <c r="J18651"/>
    </row>
    <row r="18652" spans="10:10" x14ac:dyDescent="0.3">
      <c r="J18652"/>
    </row>
    <row r="18653" spans="10:10" x14ac:dyDescent="0.3">
      <c r="J18653"/>
    </row>
    <row r="18654" spans="10:10" x14ac:dyDescent="0.3">
      <c r="J18654"/>
    </row>
    <row r="18655" spans="10:10" x14ac:dyDescent="0.3">
      <c r="J18655"/>
    </row>
    <row r="18656" spans="10:10" x14ac:dyDescent="0.3">
      <c r="J18656"/>
    </row>
    <row r="18657" spans="10:10" x14ac:dyDescent="0.3">
      <c r="J18657"/>
    </row>
    <row r="18658" spans="10:10" x14ac:dyDescent="0.3">
      <c r="J18658"/>
    </row>
    <row r="18659" spans="10:10" x14ac:dyDescent="0.3">
      <c r="J18659"/>
    </row>
    <row r="18660" spans="10:10" x14ac:dyDescent="0.3">
      <c r="J18660"/>
    </row>
    <row r="18661" spans="10:10" x14ac:dyDescent="0.3">
      <c r="J18661"/>
    </row>
    <row r="18662" spans="10:10" x14ac:dyDescent="0.3">
      <c r="J18662"/>
    </row>
    <row r="18663" spans="10:10" x14ac:dyDescent="0.3">
      <c r="J18663"/>
    </row>
    <row r="18664" spans="10:10" x14ac:dyDescent="0.3">
      <c r="J18664"/>
    </row>
    <row r="18665" spans="10:10" x14ac:dyDescent="0.3">
      <c r="J18665"/>
    </row>
    <row r="18666" spans="10:10" x14ac:dyDescent="0.3">
      <c r="J18666"/>
    </row>
    <row r="18667" spans="10:10" x14ac:dyDescent="0.3">
      <c r="J18667"/>
    </row>
    <row r="18668" spans="10:10" x14ac:dyDescent="0.3">
      <c r="J18668"/>
    </row>
    <row r="18669" spans="10:10" x14ac:dyDescent="0.3">
      <c r="J18669"/>
    </row>
    <row r="18670" spans="10:10" x14ac:dyDescent="0.3">
      <c r="J18670"/>
    </row>
    <row r="18671" spans="10:10" x14ac:dyDescent="0.3">
      <c r="J18671"/>
    </row>
    <row r="18672" spans="10:10" x14ac:dyDescent="0.3">
      <c r="J18672"/>
    </row>
    <row r="18673" spans="10:10" x14ac:dyDescent="0.3">
      <c r="J18673"/>
    </row>
    <row r="18674" spans="10:10" x14ac:dyDescent="0.3">
      <c r="J18674"/>
    </row>
    <row r="18675" spans="10:10" x14ac:dyDescent="0.3">
      <c r="J18675"/>
    </row>
    <row r="18676" spans="10:10" x14ac:dyDescent="0.3">
      <c r="J18676"/>
    </row>
    <row r="18677" spans="10:10" x14ac:dyDescent="0.3">
      <c r="J18677"/>
    </row>
    <row r="18678" spans="10:10" x14ac:dyDescent="0.3">
      <c r="J18678"/>
    </row>
    <row r="18679" spans="10:10" x14ac:dyDescent="0.3">
      <c r="J18679"/>
    </row>
    <row r="18680" spans="10:10" x14ac:dyDescent="0.3">
      <c r="J18680"/>
    </row>
    <row r="18681" spans="10:10" x14ac:dyDescent="0.3">
      <c r="J18681"/>
    </row>
    <row r="18682" spans="10:10" x14ac:dyDescent="0.3">
      <c r="J18682"/>
    </row>
    <row r="18683" spans="10:10" x14ac:dyDescent="0.3">
      <c r="J18683"/>
    </row>
    <row r="18684" spans="10:10" x14ac:dyDescent="0.3">
      <c r="J18684"/>
    </row>
    <row r="18685" spans="10:10" x14ac:dyDescent="0.3">
      <c r="J18685"/>
    </row>
    <row r="18686" spans="10:10" x14ac:dyDescent="0.3">
      <c r="J18686"/>
    </row>
    <row r="18687" spans="10:10" x14ac:dyDescent="0.3">
      <c r="J18687"/>
    </row>
    <row r="18688" spans="10:10" x14ac:dyDescent="0.3">
      <c r="J18688"/>
    </row>
    <row r="18689" spans="10:10" x14ac:dyDescent="0.3">
      <c r="J18689"/>
    </row>
    <row r="18690" spans="10:10" x14ac:dyDescent="0.3">
      <c r="J18690"/>
    </row>
    <row r="18691" spans="10:10" x14ac:dyDescent="0.3">
      <c r="J18691"/>
    </row>
    <row r="18692" spans="10:10" x14ac:dyDescent="0.3">
      <c r="J18692"/>
    </row>
    <row r="18693" spans="10:10" x14ac:dyDescent="0.3">
      <c r="J18693"/>
    </row>
    <row r="18694" spans="10:10" x14ac:dyDescent="0.3">
      <c r="J18694"/>
    </row>
    <row r="18695" spans="10:10" x14ac:dyDescent="0.3">
      <c r="J18695"/>
    </row>
    <row r="18696" spans="10:10" x14ac:dyDescent="0.3">
      <c r="J18696"/>
    </row>
    <row r="18697" spans="10:10" x14ac:dyDescent="0.3">
      <c r="J18697"/>
    </row>
    <row r="18698" spans="10:10" x14ac:dyDescent="0.3">
      <c r="J18698"/>
    </row>
    <row r="18699" spans="10:10" x14ac:dyDescent="0.3">
      <c r="J18699"/>
    </row>
    <row r="18700" spans="10:10" x14ac:dyDescent="0.3">
      <c r="J18700"/>
    </row>
    <row r="18701" spans="10:10" x14ac:dyDescent="0.3">
      <c r="J18701"/>
    </row>
    <row r="18702" spans="10:10" x14ac:dyDescent="0.3">
      <c r="J18702"/>
    </row>
    <row r="18703" spans="10:10" x14ac:dyDescent="0.3">
      <c r="J18703"/>
    </row>
    <row r="18704" spans="10:10" x14ac:dyDescent="0.3">
      <c r="J18704"/>
    </row>
    <row r="18705" spans="10:10" x14ac:dyDescent="0.3">
      <c r="J18705"/>
    </row>
    <row r="18706" spans="10:10" x14ac:dyDescent="0.3">
      <c r="J18706"/>
    </row>
    <row r="18707" spans="10:10" x14ac:dyDescent="0.3">
      <c r="J18707"/>
    </row>
    <row r="18708" spans="10:10" x14ac:dyDescent="0.3">
      <c r="J18708"/>
    </row>
    <row r="18709" spans="10:10" x14ac:dyDescent="0.3">
      <c r="J18709"/>
    </row>
    <row r="18710" spans="10:10" x14ac:dyDescent="0.3">
      <c r="J18710"/>
    </row>
    <row r="18711" spans="10:10" x14ac:dyDescent="0.3">
      <c r="J18711"/>
    </row>
    <row r="18712" spans="10:10" x14ac:dyDescent="0.3">
      <c r="J18712"/>
    </row>
    <row r="18713" spans="10:10" x14ac:dyDescent="0.3">
      <c r="J18713"/>
    </row>
    <row r="18714" spans="10:10" x14ac:dyDescent="0.3">
      <c r="J18714"/>
    </row>
    <row r="18715" spans="10:10" x14ac:dyDescent="0.3">
      <c r="J18715"/>
    </row>
    <row r="18716" spans="10:10" x14ac:dyDescent="0.3">
      <c r="J18716"/>
    </row>
    <row r="18717" spans="10:10" x14ac:dyDescent="0.3">
      <c r="J18717"/>
    </row>
    <row r="18718" spans="10:10" x14ac:dyDescent="0.3">
      <c r="J18718"/>
    </row>
    <row r="18719" spans="10:10" x14ac:dyDescent="0.3">
      <c r="J18719"/>
    </row>
    <row r="18720" spans="10:10" x14ac:dyDescent="0.3">
      <c r="J18720"/>
    </row>
    <row r="18721" spans="10:10" x14ac:dyDescent="0.3">
      <c r="J18721"/>
    </row>
    <row r="18722" spans="10:10" x14ac:dyDescent="0.3">
      <c r="J18722"/>
    </row>
    <row r="18723" spans="10:10" x14ac:dyDescent="0.3">
      <c r="J18723"/>
    </row>
    <row r="18724" spans="10:10" x14ac:dyDescent="0.3">
      <c r="J18724"/>
    </row>
    <row r="18725" spans="10:10" x14ac:dyDescent="0.3">
      <c r="J18725"/>
    </row>
    <row r="18726" spans="10:10" x14ac:dyDescent="0.3">
      <c r="J18726"/>
    </row>
    <row r="18727" spans="10:10" x14ac:dyDescent="0.3">
      <c r="J18727"/>
    </row>
    <row r="18728" spans="10:10" x14ac:dyDescent="0.3">
      <c r="J18728"/>
    </row>
    <row r="18729" spans="10:10" x14ac:dyDescent="0.3">
      <c r="J18729"/>
    </row>
    <row r="18730" spans="10:10" x14ac:dyDescent="0.3">
      <c r="J18730"/>
    </row>
    <row r="18731" spans="10:10" x14ac:dyDescent="0.3">
      <c r="J18731"/>
    </row>
    <row r="18732" spans="10:10" x14ac:dyDescent="0.3">
      <c r="J18732"/>
    </row>
    <row r="18733" spans="10:10" x14ac:dyDescent="0.3">
      <c r="J18733"/>
    </row>
    <row r="18734" spans="10:10" x14ac:dyDescent="0.3">
      <c r="J18734"/>
    </row>
    <row r="18735" spans="10:10" x14ac:dyDescent="0.3">
      <c r="J18735"/>
    </row>
    <row r="18736" spans="10:10" x14ac:dyDescent="0.3">
      <c r="J18736"/>
    </row>
    <row r="18737" spans="10:10" x14ac:dyDescent="0.3">
      <c r="J18737"/>
    </row>
    <row r="18738" spans="10:10" x14ac:dyDescent="0.3">
      <c r="J18738"/>
    </row>
    <row r="18739" spans="10:10" x14ac:dyDescent="0.3">
      <c r="J18739"/>
    </row>
    <row r="18740" spans="10:10" x14ac:dyDescent="0.3">
      <c r="J18740"/>
    </row>
    <row r="18741" spans="10:10" x14ac:dyDescent="0.3">
      <c r="J18741"/>
    </row>
    <row r="18742" spans="10:10" x14ac:dyDescent="0.3">
      <c r="J18742"/>
    </row>
    <row r="18743" spans="10:10" x14ac:dyDescent="0.3">
      <c r="J18743"/>
    </row>
    <row r="18744" spans="10:10" x14ac:dyDescent="0.3">
      <c r="J18744"/>
    </row>
    <row r="18745" spans="10:10" x14ac:dyDescent="0.3">
      <c r="J18745"/>
    </row>
    <row r="18746" spans="10:10" x14ac:dyDescent="0.3">
      <c r="J18746"/>
    </row>
    <row r="18747" spans="10:10" x14ac:dyDescent="0.3">
      <c r="J18747"/>
    </row>
    <row r="18748" spans="10:10" x14ac:dyDescent="0.3">
      <c r="J18748"/>
    </row>
    <row r="18749" spans="10:10" x14ac:dyDescent="0.3">
      <c r="J18749"/>
    </row>
    <row r="18750" spans="10:10" x14ac:dyDescent="0.3">
      <c r="J18750"/>
    </row>
    <row r="18751" spans="10:10" x14ac:dyDescent="0.3">
      <c r="J18751"/>
    </row>
    <row r="18752" spans="10:10" x14ac:dyDescent="0.3">
      <c r="J18752"/>
    </row>
    <row r="18753" spans="10:10" x14ac:dyDescent="0.3">
      <c r="J18753"/>
    </row>
    <row r="18754" spans="10:10" x14ac:dyDescent="0.3">
      <c r="J18754"/>
    </row>
    <row r="18755" spans="10:10" x14ac:dyDescent="0.3">
      <c r="J18755"/>
    </row>
    <row r="18756" spans="10:10" x14ac:dyDescent="0.3">
      <c r="J18756"/>
    </row>
    <row r="18757" spans="10:10" x14ac:dyDescent="0.3">
      <c r="J18757"/>
    </row>
    <row r="18758" spans="10:10" x14ac:dyDescent="0.3">
      <c r="J18758"/>
    </row>
    <row r="18759" spans="10:10" x14ac:dyDescent="0.3">
      <c r="J18759"/>
    </row>
    <row r="18760" spans="10:10" x14ac:dyDescent="0.3">
      <c r="J18760"/>
    </row>
    <row r="18761" spans="10:10" x14ac:dyDescent="0.3">
      <c r="J18761"/>
    </row>
    <row r="18762" spans="10:10" x14ac:dyDescent="0.3">
      <c r="J18762"/>
    </row>
    <row r="18763" spans="10:10" x14ac:dyDescent="0.3">
      <c r="J18763"/>
    </row>
    <row r="18764" spans="10:10" x14ac:dyDescent="0.3">
      <c r="J18764"/>
    </row>
    <row r="18765" spans="10:10" x14ac:dyDescent="0.3">
      <c r="J18765"/>
    </row>
    <row r="18766" spans="10:10" x14ac:dyDescent="0.3">
      <c r="J18766"/>
    </row>
    <row r="18767" spans="10:10" x14ac:dyDescent="0.3">
      <c r="J18767"/>
    </row>
    <row r="18768" spans="10:10" x14ac:dyDescent="0.3">
      <c r="J18768"/>
    </row>
    <row r="18769" spans="10:10" x14ac:dyDescent="0.3">
      <c r="J18769"/>
    </row>
    <row r="18770" spans="10:10" x14ac:dyDescent="0.3">
      <c r="J18770"/>
    </row>
    <row r="18771" spans="10:10" x14ac:dyDescent="0.3">
      <c r="J18771"/>
    </row>
    <row r="18772" spans="10:10" x14ac:dyDescent="0.3">
      <c r="J18772"/>
    </row>
    <row r="18773" spans="10:10" x14ac:dyDescent="0.3">
      <c r="J18773"/>
    </row>
    <row r="18774" spans="10:10" x14ac:dyDescent="0.3">
      <c r="J18774"/>
    </row>
    <row r="18775" spans="10:10" x14ac:dyDescent="0.3">
      <c r="J18775"/>
    </row>
    <row r="18776" spans="10:10" x14ac:dyDescent="0.3">
      <c r="J18776"/>
    </row>
    <row r="18777" spans="10:10" x14ac:dyDescent="0.3">
      <c r="J18777"/>
    </row>
    <row r="18778" spans="10:10" x14ac:dyDescent="0.3">
      <c r="J18778"/>
    </row>
    <row r="18779" spans="10:10" x14ac:dyDescent="0.3">
      <c r="J18779"/>
    </row>
    <row r="18780" spans="10:10" x14ac:dyDescent="0.3">
      <c r="J18780"/>
    </row>
    <row r="18781" spans="10:10" x14ac:dyDescent="0.3">
      <c r="J18781"/>
    </row>
    <row r="18782" spans="10:10" x14ac:dyDescent="0.3">
      <c r="J18782"/>
    </row>
    <row r="18783" spans="10:10" x14ac:dyDescent="0.3">
      <c r="J18783"/>
    </row>
    <row r="18784" spans="10:10" x14ac:dyDescent="0.3">
      <c r="J18784"/>
    </row>
    <row r="18785" spans="10:10" x14ac:dyDescent="0.3">
      <c r="J18785"/>
    </row>
    <row r="18786" spans="10:10" x14ac:dyDescent="0.3">
      <c r="J18786"/>
    </row>
    <row r="18787" spans="10:10" x14ac:dyDescent="0.3">
      <c r="J18787"/>
    </row>
    <row r="18788" spans="10:10" x14ac:dyDescent="0.3">
      <c r="J18788"/>
    </row>
    <row r="18789" spans="10:10" x14ac:dyDescent="0.3">
      <c r="J18789"/>
    </row>
    <row r="18790" spans="10:10" x14ac:dyDescent="0.3">
      <c r="J18790"/>
    </row>
    <row r="18791" spans="10:10" x14ac:dyDescent="0.3">
      <c r="J18791"/>
    </row>
    <row r="18792" spans="10:10" x14ac:dyDescent="0.3">
      <c r="J18792"/>
    </row>
    <row r="18793" spans="10:10" x14ac:dyDescent="0.3">
      <c r="J18793"/>
    </row>
    <row r="18794" spans="10:10" x14ac:dyDescent="0.3">
      <c r="J18794"/>
    </row>
    <row r="18795" spans="10:10" x14ac:dyDescent="0.3">
      <c r="J18795"/>
    </row>
    <row r="18796" spans="10:10" x14ac:dyDescent="0.3">
      <c r="J18796"/>
    </row>
    <row r="18797" spans="10:10" x14ac:dyDescent="0.3">
      <c r="J18797"/>
    </row>
    <row r="18798" spans="10:10" x14ac:dyDescent="0.3">
      <c r="J18798"/>
    </row>
    <row r="18799" spans="10:10" x14ac:dyDescent="0.3">
      <c r="J18799"/>
    </row>
    <row r="18800" spans="10:10" x14ac:dyDescent="0.3">
      <c r="J18800"/>
    </row>
    <row r="18801" spans="10:10" x14ac:dyDescent="0.3">
      <c r="J18801"/>
    </row>
    <row r="18802" spans="10:10" x14ac:dyDescent="0.3">
      <c r="J18802"/>
    </row>
    <row r="18803" spans="10:10" x14ac:dyDescent="0.3">
      <c r="J18803"/>
    </row>
    <row r="18804" spans="10:10" x14ac:dyDescent="0.3">
      <c r="J18804"/>
    </row>
    <row r="18805" spans="10:10" x14ac:dyDescent="0.3">
      <c r="J18805"/>
    </row>
    <row r="18806" spans="10:10" x14ac:dyDescent="0.3">
      <c r="J18806"/>
    </row>
    <row r="18807" spans="10:10" x14ac:dyDescent="0.3">
      <c r="J18807"/>
    </row>
    <row r="18808" spans="10:10" x14ac:dyDescent="0.3">
      <c r="J18808"/>
    </row>
    <row r="18809" spans="10:10" x14ac:dyDescent="0.3">
      <c r="J18809"/>
    </row>
    <row r="18810" spans="10:10" x14ac:dyDescent="0.3">
      <c r="J18810"/>
    </row>
    <row r="18811" spans="10:10" x14ac:dyDescent="0.3">
      <c r="J18811"/>
    </row>
    <row r="18812" spans="10:10" x14ac:dyDescent="0.3">
      <c r="J18812"/>
    </row>
    <row r="18813" spans="10:10" x14ac:dyDescent="0.3">
      <c r="J18813"/>
    </row>
    <row r="18814" spans="10:10" x14ac:dyDescent="0.3">
      <c r="J18814"/>
    </row>
    <row r="18815" spans="10:10" x14ac:dyDescent="0.3">
      <c r="J18815"/>
    </row>
    <row r="18816" spans="10:10" x14ac:dyDescent="0.3">
      <c r="J18816"/>
    </row>
    <row r="18817" spans="10:10" x14ac:dyDescent="0.3">
      <c r="J18817"/>
    </row>
    <row r="18818" spans="10:10" x14ac:dyDescent="0.3">
      <c r="J18818"/>
    </row>
    <row r="18819" spans="10:10" x14ac:dyDescent="0.3">
      <c r="J18819"/>
    </row>
    <row r="18820" spans="10:10" x14ac:dyDescent="0.3">
      <c r="J18820"/>
    </row>
    <row r="18821" spans="10:10" x14ac:dyDescent="0.3">
      <c r="J18821"/>
    </row>
    <row r="18822" spans="10:10" x14ac:dyDescent="0.3">
      <c r="J18822"/>
    </row>
    <row r="18823" spans="10:10" x14ac:dyDescent="0.3">
      <c r="J18823"/>
    </row>
    <row r="18824" spans="10:10" x14ac:dyDescent="0.3">
      <c r="J18824"/>
    </row>
    <row r="18825" spans="10:10" x14ac:dyDescent="0.3">
      <c r="J18825"/>
    </row>
    <row r="18826" spans="10:10" x14ac:dyDescent="0.3">
      <c r="J18826"/>
    </row>
    <row r="18827" spans="10:10" x14ac:dyDescent="0.3">
      <c r="J18827"/>
    </row>
    <row r="18828" spans="10:10" x14ac:dyDescent="0.3">
      <c r="J18828"/>
    </row>
    <row r="18829" spans="10:10" x14ac:dyDescent="0.3">
      <c r="J18829"/>
    </row>
    <row r="18830" spans="10:10" x14ac:dyDescent="0.3">
      <c r="J18830"/>
    </row>
    <row r="18831" spans="10:10" x14ac:dyDescent="0.3">
      <c r="J18831"/>
    </row>
    <row r="18832" spans="10:10" x14ac:dyDescent="0.3">
      <c r="J18832"/>
    </row>
    <row r="18833" spans="10:10" x14ac:dyDescent="0.3">
      <c r="J18833"/>
    </row>
    <row r="18834" spans="10:10" x14ac:dyDescent="0.3">
      <c r="J18834"/>
    </row>
    <row r="18835" spans="10:10" x14ac:dyDescent="0.3">
      <c r="J18835"/>
    </row>
    <row r="18836" spans="10:10" x14ac:dyDescent="0.3">
      <c r="J18836"/>
    </row>
    <row r="18837" spans="10:10" x14ac:dyDescent="0.3">
      <c r="J18837"/>
    </row>
    <row r="18838" spans="10:10" x14ac:dyDescent="0.3">
      <c r="J18838"/>
    </row>
    <row r="18839" spans="10:10" x14ac:dyDescent="0.3">
      <c r="J18839"/>
    </row>
    <row r="18840" spans="10:10" x14ac:dyDescent="0.3">
      <c r="J18840"/>
    </row>
    <row r="18841" spans="10:10" x14ac:dyDescent="0.3">
      <c r="J18841"/>
    </row>
    <row r="18842" spans="10:10" x14ac:dyDescent="0.3">
      <c r="J18842"/>
    </row>
    <row r="18843" spans="10:10" x14ac:dyDescent="0.3">
      <c r="J18843"/>
    </row>
    <row r="18844" spans="10:10" x14ac:dyDescent="0.3">
      <c r="J18844"/>
    </row>
    <row r="18845" spans="10:10" x14ac:dyDescent="0.3">
      <c r="J18845"/>
    </row>
    <row r="18846" spans="10:10" x14ac:dyDescent="0.3">
      <c r="J18846"/>
    </row>
    <row r="18847" spans="10:10" x14ac:dyDescent="0.3">
      <c r="J18847"/>
    </row>
    <row r="18848" spans="10:10" x14ac:dyDescent="0.3">
      <c r="J18848"/>
    </row>
    <row r="18849" spans="10:10" x14ac:dyDescent="0.3">
      <c r="J18849"/>
    </row>
    <row r="18850" spans="10:10" x14ac:dyDescent="0.3">
      <c r="J18850"/>
    </row>
    <row r="18851" spans="10:10" x14ac:dyDescent="0.3">
      <c r="J18851"/>
    </row>
    <row r="18852" spans="10:10" x14ac:dyDescent="0.3">
      <c r="J18852"/>
    </row>
    <row r="18853" spans="10:10" x14ac:dyDescent="0.3">
      <c r="J18853"/>
    </row>
    <row r="18854" spans="10:10" x14ac:dyDescent="0.3">
      <c r="J18854"/>
    </row>
    <row r="18855" spans="10:10" x14ac:dyDescent="0.3">
      <c r="J18855"/>
    </row>
    <row r="18856" spans="10:10" x14ac:dyDescent="0.3">
      <c r="J18856"/>
    </row>
    <row r="18857" spans="10:10" x14ac:dyDescent="0.3">
      <c r="J18857"/>
    </row>
    <row r="18858" spans="10:10" x14ac:dyDescent="0.3">
      <c r="J18858"/>
    </row>
    <row r="18859" spans="10:10" x14ac:dyDescent="0.3">
      <c r="J18859"/>
    </row>
    <row r="18860" spans="10:10" x14ac:dyDescent="0.3">
      <c r="J18860"/>
    </row>
    <row r="18861" spans="10:10" x14ac:dyDescent="0.3">
      <c r="J18861"/>
    </row>
    <row r="18862" spans="10:10" x14ac:dyDescent="0.3">
      <c r="J18862"/>
    </row>
    <row r="18863" spans="10:10" x14ac:dyDescent="0.3">
      <c r="J18863"/>
    </row>
    <row r="18864" spans="10:10" x14ac:dyDescent="0.3">
      <c r="J18864"/>
    </row>
    <row r="18865" spans="10:10" x14ac:dyDescent="0.3">
      <c r="J18865"/>
    </row>
    <row r="18866" spans="10:10" x14ac:dyDescent="0.3">
      <c r="J18866"/>
    </row>
    <row r="18867" spans="10:10" x14ac:dyDescent="0.3">
      <c r="J18867"/>
    </row>
    <row r="18868" spans="10:10" x14ac:dyDescent="0.3">
      <c r="J18868"/>
    </row>
    <row r="18869" spans="10:10" x14ac:dyDescent="0.3">
      <c r="J18869"/>
    </row>
    <row r="18870" spans="10:10" x14ac:dyDescent="0.3">
      <c r="J18870"/>
    </row>
    <row r="18871" spans="10:10" x14ac:dyDescent="0.3">
      <c r="J18871"/>
    </row>
    <row r="18872" spans="10:10" x14ac:dyDescent="0.3">
      <c r="J18872"/>
    </row>
    <row r="18873" spans="10:10" x14ac:dyDescent="0.3">
      <c r="J18873"/>
    </row>
    <row r="18874" spans="10:10" x14ac:dyDescent="0.3">
      <c r="J18874"/>
    </row>
    <row r="18875" spans="10:10" x14ac:dyDescent="0.3">
      <c r="J18875"/>
    </row>
    <row r="18876" spans="10:10" x14ac:dyDescent="0.3">
      <c r="J18876"/>
    </row>
    <row r="18877" spans="10:10" x14ac:dyDescent="0.3">
      <c r="J18877"/>
    </row>
    <row r="18878" spans="10:10" x14ac:dyDescent="0.3">
      <c r="J18878"/>
    </row>
    <row r="18879" spans="10:10" x14ac:dyDescent="0.3">
      <c r="J18879"/>
    </row>
    <row r="18880" spans="10:10" x14ac:dyDescent="0.3">
      <c r="J18880"/>
    </row>
    <row r="18881" spans="10:10" x14ac:dyDescent="0.3">
      <c r="J18881"/>
    </row>
    <row r="18882" spans="10:10" x14ac:dyDescent="0.3">
      <c r="J18882"/>
    </row>
    <row r="18883" spans="10:10" x14ac:dyDescent="0.3">
      <c r="J18883"/>
    </row>
    <row r="18884" spans="10:10" x14ac:dyDescent="0.3">
      <c r="J18884"/>
    </row>
    <row r="18885" spans="10:10" x14ac:dyDescent="0.3">
      <c r="J18885"/>
    </row>
    <row r="18886" spans="10:10" x14ac:dyDescent="0.3">
      <c r="J18886"/>
    </row>
    <row r="18887" spans="10:10" x14ac:dyDescent="0.3">
      <c r="J18887"/>
    </row>
    <row r="18888" spans="10:10" x14ac:dyDescent="0.3">
      <c r="J18888"/>
    </row>
    <row r="18889" spans="10:10" x14ac:dyDescent="0.3">
      <c r="J18889"/>
    </row>
    <row r="18890" spans="10:10" x14ac:dyDescent="0.3">
      <c r="J18890"/>
    </row>
    <row r="18891" spans="10:10" x14ac:dyDescent="0.3">
      <c r="J18891"/>
    </row>
    <row r="18892" spans="10:10" x14ac:dyDescent="0.3">
      <c r="J18892"/>
    </row>
    <row r="18893" spans="10:10" x14ac:dyDescent="0.3">
      <c r="J18893"/>
    </row>
    <row r="18894" spans="10:10" x14ac:dyDescent="0.3">
      <c r="J18894"/>
    </row>
    <row r="18895" spans="10:10" x14ac:dyDescent="0.3">
      <c r="J18895"/>
    </row>
    <row r="18896" spans="10:10" x14ac:dyDescent="0.3">
      <c r="J18896"/>
    </row>
    <row r="18897" spans="10:10" x14ac:dyDescent="0.3">
      <c r="J18897"/>
    </row>
    <row r="18898" spans="10:10" x14ac:dyDescent="0.3">
      <c r="J18898"/>
    </row>
    <row r="18899" spans="10:10" x14ac:dyDescent="0.3">
      <c r="J18899"/>
    </row>
    <row r="18900" spans="10:10" x14ac:dyDescent="0.3">
      <c r="J18900"/>
    </row>
    <row r="18901" spans="10:10" x14ac:dyDescent="0.3">
      <c r="J18901"/>
    </row>
    <row r="18902" spans="10:10" x14ac:dyDescent="0.3">
      <c r="J18902"/>
    </row>
    <row r="18903" spans="10:10" x14ac:dyDescent="0.3">
      <c r="J18903"/>
    </row>
    <row r="18904" spans="10:10" x14ac:dyDescent="0.3">
      <c r="J18904"/>
    </row>
    <row r="18905" spans="10:10" x14ac:dyDescent="0.3">
      <c r="J18905"/>
    </row>
    <row r="18906" spans="10:10" x14ac:dyDescent="0.3">
      <c r="J18906"/>
    </row>
    <row r="18907" spans="10:10" x14ac:dyDescent="0.3">
      <c r="J18907"/>
    </row>
    <row r="18908" spans="10:10" x14ac:dyDescent="0.3">
      <c r="J18908"/>
    </row>
    <row r="18909" spans="10:10" x14ac:dyDescent="0.3">
      <c r="J18909"/>
    </row>
    <row r="18910" spans="10:10" x14ac:dyDescent="0.3">
      <c r="J18910"/>
    </row>
    <row r="18911" spans="10:10" x14ac:dyDescent="0.3">
      <c r="J18911"/>
    </row>
    <row r="18912" spans="10:10" x14ac:dyDescent="0.3">
      <c r="J18912"/>
    </row>
    <row r="18913" spans="10:10" x14ac:dyDescent="0.3">
      <c r="J18913"/>
    </row>
    <row r="18914" spans="10:10" x14ac:dyDescent="0.3">
      <c r="J18914"/>
    </row>
    <row r="18915" spans="10:10" x14ac:dyDescent="0.3">
      <c r="J18915"/>
    </row>
    <row r="18916" spans="10:10" x14ac:dyDescent="0.3">
      <c r="J18916"/>
    </row>
    <row r="18917" spans="10:10" x14ac:dyDescent="0.3">
      <c r="J18917"/>
    </row>
    <row r="18918" spans="10:10" x14ac:dyDescent="0.3">
      <c r="J18918"/>
    </row>
    <row r="18919" spans="10:10" x14ac:dyDescent="0.3">
      <c r="J18919"/>
    </row>
    <row r="18920" spans="10:10" x14ac:dyDescent="0.3">
      <c r="J18920"/>
    </row>
    <row r="18921" spans="10:10" x14ac:dyDescent="0.3">
      <c r="J18921"/>
    </row>
    <row r="18922" spans="10:10" x14ac:dyDescent="0.3">
      <c r="J18922"/>
    </row>
    <row r="18923" spans="10:10" x14ac:dyDescent="0.3">
      <c r="J18923"/>
    </row>
    <row r="18924" spans="10:10" x14ac:dyDescent="0.3">
      <c r="J18924"/>
    </row>
    <row r="18925" spans="10:10" x14ac:dyDescent="0.3">
      <c r="J18925"/>
    </row>
    <row r="18926" spans="10:10" x14ac:dyDescent="0.3">
      <c r="J18926"/>
    </row>
    <row r="18927" spans="10:10" x14ac:dyDescent="0.3">
      <c r="J18927"/>
    </row>
    <row r="18928" spans="10:10" x14ac:dyDescent="0.3">
      <c r="J18928"/>
    </row>
    <row r="18929" spans="10:10" x14ac:dyDescent="0.3">
      <c r="J18929"/>
    </row>
    <row r="18930" spans="10:10" x14ac:dyDescent="0.3">
      <c r="J18930"/>
    </row>
    <row r="18931" spans="10:10" x14ac:dyDescent="0.3">
      <c r="J18931"/>
    </row>
    <row r="18932" spans="10:10" x14ac:dyDescent="0.3">
      <c r="J18932"/>
    </row>
    <row r="18933" spans="10:10" x14ac:dyDescent="0.3">
      <c r="J18933"/>
    </row>
    <row r="18934" spans="10:10" x14ac:dyDescent="0.3">
      <c r="J18934"/>
    </row>
    <row r="18935" spans="10:10" x14ac:dyDescent="0.3">
      <c r="J18935"/>
    </row>
    <row r="18936" spans="10:10" x14ac:dyDescent="0.3">
      <c r="J18936"/>
    </row>
    <row r="18937" spans="10:10" x14ac:dyDescent="0.3">
      <c r="J18937"/>
    </row>
    <row r="18938" spans="10:10" x14ac:dyDescent="0.3">
      <c r="J18938"/>
    </row>
    <row r="18939" spans="10:10" x14ac:dyDescent="0.3">
      <c r="J18939"/>
    </row>
    <row r="18940" spans="10:10" x14ac:dyDescent="0.3">
      <c r="J18940"/>
    </row>
    <row r="18941" spans="10:10" x14ac:dyDescent="0.3">
      <c r="J18941"/>
    </row>
    <row r="18942" spans="10:10" x14ac:dyDescent="0.3">
      <c r="J18942"/>
    </row>
    <row r="18943" spans="10:10" x14ac:dyDescent="0.3">
      <c r="J18943"/>
    </row>
    <row r="18944" spans="10:10" x14ac:dyDescent="0.3">
      <c r="J18944"/>
    </row>
    <row r="18945" spans="10:10" x14ac:dyDescent="0.3">
      <c r="J18945"/>
    </row>
    <row r="18946" spans="10:10" x14ac:dyDescent="0.3">
      <c r="J18946"/>
    </row>
    <row r="18947" spans="10:10" x14ac:dyDescent="0.3">
      <c r="J18947"/>
    </row>
    <row r="18948" spans="10:10" x14ac:dyDescent="0.3">
      <c r="J18948"/>
    </row>
    <row r="18949" spans="10:10" x14ac:dyDescent="0.3">
      <c r="J18949"/>
    </row>
    <row r="18950" spans="10:10" x14ac:dyDescent="0.3">
      <c r="J18950"/>
    </row>
    <row r="18951" spans="10:10" x14ac:dyDescent="0.3">
      <c r="J18951"/>
    </row>
    <row r="18952" spans="10:10" x14ac:dyDescent="0.3">
      <c r="J18952"/>
    </row>
    <row r="18953" spans="10:10" x14ac:dyDescent="0.3">
      <c r="J18953"/>
    </row>
    <row r="18954" spans="10:10" x14ac:dyDescent="0.3">
      <c r="J18954"/>
    </row>
    <row r="18955" spans="10:10" x14ac:dyDescent="0.3">
      <c r="J18955"/>
    </row>
    <row r="18956" spans="10:10" x14ac:dyDescent="0.3">
      <c r="J18956"/>
    </row>
    <row r="18957" spans="10:10" x14ac:dyDescent="0.3">
      <c r="J18957"/>
    </row>
    <row r="18958" spans="10:10" x14ac:dyDescent="0.3">
      <c r="J18958"/>
    </row>
    <row r="18959" spans="10:10" x14ac:dyDescent="0.3">
      <c r="J18959"/>
    </row>
    <row r="18960" spans="10:10" x14ac:dyDescent="0.3">
      <c r="J18960"/>
    </row>
    <row r="18961" spans="10:10" x14ac:dyDescent="0.3">
      <c r="J18961"/>
    </row>
    <row r="18962" spans="10:10" x14ac:dyDescent="0.3">
      <c r="J18962"/>
    </row>
    <row r="18963" spans="10:10" x14ac:dyDescent="0.3">
      <c r="J18963"/>
    </row>
    <row r="18964" spans="10:10" x14ac:dyDescent="0.3">
      <c r="J18964"/>
    </row>
    <row r="18965" spans="10:10" x14ac:dyDescent="0.3">
      <c r="J18965"/>
    </row>
    <row r="18966" spans="10:10" x14ac:dyDescent="0.3">
      <c r="J18966"/>
    </row>
    <row r="18967" spans="10:10" x14ac:dyDescent="0.3">
      <c r="J18967"/>
    </row>
    <row r="18968" spans="10:10" x14ac:dyDescent="0.3">
      <c r="J18968"/>
    </row>
    <row r="18969" spans="10:10" x14ac:dyDescent="0.3">
      <c r="J18969"/>
    </row>
    <row r="18970" spans="10:10" x14ac:dyDescent="0.3">
      <c r="J18970"/>
    </row>
    <row r="18971" spans="10:10" x14ac:dyDescent="0.3">
      <c r="J18971"/>
    </row>
    <row r="18972" spans="10:10" x14ac:dyDescent="0.3">
      <c r="J18972"/>
    </row>
    <row r="18973" spans="10:10" x14ac:dyDescent="0.3">
      <c r="J18973"/>
    </row>
    <row r="18974" spans="10:10" x14ac:dyDescent="0.3">
      <c r="J18974"/>
    </row>
    <row r="18975" spans="10:10" x14ac:dyDescent="0.3">
      <c r="J18975"/>
    </row>
    <row r="18976" spans="10:10" x14ac:dyDescent="0.3">
      <c r="J18976"/>
    </row>
    <row r="18977" spans="10:10" x14ac:dyDescent="0.3">
      <c r="J18977"/>
    </row>
    <row r="18978" spans="10:10" x14ac:dyDescent="0.3">
      <c r="J18978"/>
    </row>
    <row r="18979" spans="10:10" x14ac:dyDescent="0.3">
      <c r="J18979"/>
    </row>
    <row r="18980" spans="10:10" x14ac:dyDescent="0.3">
      <c r="J18980"/>
    </row>
    <row r="18981" spans="10:10" x14ac:dyDescent="0.3">
      <c r="J18981"/>
    </row>
    <row r="18982" spans="10:10" x14ac:dyDescent="0.3">
      <c r="J18982"/>
    </row>
    <row r="18983" spans="10:10" x14ac:dyDescent="0.3">
      <c r="J18983"/>
    </row>
    <row r="18984" spans="10:10" x14ac:dyDescent="0.3">
      <c r="J18984"/>
    </row>
    <row r="18985" spans="10:10" x14ac:dyDescent="0.3">
      <c r="J18985"/>
    </row>
    <row r="18986" spans="10:10" x14ac:dyDescent="0.3">
      <c r="J18986"/>
    </row>
    <row r="18987" spans="10:10" x14ac:dyDescent="0.3">
      <c r="J18987"/>
    </row>
    <row r="18988" spans="10:10" x14ac:dyDescent="0.3">
      <c r="J18988"/>
    </row>
    <row r="18989" spans="10:10" x14ac:dyDescent="0.3">
      <c r="J18989"/>
    </row>
    <row r="18990" spans="10:10" x14ac:dyDescent="0.3">
      <c r="J18990"/>
    </row>
    <row r="18991" spans="10:10" x14ac:dyDescent="0.3">
      <c r="J18991"/>
    </row>
    <row r="18992" spans="10:10" x14ac:dyDescent="0.3">
      <c r="J18992"/>
    </row>
    <row r="18993" spans="10:10" x14ac:dyDescent="0.3">
      <c r="J18993"/>
    </row>
    <row r="18994" spans="10:10" x14ac:dyDescent="0.3">
      <c r="J18994"/>
    </row>
    <row r="18995" spans="10:10" x14ac:dyDescent="0.3">
      <c r="J18995"/>
    </row>
    <row r="18996" spans="10:10" x14ac:dyDescent="0.3">
      <c r="J18996"/>
    </row>
    <row r="18997" spans="10:10" x14ac:dyDescent="0.3">
      <c r="J18997"/>
    </row>
    <row r="18998" spans="10:10" x14ac:dyDescent="0.3">
      <c r="J18998"/>
    </row>
    <row r="18999" spans="10:10" x14ac:dyDescent="0.3">
      <c r="J18999"/>
    </row>
    <row r="19000" spans="10:10" x14ac:dyDescent="0.3">
      <c r="J19000"/>
    </row>
    <row r="19001" spans="10:10" x14ac:dyDescent="0.3">
      <c r="J19001"/>
    </row>
    <row r="19002" spans="10:10" x14ac:dyDescent="0.3">
      <c r="J19002"/>
    </row>
    <row r="19003" spans="10:10" x14ac:dyDescent="0.3">
      <c r="J19003"/>
    </row>
    <row r="19004" spans="10:10" x14ac:dyDescent="0.3">
      <c r="J19004"/>
    </row>
    <row r="19005" spans="10:10" x14ac:dyDescent="0.3">
      <c r="J19005"/>
    </row>
    <row r="19006" spans="10:10" x14ac:dyDescent="0.3">
      <c r="J19006"/>
    </row>
    <row r="19007" spans="10:10" x14ac:dyDescent="0.3">
      <c r="J19007"/>
    </row>
    <row r="19008" spans="10:10" x14ac:dyDescent="0.3">
      <c r="J19008"/>
    </row>
    <row r="19009" spans="10:10" x14ac:dyDescent="0.3">
      <c r="J19009"/>
    </row>
    <row r="19010" spans="10:10" x14ac:dyDescent="0.3">
      <c r="J19010"/>
    </row>
    <row r="19011" spans="10:10" x14ac:dyDescent="0.3">
      <c r="J19011"/>
    </row>
    <row r="19012" spans="10:10" x14ac:dyDescent="0.3">
      <c r="J19012"/>
    </row>
    <row r="19013" spans="10:10" x14ac:dyDescent="0.3">
      <c r="J19013"/>
    </row>
    <row r="19014" spans="10:10" x14ac:dyDescent="0.3">
      <c r="J19014"/>
    </row>
    <row r="19015" spans="10:10" x14ac:dyDescent="0.3">
      <c r="J19015"/>
    </row>
    <row r="19016" spans="10:10" x14ac:dyDescent="0.3">
      <c r="J19016"/>
    </row>
    <row r="19017" spans="10:10" x14ac:dyDescent="0.3">
      <c r="J19017"/>
    </row>
    <row r="19018" spans="10:10" x14ac:dyDescent="0.3">
      <c r="J19018"/>
    </row>
    <row r="19019" spans="10:10" x14ac:dyDescent="0.3">
      <c r="J19019"/>
    </row>
    <row r="19020" spans="10:10" x14ac:dyDescent="0.3">
      <c r="J19020"/>
    </row>
    <row r="19021" spans="10:10" x14ac:dyDescent="0.3">
      <c r="J19021"/>
    </row>
    <row r="19022" spans="10:10" x14ac:dyDescent="0.3">
      <c r="J19022"/>
    </row>
    <row r="19023" spans="10:10" x14ac:dyDescent="0.3">
      <c r="J19023"/>
    </row>
    <row r="19024" spans="10:10" x14ac:dyDescent="0.3">
      <c r="J19024"/>
    </row>
    <row r="19025" spans="10:10" x14ac:dyDescent="0.3">
      <c r="J19025"/>
    </row>
    <row r="19026" spans="10:10" x14ac:dyDescent="0.3">
      <c r="J19026"/>
    </row>
    <row r="19027" spans="10:10" x14ac:dyDescent="0.3">
      <c r="J19027"/>
    </row>
    <row r="19028" spans="10:10" x14ac:dyDescent="0.3">
      <c r="J19028"/>
    </row>
    <row r="19029" spans="10:10" x14ac:dyDescent="0.3">
      <c r="J19029"/>
    </row>
    <row r="19030" spans="10:10" x14ac:dyDescent="0.3">
      <c r="J19030"/>
    </row>
    <row r="19031" spans="10:10" x14ac:dyDescent="0.3">
      <c r="J19031"/>
    </row>
    <row r="19032" spans="10:10" x14ac:dyDescent="0.3">
      <c r="J19032"/>
    </row>
    <row r="19033" spans="10:10" x14ac:dyDescent="0.3">
      <c r="J19033"/>
    </row>
    <row r="19034" spans="10:10" x14ac:dyDescent="0.3">
      <c r="J19034"/>
    </row>
    <row r="19035" spans="10:10" x14ac:dyDescent="0.3">
      <c r="J19035"/>
    </row>
    <row r="19036" spans="10:10" x14ac:dyDescent="0.3">
      <c r="J19036"/>
    </row>
    <row r="19037" spans="10:10" x14ac:dyDescent="0.3">
      <c r="J19037"/>
    </row>
    <row r="19038" spans="10:10" x14ac:dyDescent="0.3">
      <c r="J19038"/>
    </row>
    <row r="19039" spans="10:10" x14ac:dyDescent="0.3">
      <c r="J19039"/>
    </row>
    <row r="19040" spans="10:10" x14ac:dyDescent="0.3">
      <c r="J19040"/>
    </row>
    <row r="19041" spans="10:10" x14ac:dyDescent="0.3">
      <c r="J19041"/>
    </row>
    <row r="19042" spans="10:10" x14ac:dyDescent="0.3">
      <c r="J19042"/>
    </row>
    <row r="19043" spans="10:10" x14ac:dyDescent="0.3">
      <c r="J19043"/>
    </row>
    <row r="19044" spans="10:10" x14ac:dyDescent="0.3">
      <c r="J19044"/>
    </row>
    <row r="19045" spans="10:10" x14ac:dyDescent="0.3">
      <c r="J19045"/>
    </row>
    <row r="19046" spans="10:10" x14ac:dyDescent="0.3">
      <c r="J19046"/>
    </row>
    <row r="19047" spans="10:10" x14ac:dyDescent="0.3">
      <c r="J19047"/>
    </row>
    <row r="19048" spans="10:10" x14ac:dyDescent="0.3">
      <c r="J19048"/>
    </row>
    <row r="19049" spans="10:10" x14ac:dyDescent="0.3">
      <c r="J19049"/>
    </row>
    <row r="19050" spans="10:10" x14ac:dyDescent="0.3">
      <c r="J19050"/>
    </row>
    <row r="19051" spans="10:10" x14ac:dyDescent="0.3">
      <c r="J19051"/>
    </row>
    <row r="19052" spans="10:10" x14ac:dyDescent="0.3">
      <c r="J19052"/>
    </row>
    <row r="19053" spans="10:10" x14ac:dyDescent="0.3">
      <c r="J19053"/>
    </row>
    <row r="19054" spans="10:10" x14ac:dyDescent="0.3">
      <c r="J19054"/>
    </row>
    <row r="19055" spans="10:10" x14ac:dyDescent="0.3">
      <c r="J19055"/>
    </row>
    <row r="19056" spans="10:10" x14ac:dyDescent="0.3">
      <c r="J19056"/>
    </row>
    <row r="19057" spans="10:10" x14ac:dyDescent="0.3">
      <c r="J19057"/>
    </row>
    <row r="19058" spans="10:10" x14ac:dyDescent="0.3">
      <c r="J19058"/>
    </row>
    <row r="19059" spans="10:10" x14ac:dyDescent="0.3">
      <c r="J19059"/>
    </row>
    <row r="19060" spans="10:10" x14ac:dyDescent="0.3">
      <c r="J19060"/>
    </row>
    <row r="19061" spans="10:10" x14ac:dyDescent="0.3">
      <c r="J19061"/>
    </row>
    <row r="19062" spans="10:10" x14ac:dyDescent="0.3">
      <c r="J19062"/>
    </row>
    <row r="19063" spans="10:10" x14ac:dyDescent="0.3">
      <c r="J19063"/>
    </row>
    <row r="19064" spans="10:10" x14ac:dyDescent="0.3">
      <c r="J19064"/>
    </row>
    <row r="19065" spans="10:10" x14ac:dyDescent="0.3">
      <c r="J19065"/>
    </row>
    <row r="19066" spans="10:10" x14ac:dyDescent="0.3">
      <c r="J19066"/>
    </row>
    <row r="19067" spans="10:10" x14ac:dyDescent="0.3">
      <c r="J19067"/>
    </row>
    <row r="19068" spans="10:10" x14ac:dyDescent="0.3">
      <c r="J19068"/>
    </row>
    <row r="19069" spans="10:10" x14ac:dyDescent="0.3">
      <c r="J19069"/>
    </row>
    <row r="19070" spans="10:10" x14ac:dyDescent="0.3">
      <c r="J19070"/>
    </row>
    <row r="19071" spans="10:10" x14ac:dyDescent="0.3">
      <c r="J19071"/>
    </row>
    <row r="19072" spans="10:10" x14ac:dyDescent="0.3">
      <c r="J19072"/>
    </row>
    <row r="19073" spans="10:10" x14ac:dyDescent="0.3">
      <c r="J19073"/>
    </row>
    <row r="19074" spans="10:10" x14ac:dyDescent="0.3">
      <c r="J19074"/>
    </row>
    <row r="19075" spans="10:10" x14ac:dyDescent="0.3">
      <c r="J19075"/>
    </row>
    <row r="19076" spans="10:10" x14ac:dyDescent="0.3">
      <c r="J19076"/>
    </row>
    <row r="19077" spans="10:10" x14ac:dyDescent="0.3">
      <c r="J19077"/>
    </row>
    <row r="19078" spans="10:10" x14ac:dyDescent="0.3">
      <c r="J19078"/>
    </row>
    <row r="19079" spans="10:10" x14ac:dyDescent="0.3">
      <c r="J19079"/>
    </row>
    <row r="19080" spans="10:10" x14ac:dyDescent="0.3">
      <c r="J19080"/>
    </row>
    <row r="19081" spans="10:10" x14ac:dyDescent="0.3">
      <c r="J19081"/>
    </row>
    <row r="19082" spans="10:10" x14ac:dyDescent="0.3">
      <c r="J19082"/>
    </row>
    <row r="19083" spans="10:10" x14ac:dyDescent="0.3">
      <c r="J19083"/>
    </row>
    <row r="19084" spans="10:10" x14ac:dyDescent="0.3">
      <c r="J19084"/>
    </row>
    <row r="19085" spans="10:10" x14ac:dyDescent="0.3">
      <c r="J19085"/>
    </row>
    <row r="19086" spans="10:10" x14ac:dyDescent="0.3">
      <c r="J19086"/>
    </row>
    <row r="19087" spans="10:10" x14ac:dyDescent="0.3">
      <c r="J19087"/>
    </row>
    <row r="19088" spans="10:10" x14ac:dyDescent="0.3">
      <c r="J19088"/>
    </row>
    <row r="19089" spans="10:10" x14ac:dyDescent="0.3">
      <c r="J19089"/>
    </row>
    <row r="19090" spans="10:10" x14ac:dyDescent="0.3">
      <c r="J19090"/>
    </row>
    <row r="19091" spans="10:10" x14ac:dyDescent="0.3">
      <c r="J19091"/>
    </row>
    <row r="19092" spans="10:10" x14ac:dyDescent="0.3">
      <c r="J19092"/>
    </row>
    <row r="19093" spans="10:10" x14ac:dyDescent="0.3">
      <c r="J19093"/>
    </row>
    <row r="19094" spans="10:10" x14ac:dyDescent="0.3">
      <c r="J19094"/>
    </row>
    <row r="19095" spans="10:10" x14ac:dyDescent="0.3">
      <c r="J19095"/>
    </row>
    <row r="19096" spans="10:10" x14ac:dyDescent="0.3">
      <c r="J19096"/>
    </row>
    <row r="19097" spans="10:10" x14ac:dyDescent="0.3">
      <c r="J19097"/>
    </row>
    <row r="19098" spans="10:10" x14ac:dyDescent="0.3">
      <c r="J19098"/>
    </row>
    <row r="19099" spans="10:10" x14ac:dyDescent="0.3">
      <c r="J19099"/>
    </row>
    <row r="19100" spans="10:10" x14ac:dyDescent="0.3">
      <c r="J19100"/>
    </row>
    <row r="19101" spans="10:10" x14ac:dyDescent="0.3">
      <c r="J19101"/>
    </row>
    <row r="19102" spans="10:10" x14ac:dyDescent="0.3">
      <c r="J19102"/>
    </row>
    <row r="19103" spans="10:10" x14ac:dyDescent="0.3">
      <c r="J19103"/>
    </row>
    <row r="19104" spans="10:10" x14ac:dyDescent="0.3">
      <c r="J19104"/>
    </row>
    <row r="19105" spans="10:10" x14ac:dyDescent="0.3">
      <c r="J19105"/>
    </row>
    <row r="19106" spans="10:10" x14ac:dyDescent="0.3">
      <c r="J19106"/>
    </row>
    <row r="19107" spans="10:10" x14ac:dyDescent="0.3">
      <c r="J19107"/>
    </row>
    <row r="19108" spans="10:10" x14ac:dyDescent="0.3">
      <c r="J19108"/>
    </row>
    <row r="19109" spans="10:10" x14ac:dyDescent="0.3">
      <c r="J19109"/>
    </row>
    <row r="19110" spans="10:10" x14ac:dyDescent="0.3">
      <c r="J19110"/>
    </row>
    <row r="19111" spans="10:10" x14ac:dyDescent="0.3">
      <c r="J19111"/>
    </row>
    <row r="19112" spans="10:10" x14ac:dyDescent="0.3">
      <c r="J19112"/>
    </row>
    <row r="19113" spans="10:10" x14ac:dyDescent="0.3">
      <c r="J19113"/>
    </row>
    <row r="19114" spans="10:10" x14ac:dyDescent="0.3">
      <c r="J19114"/>
    </row>
    <row r="19115" spans="10:10" x14ac:dyDescent="0.3">
      <c r="J19115"/>
    </row>
    <row r="19116" spans="10:10" x14ac:dyDescent="0.3">
      <c r="J19116"/>
    </row>
    <row r="19117" spans="10:10" x14ac:dyDescent="0.3">
      <c r="J19117"/>
    </row>
    <row r="19118" spans="10:10" x14ac:dyDescent="0.3">
      <c r="J19118"/>
    </row>
    <row r="19119" spans="10:10" x14ac:dyDescent="0.3">
      <c r="J19119"/>
    </row>
    <row r="19120" spans="10:10" x14ac:dyDescent="0.3">
      <c r="J19120"/>
    </row>
    <row r="19121" spans="10:10" x14ac:dyDescent="0.3">
      <c r="J19121"/>
    </row>
    <row r="19122" spans="10:10" x14ac:dyDescent="0.3">
      <c r="J19122"/>
    </row>
    <row r="19123" spans="10:10" x14ac:dyDescent="0.3">
      <c r="J19123"/>
    </row>
    <row r="19124" spans="10:10" x14ac:dyDescent="0.3">
      <c r="J19124"/>
    </row>
    <row r="19125" spans="10:10" x14ac:dyDescent="0.3">
      <c r="J19125"/>
    </row>
    <row r="19126" spans="10:10" x14ac:dyDescent="0.3">
      <c r="J19126"/>
    </row>
    <row r="19127" spans="10:10" x14ac:dyDescent="0.3">
      <c r="J19127"/>
    </row>
    <row r="19128" spans="10:10" x14ac:dyDescent="0.3">
      <c r="J19128"/>
    </row>
    <row r="19129" spans="10:10" x14ac:dyDescent="0.3">
      <c r="J19129"/>
    </row>
    <row r="19130" spans="10:10" x14ac:dyDescent="0.3">
      <c r="J19130"/>
    </row>
    <row r="19131" spans="10:10" x14ac:dyDescent="0.3">
      <c r="J19131"/>
    </row>
    <row r="19132" spans="10:10" x14ac:dyDescent="0.3">
      <c r="J19132"/>
    </row>
    <row r="19133" spans="10:10" x14ac:dyDescent="0.3">
      <c r="J19133"/>
    </row>
    <row r="19134" spans="10:10" x14ac:dyDescent="0.3">
      <c r="J19134"/>
    </row>
    <row r="19135" spans="10:10" x14ac:dyDescent="0.3">
      <c r="J19135"/>
    </row>
    <row r="19136" spans="10:10" x14ac:dyDescent="0.3">
      <c r="J19136"/>
    </row>
    <row r="19137" spans="10:10" x14ac:dyDescent="0.3">
      <c r="J19137"/>
    </row>
    <row r="19138" spans="10:10" x14ac:dyDescent="0.3">
      <c r="J19138"/>
    </row>
    <row r="19139" spans="10:10" x14ac:dyDescent="0.3">
      <c r="J19139"/>
    </row>
    <row r="19140" spans="10:10" x14ac:dyDescent="0.3">
      <c r="J19140"/>
    </row>
    <row r="19141" spans="10:10" x14ac:dyDescent="0.3">
      <c r="J19141"/>
    </row>
    <row r="19142" spans="10:10" x14ac:dyDescent="0.3">
      <c r="J19142"/>
    </row>
    <row r="19143" spans="10:10" x14ac:dyDescent="0.3">
      <c r="J19143"/>
    </row>
    <row r="19144" spans="10:10" x14ac:dyDescent="0.3">
      <c r="J19144"/>
    </row>
    <row r="19145" spans="10:10" x14ac:dyDescent="0.3">
      <c r="J19145"/>
    </row>
    <row r="19146" spans="10:10" x14ac:dyDescent="0.3">
      <c r="J19146"/>
    </row>
    <row r="19147" spans="10:10" x14ac:dyDescent="0.3">
      <c r="J19147"/>
    </row>
    <row r="19148" spans="10:10" x14ac:dyDescent="0.3">
      <c r="J19148"/>
    </row>
    <row r="19149" spans="10:10" x14ac:dyDescent="0.3">
      <c r="J19149"/>
    </row>
    <row r="19150" spans="10:10" x14ac:dyDescent="0.3">
      <c r="J19150"/>
    </row>
    <row r="19151" spans="10:10" x14ac:dyDescent="0.3">
      <c r="J19151"/>
    </row>
    <row r="19152" spans="10:10" x14ac:dyDescent="0.3">
      <c r="J19152"/>
    </row>
    <row r="19153" spans="10:10" x14ac:dyDescent="0.3">
      <c r="J19153"/>
    </row>
    <row r="19154" spans="10:10" x14ac:dyDescent="0.3">
      <c r="J19154"/>
    </row>
    <row r="19155" spans="10:10" x14ac:dyDescent="0.3">
      <c r="J19155"/>
    </row>
    <row r="19156" spans="10:10" x14ac:dyDescent="0.3">
      <c r="J19156"/>
    </row>
    <row r="19157" spans="10:10" x14ac:dyDescent="0.3">
      <c r="J19157"/>
    </row>
    <row r="19158" spans="10:10" x14ac:dyDescent="0.3">
      <c r="J19158"/>
    </row>
    <row r="19159" spans="10:10" x14ac:dyDescent="0.3">
      <c r="J19159"/>
    </row>
    <row r="19160" spans="10:10" x14ac:dyDescent="0.3">
      <c r="J19160"/>
    </row>
    <row r="19161" spans="10:10" x14ac:dyDescent="0.3">
      <c r="J19161"/>
    </row>
    <row r="19162" spans="10:10" x14ac:dyDescent="0.3">
      <c r="J19162"/>
    </row>
    <row r="19163" spans="10:10" x14ac:dyDescent="0.3">
      <c r="J19163"/>
    </row>
    <row r="19164" spans="10:10" x14ac:dyDescent="0.3">
      <c r="J19164"/>
    </row>
    <row r="19165" spans="10:10" x14ac:dyDescent="0.3">
      <c r="J19165"/>
    </row>
    <row r="19166" spans="10:10" x14ac:dyDescent="0.3">
      <c r="J19166"/>
    </row>
    <row r="19167" spans="10:10" x14ac:dyDescent="0.3">
      <c r="J19167"/>
    </row>
    <row r="19168" spans="10:10" x14ac:dyDescent="0.3">
      <c r="J19168"/>
    </row>
    <row r="19169" spans="10:10" x14ac:dyDescent="0.3">
      <c r="J19169"/>
    </row>
    <row r="19170" spans="10:10" x14ac:dyDescent="0.3">
      <c r="J19170"/>
    </row>
    <row r="19171" spans="10:10" x14ac:dyDescent="0.3">
      <c r="J19171"/>
    </row>
    <row r="19172" spans="10:10" x14ac:dyDescent="0.3">
      <c r="J19172"/>
    </row>
    <row r="19173" spans="10:10" x14ac:dyDescent="0.3">
      <c r="J19173"/>
    </row>
    <row r="19174" spans="10:10" x14ac:dyDescent="0.3">
      <c r="J19174"/>
    </row>
    <row r="19175" spans="10:10" x14ac:dyDescent="0.3">
      <c r="J19175"/>
    </row>
    <row r="19176" spans="10:10" x14ac:dyDescent="0.3">
      <c r="J19176"/>
    </row>
    <row r="19177" spans="10:10" x14ac:dyDescent="0.3">
      <c r="J19177"/>
    </row>
    <row r="19178" spans="10:10" x14ac:dyDescent="0.3">
      <c r="J19178"/>
    </row>
    <row r="19179" spans="10:10" x14ac:dyDescent="0.3">
      <c r="J19179"/>
    </row>
    <row r="19180" spans="10:10" x14ac:dyDescent="0.3">
      <c r="J19180"/>
    </row>
    <row r="19181" spans="10:10" x14ac:dyDescent="0.3">
      <c r="J19181"/>
    </row>
    <row r="19182" spans="10:10" x14ac:dyDescent="0.3">
      <c r="J19182"/>
    </row>
    <row r="19183" spans="10:10" x14ac:dyDescent="0.3">
      <c r="J19183"/>
    </row>
    <row r="19184" spans="10:10" x14ac:dyDescent="0.3">
      <c r="J19184"/>
    </row>
    <row r="19185" spans="10:10" x14ac:dyDescent="0.3">
      <c r="J19185"/>
    </row>
    <row r="19186" spans="10:10" x14ac:dyDescent="0.3">
      <c r="J19186"/>
    </row>
    <row r="19187" spans="10:10" x14ac:dyDescent="0.3">
      <c r="J19187"/>
    </row>
    <row r="19188" spans="10:10" x14ac:dyDescent="0.3">
      <c r="J19188"/>
    </row>
    <row r="19189" spans="10:10" x14ac:dyDescent="0.3">
      <c r="J19189"/>
    </row>
    <row r="19190" spans="10:10" x14ac:dyDescent="0.3">
      <c r="J19190"/>
    </row>
    <row r="19191" spans="10:10" x14ac:dyDescent="0.3">
      <c r="J19191"/>
    </row>
    <row r="19192" spans="10:10" x14ac:dyDescent="0.3">
      <c r="J19192"/>
    </row>
    <row r="19193" spans="10:10" x14ac:dyDescent="0.3">
      <c r="J19193"/>
    </row>
    <row r="19194" spans="10:10" x14ac:dyDescent="0.3">
      <c r="J19194"/>
    </row>
    <row r="19195" spans="10:10" x14ac:dyDescent="0.3">
      <c r="J19195"/>
    </row>
    <row r="19196" spans="10:10" x14ac:dyDescent="0.3">
      <c r="J19196"/>
    </row>
    <row r="19197" spans="10:10" x14ac:dyDescent="0.3">
      <c r="J19197"/>
    </row>
    <row r="19198" spans="10:10" x14ac:dyDescent="0.3">
      <c r="J19198"/>
    </row>
    <row r="19199" spans="10:10" x14ac:dyDescent="0.3">
      <c r="J19199"/>
    </row>
    <row r="19200" spans="10:10" x14ac:dyDescent="0.3">
      <c r="J19200"/>
    </row>
    <row r="19201" spans="10:10" x14ac:dyDescent="0.3">
      <c r="J19201"/>
    </row>
    <row r="19202" spans="10:10" x14ac:dyDescent="0.3">
      <c r="J19202"/>
    </row>
    <row r="19203" spans="10:10" x14ac:dyDescent="0.3">
      <c r="J19203"/>
    </row>
    <row r="19204" spans="10:10" x14ac:dyDescent="0.3">
      <c r="J19204"/>
    </row>
    <row r="19205" spans="10:10" x14ac:dyDescent="0.3">
      <c r="J19205"/>
    </row>
    <row r="19206" spans="10:10" x14ac:dyDescent="0.3">
      <c r="J19206"/>
    </row>
    <row r="19207" spans="10:10" x14ac:dyDescent="0.3">
      <c r="J19207"/>
    </row>
    <row r="19208" spans="10:10" x14ac:dyDescent="0.3">
      <c r="J19208"/>
    </row>
    <row r="19209" spans="10:10" x14ac:dyDescent="0.3">
      <c r="J19209"/>
    </row>
    <row r="19210" spans="10:10" x14ac:dyDescent="0.3">
      <c r="J19210"/>
    </row>
    <row r="19211" spans="10:10" x14ac:dyDescent="0.3">
      <c r="J19211"/>
    </row>
    <row r="19212" spans="10:10" x14ac:dyDescent="0.3">
      <c r="J19212"/>
    </row>
    <row r="19213" spans="10:10" x14ac:dyDescent="0.3">
      <c r="J19213"/>
    </row>
    <row r="19214" spans="10:10" x14ac:dyDescent="0.3">
      <c r="J19214"/>
    </row>
    <row r="19215" spans="10:10" x14ac:dyDescent="0.3">
      <c r="J19215"/>
    </row>
    <row r="19216" spans="10:10" x14ac:dyDescent="0.3">
      <c r="J19216"/>
    </row>
    <row r="19217" spans="10:10" x14ac:dyDescent="0.3">
      <c r="J19217"/>
    </row>
    <row r="19218" spans="10:10" x14ac:dyDescent="0.3">
      <c r="J19218"/>
    </row>
    <row r="19219" spans="10:10" x14ac:dyDescent="0.3">
      <c r="J19219"/>
    </row>
    <row r="19220" spans="10:10" x14ac:dyDescent="0.3">
      <c r="J19220"/>
    </row>
    <row r="19221" spans="10:10" x14ac:dyDescent="0.3">
      <c r="J19221"/>
    </row>
    <row r="19222" spans="10:10" x14ac:dyDescent="0.3">
      <c r="J19222"/>
    </row>
    <row r="19223" spans="10:10" x14ac:dyDescent="0.3">
      <c r="J19223"/>
    </row>
    <row r="19224" spans="10:10" x14ac:dyDescent="0.3">
      <c r="J19224"/>
    </row>
    <row r="19225" spans="10:10" x14ac:dyDescent="0.3">
      <c r="J19225"/>
    </row>
    <row r="19226" spans="10:10" x14ac:dyDescent="0.3">
      <c r="J19226"/>
    </row>
    <row r="19227" spans="10:10" x14ac:dyDescent="0.3">
      <c r="J19227"/>
    </row>
    <row r="19228" spans="10:10" x14ac:dyDescent="0.3">
      <c r="J19228"/>
    </row>
    <row r="19229" spans="10:10" x14ac:dyDescent="0.3">
      <c r="J19229"/>
    </row>
    <row r="19230" spans="10:10" x14ac:dyDescent="0.3">
      <c r="J19230"/>
    </row>
    <row r="19231" spans="10:10" x14ac:dyDescent="0.3">
      <c r="J19231"/>
    </row>
    <row r="19232" spans="10:10" x14ac:dyDescent="0.3">
      <c r="J19232"/>
    </row>
    <row r="19233" spans="10:10" x14ac:dyDescent="0.3">
      <c r="J19233"/>
    </row>
    <row r="19234" spans="10:10" x14ac:dyDescent="0.3">
      <c r="J19234"/>
    </row>
    <row r="19235" spans="10:10" x14ac:dyDescent="0.3">
      <c r="J19235"/>
    </row>
    <row r="19236" spans="10:10" x14ac:dyDescent="0.3">
      <c r="J19236"/>
    </row>
    <row r="19237" spans="10:10" x14ac:dyDescent="0.3">
      <c r="J19237"/>
    </row>
    <row r="19238" spans="10:10" x14ac:dyDescent="0.3">
      <c r="J19238"/>
    </row>
    <row r="19239" spans="10:10" x14ac:dyDescent="0.3">
      <c r="J19239"/>
    </row>
    <row r="19240" spans="10:10" x14ac:dyDescent="0.3">
      <c r="J19240"/>
    </row>
    <row r="19241" spans="10:10" x14ac:dyDescent="0.3">
      <c r="J19241"/>
    </row>
    <row r="19242" spans="10:10" x14ac:dyDescent="0.3">
      <c r="J19242"/>
    </row>
    <row r="19243" spans="10:10" x14ac:dyDescent="0.3">
      <c r="J19243"/>
    </row>
    <row r="19244" spans="10:10" x14ac:dyDescent="0.3">
      <c r="J19244"/>
    </row>
    <row r="19245" spans="10:10" x14ac:dyDescent="0.3">
      <c r="J19245"/>
    </row>
    <row r="19246" spans="10:10" x14ac:dyDescent="0.3">
      <c r="J19246"/>
    </row>
    <row r="19247" spans="10:10" x14ac:dyDescent="0.3">
      <c r="J19247"/>
    </row>
    <row r="19248" spans="10:10" x14ac:dyDescent="0.3">
      <c r="J19248"/>
    </row>
    <row r="19249" spans="10:10" x14ac:dyDescent="0.3">
      <c r="J19249"/>
    </row>
    <row r="19250" spans="10:10" x14ac:dyDescent="0.3">
      <c r="J19250"/>
    </row>
    <row r="19251" spans="10:10" x14ac:dyDescent="0.3">
      <c r="J19251"/>
    </row>
    <row r="19252" spans="10:10" x14ac:dyDescent="0.3">
      <c r="J19252"/>
    </row>
    <row r="19253" spans="10:10" x14ac:dyDescent="0.3">
      <c r="J19253"/>
    </row>
    <row r="19254" spans="10:10" x14ac:dyDescent="0.3">
      <c r="J19254"/>
    </row>
    <row r="19255" spans="10:10" x14ac:dyDescent="0.3">
      <c r="J19255"/>
    </row>
    <row r="19256" spans="10:10" x14ac:dyDescent="0.3">
      <c r="J19256"/>
    </row>
    <row r="19257" spans="10:10" x14ac:dyDescent="0.3">
      <c r="J19257"/>
    </row>
    <row r="19258" spans="10:10" x14ac:dyDescent="0.3">
      <c r="J19258"/>
    </row>
    <row r="19259" spans="10:10" x14ac:dyDescent="0.3">
      <c r="J19259"/>
    </row>
    <row r="19260" spans="10:10" x14ac:dyDescent="0.3">
      <c r="J19260"/>
    </row>
    <row r="19261" spans="10:10" x14ac:dyDescent="0.3">
      <c r="J19261"/>
    </row>
    <row r="19262" spans="10:10" x14ac:dyDescent="0.3">
      <c r="J19262"/>
    </row>
    <row r="19263" spans="10:10" x14ac:dyDescent="0.3">
      <c r="J19263"/>
    </row>
    <row r="19264" spans="10:10" x14ac:dyDescent="0.3">
      <c r="J19264"/>
    </row>
    <row r="19265" spans="10:10" x14ac:dyDescent="0.3">
      <c r="J19265"/>
    </row>
    <row r="19266" spans="10:10" x14ac:dyDescent="0.3">
      <c r="J19266"/>
    </row>
    <row r="19267" spans="10:10" x14ac:dyDescent="0.3">
      <c r="J19267"/>
    </row>
    <row r="19268" spans="10:10" x14ac:dyDescent="0.3">
      <c r="J19268"/>
    </row>
    <row r="19269" spans="10:10" x14ac:dyDescent="0.3">
      <c r="J19269"/>
    </row>
    <row r="19270" spans="10:10" x14ac:dyDescent="0.3">
      <c r="J19270"/>
    </row>
    <row r="19271" spans="10:10" x14ac:dyDescent="0.3">
      <c r="J19271"/>
    </row>
    <row r="19272" spans="10:10" x14ac:dyDescent="0.3">
      <c r="J19272"/>
    </row>
    <row r="19273" spans="10:10" x14ac:dyDescent="0.3">
      <c r="J19273"/>
    </row>
    <row r="19274" spans="10:10" x14ac:dyDescent="0.3">
      <c r="J19274"/>
    </row>
    <row r="19275" spans="10:10" x14ac:dyDescent="0.3">
      <c r="J19275"/>
    </row>
    <row r="19276" spans="10:10" x14ac:dyDescent="0.3">
      <c r="J19276"/>
    </row>
    <row r="19277" spans="10:10" x14ac:dyDescent="0.3">
      <c r="J19277"/>
    </row>
    <row r="19278" spans="10:10" x14ac:dyDescent="0.3">
      <c r="J19278"/>
    </row>
    <row r="19279" spans="10:10" x14ac:dyDescent="0.3">
      <c r="J19279"/>
    </row>
    <row r="19280" spans="10:10" x14ac:dyDescent="0.3">
      <c r="J19280"/>
    </row>
    <row r="19281" spans="10:10" x14ac:dyDescent="0.3">
      <c r="J19281"/>
    </row>
    <row r="19282" spans="10:10" x14ac:dyDescent="0.3">
      <c r="J19282"/>
    </row>
    <row r="19283" spans="10:10" x14ac:dyDescent="0.3">
      <c r="J19283"/>
    </row>
    <row r="19284" spans="10:10" x14ac:dyDescent="0.3">
      <c r="J19284"/>
    </row>
    <row r="19285" spans="10:10" x14ac:dyDescent="0.3">
      <c r="J19285"/>
    </row>
    <row r="19286" spans="10:10" x14ac:dyDescent="0.3">
      <c r="J19286"/>
    </row>
    <row r="19287" spans="10:10" x14ac:dyDescent="0.3">
      <c r="J19287"/>
    </row>
    <row r="19288" spans="10:10" x14ac:dyDescent="0.3">
      <c r="J19288"/>
    </row>
    <row r="19289" spans="10:10" x14ac:dyDescent="0.3">
      <c r="J19289"/>
    </row>
    <row r="19290" spans="10:10" x14ac:dyDescent="0.3">
      <c r="J19290"/>
    </row>
    <row r="19291" spans="10:10" x14ac:dyDescent="0.3">
      <c r="J19291"/>
    </row>
    <row r="19292" spans="10:10" x14ac:dyDescent="0.3">
      <c r="J19292"/>
    </row>
    <row r="19293" spans="10:10" x14ac:dyDescent="0.3">
      <c r="J19293"/>
    </row>
    <row r="19294" spans="10:10" x14ac:dyDescent="0.3">
      <c r="J19294"/>
    </row>
    <row r="19295" spans="10:10" x14ac:dyDescent="0.3">
      <c r="J19295"/>
    </row>
    <row r="19296" spans="10:10" x14ac:dyDescent="0.3">
      <c r="J19296"/>
    </row>
    <row r="19297" spans="10:10" x14ac:dyDescent="0.3">
      <c r="J19297"/>
    </row>
    <row r="19298" spans="10:10" x14ac:dyDescent="0.3">
      <c r="J19298"/>
    </row>
    <row r="19299" spans="10:10" x14ac:dyDescent="0.3">
      <c r="J19299"/>
    </row>
    <row r="19300" spans="10:10" x14ac:dyDescent="0.3">
      <c r="J19300"/>
    </row>
    <row r="19301" spans="10:10" x14ac:dyDescent="0.3">
      <c r="J19301"/>
    </row>
    <row r="19302" spans="10:10" x14ac:dyDescent="0.3">
      <c r="J19302"/>
    </row>
    <row r="19303" spans="10:10" x14ac:dyDescent="0.3">
      <c r="J19303"/>
    </row>
    <row r="19304" spans="10:10" x14ac:dyDescent="0.3">
      <c r="J19304"/>
    </row>
    <row r="19305" spans="10:10" x14ac:dyDescent="0.3">
      <c r="J19305"/>
    </row>
    <row r="19306" spans="10:10" x14ac:dyDescent="0.3">
      <c r="J19306"/>
    </row>
    <row r="19307" spans="10:10" x14ac:dyDescent="0.3">
      <c r="J19307"/>
    </row>
    <row r="19308" spans="10:10" x14ac:dyDescent="0.3">
      <c r="J19308"/>
    </row>
    <row r="19309" spans="10:10" x14ac:dyDescent="0.3">
      <c r="J19309"/>
    </row>
    <row r="19310" spans="10:10" x14ac:dyDescent="0.3">
      <c r="J19310"/>
    </row>
    <row r="19311" spans="10:10" x14ac:dyDescent="0.3">
      <c r="J19311"/>
    </row>
    <row r="19312" spans="10:10" x14ac:dyDescent="0.3">
      <c r="J19312"/>
    </row>
    <row r="19313" spans="10:10" x14ac:dyDescent="0.3">
      <c r="J19313"/>
    </row>
    <row r="19314" spans="10:10" x14ac:dyDescent="0.3">
      <c r="J19314"/>
    </row>
    <row r="19315" spans="10:10" x14ac:dyDescent="0.3">
      <c r="J19315"/>
    </row>
    <row r="19316" spans="10:10" x14ac:dyDescent="0.3">
      <c r="J19316"/>
    </row>
    <row r="19317" spans="10:10" x14ac:dyDescent="0.3">
      <c r="J19317"/>
    </row>
    <row r="19318" spans="10:10" x14ac:dyDescent="0.3">
      <c r="J19318"/>
    </row>
    <row r="19319" spans="10:10" x14ac:dyDescent="0.3">
      <c r="J19319"/>
    </row>
    <row r="19320" spans="10:10" x14ac:dyDescent="0.3">
      <c r="J19320"/>
    </row>
    <row r="19321" spans="10:10" x14ac:dyDescent="0.3">
      <c r="J19321"/>
    </row>
    <row r="19322" spans="10:10" x14ac:dyDescent="0.3">
      <c r="J19322"/>
    </row>
    <row r="19323" spans="10:10" x14ac:dyDescent="0.3">
      <c r="J19323"/>
    </row>
    <row r="19324" spans="10:10" x14ac:dyDescent="0.3">
      <c r="J19324"/>
    </row>
    <row r="19325" spans="10:10" x14ac:dyDescent="0.3">
      <c r="J19325"/>
    </row>
    <row r="19326" spans="10:10" x14ac:dyDescent="0.3">
      <c r="J19326"/>
    </row>
    <row r="19327" spans="10:10" x14ac:dyDescent="0.3">
      <c r="J19327"/>
    </row>
    <row r="19328" spans="10:10" x14ac:dyDescent="0.3">
      <c r="J19328"/>
    </row>
    <row r="19329" spans="10:10" x14ac:dyDescent="0.3">
      <c r="J19329"/>
    </row>
    <row r="19330" spans="10:10" x14ac:dyDescent="0.3">
      <c r="J19330"/>
    </row>
    <row r="19331" spans="10:10" x14ac:dyDescent="0.3">
      <c r="J19331"/>
    </row>
    <row r="19332" spans="10:10" x14ac:dyDescent="0.3">
      <c r="J19332"/>
    </row>
    <row r="19333" spans="10:10" x14ac:dyDescent="0.3">
      <c r="J19333"/>
    </row>
    <row r="19334" spans="10:10" x14ac:dyDescent="0.3">
      <c r="J19334"/>
    </row>
    <row r="19335" spans="10:10" x14ac:dyDescent="0.3">
      <c r="J19335"/>
    </row>
    <row r="19336" spans="10:10" x14ac:dyDescent="0.3">
      <c r="J19336"/>
    </row>
    <row r="19337" spans="10:10" x14ac:dyDescent="0.3">
      <c r="J19337"/>
    </row>
    <row r="19338" spans="10:10" x14ac:dyDescent="0.3">
      <c r="J19338"/>
    </row>
    <row r="19339" spans="10:10" x14ac:dyDescent="0.3">
      <c r="J19339"/>
    </row>
    <row r="19340" spans="10:10" x14ac:dyDescent="0.3">
      <c r="J19340"/>
    </row>
    <row r="19341" spans="10:10" x14ac:dyDescent="0.3">
      <c r="J19341"/>
    </row>
    <row r="19342" spans="10:10" x14ac:dyDescent="0.3">
      <c r="J19342"/>
    </row>
    <row r="19343" spans="10:10" x14ac:dyDescent="0.3">
      <c r="J19343"/>
    </row>
    <row r="19344" spans="10:10" x14ac:dyDescent="0.3">
      <c r="J19344"/>
    </row>
    <row r="19345" spans="10:10" x14ac:dyDescent="0.3">
      <c r="J19345"/>
    </row>
    <row r="19346" spans="10:10" x14ac:dyDescent="0.3">
      <c r="J19346"/>
    </row>
    <row r="19347" spans="10:10" x14ac:dyDescent="0.3">
      <c r="J19347"/>
    </row>
    <row r="19348" spans="10:10" x14ac:dyDescent="0.3">
      <c r="J19348"/>
    </row>
    <row r="19349" spans="10:10" x14ac:dyDescent="0.3">
      <c r="J19349"/>
    </row>
    <row r="19350" spans="10:10" x14ac:dyDescent="0.3">
      <c r="J19350"/>
    </row>
    <row r="19351" spans="10:10" x14ac:dyDescent="0.3">
      <c r="J19351"/>
    </row>
    <row r="19352" spans="10:10" x14ac:dyDescent="0.3">
      <c r="J19352"/>
    </row>
    <row r="19353" spans="10:10" x14ac:dyDescent="0.3">
      <c r="J19353"/>
    </row>
    <row r="19354" spans="10:10" x14ac:dyDescent="0.3">
      <c r="J19354"/>
    </row>
    <row r="19355" spans="10:10" x14ac:dyDescent="0.3">
      <c r="J19355"/>
    </row>
    <row r="19356" spans="10:10" x14ac:dyDescent="0.3">
      <c r="J19356"/>
    </row>
    <row r="19357" spans="10:10" x14ac:dyDescent="0.3">
      <c r="J19357"/>
    </row>
    <row r="19358" spans="10:10" x14ac:dyDescent="0.3">
      <c r="J19358"/>
    </row>
    <row r="19359" spans="10:10" x14ac:dyDescent="0.3">
      <c r="J19359"/>
    </row>
    <row r="19360" spans="10:10" x14ac:dyDescent="0.3">
      <c r="J19360"/>
    </row>
    <row r="19361" spans="10:10" x14ac:dyDescent="0.3">
      <c r="J19361"/>
    </row>
    <row r="19362" spans="10:10" x14ac:dyDescent="0.3">
      <c r="J19362"/>
    </row>
    <row r="19363" spans="10:10" x14ac:dyDescent="0.3">
      <c r="J19363"/>
    </row>
    <row r="19364" spans="10:10" x14ac:dyDescent="0.3">
      <c r="J19364"/>
    </row>
    <row r="19365" spans="10:10" x14ac:dyDescent="0.3">
      <c r="J19365"/>
    </row>
    <row r="19366" spans="10:10" x14ac:dyDescent="0.3">
      <c r="J19366"/>
    </row>
    <row r="19367" spans="10:10" x14ac:dyDescent="0.3">
      <c r="J19367"/>
    </row>
    <row r="19368" spans="10:10" x14ac:dyDescent="0.3">
      <c r="J19368"/>
    </row>
    <row r="19369" spans="10:10" x14ac:dyDescent="0.3">
      <c r="J19369"/>
    </row>
    <row r="19370" spans="10:10" x14ac:dyDescent="0.3">
      <c r="J19370"/>
    </row>
    <row r="19371" spans="10:10" x14ac:dyDescent="0.3">
      <c r="J19371"/>
    </row>
    <row r="19372" spans="10:10" x14ac:dyDescent="0.3">
      <c r="J19372"/>
    </row>
    <row r="19373" spans="10:10" x14ac:dyDescent="0.3">
      <c r="J19373"/>
    </row>
    <row r="19374" spans="10:10" x14ac:dyDescent="0.3">
      <c r="J19374"/>
    </row>
    <row r="19375" spans="10:10" x14ac:dyDescent="0.3">
      <c r="J19375"/>
    </row>
    <row r="19376" spans="10:10" x14ac:dyDescent="0.3">
      <c r="J19376"/>
    </row>
    <row r="19377" spans="10:10" x14ac:dyDescent="0.3">
      <c r="J19377"/>
    </row>
    <row r="19378" spans="10:10" x14ac:dyDescent="0.3">
      <c r="J19378"/>
    </row>
    <row r="19379" spans="10:10" x14ac:dyDescent="0.3">
      <c r="J19379"/>
    </row>
    <row r="19380" spans="10:10" x14ac:dyDescent="0.3">
      <c r="J19380"/>
    </row>
    <row r="19381" spans="10:10" x14ac:dyDescent="0.3">
      <c r="J19381"/>
    </row>
    <row r="19382" spans="10:10" x14ac:dyDescent="0.3">
      <c r="J19382"/>
    </row>
    <row r="19383" spans="10:10" x14ac:dyDescent="0.3">
      <c r="J19383"/>
    </row>
    <row r="19384" spans="10:10" x14ac:dyDescent="0.3">
      <c r="J19384"/>
    </row>
    <row r="19385" spans="10:10" x14ac:dyDescent="0.3">
      <c r="J19385"/>
    </row>
    <row r="19386" spans="10:10" x14ac:dyDescent="0.3">
      <c r="J19386"/>
    </row>
    <row r="19387" spans="10:10" x14ac:dyDescent="0.3">
      <c r="J19387"/>
    </row>
    <row r="19388" spans="10:10" x14ac:dyDescent="0.3">
      <c r="J19388"/>
    </row>
    <row r="19389" spans="10:10" x14ac:dyDescent="0.3">
      <c r="J19389"/>
    </row>
    <row r="19390" spans="10:10" x14ac:dyDescent="0.3">
      <c r="J19390"/>
    </row>
    <row r="19391" spans="10:10" x14ac:dyDescent="0.3">
      <c r="J19391"/>
    </row>
    <row r="19392" spans="10:10" x14ac:dyDescent="0.3">
      <c r="J19392"/>
    </row>
    <row r="19393" spans="10:10" x14ac:dyDescent="0.3">
      <c r="J19393"/>
    </row>
    <row r="19394" spans="10:10" x14ac:dyDescent="0.3">
      <c r="J19394"/>
    </row>
    <row r="19395" spans="10:10" x14ac:dyDescent="0.3">
      <c r="J19395"/>
    </row>
    <row r="19396" spans="10:10" x14ac:dyDescent="0.3">
      <c r="J19396"/>
    </row>
    <row r="19397" spans="10:10" x14ac:dyDescent="0.3">
      <c r="J19397"/>
    </row>
    <row r="19398" spans="10:10" x14ac:dyDescent="0.3">
      <c r="J19398"/>
    </row>
    <row r="19399" spans="10:10" x14ac:dyDescent="0.3">
      <c r="J19399"/>
    </row>
    <row r="19400" spans="10:10" x14ac:dyDescent="0.3">
      <c r="J19400"/>
    </row>
    <row r="19401" spans="10:10" x14ac:dyDescent="0.3">
      <c r="J19401"/>
    </row>
    <row r="19402" spans="10:10" x14ac:dyDescent="0.3">
      <c r="J19402"/>
    </row>
    <row r="19403" spans="10:10" x14ac:dyDescent="0.3">
      <c r="J19403"/>
    </row>
    <row r="19404" spans="10:10" x14ac:dyDescent="0.3">
      <c r="J19404"/>
    </row>
    <row r="19405" spans="10:10" x14ac:dyDescent="0.3">
      <c r="J19405"/>
    </row>
    <row r="19406" spans="10:10" x14ac:dyDescent="0.3">
      <c r="J19406"/>
    </row>
    <row r="19407" spans="10:10" x14ac:dyDescent="0.3">
      <c r="J19407"/>
    </row>
    <row r="19408" spans="10:10" x14ac:dyDescent="0.3">
      <c r="J19408"/>
    </row>
    <row r="19409" spans="10:10" x14ac:dyDescent="0.3">
      <c r="J19409"/>
    </row>
    <row r="19410" spans="10:10" x14ac:dyDescent="0.3">
      <c r="J19410"/>
    </row>
    <row r="19411" spans="10:10" x14ac:dyDescent="0.3">
      <c r="J19411"/>
    </row>
    <row r="19412" spans="10:10" x14ac:dyDescent="0.3">
      <c r="J19412"/>
    </row>
    <row r="19413" spans="10:10" x14ac:dyDescent="0.3">
      <c r="J19413"/>
    </row>
    <row r="19414" spans="10:10" x14ac:dyDescent="0.3">
      <c r="J19414"/>
    </row>
    <row r="19415" spans="10:10" x14ac:dyDescent="0.3">
      <c r="J19415"/>
    </row>
    <row r="19416" spans="10:10" x14ac:dyDescent="0.3">
      <c r="J19416"/>
    </row>
    <row r="19417" spans="10:10" x14ac:dyDescent="0.3">
      <c r="J19417"/>
    </row>
    <row r="19418" spans="10:10" x14ac:dyDescent="0.3">
      <c r="J19418"/>
    </row>
    <row r="19419" spans="10:10" x14ac:dyDescent="0.3">
      <c r="J19419"/>
    </row>
    <row r="19420" spans="10:10" x14ac:dyDescent="0.3">
      <c r="J19420"/>
    </row>
    <row r="19421" spans="10:10" x14ac:dyDescent="0.3">
      <c r="J19421"/>
    </row>
    <row r="19422" spans="10:10" x14ac:dyDescent="0.3">
      <c r="J19422"/>
    </row>
    <row r="19423" spans="10:10" x14ac:dyDescent="0.3">
      <c r="J19423"/>
    </row>
    <row r="19424" spans="10:10" x14ac:dyDescent="0.3">
      <c r="J19424"/>
    </row>
    <row r="19425" spans="10:10" x14ac:dyDescent="0.3">
      <c r="J19425"/>
    </row>
    <row r="19426" spans="10:10" x14ac:dyDescent="0.3">
      <c r="J19426"/>
    </row>
    <row r="19427" spans="10:10" x14ac:dyDescent="0.3">
      <c r="J19427"/>
    </row>
    <row r="19428" spans="10:10" x14ac:dyDescent="0.3">
      <c r="J19428"/>
    </row>
    <row r="19429" spans="10:10" x14ac:dyDescent="0.3">
      <c r="J19429"/>
    </row>
    <row r="19430" spans="10:10" x14ac:dyDescent="0.3">
      <c r="J19430"/>
    </row>
    <row r="19431" spans="10:10" x14ac:dyDescent="0.3">
      <c r="J19431"/>
    </row>
    <row r="19432" spans="10:10" x14ac:dyDescent="0.3">
      <c r="J19432"/>
    </row>
    <row r="19433" spans="10:10" x14ac:dyDescent="0.3">
      <c r="J19433"/>
    </row>
    <row r="19434" spans="10:10" x14ac:dyDescent="0.3">
      <c r="J19434"/>
    </row>
    <row r="19435" spans="10:10" x14ac:dyDescent="0.3">
      <c r="J19435"/>
    </row>
    <row r="19436" spans="10:10" x14ac:dyDescent="0.3">
      <c r="J19436"/>
    </row>
    <row r="19437" spans="10:10" x14ac:dyDescent="0.3">
      <c r="J19437"/>
    </row>
    <row r="19438" spans="10:10" x14ac:dyDescent="0.3">
      <c r="J19438"/>
    </row>
    <row r="19439" spans="10:10" x14ac:dyDescent="0.3">
      <c r="J19439"/>
    </row>
    <row r="19440" spans="10:10" x14ac:dyDescent="0.3">
      <c r="J19440"/>
    </row>
    <row r="19441" spans="10:10" x14ac:dyDescent="0.3">
      <c r="J19441"/>
    </row>
    <row r="19442" spans="10:10" x14ac:dyDescent="0.3">
      <c r="J19442"/>
    </row>
    <row r="19443" spans="10:10" x14ac:dyDescent="0.3">
      <c r="J19443"/>
    </row>
    <row r="19444" spans="10:10" x14ac:dyDescent="0.3">
      <c r="J19444"/>
    </row>
    <row r="19445" spans="10:10" x14ac:dyDescent="0.3">
      <c r="J19445"/>
    </row>
    <row r="19446" spans="10:10" x14ac:dyDescent="0.3">
      <c r="J19446"/>
    </row>
    <row r="19447" spans="10:10" x14ac:dyDescent="0.3">
      <c r="J19447"/>
    </row>
    <row r="19448" spans="10:10" x14ac:dyDescent="0.3">
      <c r="J19448"/>
    </row>
    <row r="19449" spans="10:10" x14ac:dyDescent="0.3">
      <c r="J19449"/>
    </row>
    <row r="19450" spans="10:10" x14ac:dyDescent="0.3">
      <c r="J19450"/>
    </row>
    <row r="19451" spans="10:10" x14ac:dyDescent="0.3">
      <c r="J19451"/>
    </row>
    <row r="19452" spans="10:10" x14ac:dyDescent="0.3">
      <c r="J19452"/>
    </row>
    <row r="19453" spans="10:10" x14ac:dyDescent="0.3">
      <c r="J19453"/>
    </row>
    <row r="19454" spans="10:10" x14ac:dyDescent="0.3">
      <c r="J19454"/>
    </row>
    <row r="19455" spans="10:10" x14ac:dyDescent="0.3">
      <c r="J19455"/>
    </row>
    <row r="19456" spans="10:10" x14ac:dyDescent="0.3">
      <c r="J19456"/>
    </row>
    <row r="19457" spans="10:10" x14ac:dyDescent="0.3">
      <c r="J19457"/>
    </row>
    <row r="19458" spans="10:10" x14ac:dyDescent="0.3">
      <c r="J19458"/>
    </row>
    <row r="19459" spans="10:10" x14ac:dyDescent="0.3">
      <c r="J19459"/>
    </row>
    <row r="19460" spans="10:10" x14ac:dyDescent="0.3">
      <c r="J19460"/>
    </row>
    <row r="19461" spans="10:10" x14ac:dyDescent="0.3">
      <c r="J19461"/>
    </row>
    <row r="19462" spans="10:10" x14ac:dyDescent="0.3">
      <c r="J19462"/>
    </row>
    <row r="19463" spans="10:10" x14ac:dyDescent="0.3">
      <c r="J19463"/>
    </row>
    <row r="19464" spans="10:10" x14ac:dyDescent="0.3">
      <c r="J19464"/>
    </row>
    <row r="19465" spans="10:10" x14ac:dyDescent="0.3">
      <c r="J19465"/>
    </row>
    <row r="19466" spans="10:10" x14ac:dyDescent="0.3">
      <c r="J19466"/>
    </row>
    <row r="19467" spans="10:10" x14ac:dyDescent="0.3">
      <c r="J19467"/>
    </row>
    <row r="19468" spans="10:10" x14ac:dyDescent="0.3">
      <c r="J19468"/>
    </row>
    <row r="19469" spans="10:10" x14ac:dyDescent="0.3">
      <c r="J19469"/>
    </row>
    <row r="19470" spans="10:10" x14ac:dyDescent="0.3">
      <c r="J19470"/>
    </row>
    <row r="19471" spans="10:10" x14ac:dyDescent="0.3">
      <c r="J19471"/>
    </row>
    <row r="19472" spans="10:10" x14ac:dyDescent="0.3">
      <c r="J19472"/>
    </row>
    <row r="19473" spans="10:10" x14ac:dyDescent="0.3">
      <c r="J19473"/>
    </row>
    <row r="19474" spans="10:10" x14ac:dyDescent="0.3">
      <c r="J19474"/>
    </row>
    <row r="19475" spans="10:10" x14ac:dyDescent="0.3">
      <c r="J19475"/>
    </row>
    <row r="19476" spans="10:10" x14ac:dyDescent="0.3">
      <c r="J19476"/>
    </row>
    <row r="19477" spans="10:10" x14ac:dyDescent="0.3">
      <c r="J19477"/>
    </row>
    <row r="19478" spans="10:10" x14ac:dyDescent="0.3">
      <c r="J19478"/>
    </row>
    <row r="19479" spans="10:10" x14ac:dyDescent="0.3">
      <c r="J19479"/>
    </row>
    <row r="19480" spans="10:10" x14ac:dyDescent="0.3">
      <c r="J19480"/>
    </row>
    <row r="19481" spans="10:10" x14ac:dyDescent="0.3">
      <c r="J19481"/>
    </row>
    <row r="19482" spans="10:10" x14ac:dyDescent="0.3">
      <c r="J19482"/>
    </row>
    <row r="19483" spans="10:10" x14ac:dyDescent="0.3">
      <c r="J19483"/>
    </row>
    <row r="19484" spans="10:10" x14ac:dyDescent="0.3">
      <c r="J19484"/>
    </row>
    <row r="19485" spans="10:10" x14ac:dyDescent="0.3">
      <c r="J19485"/>
    </row>
    <row r="19486" spans="10:10" x14ac:dyDescent="0.3">
      <c r="J19486"/>
    </row>
    <row r="19487" spans="10:10" x14ac:dyDescent="0.3">
      <c r="J19487"/>
    </row>
    <row r="19488" spans="10:10" x14ac:dyDescent="0.3">
      <c r="J19488"/>
    </row>
    <row r="19489" spans="10:10" x14ac:dyDescent="0.3">
      <c r="J19489"/>
    </row>
    <row r="19490" spans="10:10" x14ac:dyDescent="0.3">
      <c r="J19490"/>
    </row>
    <row r="19491" spans="10:10" x14ac:dyDescent="0.3">
      <c r="J19491"/>
    </row>
    <row r="19492" spans="10:10" x14ac:dyDescent="0.3">
      <c r="J19492"/>
    </row>
    <row r="19493" spans="10:10" x14ac:dyDescent="0.3">
      <c r="J19493"/>
    </row>
    <row r="19494" spans="10:10" x14ac:dyDescent="0.3">
      <c r="J19494"/>
    </row>
    <row r="19495" spans="10:10" x14ac:dyDescent="0.3">
      <c r="J19495"/>
    </row>
    <row r="19496" spans="10:10" x14ac:dyDescent="0.3">
      <c r="J19496"/>
    </row>
    <row r="19497" spans="10:10" x14ac:dyDescent="0.3">
      <c r="J19497"/>
    </row>
    <row r="19498" spans="10:10" x14ac:dyDescent="0.3">
      <c r="J19498"/>
    </row>
    <row r="19499" spans="10:10" x14ac:dyDescent="0.3">
      <c r="J19499"/>
    </row>
    <row r="19500" spans="10:10" x14ac:dyDescent="0.3">
      <c r="J19500"/>
    </row>
    <row r="19501" spans="10:10" x14ac:dyDescent="0.3">
      <c r="J19501"/>
    </row>
    <row r="19502" spans="10:10" x14ac:dyDescent="0.3">
      <c r="J19502"/>
    </row>
    <row r="19503" spans="10:10" x14ac:dyDescent="0.3">
      <c r="J19503"/>
    </row>
    <row r="19504" spans="10:10" x14ac:dyDescent="0.3">
      <c r="J19504"/>
    </row>
    <row r="19505" spans="10:10" x14ac:dyDescent="0.3">
      <c r="J19505"/>
    </row>
    <row r="19506" spans="10:10" x14ac:dyDescent="0.3">
      <c r="J19506"/>
    </row>
    <row r="19507" spans="10:10" x14ac:dyDescent="0.3">
      <c r="J19507"/>
    </row>
    <row r="19508" spans="10:10" x14ac:dyDescent="0.3">
      <c r="J19508"/>
    </row>
    <row r="19509" spans="10:10" x14ac:dyDescent="0.3">
      <c r="J19509"/>
    </row>
    <row r="19510" spans="10:10" x14ac:dyDescent="0.3">
      <c r="J19510"/>
    </row>
    <row r="19511" spans="10:10" x14ac:dyDescent="0.3">
      <c r="J19511"/>
    </row>
    <row r="19512" spans="10:10" x14ac:dyDescent="0.3">
      <c r="J19512"/>
    </row>
    <row r="19513" spans="10:10" x14ac:dyDescent="0.3">
      <c r="J19513"/>
    </row>
    <row r="19514" spans="10:10" x14ac:dyDescent="0.3">
      <c r="J19514"/>
    </row>
    <row r="19515" spans="10:10" x14ac:dyDescent="0.3">
      <c r="J19515"/>
    </row>
    <row r="19516" spans="10:10" x14ac:dyDescent="0.3">
      <c r="J19516"/>
    </row>
    <row r="19517" spans="10:10" x14ac:dyDescent="0.3">
      <c r="J19517"/>
    </row>
    <row r="19518" spans="10:10" x14ac:dyDescent="0.3">
      <c r="J19518"/>
    </row>
    <row r="19519" spans="10:10" x14ac:dyDescent="0.3">
      <c r="J19519"/>
    </row>
    <row r="19520" spans="10:10" x14ac:dyDescent="0.3">
      <c r="J19520"/>
    </row>
    <row r="19521" spans="10:10" x14ac:dyDescent="0.3">
      <c r="J19521"/>
    </row>
    <row r="19522" spans="10:10" x14ac:dyDescent="0.3">
      <c r="J19522"/>
    </row>
    <row r="19523" spans="10:10" x14ac:dyDescent="0.3">
      <c r="J19523"/>
    </row>
    <row r="19524" spans="10:10" x14ac:dyDescent="0.3">
      <c r="J19524"/>
    </row>
    <row r="19525" spans="10:10" x14ac:dyDescent="0.3">
      <c r="J19525"/>
    </row>
    <row r="19526" spans="10:10" x14ac:dyDescent="0.3">
      <c r="J19526"/>
    </row>
    <row r="19527" spans="10:10" x14ac:dyDescent="0.3">
      <c r="J19527"/>
    </row>
    <row r="19528" spans="10:10" x14ac:dyDescent="0.3">
      <c r="J19528"/>
    </row>
    <row r="19529" spans="10:10" x14ac:dyDescent="0.3">
      <c r="J19529"/>
    </row>
    <row r="19530" spans="10:10" x14ac:dyDescent="0.3">
      <c r="J19530"/>
    </row>
    <row r="19531" spans="10:10" x14ac:dyDescent="0.3">
      <c r="J19531"/>
    </row>
    <row r="19532" spans="10:10" x14ac:dyDescent="0.3">
      <c r="J19532"/>
    </row>
    <row r="19533" spans="10:10" x14ac:dyDescent="0.3">
      <c r="J19533"/>
    </row>
    <row r="19534" spans="10:10" x14ac:dyDescent="0.3">
      <c r="J19534"/>
    </row>
    <row r="19535" spans="10:10" x14ac:dyDescent="0.3">
      <c r="J19535"/>
    </row>
    <row r="19536" spans="10:10" x14ac:dyDescent="0.3">
      <c r="J19536"/>
    </row>
    <row r="19537" spans="10:10" x14ac:dyDescent="0.3">
      <c r="J19537"/>
    </row>
    <row r="19538" spans="10:10" x14ac:dyDescent="0.3">
      <c r="J19538"/>
    </row>
    <row r="19539" spans="10:10" x14ac:dyDescent="0.3">
      <c r="J19539"/>
    </row>
    <row r="19540" spans="10:10" x14ac:dyDescent="0.3">
      <c r="J19540"/>
    </row>
    <row r="19541" spans="10:10" x14ac:dyDescent="0.3">
      <c r="J19541"/>
    </row>
    <row r="19542" spans="10:10" x14ac:dyDescent="0.3">
      <c r="J19542"/>
    </row>
    <row r="19543" spans="10:10" x14ac:dyDescent="0.3">
      <c r="J19543"/>
    </row>
    <row r="19544" spans="10:10" x14ac:dyDescent="0.3">
      <c r="J19544"/>
    </row>
    <row r="19545" spans="10:10" x14ac:dyDescent="0.3">
      <c r="J19545"/>
    </row>
    <row r="19546" spans="10:10" x14ac:dyDescent="0.3">
      <c r="J19546"/>
    </row>
    <row r="19547" spans="10:10" x14ac:dyDescent="0.3">
      <c r="J19547"/>
    </row>
    <row r="19548" spans="10:10" x14ac:dyDescent="0.3">
      <c r="J19548"/>
    </row>
    <row r="19549" spans="10:10" x14ac:dyDescent="0.3">
      <c r="J19549"/>
    </row>
    <row r="19550" spans="10:10" x14ac:dyDescent="0.3">
      <c r="J19550"/>
    </row>
    <row r="19551" spans="10:10" x14ac:dyDescent="0.3">
      <c r="J19551"/>
    </row>
    <row r="19552" spans="10:10" x14ac:dyDescent="0.3">
      <c r="J19552"/>
    </row>
    <row r="19553" spans="10:10" x14ac:dyDescent="0.3">
      <c r="J19553"/>
    </row>
    <row r="19554" spans="10:10" x14ac:dyDescent="0.3">
      <c r="J19554"/>
    </row>
    <row r="19555" spans="10:10" x14ac:dyDescent="0.3">
      <c r="J19555"/>
    </row>
    <row r="19556" spans="10:10" x14ac:dyDescent="0.3">
      <c r="J19556"/>
    </row>
    <row r="19557" spans="10:10" x14ac:dyDescent="0.3">
      <c r="J19557"/>
    </row>
    <row r="19558" spans="10:10" x14ac:dyDescent="0.3">
      <c r="J19558"/>
    </row>
    <row r="19559" spans="10:10" x14ac:dyDescent="0.3">
      <c r="J19559"/>
    </row>
    <row r="19560" spans="10:10" x14ac:dyDescent="0.3">
      <c r="J19560"/>
    </row>
    <row r="19561" spans="10:10" x14ac:dyDescent="0.3">
      <c r="J19561"/>
    </row>
    <row r="19562" spans="10:10" x14ac:dyDescent="0.3">
      <c r="J19562"/>
    </row>
    <row r="19563" spans="10:10" x14ac:dyDescent="0.3">
      <c r="J19563"/>
    </row>
    <row r="19564" spans="10:10" x14ac:dyDescent="0.3">
      <c r="J19564"/>
    </row>
    <row r="19565" spans="10:10" x14ac:dyDescent="0.3">
      <c r="J19565"/>
    </row>
    <row r="19566" spans="10:10" x14ac:dyDescent="0.3">
      <c r="J19566"/>
    </row>
    <row r="19567" spans="10:10" x14ac:dyDescent="0.3">
      <c r="J19567"/>
    </row>
    <row r="19568" spans="10:10" x14ac:dyDescent="0.3">
      <c r="J19568"/>
    </row>
    <row r="19569" spans="10:10" x14ac:dyDescent="0.3">
      <c r="J19569"/>
    </row>
    <row r="19570" spans="10:10" x14ac:dyDescent="0.3">
      <c r="J19570"/>
    </row>
    <row r="19571" spans="10:10" x14ac:dyDescent="0.3">
      <c r="J19571"/>
    </row>
    <row r="19572" spans="10:10" x14ac:dyDescent="0.3">
      <c r="J19572"/>
    </row>
    <row r="19573" spans="10:10" x14ac:dyDescent="0.3">
      <c r="J19573"/>
    </row>
    <row r="19574" spans="10:10" x14ac:dyDescent="0.3">
      <c r="J19574"/>
    </row>
    <row r="19575" spans="10:10" x14ac:dyDescent="0.3">
      <c r="J19575"/>
    </row>
    <row r="19576" spans="10:10" x14ac:dyDescent="0.3">
      <c r="J19576"/>
    </row>
    <row r="19577" spans="10:10" x14ac:dyDescent="0.3">
      <c r="J19577"/>
    </row>
    <row r="19578" spans="10:10" x14ac:dyDescent="0.3">
      <c r="J19578"/>
    </row>
    <row r="19579" spans="10:10" x14ac:dyDescent="0.3">
      <c r="J19579"/>
    </row>
    <row r="19580" spans="10:10" x14ac:dyDescent="0.3">
      <c r="J19580"/>
    </row>
    <row r="19581" spans="10:10" x14ac:dyDescent="0.3">
      <c r="J19581"/>
    </row>
    <row r="19582" spans="10:10" x14ac:dyDescent="0.3">
      <c r="J19582"/>
    </row>
    <row r="19583" spans="10:10" x14ac:dyDescent="0.3">
      <c r="J19583"/>
    </row>
    <row r="19584" spans="10:10" x14ac:dyDescent="0.3">
      <c r="J19584"/>
    </row>
    <row r="19585" spans="10:10" x14ac:dyDescent="0.3">
      <c r="J19585"/>
    </row>
    <row r="19586" spans="10:10" x14ac:dyDescent="0.3">
      <c r="J19586"/>
    </row>
    <row r="19587" spans="10:10" x14ac:dyDescent="0.3">
      <c r="J19587"/>
    </row>
    <row r="19588" spans="10:10" x14ac:dyDescent="0.3">
      <c r="J19588"/>
    </row>
    <row r="19589" spans="10:10" x14ac:dyDescent="0.3">
      <c r="J19589"/>
    </row>
    <row r="19590" spans="10:10" x14ac:dyDescent="0.3">
      <c r="J19590"/>
    </row>
    <row r="19591" spans="10:10" x14ac:dyDescent="0.3">
      <c r="J19591"/>
    </row>
    <row r="19592" spans="10:10" x14ac:dyDescent="0.3">
      <c r="J19592"/>
    </row>
    <row r="19593" spans="10:10" x14ac:dyDescent="0.3">
      <c r="J19593"/>
    </row>
    <row r="19594" spans="10:10" x14ac:dyDescent="0.3">
      <c r="J19594"/>
    </row>
    <row r="19595" spans="10:10" x14ac:dyDescent="0.3">
      <c r="J19595"/>
    </row>
    <row r="19596" spans="10:10" x14ac:dyDescent="0.3">
      <c r="J19596"/>
    </row>
    <row r="19597" spans="10:10" x14ac:dyDescent="0.3">
      <c r="J19597"/>
    </row>
    <row r="19598" spans="10:10" x14ac:dyDescent="0.3">
      <c r="J19598"/>
    </row>
    <row r="19599" spans="10:10" x14ac:dyDescent="0.3">
      <c r="J19599"/>
    </row>
    <row r="19600" spans="10:10" x14ac:dyDescent="0.3">
      <c r="J19600"/>
    </row>
    <row r="19601" spans="10:10" x14ac:dyDescent="0.3">
      <c r="J19601"/>
    </row>
    <row r="19602" spans="10:10" x14ac:dyDescent="0.3">
      <c r="J19602"/>
    </row>
    <row r="19603" spans="10:10" x14ac:dyDescent="0.3">
      <c r="J19603"/>
    </row>
    <row r="19604" spans="10:10" x14ac:dyDescent="0.3">
      <c r="J19604"/>
    </row>
    <row r="19605" spans="10:10" x14ac:dyDescent="0.3">
      <c r="J19605"/>
    </row>
    <row r="19606" spans="10:10" x14ac:dyDescent="0.3">
      <c r="J19606"/>
    </row>
    <row r="19607" spans="10:10" x14ac:dyDescent="0.3">
      <c r="J19607"/>
    </row>
    <row r="19608" spans="10:10" x14ac:dyDescent="0.3">
      <c r="J19608"/>
    </row>
    <row r="19609" spans="10:10" x14ac:dyDescent="0.3">
      <c r="J19609"/>
    </row>
    <row r="19610" spans="10:10" x14ac:dyDescent="0.3">
      <c r="J19610"/>
    </row>
    <row r="19611" spans="10:10" x14ac:dyDescent="0.3">
      <c r="J19611"/>
    </row>
    <row r="19612" spans="10:10" x14ac:dyDescent="0.3">
      <c r="J19612"/>
    </row>
    <row r="19613" spans="10:10" x14ac:dyDescent="0.3">
      <c r="J19613"/>
    </row>
    <row r="19614" spans="10:10" x14ac:dyDescent="0.3">
      <c r="J19614"/>
    </row>
    <row r="19615" spans="10:10" x14ac:dyDescent="0.3">
      <c r="J19615"/>
    </row>
    <row r="19616" spans="10:10" x14ac:dyDescent="0.3">
      <c r="J19616"/>
    </row>
    <row r="19617" spans="10:10" x14ac:dyDescent="0.3">
      <c r="J19617"/>
    </row>
    <row r="19618" spans="10:10" x14ac:dyDescent="0.3">
      <c r="J19618"/>
    </row>
    <row r="19619" spans="10:10" x14ac:dyDescent="0.3">
      <c r="J19619"/>
    </row>
    <row r="19620" spans="10:10" x14ac:dyDescent="0.3">
      <c r="J19620"/>
    </row>
    <row r="19621" spans="10:10" x14ac:dyDescent="0.3">
      <c r="J19621"/>
    </row>
    <row r="19622" spans="10:10" x14ac:dyDescent="0.3">
      <c r="J19622"/>
    </row>
    <row r="19623" spans="10:10" x14ac:dyDescent="0.3">
      <c r="J19623"/>
    </row>
    <row r="19624" spans="10:10" x14ac:dyDescent="0.3">
      <c r="J19624"/>
    </row>
    <row r="19625" spans="10:10" x14ac:dyDescent="0.3">
      <c r="J19625"/>
    </row>
    <row r="19626" spans="10:10" x14ac:dyDescent="0.3">
      <c r="J19626"/>
    </row>
    <row r="19627" spans="10:10" x14ac:dyDescent="0.3">
      <c r="J19627"/>
    </row>
    <row r="19628" spans="10:10" x14ac:dyDescent="0.3">
      <c r="J19628"/>
    </row>
    <row r="19629" spans="10:10" x14ac:dyDescent="0.3">
      <c r="J19629"/>
    </row>
    <row r="19630" spans="10:10" x14ac:dyDescent="0.3">
      <c r="J19630"/>
    </row>
    <row r="19631" spans="10:10" x14ac:dyDescent="0.3">
      <c r="J19631"/>
    </row>
    <row r="19632" spans="10:10" x14ac:dyDescent="0.3">
      <c r="J19632"/>
    </row>
    <row r="19633" spans="10:10" x14ac:dyDescent="0.3">
      <c r="J19633"/>
    </row>
    <row r="19634" spans="10:10" x14ac:dyDescent="0.3">
      <c r="J19634"/>
    </row>
    <row r="19635" spans="10:10" x14ac:dyDescent="0.3">
      <c r="J19635"/>
    </row>
    <row r="19636" spans="10:10" x14ac:dyDescent="0.3">
      <c r="J19636"/>
    </row>
    <row r="19637" spans="10:10" x14ac:dyDescent="0.3">
      <c r="J19637"/>
    </row>
    <row r="19638" spans="10:10" x14ac:dyDescent="0.3">
      <c r="J19638"/>
    </row>
    <row r="19639" spans="10:10" x14ac:dyDescent="0.3">
      <c r="J19639"/>
    </row>
    <row r="19640" spans="10:10" x14ac:dyDescent="0.3">
      <c r="J19640"/>
    </row>
    <row r="19641" spans="10:10" x14ac:dyDescent="0.3">
      <c r="J19641"/>
    </row>
    <row r="19642" spans="10:10" x14ac:dyDescent="0.3">
      <c r="J19642"/>
    </row>
    <row r="19643" spans="10:10" x14ac:dyDescent="0.3">
      <c r="J19643"/>
    </row>
    <row r="19644" spans="10:10" x14ac:dyDescent="0.3">
      <c r="J19644"/>
    </row>
    <row r="19645" spans="10:10" x14ac:dyDescent="0.3">
      <c r="J19645"/>
    </row>
    <row r="19646" spans="10:10" x14ac:dyDescent="0.3">
      <c r="J19646"/>
    </row>
    <row r="19647" spans="10:10" x14ac:dyDescent="0.3">
      <c r="J19647"/>
    </row>
    <row r="19648" spans="10:10" x14ac:dyDescent="0.3">
      <c r="J19648"/>
    </row>
    <row r="19649" spans="10:10" x14ac:dyDescent="0.3">
      <c r="J19649"/>
    </row>
    <row r="19650" spans="10:10" x14ac:dyDescent="0.3">
      <c r="J19650"/>
    </row>
    <row r="19651" spans="10:10" x14ac:dyDescent="0.3">
      <c r="J19651"/>
    </row>
    <row r="19652" spans="10:10" x14ac:dyDescent="0.3">
      <c r="J19652"/>
    </row>
    <row r="19653" spans="10:10" x14ac:dyDescent="0.3">
      <c r="J19653"/>
    </row>
    <row r="19654" spans="10:10" x14ac:dyDescent="0.3">
      <c r="J19654"/>
    </row>
    <row r="19655" spans="10:10" x14ac:dyDescent="0.3">
      <c r="J19655"/>
    </row>
    <row r="19656" spans="10:10" x14ac:dyDescent="0.3">
      <c r="J19656"/>
    </row>
    <row r="19657" spans="10:10" x14ac:dyDescent="0.3">
      <c r="J19657"/>
    </row>
    <row r="19658" spans="10:10" x14ac:dyDescent="0.3">
      <c r="J19658"/>
    </row>
    <row r="19659" spans="10:10" x14ac:dyDescent="0.3">
      <c r="J19659"/>
    </row>
    <row r="19660" spans="10:10" x14ac:dyDescent="0.3">
      <c r="J19660"/>
    </row>
    <row r="19661" spans="10:10" x14ac:dyDescent="0.3">
      <c r="J19661"/>
    </row>
    <row r="19662" spans="10:10" x14ac:dyDescent="0.3">
      <c r="J19662"/>
    </row>
    <row r="19663" spans="10:10" x14ac:dyDescent="0.3">
      <c r="J19663"/>
    </row>
    <row r="19664" spans="10:10" x14ac:dyDescent="0.3">
      <c r="J19664"/>
    </row>
    <row r="19665" spans="10:10" x14ac:dyDescent="0.3">
      <c r="J19665"/>
    </row>
    <row r="19666" spans="10:10" x14ac:dyDescent="0.3">
      <c r="J19666"/>
    </row>
    <row r="19667" spans="10:10" x14ac:dyDescent="0.3">
      <c r="J19667"/>
    </row>
    <row r="19668" spans="10:10" x14ac:dyDescent="0.3">
      <c r="J19668"/>
    </row>
    <row r="19669" spans="10:10" x14ac:dyDescent="0.3">
      <c r="J19669"/>
    </row>
    <row r="19670" spans="10:10" x14ac:dyDescent="0.3">
      <c r="J19670"/>
    </row>
    <row r="19671" spans="10:10" x14ac:dyDescent="0.3">
      <c r="J19671"/>
    </row>
    <row r="19672" spans="10:10" x14ac:dyDescent="0.3">
      <c r="J19672"/>
    </row>
    <row r="19673" spans="10:10" x14ac:dyDescent="0.3">
      <c r="J19673"/>
    </row>
    <row r="19674" spans="10:10" x14ac:dyDescent="0.3">
      <c r="J19674"/>
    </row>
    <row r="19675" spans="10:10" x14ac:dyDescent="0.3">
      <c r="J19675"/>
    </row>
    <row r="19676" spans="10:10" x14ac:dyDescent="0.3">
      <c r="J19676"/>
    </row>
    <row r="19677" spans="10:10" x14ac:dyDescent="0.3">
      <c r="J19677"/>
    </row>
    <row r="19678" spans="10:10" x14ac:dyDescent="0.3">
      <c r="J19678"/>
    </row>
    <row r="19679" spans="10:10" x14ac:dyDescent="0.3">
      <c r="J19679"/>
    </row>
    <row r="19680" spans="10:10" x14ac:dyDescent="0.3">
      <c r="J19680"/>
    </row>
    <row r="19681" spans="10:10" x14ac:dyDescent="0.3">
      <c r="J19681"/>
    </row>
    <row r="19682" spans="10:10" x14ac:dyDescent="0.3">
      <c r="J19682"/>
    </row>
    <row r="19683" spans="10:10" x14ac:dyDescent="0.3">
      <c r="J19683"/>
    </row>
    <row r="19684" spans="10:10" x14ac:dyDescent="0.3">
      <c r="J19684"/>
    </row>
    <row r="19685" spans="10:10" x14ac:dyDescent="0.3">
      <c r="J19685"/>
    </row>
    <row r="19686" spans="10:10" x14ac:dyDescent="0.3">
      <c r="J19686"/>
    </row>
    <row r="19687" spans="10:10" x14ac:dyDescent="0.3">
      <c r="J19687"/>
    </row>
    <row r="19688" spans="10:10" x14ac:dyDescent="0.3">
      <c r="J19688"/>
    </row>
    <row r="19689" spans="10:10" x14ac:dyDescent="0.3">
      <c r="J19689"/>
    </row>
    <row r="19690" spans="10:10" x14ac:dyDescent="0.3">
      <c r="J19690"/>
    </row>
    <row r="19691" spans="10:10" x14ac:dyDescent="0.3">
      <c r="J19691"/>
    </row>
    <row r="19692" spans="10:10" x14ac:dyDescent="0.3">
      <c r="J19692"/>
    </row>
    <row r="19693" spans="10:10" x14ac:dyDescent="0.3">
      <c r="J19693"/>
    </row>
    <row r="19694" spans="10:10" x14ac:dyDescent="0.3">
      <c r="J19694"/>
    </row>
    <row r="19695" spans="10:10" x14ac:dyDescent="0.3">
      <c r="J19695"/>
    </row>
    <row r="19696" spans="10:10" x14ac:dyDescent="0.3">
      <c r="J19696"/>
    </row>
    <row r="19697" spans="10:10" x14ac:dyDescent="0.3">
      <c r="J19697"/>
    </row>
    <row r="19698" spans="10:10" x14ac:dyDescent="0.3">
      <c r="J19698"/>
    </row>
    <row r="19699" spans="10:10" x14ac:dyDescent="0.3">
      <c r="J19699"/>
    </row>
    <row r="19700" spans="10:10" x14ac:dyDescent="0.3">
      <c r="J19700"/>
    </row>
    <row r="19701" spans="10:10" x14ac:dyDescent="0.3">
      <c r="J19701"/>
    </row>
    <row r="19702" spans="10:10" x14ac:dyDescent="0.3">
      <c r="J19702"/>
    </row>
    <row r="19703" spans="10:10" x14ac:dyDescent="0.3">
      <c r="J19703"/>
    </row>
    <row r="19704" spans="10:10" x14ac:dyDescent="0.3">
      <c r="J19704"/>
    </row>
    <row r="19705" spans="10:10" x14ac:dyDescent="0.3">
      <c r="J19705"/>
    </row>
    <row r="19706" spans="10:10" x14ac:dyDescent="0.3">
      <c r="J19706"/>
    </row>
    <row r="19707" spans="10:10" x14ac:dyDescent="0.3">
      <c r="J19707"/>
    </row>
    <row r="19708" spans="10:10" x14ac:dyDescent="0.3">
      <c r="J19708"/>
    </row>
    <row r="19709" spans="10:10" x14ac:dyDescent="0.3">
      <c r="J19709"/>
    </row>
    <row r="19710" spans="10:10" x14ac:dyDescent="0.3">
      <c r="J19710"/>
    </row>
    <row r="19711" spans="10:10" x14ac:dyDescent="0.3">
      <c r="J19711"/>
    </row>
    <row r="19712" spans="10:10" x14ac:dyDescent="0.3">
      <c r="J19712"/>
    </row>
    <row r="19713" spans="10:10" x14ac:dyDescent="0.3">
      <c r="J19713"/>
    </row>
    <row r="19714" spans="10:10" x14ac:dyDescent="0.3">
      <c r="J19714"/>
    </row>
    <row r="19715" spans="10:10" x14ac:dyDescent="0.3">
      <c r="J19715"/>
    </row>
    <row r="19716" spans="10:10" x14ac:dyDescent="0.3">
      <c r="J19716"/>
    </row>
    <row r="19717" spans="10:10" x14ac:dyDescent="0.3">
      <c r="J19717"/>
    </row>
    <row r="19718" spans="10:10" x14ac:dyDescent="0.3">
      <c r="J19718"/>
    </row>
    <row r="19719" spans="10:10" x14ac:dyDescent="0.3">
      <c r="J19719"/>
    </row>
    <row r="19720" spans="10:10" x14ac:dyDescent="0.3">
      <c r="J19720"/>
    </row>
    <row r="19721" spans="10:10" x14ac:dyDescent="0.3">
      <c r="J19721"/>
    </row>
    <row r="19722" spans="10:10" x14ac:dyDescent="0.3">
      <c r="J19722"/>
    </row>
    <row r="19723" spans="10:10" x14ac:dyDescent="0.3">
      <c r="J19723"/>
    </row>
    <row r="19724" spans="10:10" x14ac:dyDescent="0.3">
      <c r="J19724"/>
    </row>
    <row r="19725" spans="10:10" x14ac:dyDescent="0.3">
      <c r="J19725"/>
    </row>
    <row r="19726" spans="10:10" x14ac:dyDescent="0.3">
      <c r="J19726"/>
    </row>
    <row r="19727" spans="10:10" x14ac:dyDescent="0.3">
      <c r="J19727"/>
    </row>
    <row r="19728" spans="10:10" x14ac:dyDescent="0.3">
      <c r="J19728"/>
    </row>
    <row r="19729" spans="10:10" x14ac:dyDescent="0.3">
      <c r="J19729"/>
    </row>
    <row r="19730" spans="10:10" x14ac:dyDescent="0.3">
      <c r="J19730"/>
    </row>
    <row r="19731" spans="10:10" x14ac:dyDescent="0.3">
      <c r="J19731"/>
    </row>
    <row r="19732" spans="10:10" x14ac:dyDescent="0.3">
      <c r="J19732"/>
    </row>
    <row r="19733" spans="10:10" x14ac:dyDescent="0.3">
      <c r="J19733"/>
    </row>
    <row r="19734" spans="10:10" x14ac:dyDescent="0.3">
      <c r="J19734"/>
    </row>
    <row r="19735" spans="10:10" x14ac:dyDescent="0.3">
      <c r="J19735"/>
    </row>
    <row r="19736" spans="10:10" x14ac:dyDescent="0.3">
      <c r="J19736"/>
    </row>
    <row r="19737" spans="10:10" x14ac:dyDescent="0.3">
      <c r="J19737"/>
    </row>
    <row r="19738" spans="10:10" x14ac:dyDescent="0.3">
      <c r="J19738"/>
    </row>
    <row r="19739" spans="10:10" x14ac:dyDescent="0.3">
      <c r="J19739"/>
    </row>
    <row r="19740" spans="10:10" x14ac:dyDescent="0.3">
      <c r="J19740"/>
    </row>
    <row r="19741" spans="10:10" x14ac:dyDescent="0.3">
      <c r="J19741"/>
    </row>
    <row r="19742" spans="10:10" x14ac:dyDescent="0.3">
      <c r="J19742"/>
    </row>
    <row r="19743" spans="10:10" x14ac:dyDescent="0.3">
      <c r="J19743"/>
    </row>
    <row r="19744" spans="10:10" x14ac:dyDescent="0.3">
      <c r="J19744"/>
    </row>
    <row r="19745" spans="10:10" x14ac:dyDescent="0.3">
      <c r="J19745"/>
    </row>
    <row r="19746" spans="10:10" x14ac:dyDescent="0.3">
      <c r="J19746"/>
    </row>
    <row r="19747" spans="10:10" x14ac:dyDescent="0.3">
      <c r="J19747"/>
    </row>
    <row r="19748" spans="10:10" x14ac:dyDescent="0.3">
      <c r="J19748"/>
    </row>
    <row r="19749" spans="10:10" x14ac:dyDescent="0.3">
      <c r="J19749"/>
    </row>
    <row r="19750" spans="10:10" x14ac:dyDescent="0.3">
      <c r="J19750"/>
    </row>
    <row r="19751" spans="10:10" x14ac:dyDescent="0.3">
      <c r="J19751"/>
    </row>
    <row r="19752" spans="10:10" x14ac:dyDescent="0.3">
      <c r="J19752"/>
    </row>
    <row r="19753" spans="10:10" x14ac:dyDescent="0.3">
      <c r="J19753"/>
    </row>
    <row r="19754" spans="10:10" x14ac:dyDescent="0.3">
      <c r="J19754"/>
    </row>
    <row r="19755" spans="10:10" x14ac:dyDescent="0.3">
      <c r="J19755"/>
    </row>
    <row r="19756" spans="10:10" x14ac:dyDescent="0.3">
      <c r="J19756"/>
    </row>
    <row r="19757" spans="10:10" x14ac:dyDescent="0.3">
      <c r="J19757"/>
    </row>
    <row r="19758" spans="10:10" x14ac:dyDescent="0.3">
      <c r="J19758"/>
    </row>
    <row r="19759" spans="10:10" x14ac:dyDescent="0.3">
      <c r="J19759"/>
    </row>
    <row r="19760" spans="10:10" x14ac:dyDescent="0.3">
      <c r="J19760"/>
    </row>
    <row r="19761" spans="10:10" x14ac:dyDescent="0.3">
      <c r="J19761"/>
    </row>
    <row r="19762" spans="10:10" x14ac:dyDescent="0.3">
      <c r="J19762"/>
    </row>
    <row r="19763" spans="10:10" x14ac:dyDescent="0.3">
      <c r="J19763"/>
    </row>
    <row r="19764" spans="10:10" x14ac:dyDescent="0.3">
      <c r="J19764"/>
    </row>
    <row r="19765" spans="10:10" x14ac:dyDescent="0.3">
      <c r="J19765"/>
    </row>
    <row r="19766" spans="10:10" x14ac:dyDescent="0.3">
      <c r="J19766"/>
    </row>
    <row r="19767" spans="10:10" x14ac:dyDescent="0.3">
      <c r="J19767"/>
    </row>
    <row r="19768" spans="10:10" x14ac:dyDescent="0.3">
      <c r="J19768"/>
    </row>
    <row r="19769" spans="10:10" x14ac:dyDescent="0.3">
      <c r="J19769"/>
    </row>
    <row r="19770" spans="10:10" x14ac:dyDescent="0.3">
      <c r="J19770"/>
    </row>
    <row r="19771" spans="10:10" x14ac:dyDescent="0.3">
      <c r="J19771"/>
    </row>
    <row r="19772" spans="10:10" x14ac:dyDescent="0.3">
      <c r="J19772"/>
    </row>
    <row r="19773" spans="10:10" x14ac:dyDescent="0.3">
      <c r="J19773"/>
    </row>
    <row r="19774" spans="10:10" x14ac:dyDescent="0.3">
      <c r="J19774"/>
    </row>
    <row r="19775" spans="10:10" x14ac:dyDescent="0.3">
      <c r="J19775"/>
    </row>
    <row r="19776" spans="10:10" x14ac:dyDescent="0.3">
      <c r="J19776"/>
    </row>
    <row r="19777" spans="10:10" x14ac:dyDescent="0.3">
      <c r="J19777"/>
    </row>
    <row r="19778" spans="10:10" x14ac:dyDescent="0.3">
      <c r="J19778"/>
    </row>
    <row r="19779" spans="10:10" x14ac:dyDescent="0.3">
      <c r="J19779"/>
    </row>
    <row r="19780" spans="10:10" x14ac:dyDescent="0.3">
      <c r="J19780"/>
    </row>
    <row r="19781" spans="10:10" x14ac:dyDescent="0.3">
      <c r="J19781"/>
    </row>
    <row r="19782" spans="10:10" x14ac:dyDescent="0.3">
      <c r="J19782"/>
    </row>
    <row r="19783" spans="10:10" x14ac:dyDescent="0.3">
      <c r="J19783"/>
    </row>
    <row r="19784" spans="10:10" x14ac:dyDescent="0.3">
      <c r="J19784"/>
    </row>
    <row r="19785" spans="10:10" x14ac:dyDescent="0.3">
      <c r="J19785"/>
    </row>
    <row r="19786" spans="10:10" x14ac:dyDescent="0.3">
      <c r="J19786"/>
    </row>
    <row r="19787" spans="10:10" x14ac:dyDescent="0.3">
      <c r="J19787"/>
    </row>
    <row r="19788" spans="10:10" x14ac:dyDescent="0.3">
      <c r="J19788"/>
    </row>
    <row r="19789" spans="10:10" x14ac:dyDescent="0.3">
      <c r="J19789"/>
    </row>
    <row r="19790" spans="10:10" x14ac:dyDescent="0.3">
      <c r="J19790"/>
    </row>
    <row r="19791" spans="10:10" x14ac:dyDescent="0.3">
      <c r="J19791"/>
    </row>
    <row r="19792" spans="10:10" x14ac:dyDescent="0.3">
      <c r="J19792"/>
    </row>
    <row r="19793" spans="10:10" x14ac:dyDescent="0.3">
      <c r="J19793"/>
    </row>
    <row r="19794" spans="10:10" x14ac:dyDescent="0.3">
      <c r="J19794"/>
    </row>
    <row r="19795" spans="10:10" x14ac:dyDescent="0.3">
      <c r="J19795"/>
    </row>
    <row r="19796" spans="10:10" x14ac:dyDescent="0.3">
      <c r="J19796"/>
    </row>
    <row r="19797" spans="10:10" x14ac:dyDescent="0.3">
      <c r="J19797"/>
    </row>
    <row r="19798" spans="10:10" x14ac:dyDescent="0.3">
      <c r="J19798"/>
    </row>
    <row r="19799" spans="10:10" x14ac:dyDescent="0.3">
      <c r="J19799"/>
    </row>
    <row r="19800" spans="10:10" x14ac:dyDescent="0.3">
      <c r="J19800"/>
    </row>
    <row r="19801" spans="10:10" x14ac:dyDescent="0.3">
      <c r="J19801"/>
    </row>
    <row r="19802" spans="10:10" x14ac:dyDescent="0.3">
      <c r="J19802"/>
    </row>
    <row r="19803" spans="10:10" x14ac:dyDescent="0.3">
      <c r="J19803"/>
    </row>
    <row r="19804" spans="10:10" x14ac:dyDescent="0.3">
      <c r="J19804"/>
    </row>
    <row r="19805" spans="10:10" x14ac:dyDescent="0.3">
      <c r="J19805"/>
    </row>
    <row r="19806" spans="10:10" x14ac:dyDescent="0.3">
      <c r="J19806"/>
    </row>
    <row r="19807" spans="10:10" x14ac:dyDescent="0.3">
      <c r="J19807"/>
    </row>
    <row r="19808" spans="10:10" x14ac:dyDescent="0.3">
      <c r="J19808"/>
    </row>
    <row r="19809" spans="10:10" x14ac:dyDescent="0.3">
      <c r="J19809"/>
    </row>
    <row r="19810" spans="10:10" x14ac:dyDescent="0.3">
      <c r="J19810"/>
    </row>
    <row r="19811" spans="10:10" x14ac:dyDescent="0.3">
      <c r="J19811"/>
    </row>
    <row r="19812" spans="10:10" x14ac:dyDescent="0.3">
      <c r="J19812"/>
    </row>
    <row r="19813" spans="10:10" x14ac:dyDescent="0.3">
      <c r="J19813"/>
    </row>
    <row r="19814" spans="10:10" x14ac:dyDescent="0.3">
      <c r="J19814"/>
    </row>
    <row r="19815" spans="10:10" x14ac:dyDescent="0.3">
      <c r="J19815"/>
    </row>
    <row r="19816" spans="10:10" x14ac:dyDescent="0.3">
      <c r="J19816"/>
    </row>
    <row r="19817" spans="10:10" x14ac:dyDescent="0.3">
      <c r="J19817"/>
    </row>
    <row r="19818" spans="10:10" x14ac:dyDescent="0.3">
      <c r="J19818"/>
    </row>
    <row r="19819" spans="10:10" x14ac:dyDescent="0.3">
      <c r="J19819"/>
    </row>
    <row r="19820" spans="10:10" x14ac:dyDescent="0.3">
      <c r="J19820"/>
    </row>
    <row r="19821" spans="10:10" x14ac:dyDescent="0.3">
      <c r="J19821"/>
    </row>
    <row r="19822" spans="10:10" x14ac:dyDescent="0.3">
      <c r="J19822"/>
    </row>
    <row r="19823" spans="10:10" x14ac:dyDescent="0.3">
      <c r="J19823"/>
    </row>
    <row r="19824" spans="10:10" x14ac:dyDescent="0.3">
      <c r="J19824"/>
    </row>
    <row r="19825" spans="10:10" x14ac:dyDescent="0.3">
      <c r="J19825"/>
    </row>
    <row r="19826" spans="10:10" x14ac:dyDescent="0.3">
      <c r="J19826"/>
    </row>
    <row r="19827" spans="10:10" x14ac:dyDescent="0.3">
      <c r="J19827"/>
    </row>
    <row r="19828" spans="10:10" x14ac:dyDescent="0.3">
      <c r="J19828"/>
    </row>
    <row r="19829" spans="10:10" x14ac:dyDescent="0.3">
      <c r="J19829"/>
    </row>
    <row r="19830" spans="10:10" x14ac:dyDescent="0.3">
      <c r="J19830"/>
    </row>
    <row r="19831" spans="10:10" x14ac:dyDescent="0.3">
      <c r="J19831"/>
    </row>
    <row r="19832" spans="10:10" x14ac:dyDescent="0.3">
      <c r="J19832"/>
    </row>
    <row r="19833" spans="10:10" x14ac:dyDescent="0.3">
      <c r="J19833"/>
    </row>
    <row r="19834" spans="10:10" x14ac:dyDescent="0.3">
      <c r="J19834"/>
    </row>
    <row r="19835" spans="10:10" x14ac:dyDescent="0.3">
      <c r="J19835"/>
    </row>
    <row r="19836" spans="10:10" x14ac:dyDescent="0.3">
      <c r="J19836"/>
    </row>
    <row r="19837" spans="10:10" x14ac:dyDescent="0.3">
      <c r="J19837"/>
    </row>
    <row r="19838" spans="10:10" x14ac:dyDescent="0.3">
      <c r="J19838"/>
    </row>
    <row r="19839" spans="10:10" x14ac:dyDescent="0.3">
      <c r="J19839"/>
    </row>
    <row r="19840" spans="10:10" x14ac:dyDescent="0.3">
      <c r="J19840"/>
    </row>
    <row r="19841" spans="10:10" x14ac:dyDescent="0.3">
      <c r="J19841"/>
    </row>
    <row r="19842" spans="10:10" x14ac:dyDescent="0.3">
      <c r="J19842"/>
    </row>
    <row r="19843" spans="10:10" x14ac:dyDescent="0.3">
      <c r="J19843"/>
    </row>
    <row r="19844" spans="10:10" x14ac:dyDescent="0.3">
      <c r="J19844"/>
    </row>
    <row r="19845" spans="10:10" x14ac:dyDescent="0.3">
      <c r="J19845"/>
    </row>
    <row r="19846" spans="10:10" x14ac:dyDescent="0.3">
      <c r="J19846"/>
    </row>
    <row r="19847" spans="10:10" x14ac:dyDescent="0.3">
      <c r="J19847"/>
    </row>
    <row r="19848" spans="10:10" x14ac:dyDescent="0.3">
      <c r="J19848"/>
    </row>
    <row r="19849" spans="10:10" x14ac:dyDescent="0.3">
      <c r="J19849"/>
    </row>
    <row r="19850" spans="10:10" x14ac:dyDescent="0.3">
      <c r="J19850"/>
    </row>
    <row r="19851" spans="10:10" x14ac:dyDescent="0.3">
      <c r="J19851"/>
    </row>
    <row r="19852" spans="10:10" x14ac:dyDescent="0.3">
      <c r="J19852"/>
    </row>
    <row r="19853" spans="10:10" x14ac:dyDescent="0.3">
      <c r="J19853"/>
    </row>
    <row r="19854" spans="10:10" x14ac:dyDescent="0.3">
      <c r="J19854"/>
    </row>
    <row r="19855" spans="10:10" x14ac:dyDescent="0.3">
      <c r="J19855"/>
    </row>
    <row r="19856" spans="10:10" x14ac:dyDescent="0.3">
      <c r="J19856"/>
    </row>
    <row r="19857" spans="10:10" x14ac:dyDescent="0.3">
      <c r="J19857"/>
    </row>
    <row r="19858" spans="10:10" x14ac:dyDescent="0.3">
      <c r="J19858"/>
    </row>
    <row r="19859" spans="10:10" x14ac:dyDescent="0.3">
      <c r="J19859"/>
    </row>
    <row r="19860" spans="10:10" x14ac:dyDescent="0.3">
      <c r="J19860"/>
    </row>
    <row r="19861" spans="10:10" x14ac:dyDescent="0.3">
      <c r="J19861"/>
    </row>
    <row r="19862" spans="10:10" x14ac:dyDescent="0.3">
      <c r="J19862"/>
    </row>
    <row r="19863" spans="10:10" x14ac:dyDescent="0.3">
      <c r="J19863"/>
    </row>
    <row r="19864" spans="10:10" x14ac:dyDescent="0.3">
      <c r="J19864"/>
    </row>
    <row r="19865" spans="10:10" x14ac:dyDescent="0.3">
      <c r="J19865"/>
    </row>
    <row r="19866" spans="10:10" x14ac:dyDescent="0.3">
      <c r="J19866"/>
    </row>
    <row r="19867" spans="10:10" x14ac:dyDescent="0.3">
      <c r="J19867"/>
    </row>
    <row r="19868" spans="10:10" x14ac:dyDescent="0.3">
      <c r="J19868"/>
    </row>
    <row r="19869" spans="10:10" x14ac:dyDescent="0.3">
      <c r="J19869"/>
    </row>
    <row r="19870" spans="10:10" x14ac:dyDescent="0.3">
      <c r="J19870"/>
    </row>
    <row r="19871" spans="10:10" x14ac:dyDescent="0.3">
      <c r="J19871"/>
    </row>
    <row r="19872" spans="10:10" x14ac:dyDescent="0.3">
      <c r="J19872"/>
    </row>
    <row r="19873" spans="10:10" x14ac:dyDescent="0.3">
      <c r="J19873"/>
    </row>
    <row r="19874" spans="10:10" x14ac:dyDescent="0.3">
      <c r="J19874"/>
    </row>
    <row r="19875" spans="10:10" x14ac:dyDescent="0.3">
      <c r="J19875"/>
    </row>
    <row r="19876" spans="10:10" x14ac:dyDescent="0.3">
      <c r="J19876"/>
    </row>
    <row r="19877" spans="10:10" x14ac:dyDescent="0.3">
      <c r="J19877"/>
    </row>
    <row r="19878" spans="10:10" x14ac:dyDescent="0.3">
      <c r="J19878"/>
    </row>
    <row r="19879" spans="10:10" x14ac:dyDescent="0.3">
      <c r="J19879"/>
    </row>
    <row r="19880" spans="10:10" x14ac:dyDescent="0.3">
      <c r="J19880"/>
    </row>
    <row r="19881" spans="10:10" x14ac:dyDescent="0.3">
      <c r="J19881"/>
    </row>
    <row r="19882" spans="10:10" x14ac:dyDescent="0.3">
      <c r="J19882"/>
    </row>
    <row r="19883" spans="10:10" x14ac:dyDescent="0.3">
      <c r="J19883"/>
    </row>
    <row r="19884" spans="10:10" x14ac:dyDescent="0.3">
      <c r="J19884"/>
    </row>
    <row r="19885" spans="10:10" x14ac:dyDescent="0.3">
      <c r="J19885"/>
    </row>
    <row r="19886" spans="10:10" x14ac:dyDescent="0.3">
      <c r="J19886"/>
    </row>
    <row r="19887" spans="10:10" x14ac:dyDescent="0.3">
      <c r="J19887"/>
    </row>
    <row r="19888" spans="10:10" x14ac:dyDescent="0.3">
      <c r="J19888"/>
    </row>
    <row r="19889" spans="10:10" x14ac:dyDescent="0.3">
      <c r="J19889"/>
    </row>
    <row r="19890" spans="10:10" x14ac:dyDescent="0.3">
      <c r="J19890"/>
    </row>
    <row r="19891" spans="10:10" x14ac:dyDescent="0.3">
      <c r="J19891"/>
    </row>
    <row r="19892" spans="10:10" x14ac:dyDescent="0.3">
      <c r="J19892"/>
    </row>
    <row r="19893" spans="10:10" x14ac:dyDescent="0.3">
      <c r="J19893"/>
    </row>
    <row r="19894" spans="10:10" x14ac:dyDescent="0.3">
      <c r="J19894"/>
    </row>
    <row r="19895" spans="10:10" x14ac:dyDescent="0.3">
      <c r="J19895"/>
    </row>
    <row r="19896" spans="10:10" x14ac:dyDescent="0.3">
      <c r="J19896"/>
    </row>
    <row r="19897" spans="10:10" x14ac:dyDescent="0.3">
      <c r="J19897"/>
    </row>
    <row r="19898" spans="10:10" x14ac:dyDescent="0.3">
      <c r="J19898"/>
    </row>
    <row r="19899" spans="10:10" x14ac:dyDescent="0.3">
      <c r="J19899"/>
    </row>
    <row r="19900" spans="10:10" x14ac:dyDescent="0.3">
      <c r="J19900"/>
    </row>
    <row r="19901" spans="10:10" x14ac:dyDescent="0.3">
      <c r="J19901"/>
    </row>
    <row r="19902" spans="10:10" x14ac:dyDescent="0.3">
      <c r="J19902"/>
    </row>
    <row r="19903" spans="10:10" x14ac:dyDescent="0.3">
      <c r="J19903"/>
    </row>
    <row r="19904" spans="10:10" x14ac:dyDescent="0.3">
      <c r="J19904"/>
    </row>
    <row r="19905" spans="10:10" x14ac:dyDescent="0.3">
      <c r="J19905"/>
    </row>
    <row r="19906" spans="10:10" x14ac:dyDescent="0.3">
      <c r="J19906"/>
    </row>
    <row r="19907" spans="10:10" x14ac:dyDescent="0.3">
      <c r="J19907"/>
    </row>
    <row r="19908" spans="10:10" x14ac:dyDescent="0.3">
      <c r="J19908"/>
    </row>
    <row r="19909" spans="10:10" x14ac:dyDescent="0.3">
      <c r="J19909"/>
    </row>
    <row r="19910" spans="10:10" x14ac:dyDescent="0.3">
      <c r="J19910"/>
    </row>
    <row r="19911" spans="10:10" x14ac:dyDescent="0.3">
      <c r="J19911"/>
    </row>
    <row r="19912" spans="10:10" x14ac:dyDescent="0.3">
      <c r="J19912"/>
    </row>
    <row r="19913" spans="10:10" x14ac:dyDescent="0.3">
      <c r="J19913"/>
    </row>
    <row r="19914" spans="10:10" x14ac:dyDescent="0.3">
      <c r="J19914"/>
    </row>
    <row r="19915" spans="10:10" x14ac:dyDescent="0.3">
      <c r="J19915"/>
    </row>
    <row r="19916" spans="10:10" x14ac:dyDescent="0.3">
      <c r="J19916"/>
    </row>
    <row r="19917" spans="10:10" x14ac:dyDescent="0.3">
      <c r="J19917"/>
    </row>
    <row r="19918" spans="10:10" x14ac:dyDescent="0.3">
      <c r="J19918"/>
    </row>
    <row r="19919" spans="10:10" x14ac:dyDescent="0.3">
      <c r="J19919"/>
    </row>
    <row r="19920" spans="10:10" x14ac:dyDescent="0.3">
      <c r="J19920"/>
    </row>
    <row r="19921" spans="10:10" x14ac:dyDescent="0.3">
      <c r="J19921"/>
    </row>
    <row r="19922" spans="10:10" x14ac:dyDescent="0.3">
      <c r="J19922"/>
    </row>
    <row r="19923" spans="10:10" x14ac:dyDescent="0.3">
      <c r="J19923"/>
    </row>
    <row r="19924" spans="10:10" x14ac:dyDescent="0.3">
      <c r="J19924"/>
    </row>
    <row r="19925" spans="10:10" x14ac:dyDescent="0.3">
      <c r="J19925"/>
    </row>
    <row r="19926" spans="10:10" x14ac:dyDescent="0.3">
      <c r="J19926"/>
    </row>
    <row r="19927" spans="10:10" x14ac:dyDescent="0.3">
      <c r="J19927"/>
    </row>
    <row r="19928" spans="10:10" x14ac:dyDescent="0.3">
      <c r="J19928"/>
    </row>
    <row r="19929" spans="10:10" x14ac:dyDescent="0.3">
      <c r="J19929"/>
    </row>
    <row r="19930" spans="10:10" x14ac:dyDescent="0.3">
      <c r="J19930"/>
    </row>
    <row r="19931" spans="10:10" x14ac:dyDescent="0.3">
      <c r="J19931"/>
    </row>
    <row r="19932" spans="10:10" x14ac:dyDescent="0.3">
      <c r="J19932"/>
    </row>
    <row r="19933" spans="10:10" x14ac:dyDescent="0.3">
      <c r="J19933"/>
    </row>
    <row r="19934" spans="10:10" x14ac:dyDescent="0.3">
      <c r="J19934"/>
    </row>
    <row r="19935" spans="10:10" x14ac:dyDescent="0.3">
      <c r="J19935"/>
    </row>
    <row r="19936" spans="10:10" x14ac:dyDescent="0.3">
      <c r="J19936"/>
    </row>
    <row r="19937" spans="10:10" x14ac:dyDescent="0.3">
      <c r="J19937"/>
    </row>
    <row r="19938" spans="10:10" x14ac:dyDescent="0.3">
      <c r="J19938"/>
    </row>
    <row r="19939" spans="10:10" x14ac:dyDescent="0.3">
      <c r="J19939"/>
    </row>
    <row r="19940" spans="10:10" x14ac:dyDescent="0.3">
      <c r="J19940"/>
    </row>
    <row r="19941" spans="10:10" x14ac:dyDescent="0.3">
      <c r="J19941"/>
    </row>
    <row r="19942" spans="10:10" x14ac:dyDescent="0.3">
      <c r="J19942"/>
    </row>
    <row r="19943" spans="10:10" x14ac:dyDescent="0.3">
      <c r="J19943"/>
    </row>
    <row r="19944" spans="10:10" x14ac:dyDescent="0.3">
      <c r="J19944"/>
    </row>
    <row r="19945" spans="10:10" x14ac:dyDescent="0.3">
      <c r="J19945"/>
    </row>
    <row r="19946" spans="10:10" x14ac:dyDescent="0.3">
      <c r="J19946"/>
    </row>
    <row r="19947" spans="10:10" x14ac:dyDescent="0.3">
      <c r="J19947"/>
    </row>
    <row r="19948" spans="10:10" x14ac:dyDescent="0.3">
      <c r="J19948"/>
    </row>
    <row r="19949" spans="10:10" x14ac:dyDescent="0.3">
      <c r="J19949"/>
    </row>
    <row r="19950" spans="10:10" x14ac:dyDescent="0.3">
      <c r="J19950"/>
    </row>
    <row r="19951" spans="10:10" x14ac:dyDescent="0.3">
      <c r="J19951"/>
    </row>
    <row r="19952" spans="10:10" x14ac:dyDescent="0.3">
      <c r="J19952"/>
    </row>
    <row r="19953" spans="10:10" x14ac:dyDescent="0.3">
      <c r="J19953"/>
    </row>
    <row r="19954" spans="10:10" x14ac:dyDescent="0.3">
      <c r="J19954"/>
    </row>
    <row r="19955" spans="10:10" x14ac:dyDescent="0.3">
      <c r="J19955"/>
    </row>
    <row r="19956" spans="10:10" x14ac:dyDescent="0.3">
      <c r="J19956"/>
    </row>
    <row r="19957" spans="10:10" x14ac:dyDescent="0.3">
      <c r="J19957"/>
    </row>
    <row r="19958" spans="10:10" x14ac:dyDescent="0.3">
      <c r="J19958"/>
    </row>
    <row r="19959" spans="10:10" x14ac:dyDescent="0.3">
      <c r="J19959"/>
    </row>
    <row r="19960" spans="10:10" x14ac:dyDescent="0.3">
      <c r="J19960"/>
    </row>
    <row r="19961" spans="10:10" x14ac:dyDescent="0.3">
      <c r="J19961"/>
    </row>
    <row r="19962" spans="10:10" x14ac:dyDescent="0.3">
      <c r="J19962"/>
    </row>
    <row r="19963" spans="10:10" x14ac:dyDescent="0.3">
      <c r="J19963"/>
    </row>
    <row r="19964" spans="10:10" x14ac:dyDescent="0.3">
      <c r="J19964"/>
    </row>
    <row r="19965" spans="10:10" x14ac:dyDescent="0.3">
      <c r="J19965"/>
    </row>
    <row r="19966" spans="10:10" x14ac:dyDescent="0.3">
      <c r="J19966"/>
    </row>
    <row r="19967" spans="10:10" x14ac:dyDescent="0.3">
      <c r="J19967"/>
    </row>
    <row r="19968" spans="10:10" x14ac:dyDescent="0.3">
      <c r="J19968"/>
    </row>
    <row r="19969" spans="10:10" x14ac:dyDescent="0.3">
      <c r="J19969"/>
    </row>
    <row r="19970" spans="10:10" x14ac:dyDescent="0.3">
      <c r="J19970"/>
    </row>
    <row r="19971" spans="10:10" x14ac:dyDescent="0.3">
      <c r="J19971"/>
    </row>
    <row r="19972" spans="10:10" x14ac:dyDescent="0.3">
      <c r="J19972"/>
    </row>
    <row r="19973" spans="10:10" x14ac:dyDescent="0.3">
      <c r="J19973"/>
    </row>
    <row r="19974" spans="10:10" x14ac:dyDescent="0.3">
      <c r="J19974"/>
    </row>
    <row r="19975" spans="10:10" x14ac:dyDescent="0.3">
      <c r="J19975"/>
    </row>
    <row r="19976" spans="10:10" x14ac:dyDescent="0.3">
      <c r="J19976"/>
    </row>
    <row r="19977" spans="10:10" x14ac:dyDescent="0.3">
      <c r="J19977"/>
    </row>
    <row r="19978" spans="10:10" x14ac:dyDescent="0.3">
      <c r="J19978"/>
    </row>
    <row r="19979" spans="10:10" x14ac:dyDescent="0.3">
      <c r="J19979"/>
    </row>
    <row r="19980" spans="10:10" x14ac:dyDescent="0.3">
      <c r="J19980"/>
    </row>
    <row r="19981" spans="10:10" x14ac:dyDescent="0.3">
      <c r="J19981"/>
    </row>
    <row r="19982" spans="10:10" x14ac:dyDescent="0.3">
      <c r="J19982"/>
    </row>
    <row r="19983" spans="10:10" x14ac:dyDescent="0.3">
      <c r="J19983"/>
    </row>
    <row r="19984" spans="10:10" x14ac:dyDescent="0.3">
      <c r="J19984"/>
    </row>
    <row r="19985" spans="10:10" x14ac:dyDescent="0.3">
      <c r="J19985"/>
    </row>
    <row r="19986" spans="10:10" x14ac:dyDescent="0.3">
      <c r="J19986"/>
    </row>
    <row r="19987" spans="10:10" x14ac:dyDescent="0.3">
      <c r="J19987"/>
    </row>
    <row r="19988" spans="10:10" x14ac:dyDescent="0.3">
      <c r="J19988"/>
    </row>
    <row r="19989" spans="10:10" x14ac:dyDescent="0.3">
      <c r="J19989"/>
    </row>
    <row r="19990" spans="10:10" x14ac:dyDescent="0.3">
      <c r="J19990"/>
    </row>
    <row r="19991" spans="10:10" x14ac:dyDescent="0.3">
      <c r="J19991"/>
    </row>
    <row r="19992" spans="10:10" x14ac:dyDescent="0.3">
      <c r="J19992"/>
    </row>
    <row r="19993" spans="10:10" x14ac:dyDescent="0.3">
      <c r="J19993"/>
    </row>
    <row r="19994" spans="10:10" x14ac:dyDescent="0.3">
      <c r="J19994"/>
    </row>
    <row r="19995" spans="10:10" x14ac:dyDescent="0.3">
      <c r="J19995"/>
    </row>
    <row r="19996" spans="10:10" x14ac:dyDescent="0.3">
      <c r="J19996"/>
    </row>
    <row r="19997" spans="10:10" x14ac:dyDescent="0.3">
      <c r="J19997"/>
    </row>
    <row r="19998" spans="10:10" x14ac:dyDescent="0.3">
      <c r="J19998"/>
    </row>
    <row r="19999" spans="10:10" x14ac:dyDescent="0.3">
      <c r="J19999"/>
    </row>
    <row r="20000" spans="10:10" x14ac:dyDescent="0.3">
      <c r="J20000"/>
    </row>
    <row r="20001" spans="10:10" x14ac:dyDescent="0.3">
      <c r="J20001"/>
    </row>
    <row r="20002" spans="10:10" x14ac:dyDescent="0.3">
      <c r="J20002"/>
    </row>
    <row r="20003" spans="10:10" x14ac:dyDescent="0.3">
      <c r="J20003"/>
    </row>
    <row r="20004" spans="10:10" x14ac:dyDescent="0.3">
      <c r="J20004"/>
    </row>
    <row r="20005" spans="10:10" x14ac:dyDescent="0.3">
      <c r="J20005"/>
    </row>
    <row r="20006" spans="10:10" x14ac:dyDescent="0.3">
      <c r="J20006"/>
    </row>
    <row r="20007" spans="10:10" x14ac:dyDescent="0.3">
      <c r="J20007"/>
    </row>
    <row r="20008" spans="10:10" x14ac:dyDescent="0.3">
      <c r="J20008"/>
    </row>
    <row r="20009" spans="10:10" x14ac:dyDescent="0.3">
      <c r="J20009"/>
    </row>
    <row r="20010" spans="10:10" x14ac:dyDescent="0.3">
      <c r="J20010"/>
    </row>
    <row r="20011" spans="10:10" x14ac:dyDescent="0.3">
      <c r="J20011"/>
    </row>
    <row r="20012" spans="10:10" x14ac:dyDescent="0.3">
      <c r="J20012"/>
    </row>
    <row r="20013" spans="10:10" x14ac:dyDescent="0.3">
      <c r="J20013"/>
    </row>
    <row r="20014" spans="10:10" x14ac:dyDescent="0.3">
      <c r="J20014"/>
    </row>
    <row r="20015" spans="10:10" x14ac:dyDescent="0.3">
      <c r="J20015"/>
    </row>
    <row r="20016" spans="10:10" x14ac:dyDescent="0.3">
      <c r="J20016"/>
    </row>
    <row r="20017" spans="10:10" x14ac:dyDescent="0.3">
      <c r="J20017"/>
    </row>
    <row r="20018" spans="10:10" x14ac:dyDescent="0.3">
      <c r="J20018"/>
    </row>
    <row r="20019" spans="10:10" x14ac:dyDescent="0.3">
      <c r="J20019"/>
    </row>
    <row r="20020" spans="10:10" x14ac:dyDescent="0.3">
      <c r="J20020"/>
    </row>
    <row r="20021" spans="10:10" x14ac:dyDescent="0.3">
      <c r="J20021"/>
    </row>
    <row r="20022" spans="10:10" x14ac:dyDescent="0.3">
      <c r="J20022"/>
    </row>
    <row r="20023" spans="10:10" x14ac:dyDescent="0.3">
      <c r="J20023"/>
    </row>
    <row r="20024" spans="10:10" x14ac:dyDescent="0.3">
      <c r="J20024"/>
    </row>
    <row r="20025" spans="10:10" x14ac:dyDescent="0.3">
      <c r="J20025"/>
    </row>
    <row r="20026" spans="10:10" x14ac:dyDescent="0.3">
      <c r="J20026"/>
    </row>
    <row r="20027" spans="10:10" x14ac:dyDescent="0.3">
      <c r="J20027"/>
    </row>
    <row r="20028" spans="10:10" x14ac:dyDescent="0.3">
      <c r="J20028"/>
    </row>
    <row r="20029" spans="10:10" x14ac:dyDescent="0.3">
      <c r="J20029"/>
    </row>
    <row r="20030" spans="10:10" x14ac:dyDescent="0.3">
      <c r="J20030"/>
    </row>
    <row r="20031" spans="10:10" x14ac:dyDescent="0.3">
      <c r="J20031"/>
    </row>
    <row r="20032" spans="10:10" x14ac:dyDescent="0.3">
      <c r="J20032"/>
    </row>
    <row r="20033" spans="10:10" x14ac:dyDescent="0.3">
      <c r="J20033"/>
    </row>
    <row r="20034" spans="10:10" x14ac:dyDescent="0.3">
      <c r="J20034"/>
    </row>
    <row r="20035" spans="10:10" x14ac:dyDescent="0.3">
      <c r="J20035"/>
    </row>
    <row r="20036" spans="10:10" x14ac:dyDescent="0.3">
      <c r="J20036"/>
    </row>
    <row r="20037" spans="10:10" x14ac:dyDescent="0.3">
      <c r="J20037"/>
    </row>
    <row r="20038" spans="10:10" x14ac:dyDescent="0.3">
      <c r="J20038"/>
    </row>
    <row r="20039" spans="10:10" x14ac:dyDescent="0.3">
      <c r="J20039"/>
    </row>
    <row r="20040" spans="10:10" x14ac:dyDescent="0.3">
      <c r="J20040"/>
    </row>
    <row r="20041" spans="10:10" x14ac:dyDescent="0.3">
      <c r="J20041"/>
    </row>
    <row r="20042" spans="10:10" x14ac:dyDescent="0.3">
      <c r="J20042"/>
    </row>
    <row r="20043" spans="10:10" x14ac:dyDescent="0.3">
      <c r="J20043"/>
    </row>
    <row r="20044" spans="10:10" x14ac:dyDescent="0.3">
      <c r="J20044"/>
    </row>
    <row r="20045" spans="10:10" x14ac:dyDescent="0.3">
      <c r="J20045"/>
    </row>
    <row r="20046" spans="10:10" x14ac:dyDescent="0.3">
      <c r="J20046"/>
    </row>
    <row r="20047" spans="10:10" x14ac:dyDescent="0.3">
      <c r="J20047"/>
    </row>
    <row r="20048" spans="10:10" x14ac:dyDescent="0.3">
      <c r="J20048"/>
    </row>
    <row r="20049" spans="10:10" x14ac:dyDescent="0.3">
      <c r="J20049"/>
    </row>
    <row r="20050" spans="10:10" x14ac:dyDescent="0.3">
      <c r="J20050"/>
    </row>
    <row r="20051" spans="10:10" x14ac:dyDescent="0.3">
      <c r="J20051"/>
    </row>
    <row r="20052" spans="10:10" x14ac:dyDescent="0.3">
      <c r="J20052"/>
    </row>
    <row r="20053" spans="10:10" x14ac:dyDescent="0.3">
      <c r="J20053"/>
    </row>
    <row r="20054" spans="10:10" x14ac:dyDescent="0.3">
      <c r="J20054"/>
    </row>
    <row r="20055" spans="10:10" x14ac:dyDescent="0.3">
      <c r="J20055"/>
    </row>
    <row r="20056" spans="10:10" x14ac:dyDescent="0.3">
      <c r="J20056"/>
    </row>
    <row r="20057" spans="10:10" x14ac:dyDescent="0.3">
      <c r="J20057"/>
    </row>
    <row r="20058" spans="10:10" x14ac:dyDescent="0.3">
      <c r="J20058"/>
    </row>
    <row r="20059" spans="10:10" x14ac:dyDescent="0.3">
      <c r="J20059"/>
    </row>
    <row r="20060" spans="10:10" x14ac:dyDescent="0.3">
      <c r="J20060"/>
    </row>
    <row r="20061" spans="10:10" x14ac:dyDescent="0.3">
      <c r="J20061"/>
    </row>
    <row r="20062" spans="10:10" x14ac:dyDescent="0.3">
      <c r="J20062"/>
    </row>
    <row r="20063" spans="10:10" x14ac:dyDescent="0.3">
      <c r="J20063"/>
    </row>
    <row r="20064" spans="10:10" x14ac:dyDescent="0.3">
      <c r="J20064"/>
    </row>
    <row r="20065" spans="10:10" x14ac:dyDescent="0.3">
      <c r="J20065"/>
    </row>
    <row r="20066" spans="10:10" x14ac:dyDescent="0.3">
      <c r="J20066"/>
    </row>
    <row r="20067" spans="10:10" x14ac:dyDescent="0.3">
      <c r="J20067"/>
    </row>
    <row r="20068" spans="10:10" x14ac:dyDescent="0.3">
      <c r="J20068"/>
    </row>
    <row r="20069" spans="10:10" x14ac:dyDescent="0.3">
      <c r="J20069"/>
    </row>
    <row r="20070" spans="10:10" x14ac:dyDescent="0.3">
      <c r="J20070"/>
    </row>
    <row r="20071" spans="10:10" x14ac:dyDescent="0.3">
      <c r="J20071"/>
    </row>
    <row r="20072" spans="10:10" x14ac:dyDescent="0.3">
      <c r="J20072"/>
    </row>
    <row r="20073" spans="10:10" x14ac:dyDescent="0.3">
      <c r="J20073"/>
    </row>
    <row r="20074" spans="10:10" x14ac:dyDescent="0.3">
      <c r="J20074"/>
    </row>
    <row r="20075" spans="10:10" x14ac:dyDescent="0.3">
      <c r="J20075"/>
    </row>
    <row r="20076" spans="10:10" x14ac:dyDescent="0.3">
      <c r="J20076"/>
    </row>
    <row r="20077" spans="10:10" x14ac:dyDescent="0.3">
      <c r="J20077"/>
    </row>
    <row r="20078" spans="10:10" x14ac:dyDescent="0.3">
      <c r="J20078"/>
    </row>
    <row r="20079" spans="10:10" x14ac:dyDescent="0.3">
      <c r="J20079"/>
    </row>
    <row r="20080" spans="10:10" x14ac:dyDescent="0.3">
      <c r="J20080"/>
    </row>
    <row r="20081" spans="10:10" x14ac:dyDescent="0.3">
      <c r="J20081"/>
    </row>
    <row r="20082" spans="10:10" x14ac:dyDescent="0.3">
      <c r="J20082"/>
    </row>
    <row r="20083" spans="10:10" x14ac:dyDescent="0.3">
      <c r="J20083"/>
    </row>
    <row r="20084" spans="10:10" x14ac:dyDescent="0.3">
      <c r="J20084"/>
    </row>
    <row r="20085" spans="10:10" x14ac:dyDescent="0.3">
      <c r="J20085"/>
    </row>
    <row r="20086" spans="10:10" x14ac:dyDescent="0.3">
      <c r="J20086"/>
    </row>
    <row r="20087" spans="10:10" x14ac:dyDescent="0.3">
      <c r="J20087"/>
    </row>
    <row r="20088" spans="10:10" x14ac:dyDescent="0.3">
      <c r="J20088"/>
    </row>
    <row r="20089" spans="10:10" x14ac:dyDescent="0.3">
      <c r="J20089"/>
    </row>
    <row r="20090" spans="10:10" x14ac:dyDescent="0.3">
      <c r="J20090"/>
    </row>
    <row r="20091" spans="10:10" x14ac:dyDescent="0.3">
      <c r="J20091"/>
    </row>
    <row r="20092" spans="10:10" x14ac:dyDescent="0.3">
      <c r="J20092"/>
    </row>
    <row r="20093" spans="10:10" x14ac:dyDescent="0.3">
      <c r="J20093"/>
    </row>
    <row r="20094" spans="10:10" x14ac:dyDescent="0.3">
      <c r="J20094"/>
    </row>
    <row r="20095" spans="10:10" x14ac:dyDescent="0.3">
      <c r="J20095"/>
    </row>
    <row r="20096" spans="10:10" x14ac:dyDescent="0.3">
      <c r="J20096"/>
    </row>
    <row r="20097" spans="10:10" x14ac:dyDescent="0.3">
      <c r="J20097"/>
    </row>
    <row r="20098" spans="10:10" x14ac:dyDescent="0.3">
      <c r="J20098"/>
    </row>
    <row r="20099" spans="10:10" x14ac:dyDescent="0.3">
      <c r="J20099"/>
    </row>
    <row r="20100" spans="10:10" x14ac:dyDescent="0.3">
      <c r="J20100"/>
    </row>
    <row r="20101" spans="10:10" x14ac:dyDescent="0.3">
      <c r="J20101"/>
    </row>
    <row r="20102" spans="10:10" x14ac:dyDescent="0.3">
      <c r="J20102"/>
    </row>
    <row r="20103" spans="10:10" x14ac:dyDescent="0.3">
      <c r="J20103"/>
    </row>
    <row r="20104" spans="10:10" x14ac:dyDescent="0.3">
      <c r="J20104"/>
    </row>
    <row r="20105" spans="10:10" x14ac:dyDescent="0.3">
      <c r="J20105"/>
    </row>
    <row r="20106" spans="10:10" x14ac:dyDescent="0.3">
      <c r="J20106"/>
    </row>
    <row r="20107" spans="10:10" x14ac:dyDescent="0.3">
      <c r="J20107"/>
    </row>
    <row r="20108" spans="10:10" x14ac:dyDescent="0.3">
      <c r="J20108"/>
    </row>
    <row r="20109" spans="10:10" x14ac:dyDescent="0.3">
      <c r="J20109"/>
    </row>
    <row r="20110" spans="10:10" x14ac:dyDescent="0.3">
      <c r="J20110"/>
    </row>
    <row r="20111" spans="10:10" x14ac:dyDescent="0.3">
      <c r="J20111"/>
    </row>
    <row r="20112" spans="10:10" x14ac:dyDescent="0.3">
      <c r="J20112"/>
    </row>
    <row r="20113" spans="10:10" x14ac:dyDescent="0.3">
      <c r="J20113"/>
    </row>
    <row r="20114" spans="10:10" x14ac:dyDescent="0.3">
      <c r="J20114"/>
    </row>
    <row r="20115" spans="10:10" x14ac:dyDescent="0.3">
      <c r="J20115"/>
    </row>
    <row r="20116" spans="10:10" x14ac:dyDescent="0.3">
      <c r="J20116"/>
    </row>
    <row r="20117" spans="10:10" x14ac:dyDescent="0.3">
      <c r="J20117"/>
    </row>
    <row r="20118" spans="10:10" x14ac:dyDescent="0.3">
      <c r="J20118"/>
    </row>
    <row r="20119" spans="10:10" x14ac:dyDescent="0.3">
      <c r="J20119"/>
    </row>
    <row r="20120" spans="10:10" x14ac:dyDescent="0.3">
      <c r="J20120"/>
    </row>
    <row r="20121" spans="10:10" x14ac:dyDescent="0.3">
      <c r="J20121"/>
    </row>
    <row r="20122" spans="10:10" x14ac:dyDescent="0.3">
      <c r="J20122"/>
    </row>
    <row r="20123" spans="10:10" x14ac:dyDescent="0.3">
      <c r="J20123"/>
    </row>
    <row r="20124" spans="10:10" x14ac:dyDescent="0.3">
      <c r="J20124"/>
    </row>
    <row r="20125" spans="10:10" x14ac:dyDescent="0.3">
      <c r="J20125"/>
    </row>
    <row r="20126" spans="10:10" x14ac:dyDescent="0.3">
      <c r="J20126"/>
    </row>
    <row r="20127" spans="10:10" x14ac:dyDescent="0.3">
      <c r="J20127"/>
    </row>
    <row r="20128" spans="10:10" x14ac:dyDescent="0.3">
      <c r="J20128"/>
    </row>
    <row r="20129" spans="10:10" x14ac:dyDescent="0.3">
      <c r="J20129"/>
    </row>
    <row r="20130" spans="10:10" x14ac:dyDescent="0.3">
      <c r="J20130"/>
    </row>
    <row r="20131" spans="10:10" x14ac:dyDescent="0.3">
      <c r="J20131"/>
    </row>
    <row r="20132" spans="10:10" x14ac:dyDescent="0.3">
      <c r="J20132"/>
    </row>
    <row r="20133" spans="10:10" x14ac:dyDescent="0.3">
      <c r="J20133"/>
    </row>
    <row r="20134" spans="10:10" x14ac:dyDescent="0.3">
      <c r="J20134"/>
    </row>
    <row r="20135" spans="10:10" x14ac:dyDescent="0.3">
      <c r="J20135"/>
    </row>
    <row r="20136" spans="10:10" x14ac:dyDescent="0.3">
      <c r="J20136"/>
    </row>
    <row r="20137" spans="10:10" x14ac:dyDescent="0.3">
      <c r="J20137"/>
    </row>
    <row r="20138" spans="10:10" x14ac:dyDescent="0.3">
      <c r="J20138"/>
    </row>
    <row r="20139" spans="10:10" x14ac:dyDescent="0.3">
      <c r="J20139"/>
    </row>
    <row r="20140" spans="10:10" x14ac:dyDescent="0.3">
      <c r="J20140"/>
    </row>
    <row r="20141" spans="10:10" x14ac:dyDescent="0.3">
      <c r="J20141"/>
    </row>
    <row r="20142" spans="10:10" x14ac:dyDescent="0.3">
      <c r="J20142"/>
    </row>
    <row r="20143" spans="10:10" x14ac:dyDescent="0.3">
      <c r="J20143"/>
    </row>
    <row r="20144" spans="10:10" x14ac:dyDescent="0.3">
      <c r="J20144"/>
    </row>
    <row r="20145" spans="10:10" x14ac:dyDescent="0.3">
      <c r="J20145"/>
    </row>
    <row r="20146" spans="10:10" x14ac:dyDescent="0.3">
      <c r="J20146"/>
    </row>
    <row r="20147" spans="10:10" x14ac:dyDescent="0.3">
      <c r="J20147"/>
    </row>
    <row r="20148" spans="10:10" x14ac:dyDescent="0.3">
      <c r="J20148"/>
    </row>
    <row r="20149" spans="10:10" x14ac:dyDescent="0.3">
      <c r="J20149"/>
    </row>
    <row r="20150" spans="10:10" x14ac:dyDescent="0.3">
      <c r="J20150"/>
    </row>
    <row r="20151" spans="10:10" x14ac:dyDescent="0.3">
      <c r="J20151"/>
    </row>
    <row r="20152" spans="10:10" x14ac:dyDescent="0.3">
      <c r="J20152"/>
    </row>
    <row r="20153" spans="10:10" x14ac:dyDescent="0.3">
      <c r="J20153"/>
    </row>
    <row r="20154" spans="10:10" x14ac:dyDescent="0.3">
      <c r="J20154"/>
    </row>
    <row r="20155" spans="10:10" x14ac:dyDescent="0.3">
      <c r="J20155"/>
    </row>
    <row r="20156" spans="10:10" x14ac:dyDescent="0.3">
      <c r="J20156"/>
    </row>
    <row r="20157" spans="10:10" x14ac:dyDescent="0.3">
      <c r="J20157"/>
    </row>
    <row r="20158" spans="10:10" x14ac:dyDescent="0.3">
      <c r="J20158"/>
    </row>
    <row r="20159" spans="10:10" x14ac:dyDescent="0.3">
      <c r="J20159"/>
    </row>
    <row r="20160" spans="10:10" x14ac:dyDescent="0.3">
      <c r="J20160"/>
    </row>
    <row r="20161" spans="10:10" x14ac:dyDescent="0.3">
      <c r="J20161"/>
    </row>
    <row r="20162" spans="10:10" x14ac:dyDescent="0.3">
      <c r="J20162"/>
    </row>
    <row r="20163" spans="10:10" x14ac:dyDescent="0.3">
      <c r="J20163"/>
    </row>
    <row r="20164" spans="10:10" x14ac:dyDescent="0.3">
      <c r="J20164"/>
    </row>
    <row r="20165" spans="10:10" x14ac:dyDescent="0.3">
      <c r="J20165"/>
    </row>
    <row r="20166" spans="10:10" x14ac:dyDescent="0.3">
      <c r="J20166"/>
    </row>
    <row r="20167" spans="10:10" x14ac:dyDescent="0.3">
      <c r="J20167"/>
    </row>
    <row r="20168" spans="10:10" x14ac:dyDescent="0.3">
      <c r="J20168"/>
    </row>
    <row r="20169" spans="10:10" x14ac:dyDescent="0.3">
      <c r="J20169"/>
    </row>
    <row r="20170" spans="10:10" x14ac:dyDescent="0.3">
      <c r="J20170"/>
    </row>
    <row r="20171" spans="10:10" x14ac:dyDescent="0.3">
      <c r="J20171"/>
    </row>
    <row r="20172" spans="10:10" x14ac:dyDescent="0.3">
      <c r="J20172"/>
    </row>
    <row r="20173" spans="10:10" x14ac:dyDescent="0.3">
      <c r="J20173"/>
    </row>
    <row r="20174" spans="10:10" x14ac:dyDescent="0.3">
      <c r="J20174"/>
    </row>
    <row r="20175" spans="10:10" x14ac:dyDescent="0.3">
      <c r="J20175"/>
    </row>
    <row r="20176" spans="10:10" x14ac:dyDescent="0.3">
      <c r="J20176"/>
    </row>
    <row r="20177" spans="10:10" x14ac:dyDescent="0.3">
      <c r="J20177"/>
    </row>
    <row r="20178" spans="10:10" x14ac:dyDescent="0.3">
      <c r="J20178"/>
    </row>
    <row r="20179" spans="10:10" x14ac:dyDescent="0.3">
      <c r="J20179"/>
    </row>
    <row r="20180" spans="10:10" x14ac:dyDescent="0.3">
      <c r="J20180"/>
    </row>
    <row r="20181" spans="10:10" x14ac:dyDescent="0.3">
      <c r="J20181"/>
    </row>
    <row r="20182" spans="10:10" x14ac:dyDescent="0.3">
      <c r="J20182"/>
    </row>
    <row r="20183" spans="10:10" x14ac:dyDescent="0.3">
      <c r="J20183"/>
    </row>
    <row r="20184" spans="10:10" x14ac:dyDescent="0.3">
      <c r="J20184"/>
    </row>
    <row r="20185" spans="10:10" x14ac:dyDescent="0.3">
      <c r="J20185"/>
    </row>
    <row r="20186" spans="10:10" x14ac:dyDescent="0.3">
      <c r="J20186"/>
    </row>
    <row r="20187" spans="10:10" x14ac:dyDescent="0.3">
      <c r="J20187"/>
    </row>
    <row r="20188" spans="10:10" x14ac:dyDescent="0.3">
      <c r="J20188"/>
    </row>
    <row r="20189" spans="10:10" x14ac:dyDescent="0.3">
      <c r="J20189"/>
    </row>
    <row r="20190" spans="10:10" x14ac:dyDescent="0.3">
      <c r="J20190"/>
    </row>
    <row r="20191" spans="10:10" x14ac:dyDescent="0.3">
      <c r="J20191"/>
    </row>
    <row r="20192" spans="10:10" x14ac:dyDescent="0.3">
      <c r="J20192"/>
    </row>
    <row r="20193" spans="10:10" x14ac:dyDescent="0.3">
      <c r="J20193"/>
    </row>
    <row r="20194" spans="10:10" x14ac:dyDescent="0.3">
      <c r="J20194"/>
    </row>
    <row r="20195" spans="10:10" x14ac:dyDescent="0.3">
      <c r="J20195"/>
    </row>
    <row r="20196" spans="10:10" x14ac:dyDescent="0.3">
      <c r="J20196"/>
    </row>
    <row r="20197" spans="10:10" x14ac:dyDescent="0.3">
      <c r="J20197"/>
    </row>
    <row r="20198" spans="10:10" x14ac:dyDescent="0.3">
      <c r="J20198"/>
    </row>
    <row r="20199" spans="10:10" x14ac:dyDescent="0.3">
      <c r="J20199"/>
    </row>
    <row r="20200" spans="10:10" x14ac:dyDescent="0.3">
      <c r="J20200"/>
    </row>
    <row r="20201" spans="10:10" x14ac:dyDescent="0.3">
      <c r="J20201"/>
    </row>
    <row r="20202" spans="10:10" x14ac:dyDescent="0.3">
      <c r="J20202"/>
    </row>
    <row r="20203" spans="10:10" x14ac:dyDescent="0.3">
      <c r="J20203"/>
    </row>
    <row r="20204" spans="10:10" x14ac:dyDescent="0.3">
      <c r="J20204"/>
    </row>
    <row r="20205" spans="10:10" x14ac:dyDescent="0.3">
      <c r="J20205"/>
    </row>
    <row r="20206" spans="10:10" x14ac:dyDescent="0.3">
      <c r="J20206"/>
    </row>
    <row r="20207" spans="10:10" x14ac:dyDescent="0.3">
      <c r="J20207"/>
    </row>
    <row r="20208" spans="10:10" x14ac:dyDescent="0.3">
      <c r="J20208"/>
    </row>
    <row r="20209" spans="10:10" x14ac:dyDescent="0.3">
      <c r="J20209"/>
    </row>
    <row r="20210" spans="10:10" x14ac:dyDescent="0.3">
      <c r="J20210"/>
    </row>
    <row r="20211" spans="10:10" x14ac:dyDescent="0.3">
      <c r="J20211"/>
    </row>
    <row r="20212" spans="10:10" x14ac:dyDescent="0.3">
      <c r="J20212"/>
    </row>
    <row r="20213" spans="10:10" x14ac:dyDescent="0.3">
      <c r="J20213"/>
    </row>
    <row r="20214" spans="10:10" x14ac:dyDescent="0.3">
      <c r="J20214"/>
    </row>
    <row r="20215" spans="10:10" x14ac:dyDescent="0.3">
      <c r="J20215"/>
    </row>
    <row r="20216" spans="10:10" x14ac:dyDescent="0.3">
      <c r="J20216"/>
    </row>
    <row r="20217" spans="10:10" x14ac:dyDescent="0.3">
      <c r="J20217"/>
    </row>
    <row r="20218" spans="10:10" x14ac:dyDescent="0.3">
      <c r="J20218"/>
    </row>
    <row r="20219" spans="10:10" x14ac:dyDescent="0.3">
      <c r="J20219"/>
    </row>
    <row r="20220" spans="10:10" x14ac:dyDescent="0.3">
      <c r="J20220"/>
    </row>
    <row r="20221" spans="10:10" x14ac:dyDescent="0.3">
      <c r="J20221"/>
    </row>
    <row r="20222" spans="10:10" x14ac:dyDescent="0.3">
      <c r="J20222"/>
    </row>
    <row r="20223" spans="10:10" x14ac:dyDescent="0.3">
      <c r="J20223"/>
    </row>
    <row r="20224" spans="10:10" x14ac:dyDescent="0.3">
      <c r="J20224"/>
    </row>
    <row r="20225" spans="10:10" x14ac:dyDescent="0.3">
      <c r="J20225"/>
    </row>
    <row r="20226" spans="10:10" x14ac:dyDescent="0.3">
      <c r="J20226"/>
    </row>
    <row r="20227" spans="10:10" x14ac:dyDescent="0.3">
      <c r="J20227"/>
    </row>
    <row r="20228" spans="10:10" x14ac:dyDescent="0.3">
      <c r="J20228"/>
    </row>
    <row r="20229" spans="10:10" x14ac:dyDescent="0.3">
      <c r="J20229"/>
    </row>
    <row r="20230" spans="10:10" x14ac:dyDescent="0.3">
      <c r="J20230"/>
    </row>
    <row r="20231" spans="10:10" x14ac:dyDescent="0.3">
      <c r="J20231"/>
    </row>
    <row r="20232" spans="10:10" x14ac:dyDescent="0.3">
      <c r="J20232"/>
    </row>
    <row r="20233" spans="10:10" x14ac:dyDescent="0.3">
      <c r="J20233"/>
    </row>
    <row r="20234" spans="10:10" x14ac:dyDescent="0.3">
      <c r="J20234"/>
    </row>
    <row r="20235" spans="10:10" x14ac:dyDescent="0.3">
      <c r="J20235"/>
    </row>
    <row r="20236" spans="10:10" x14ac:dyDescent="0.3">
      <c r="J20236"/>
    </row>
    <row r="20237" spans="10:10" x14ac:dyDescent="0.3">
      <c r="J20237"/>
    </row>
    <row r="20238" spans="10:10" x14ac:dyDescent="0.3">
      <c r="J20238"/>
    </row>
    <row r="20239" spans="10:10" x14ac:dyDescent="0.3">
      <c r="J20239"/>
    </row>
    <row r="20240" spans="10:10" x14ac:dyDescent="0.3">
      <c r="J20240"/>
    </row>
    <row r="20241" spans="10:10" x14ac:dyDescent="0.3">
      <c r="J20241"/>
    </row>
    <row r="20242" spans="10:10" x14ac:dyDescent="0.3">
      <c r="J20242"/>
    </row>
    <row r="20243" spans="10:10" x14ac:dyDescent="0.3">
      <c r="J20243"/>
    </row>
    <row r="20244" spans="10:10" x14ac:dyDescent="0.3">
      <c r="J20244"/>
    </row>
    <row r="20245" spans="10:10" x14ac:dyDescent="0.3">
      <c r="J20245"/>
    </row>
    <row r="20246" spans="10:10" x14ac:dyDescent="0.3">
      <c r="J20246"/>
    </row>
    <row r="20247" spans="10:10" x14ac:dyDescent="0.3">
      <c r="J20247"/>
    </row>
    <row r="20248" spans="10:10" x14ac:dyDescent="0.3">
      <c r="J20248"/>
    </row>
    <row r="20249" spans="10:10" x14ac:dyDescent="0.3">
      <c r="J20249"/>
    </row>
    <row r="20250" spans="10:10" x14ac:dyDescent="0.3">
      <c r="J20250"/>
    </row>
    <row r="20251" spans="10:10" x14ac:dyDescent="0.3">
      <c r="J20251"/>
    </row>
    <row r="20252" spans="10:10" x14ac:dyDescent="0.3">
      <c r="J20252"/>
    </row>
    <row r="20253" spans="10:10" x14ac:dyDescent="0.3">
      <c r="J20253"/>
    </row>
    <row r="20254" spans="10:10" x14ac:dyDescent="0.3">
      <c r="J20254"/>
    </row>
    <row r="20255" spans="10:10" x14ac:dyDescent="0.3">
      <c r="J20255"/>
    </row>
    <row r="20256" spans="10:10" x14ac:dyDescent="0.3">
      <c r="J20256"/>
    </row>
    <row r="20257" spans="10:10" x14ac:dyDescent="0.3">
      <c r="J20257"/>
    </row>
    <row r="20258" spans="10:10" x14ac:dyDescent="0.3">
      <c r="J20258"/>
    </row>
    <row r="20259" spans="10:10" x14ac:dyDescent="0.3">
      <c r="J20259"/>
    </row>
    <row r="20260" spans="10:10" x14ac:dyDescent="0.3">
      <c r="J20260"/>
    </row>
    <row r="20261" spans="10:10" x14ac:dyDescent="0.3">
      <c r="J20261"/>
    </row>
    <row r="20262" spans="10:10" x14ac:dyDescent="0.3">
      <c r="J20262"/>
    </row>
    <row r="20263" spans="10:10" x14ac:dyDescent="0.3">
      <c r="J20263"/>
    </row>
    <row r="20264" spans="10:10" x14ac:dyDescent="0.3">
      <c r="J20264"/>
    </row>
    <row r="20265" spans="10:10" x14ac:dyDescent="0.3">
      <c r="J20265"/>
    </row>
    <row r="20266" spans="10:10" x14ac:dyDescent="0.3">
      <c r="J20266"/>
    </row>
    <row r="20267" spans="10:10" x14ac:dyDescent="0.3">
      <c r="J20267"/>
    </row>
    <row r="20268" spans="10:10" x14ac:dyDescent="0.3">
      <c r="J20268"/>
    </row>
    <row r="20269" spans="10:10" x14ac:dyDescent="0.3">
      <c r="J20269"/>
    </row>
    <row r="20270" spans="10:10" x14ac:dyDescent="0.3">
      <c r="J20270"/>
    </row>
    <row r="20271" spans="10:10" x14ac:dyDescent="0.3">
      <c r="J20271"/>
    </row>
    <row r="20272" spans="10:10" x14ac:dyDescent="0.3">
      <c r="J20272"/>
    </row>
    <row r="20273" spans="10:10" x14ac:dyDescent="0.3">
      <c r="J20273"/>
    </row>
    <row r="20274" spans="10:10" x14ac:dyDescent="0.3">
      <c r="J20274"/>
    </row>
    <row r="20275" spans="10:10" x14ac:dyDescent="0.3">
      <c r="J20275"/>
    </row>
    <row r="20276" spans="10:10" x14ac:dyDescent="0.3">
      <c r="J20276"/>
    </row>
    <row r="20277" spans="10:10" x14ac:dyDescent="0.3">
      <c r="J20277"/>
    </row>
    <row r="20278" spans="10:10" x14ac:dyDescent="0.3">
      <c r="J20278"/>
    </row>
    <row r="20279" spans="10:10" x14ac:dyDescent="0.3">
      <c r="J20279"/>
    </row>
    <row r="20280" spans="10:10" x14ac:dyDescent="0.3">
      <c r="J20280"/>
    </row>
    <row r="20281" spans="10:10" x14ac:dyDescent="0.3">
      <c r="J20281"/>
    </row>
    <row r="20282" spans="10:10" x14ac:dyDescent="0.3">
      <c r="J20282"/>
    </row>
    <row r="20283" spans="10:10" x14ac:dyDescent="0.3">
      <c r="J20283"/>
    </row>
    <row r="20284" spans="10:10" x14ac:dyDescent="0.3">
      <c r="J20284"/>
    </row>
    <row r="20285" spans="10:10" x14ac:dyDescent="0.3">
      <c r="J20285"/>
    </row>
    <row r="20286" spans="10:10" x14ac:dyDescent="0.3">
      <c r="J20286"/>
    </row>
    <row r="20287" spans="10:10" x14ac:dyDescent="0.3">
      <c r="J20287"/>
    </row>
    <row r="20288" spans="10:10" x14ac:dyDescent="0.3">
      <c r="J20288"/>
    </row>
    <row r="20289" spans="10:10" x14ac:dyDescent="0.3">
      <c r="J20289"/>
    </row>
    <row r="20290" spans="10:10" x14ac:dyDescent="0.3">
      <c r="J20290"/>
    </row>
    <row r="20291" spans="10:10" x14ac:dyDescent="0.3">
      <c r="J20291"/>
    </row>
    <row r="20292" spans="10:10" x14ac:dyDescent="0.3">
      <c r="J20292"/>
    </row>
    <row r="20293" spans="10:10" x14ac:dyDescent="0.3">
      <c r="J20293"/>
    </row>
    <row r="20294" spans="10:10" x14ac:dyDescent="0.3">
      <c r="J20294"/>
    </row>
    <row r="20295" spans="10:10" x14ac:dyDescent="0.3">
      <c r="J20295"/>
    </row>
    <row r="20296" spans="10:10" x14ac:dyDescent="0.3">
      <c r="J20296"/>
    </row>
    <row r="20297" spans="10:10" x14ac:dyDescent="0.3">
      <c r="J20297"/>
    </row>
    <row r="20298" spans="10:10" x14ac:dyDescent="0.3">
      <c r="J20298"/>
    </row>
    <row r="20299" spans="10:10" x14ac:dyDescent="0.3">
      <c r="J20299"/>
    </row>
    <row r="20300" spans="10:10" x14ac:dyDescent="0.3">
      <c r="J20300"/>
    </row>
    <row r="20301" spans="10:10" x14ac:dyDescent="0.3">
      <c r="J20301"/>
    </row>
    <row r="20302" spans="10:10" x14ac:dyDescent="0.3">
      <c r="J20302"/>
    </row>
    <row r="20303" spans="10:10" x14ac:dyDescent="0.3">
      <c r="J20303"/>
    </row>
    <row r="20304" spans="10:10" x14ac:dyDescent="0.3">
      <c r="J20304"/>
    </row>
    <row r="20305" spans="10:10" x14ac:dyDescent="0.3">
      <c r="J20305"/>
    </row>
    <row r="20306" spans="10:10" x14ac:dyDescent="0.3">
      <c r="J20306"/>
    </row>
    <row r="20307" spans="10:10" x14ac:dyDescent="0.3">
      <c r="J20307"/>
    </row>
    <row r="20308" spans="10:10" x14ac:dyDescent="0.3">
      <c r="J20308"/>
    </row>
    <row r="20309" spans="10:10" x14ac:dyDescent="0.3">
      <c r="J20309"/>
    </row>
    <row r="20310" spans="10:10" x14ac:dyDescent="0.3">
      <c r="J20310"/>
    </row>
    <row r="20311" spans="10:10" x14ac:dyDescent="0.3">
      <c r="J20311"/>
    </row>
    <row r="20312" spans="10:10" x14ac:dyDescent="0.3">
      <c r="J20312"/>
    </row>
    <row r="20313" spans="10:10" x14ac:dyDescent="0.3">
      <c r="J20313"/>
    </row>
    <row r="20314" spans="10:10" x14ac:dyDescent="0.3">
      <c r="J20314"/>
    </row>
    <row r="20315" spans="10:10" x14ac:dyDescent="0.3">
      <c r="J20315"/>
    </row>
    <row r="20316" spans="10:10" x14ac:dyDescent="0.3">
      <c r="J20316"/>
    </row>
    <row r="20317" spans="10:10" x14ac:dyDescent="0.3">
      <c r="J20317"/>
    </row>
    <row r="20318" spans="10:10" x14ac:dyDescent="0.3">
      <c r="J20318"/>
    </row>
    <row r="20319" spans="10:10" x14ac:dyDescent="0.3">
      <c r="J20319"/>
    </row>
    <row r="20320" spans="10:10" x14ac:dyDescent="0.3">
      <c r="J20320"/>
    </row>
    <row r="20321" spans="10:10" x14ac:dyDescent="0.3">
      <c r="J20321"/>
    </row>
    <row r="20322" spans="10:10" x14ac:dyDescent="0.3">
      <c r="J20322"/>
    </row>
    <row r="20323" spans="10:10" x14ac:dyDescent="0.3">
      <c r="J20323"/>
    </row>
    <row r="20324" spans="10:10" x14ac:dyDescent="0.3">
      <c r="J20324"/>
    </row>
    <row r="20325" spans="10:10" x14ac:dyDescent="0.3">
      <c r="J20325"/>
    </row>
    <row r="20326" spans="10:10" x14ac:dyDescent="0.3">
      <c r="J20326"/>
    </row>
    <row r="20327" spans="10:10" x14ac:dyDescent="0.3">
      <c r="J20327"/>
    </row>
    <row r="20328" spans="10:10" x14ac:dyDescent="0.3">
      <c r="J20328"/>
    </row>
    <row r="20329" spans="10:10" x14ac:dyDescent="0.3">
      <c r="J20329"/>
    </row>
    <row r="20330" spans="10:10" x14ac:dyDescent="0.3">
      <c r="J20330"/>
    </row>
    <row r="20331" spans="10:10" x14ac:dyDescent="0.3">
      <c r="J20331"/>
    </row>
    <row r="20332" spans="10:10" x14ac:dyDescent="0.3">
      <c r="J20332"/>
    </row>
    <row r="20333" spans="10:10" x14ac:dyDescent="0.3">
      <c r="J20333"/>
    </row>
    <row r="20334" spans="10:10" x14ac:dyDescent="0.3">
      <c r="J20334"/>
    </row>
    <row r="20335" spans="10:10" x14ac:dyDescent="0.3">
      <c r="J20335"/>
    </row>
    <row r="20336" spans="10:10" x14ac:dyDescent="0.3">
      <c r="J20336"/>
    </row>
    <row r="20337" spans="10:10" x14ac:dyDescent="0.3">
      <c r="J20337"/>
    </row>
    <row r="20338" spans="10:10" x14ac:dyDescent="0.3">
      <c r="J20338"/>
    </row>
    <row r="20339" spans="10:10" x14ac:dyDescent="0.3">
      <c r="J20339"/>
    </row>
    <row r="20340" spans="10:10" x14ac:dyDescent="0.3">
      <c r="J20340"/>
    </row>
    <row r="20341" spans="10:10" x14ac:dyDescent="0.3">
      <c r="J20341"/>
    </row>
    <row r="20342" spans="10:10" x14ac:dyDescent="0.3">
      <c r="J20342"/>
    </row>
    <row r="20343" spans="10:10" x14ac:dyDescent="0.3">
      <c r="J20343"/>
    </row>
    <row r="20344" spans="10:10" x14ac:dyDescent="0.3">
      <c r="J20344"/>
    </row>
    <row r="20345" spans="10:10" x14ac:dyDescent="0.3">
      <c r="J20345"/>
    </row>
    <row r="20346" spans="10:10" x14ac:dyDescent="0.3">
      <c r="J20346"/>
    </row>
    <row r="20347" spans="10:10" x14ac:dyDescent="0.3">
      <c r="J20347"/>
    </row>
    <row r="20348" spans="10:10" x14ac:dyDescent="0.3">
      <c r="J20348"/>
    </row>
    <row r="20349" spans="10:10" x14ac:dyDescent="0.3">
      <c r="J20349"/>
    </row>
    <row r="20350" spans="10:10" x14ac:dyDescent="0.3">
      <c r="J20350"/>
    </row>
    <row r="20351" spans="10:10" x14ac:dyDescent="0.3">
      <c r="J20351"/>
    </row>
    <row r="20352" spans="10:10" x14ac:dyDescent="0.3">
      <c r="J20352"/>
    </row>
    <row r="20353" spans="10:10" x14ac:dyDescent="0.3">
      <c r="J20353"/>
    </row>
    <row r="20354" spans="10:10" x14ac:dyDescent="0.3">
      <c r="J20354"/>
    </row>
    <row r="20355" spans="10:10" x14ac:dyDescent="0.3">
      <c r="J20355"/>
    </row>
    <row r="20356" spans="10:10" x14ac:dyDescent="0.3">
      <c r="J20356"/>
    </row>
    <row r="20357" spans="10:10" x14ac:dyDescent="0.3">
      <c r="J20357"/>
    </row>
    <row r="20358" spans="10:10" x14ac:dyDescent="0.3">
      <c r="J20358"/>
    </row>
    <row r="20359" spans="10:10" x14ac:dyDescent="0.3">
      <c r="J20359"/>
    </row>
    <row r="20360" spans="10:10" x14ac:dyDescent="0.3">
      <c r="J20360"/>
    </row>
    <row r="20361" spans="10:10" x14ac:dyDescent="0.3">
      <c r="J20361"/>
    </row>
    <row r="20362" spans="10:10" x14ac:dyDescent="0.3">
      <c r="J20362"/>
    </row>
    <row r="20363" spans="10:10" x14ac:dyDescent="0.3">
      <c r="J20363"/>
    </row>
    <row r="20364" spans="10:10" x14ac:dyDescent="0.3">
      <c r="J20364"/>
    </row>
    <row r="20365" spans="10:10" x14ac:dyDescent="0.3">
      <c r="J20365"/>
    </row>
    <row r="20366" spans="10:10" x14ac:dyDescent="0.3">
      <c r="J20366"/>
    </row>
    <row r="20367" spans="10:10" x14ac:dyDescent="0.3">
      <c r="J20367"/>
    </row>
    <row r="20368" spans="10:10" x14ac:dyDescent="0.3">
      <c r="J20368"/>
    </row>
    <row r="20369" spans="10:10" x14ac:dyDescent="0.3">
      <c r="J20369"/>
    </row>
    <row r="20370" spans="10:10" x14ac:dyDescent="0.3">
      <c r="J20370"/>
    </row>
    <row r="20371" spans="10:10" x14ac:dyDescent="0.3">
      <c r="J20371"/>
    </row>
    <row r="20372" spans="10:10" x14ac:dyDescent="0.3">
      <c r="J20372"/>
    </row>
    <row r="20373" spans="10:10" x14ac:dyDescent="0.3">
      <c r="J20373"/>
    </row>
    <row r="20374" spans="10:10" x14ac:dyDescent="0.3">
      <c r="J20374"/>
    </row>
    <row r="20375" spans="10:10" x14ac:dyDescent="0.3">
      <c r="J20375"/>
    </row>
    <row r="20376" spans="10:10" x14ac:dyDescent="0.3">
      <c r="J20376"/>
    </row>
    <row r="20377" spans="10:10" x14ac:dyDescent="0.3">
      <c r="J20377"/>
    </row>
    <row r="20378" spans="10:10" x14ac:dyDescent="0.3">
      <c r="J20378"/>
    </row>
    <row r="20379" spans="10:10" x14ac:dyDescent="0.3">
      <c r="J20379"/>
    </row>
    <row r="20380" spans="10:10" x14ac:dyDescent="0.3">
      <c r="J20380"/>
    </row>
    <row r="20381" spans="10:10" x14ac:dyDescent="0.3">
      <c r="J20381"/>
    </row>
    <row r="20382" spans="10:10" x14ac:dyDescent="0.3">
      <c r="J20382"/>
    </row>
    <row r="20383" spans="10:10" x14ac:dyDescent="0.3">
      <c r="J20383"/>
    </row>
    <row r="20384" spans="10:10" x14ac:dyDescent="0.3">
      <c r="J20384"/>
    </row>
    <row r="20385" spans="10:10" x14ac:dyDescent="0.3">
      <c r="J20385"/>
    </row>
    <row r="20386" spans="10:10" x14ac:dyDescent="0.3">
      <c r="J20386"/>
    </row>
    <row r="20387" spans="10:10" x14ac:dyDescent="0.3">
      <c r="J20387"/>
    </row>
    <row r="20388" spans="10:10" x14ac:dyDescent="0.3">
      <c r="J20388"/>
    </row>
    <row r="20389" spans="10:10" x14ac:dyDescent="0.3">
      <c r="J20389"/>
    </row>
    <row r="20390" spans="10:10" x14ac:dyDescent="0.3">
      <c r="J20390"/>
    </row>
    <row r="20391" spans="10:10" x14ac:dyDescent="0.3">
      <c r="J20391"/>
    </row>
    <row r="20392" spans="10:10" x14ac:dyDescent="0.3">
      <c r="J20392"/>
    </row>
    <row r="20393" spans="10:10" x14ac:dyDescent="0.3">
      <c r="J20393"/>
    </row>
    <row r="20394" spans="10:10" x14ac:dyDescent="0.3">
      <c r="J20394"/>
    </row>
    <row r="20395" spans="10:10" x14ac:dyDescent="0.3">
      <c r="J20395"/>
    </row>
    <row r="20396" spans="10:10" x14ac:dyDescent="0.3">
      <c r="J20396"/>
    </row>
    <row r="20397" spans="10:10" x14ac:dyDescent="0.3">
      <c r="J20397"/>
    </row>
    <row r="20398" spans="10:10" x14ac:dyDescent="0.3">
      <c r="J20398"/>
    </row>
    <row r="20399" spans="10:10" x14ac:dyDescent="0.3">
      <c r="J20399"/>
    </row>
    <row r="20400" spans="10:10" x14ac:dyDescent="0.3">
      <c r="J20400"/>
    </row>
    <row r="20401" spans="10:10" x14ac:dyDescent="0.3">
      <c r="J20401"/>
    </row>
    <row r="20402" spans="10:10" x14ac:dyDescent="0.3">
      <c r="J20402"/>
    </row>
    <row r="20403" spans="10:10" x14ac:dyDescent="0.3">
      <c r="J20403"/>
    </row>
    <row r="20404" spans="10:10" x14ac:dyDescent="0.3">
      <c r="J20404"/>
    </row>
    <row r="20405" spans="10:10" x14ac:dyDescent="0.3">
      <c r="J20405"/>
    </row>
    <row r="20406" spans="10:10" x14ac:dyDescent="0.3">
      <c r="J20406"/>
    </row>
    <row r="20407" spans="10:10" x14ac:dyDescent="0.3">
      <c r="J20407"/>
    </row>
    <row r="20408" spans="10:10" x14ac:dyDescent="0.3">
      <c r="J20408"/>
    </row>
    <row r="20409" spans="10:10" x14ac:dyDescent="0.3">
      <c r="J20409"/>
    </row>
    <row r="20410" spans="10:10" x14ac:dyDescent="0.3">
      <c r="J20410"/>
    </row>
    <row r="20411" spans="10:10" x14ac:dyDescent="0.3">
      <c r="J20411"/>
    </row>
    <row r="20412" spans="10:10" x14ac:dyDescent="0.3">
      <c r="J20412"/>
    </row>
    <row r="20413" spans="10:10" x14ac:dyDescent="0.3">
      <c r="J20413"/>
    </row>
    <row r="20414" spans="10:10" x14ac:dyDescent="0.3">
      <c r="J20414"/>
    </row>
    <row r="20415" spans="10:10" x14ac:dyDescent="0.3">
      <c r="J20415"/>
    </row>
    <row r="20416" spans="10:10" x14ac:dyDescent="0.3">
      <c r="J20416"/>
    </row>
    <row r="20417" spans="10:10" x14ac:dyDescent="0.3">
      <c r="J20417"/>
    </row>
    <row r="20418" spans="10:10" x14ac:dyDescent="0.3">
      <c r="J20418"/>
    </row>
    <row r="20419" spans="10:10" x14ac:dyDescent="0.3">
      <c r="J20419"/>
    </row>
    <row r="20420" spans="10:10" x14ac:dyDescent="0.3">
      <c r="J20420"/>
    </row>
    <row r="20421" spans="10:10" x14ac:dyDescent="0.3">
      <c r="J20421"/>
    </row>
    <row r="20422" spans="10:10" x14ac:dyDescent="0.3">
      <c r="J20422"/>
    </row>
    <row r="20423" spans="10:10" x14ac:dyDescent="0.3">
      <c r="J20423"/>
    </row>
    <row r="20424" spans="10:10" x14ac:dyDescent="0.3">
      <c r="J20424"/>
    </row>
    <row r="20425" spans="10:10" x14ac:dyDescent="0.3">
      <c r="J20425"/>
    </row>
    <row r="20426" spans="10:10" x14ac:dyDescent="0.3">
      <c r="J20426"/>
    </row>
    <row r="20427" spans="10:10" x14ac:dyDescent="0.3">
      <c r="J20427"/>
    </row>
    <row r="20428" spans="10:10" x14ac:dyDescent="0.3">
      <c r="J20428"/>
    </row>
    <row r="20429" spans="10:10" x14ac:dyDescent="0.3">
      <c r="J20429"/>
    </row>
    <row r="20430" spans="10:10" x14ac:dyDescent="0.3">
      <c r="J20430"/>
    </row>
    <row r="20431" spans="10:10" x14ac:dyDescent="0.3">
      <c r="J20431"/>
    </row>
    <row r="20432" spans="10:10" x14ac:dyDescent="0.3">
      <c r="J20432"/>
    </row>
    <row r="20433" spans="10:10" x14ac:dyDescent="0.3">
      <c r="J20433"/>
    </row>
    <row r="20434" spans="10:10" x14ac:dyDescent="0.3">
      <c r="J20434"/>
    </row>
    <row r="20435" spans="10:10" x14ac:dyDescent="0.3">
      <c r="J20435"/>
    </row>
    <row r="20436" spans="10:10" x14ac:dyDescent="0.3">
      <c r="J20436"/>
    </row>
    <row r="20437" spans="10:10" x14ac:dyDescent="0.3">
      <c r="J20437"/>
    </row>
    <row r="20438" spans="10:10" x14ac:dyDescent="0.3">
      <c r="J20438"/>
    </row>
    <row r="20439" spans="10:10" x14ac:dyDescent="0.3">
      <c r="J20439"/>
    </row>
    <row r="20440" spans="10:10" x14ac:dyDescent="0.3">
      <c r="J20440"/>
    </row>
    <row r="20441" spans="10:10" x14ac:dyDescent="0.3">
      <c r="J20441"/>
    </row>
    <row r="20442" spans="10:10" x14ac:dyDescent="0.3">
      <c r="J20442"/>
    </row>
    <row r="20443" spans="10:10" x14ac:dyDescent="0.3">
      <c r="J20443"/>
    </row>
    <row r="20444" spans="10:10" x14ac:dyDescent="0.3">
      <c r="J20444"/>
    </row>
    <row r="20445" spans="10:10" x14ac:dyDescent="0.3">
      <c r="J20445"/>
    </row>
    <row r="20446" spans="10:10" x14ac:dyDescent="0.3">
      <c r="J20446"/>
    </row>
    <row r="20447" spans="10:10" x14ac:dyDescent="0.3">
      <c r="J20447"/>
    </row>
    <row r="20448" spans="10:10" x14ac:dyDescent="0.3">
      <c r="J20448"/>
    </row>
    <row r="20449" spans="10:10" x14ac:dyDescent="0.3">
      <c r="J20449"/>
    </row>
    <row r="20450" spans="10:10" x14ac:dyDescent="0.3">
      <c r="J20450"/>
    </row>
    <row r="20451" spans="10:10" x14ac:dyDescent="0.3">
      <c r="J20451"/>
    </row>
    <row r="20452" spans="10:10" x14ac:dyDescent="0.3">
      <c r="J20452"/>
    </row>
    <row r="20453" spans="10:10" x14ac:dyDescent="0.3">
      <c r="J20453"/>
    </row>
    <row r="20454" spans="10:10" x14ac:dyDescent="0.3">
      <c r="J20454"/>
    </row>
    <row r="20455" spans="10:10" x14ac:dyDescent="0.3">
      <c r="J20455"/>
    </row>
    <row r="20456" spans="10:10" x14ac:dyDescent="0.3">
      <c r="J20456"/>
    </row>
    <row r="20457" spans="10:10" x14ac:dyDescent="0.3">
      <c r="J20457"/>
    </row>
    <row r="20458" spans="10:10" x14ac:dyDescent="0.3">
      <c r="J20458"/>
    </row>
    <row r="20459" spans="10:10" x14ac:dyDescent="0.3">
      <c r="J20459"/>
    </row>
    <row r="20460" spans="10:10" x14ac:dyDescent="0.3">
      <c r="J20460"/>
    </row>
    <row r="20461" spans="10:10" x14ac:dyDescent="0.3">
      <c r="J20461"/>
    </row>
    <row r="20462" spans="10:10" x14ac:dyDescent="0.3">
      <c r="J20462"/>
    </row>
    <row r="20463" spans="10:10" x14ac:dyDescent="0.3">
      <c r="J20463"/>
    </row>
    <row r="20464" spans="10:10" x14ac:dyDescent="0.3">
      <c r="J20464"/>
    </row>
    <row r="20465" spans="10:10" x14ac:dyDescent="0.3">
      <c r="J20465"/>
    </row>
    <row r="20466" spans="10:10" x14ac:dyDescent="0.3">
      <c r="J20466"/>
    </row>
    <row r="20467" spans="10:10" x14ac:dyDescent="0.3">
      <c r="J20467"/>
    </row>
    <row r="20468" spans="10:10" x14ac:dyDescent="0.3">
      <c r="J20468"/>
    </row>
    <row r="20469" spans="10:10" x14ac:dyDescent="0.3">
      <c r="J20469"/>
    </row>
    <row r="20470" spans="10:10" x14ac:dyDescent="0.3">
      <c r="J20470"/>
    </row>
    <row r="20471" spans="10:10" x14ac:dyDescent="0.3">
      <c r="J20471"/>
    </row>
    <row r="20472" spans="10:10" x14ac:dyDescent="0.3">
      <c r="J20472"/>
    </row>
    <row r="20473" spans="10:10" x14ac:dyDescent="0.3">
      <c r="J20473"/>
    </row>
    <row r="20474" spans="10:10" x14ac:dyDescent="0.3">
      <c r="J20474"/>
    </row>
    <row r="20475" spans="10:10" x14ac:dyDescent="0.3">
      <c r="J20475"/>
    </row>
    <row r="20476" spans="10:10" x14ac:dyDescent="0.3">
      <c r="J20476"/>
    </row>
    <row r="20477" spans="10:10" x14ac:dyDescent="0.3">
      <c r="J20477"/>
    </row>
    <row r="20478" spans="10:10" x14ac:dyDescent="0.3">
      <c r="J20478"/>
    </row>
    <row r="20479" spans="10:10" x14ac:dyDescent="0.3">
      <c r="J20479"/>
    </row>
    <row r="20480" spans="10:10" x14ac:dyDescent="0.3">
      <c r="J20480"/>
    </row>
    <row r="20481" spans="10:10" x14ac:dyDescent="0.3">
      <c r="J20481"/>
    </row>
    <row r="20482" spans="10:10" x14ac:dyDescent="0.3">
      <c r="J20482"/>
    </row>
    <row r="20483" spans="10:10" x14ac:dyDescent="0.3">
      <c r="J20483"/>
    </row>
    <row r="20484" spans="10:10" x14ac:dyDescent="0.3">
      <c r="J20484"/>
    </row>
    <row r="20485" spans="10:10" x14ac:dyDescent="0.3">
      <c r="J20485"/>
    </row>
    <row r="20486" spans="10:10" x14ac:dyDescent="0.3">
      <c r="J20486"/>
    </row>
    <row r="20487" spans="10:10" x14ac:dyDescent="0.3">
      <c r="J20487"/>
    </row>
    <row r="20488" spans="10:10" x14ac:dyDescent="0.3">
      <c r="J20488"/>
    </row>
    <row r="20489" spans="10:10" x14ac:dyDescent="0.3">
      <c r="J20489"/>
    </row>
    <row r="20490" spans="10:10" x14ac:dyDescent="0.3">
      <c r="J20490"/>
    </row>
    <row r="20491" spans="10:10" x14ac:dyDescent="0.3">
      <c r="J20491"/>
    </row>
    <row r="20492" spans="10:10" x14ac:dyDescent="0.3">
      <c r="J20492"/>
    </row>
    <row r="20493" spans="10:10" x14ac:dyDescent="0.3">
      <c r="J20493"/>
    </row>
    <row r="20494" spans="10:10" x14ac:dyDescent="0.3">
      <c r="J20494"/>
    </row>
    <row r="20495" spans="10:10" x14ac:dyDescent="0.3">
      <c r="J20495"/>
    </row>
    <row r="20496" spans="10:10" x14ac:dyDescent="0.3">
      <c r="J20496"/>
    </row>
    <row r="20497" spans="10:10" x14ac:dyDescent="0.3">
      <c r="J20497"/>
    </row>
    <row r="20498" spans="10:10" x14ac:dyDescent="0.3">
      <c r="J20498"/>
    </row>
    <row r="20499" spans="10:10" x14ac:dyDescent="0.3">
      <c r="J20499"/>
    </row>
    <row r="20500" spans="10:10" x14ac:dyDescent="0.3">
      <c r="J20500"/>
    </row>
    <row r="20501" spans="10:10" x14ac:dyDescent="0.3">
      <c r="J20501"/>
    </row>
    <row r="20502" spans="10:10" x14ac:dyDescent="0.3">
      <c r="J20502"/>
    </row>
    <row r="20503" spans="10:10" x14ac:dyDescent="0.3">
      <c r="J20503"/>
    </row>
    <row r="20504" spans="10:10" x14ac:dyDescent="0.3">
      <c r="J20504"/>
    </row>
    <row r="20505" spans="10:10" x14ac:dyDescent="0.3">
      <c r="J20505"/>
    </row>
    <row r="20506" spans="10:10" x14ac:dyDescent="0.3">
      <c r="J20506"/>
    </row>
    <row r="20507" spans="10:10" x14ac:dyDescent="0.3">
      <c r="J20507"/>
    </row>
    <row r="20508" spans="10:10" x14ac:dyDescent="0.3">
      <c r="J20508"/>
    </row>
    <row r="20509" spans="10:10" x14ac:dyDescent="0.3">
      <c r="J20509"/>
    </row>
    <row r="20510" spans="10:10" x14ac:dyDescent="0.3">
      <c r="J20510"/>
    </row>
    <row r="20511" spans="10:10" x14ac:dyDescent="0.3">
      <c r="J20511"/>
    </row>
    <row r="20512" spans="10:10" x14ac:dyDescent="0.3">
      <c r="J20512"/>
    </row>
    <row r="20513" spans="10:10" x14ac:dyDescent="0.3">
      <c r="J20513"/>
    </row>
    <row r="20514" spans="10:10" x14ac:dyDescent="0.3">
      <c r="J20514"/>
    </row>
    <row r="20515" spans="10:10" x14ac:dyDescent="0.3">
      <c r="J20515"/>
    </row>
    <row r="20516" spans="10:10" x14ac:dyDescent="0.3">
      <c r="J20516"/>
    </row>
    <row r="20517" spans="10:10" x14ac:dyDescent="0.3">
      <c r="J20517"/>
    </row>
    <row r="20518" spans="10:10" x14ac:dyDescent="0.3">
      <c r="J20518"/>
    </row>
    <row r="20519" spans="10:10" x14ac:dyDescent="0.3">
      <c r="J20519"/>
    </row>
    <row r="20520" spans="10:10" x14ac:dyDescent="0.3">
      <c r="J20520"/>
    </row>
    <row r="20521" spans="10:10" x14ac:dyDescent="0.3">
      <c r="J20521"/>
    </row>
    <row r="20522" spans="10:10" x14ac:dyDescent="0.3">
      <c r="J20522"/>
    </row>
    <row r="20523" spans="10:10" x14ac:dyDescent="0.3">
      <c r="J20523"/>
    </row>
    <row r="20524" spans="10:10" x14ac:dyDescent="0.3">
      <c r="J20524"/>
    </row>
    <row r="20525" spans="10:10" x14ac:dyDescent="0.3">
      <c r="J20525"/>
    </row>
    <row r="20526" spans="10:10" x14ac:dyDescent="0.3">
      <c r="J20526"/>
    </row>
    <row r="20527" spans="10:10" x14ac:dyDescent="0.3">
      <c r="J20527"/>
    </row>
    <row r="20528" spans="10:10" x14ac:dyDescent="0.3">
      <c r="J20528"/>
    </row>
    <row r="20529" spans="10:10" x14ac:dyDescent="0.3">
      <c r="J20529"/>
    </row>
    <row r="20530" spans="10:10" x14ac:dyDescent="0.3">
      <c r="J20530"/>
    </row>
    <row r="20531" spans="10:10" x14ac:dyDescent="0.3">
      <c r="J20531"/>
    </row>
    <row r="20532" spans="10:10" x14ac:dyDescent="0.3">
      <c r="J20532"/>
    </row>
    <row r="20533" spans="10:10" x14ac:dyDescent="0.3">
      <c r="J20533"/>
    </row>
    <row r="20534" spans="10:10" x14ac:dyDescent="0.3">
      <c r="J20534"/>
    </row>
    <row r="20535" spans="10:10" x14ac:dyDescent="0.3">
      <c r="J20535"/>
    </row>
    <row r="20536" spans="10:10" x14ac:dyDescent="0.3">
      <c r="J20536"/>
    </row>
    <row r="20537" spans="10:10" x14ac:dyDescent="0.3">
      <c r="J20537"/>
    </row>
    <row r="20538" spans="10:10" x14ac:dyDescent="0.3">
      <c r="J20538"/>
    </row>
    <row r="20539" spans="10:10" x14ac:dyDescent="0.3">
      <c r="J20539"/>
    </row>
    <row r="20540" spans="10:10" x14ac:dyDescent="0.3">
      <c r="J20540"/>
    </row>
    <row r="20541" spans="10:10" x14ac:dyDescent="0.3">
      <c r="J20541"/>
    </row>
    <row r="20542" spans="10:10" x14ac:dyDescent="0.3">
      <c r="J20542"/>
    </row>
    <row r="20543" spans="10:10" x14ac:dyDescent="0.3">
      <c r="J20543"/>
    </row>
    <row r="20544" spans="10:10" x14ac:dyDescent="0.3">
      <c r="J20544"/>
    </row>
    <row r="20545" spans="10:10" x14ac:dyDescent="0.3">
      <c r="J20545"/>
    </row>
    <row r="20546" spans="10:10" x14ac:dyDescent="0.3">
      <c r="J20546"/>
    </row>
    <row r="20547" spans="10:10" x14ac:dyDescent="0.3">
      <c r="J20547"/>
    </row>
    <row r="20548" spans="10:10" x14ac:dyDescent="0.3">
      <c r="J20548"/>
    </row>
    <row r="20549" spans="10:10" x14ac:dyDescent="0.3">
      <c r="J20549"/>
    </row>
    <row r="20550" spans="10:10" x14ac:dyDescent="0.3">
      <c r="J20550"/>
    </row>
    <row r="20551" spans="10:10" x14ac:dyDescent="0.3">
      <c r="J20551"/>
    </row>
    <row r="20552" spans="10:10" x14ac:dyDescent="0.3">
      <c r="J20552"/>
    </row>
    <row r="20553" spans="10:10" x14ac:dyDescent="0.3">
      <c r="J20553"/>
    </row>
    <row r="20554" spans="10:10" x14ac:dyDescent="0.3">
      <c r="J20554"/>
    </row>
    <row r="20555" spans="10:10" x14ac:dyDescent="0.3">
      <c r="J20555"/>
    </row>
    <row r="20556" spans="10:10" x14ac:dyDescent="0.3">
      <c r="J20556"/>
    </row>
    <row r="20557" spans="10:10" x14ac:dyDescent="0.3">
      <c r="J20557"/>
    </row>
    <row r="20558" spans="10:10" x14ac:dyDescent="0.3">
      <c r="J20558"/>
    </row>
    <row r="20559" spans="10:10" x14ac:dyDescent="0.3">
      <c r="J20559"/>
    </row>
    <row r="20560" spans="10:10" x14ac:dyDescent="0.3">
      <c r="J20560"/>
    </row>
    <row r="20561" spans="10:10" x14ac:dyDescent="0.3">
      <c r="J20561"/>
    </row>
    <row r="20562" spans="10:10" x14ac:dyDescent="0.3">
      <c r="J20562"/>
    </row>
    <row r="20563" spans="10:10" x14ac:dyDescent="0.3">
      <c r="J20563"/>
    </row>
    <row r="20564" spans="10:10" x14ac:dyDescent="0.3">
      <c r="J20564"/>
    </row>
    <row r="20565" spans="10:10" x14ac:dyDescent="0.3">
      <c r="J20565"/>
    </row>
    <row r="20566" spans="10:10" x14ac:dyDescent="0.3">
      <c r="J20566"/>
    </row>
    <row r="20567" spans="10:10" x14ac:dyDescent="0.3">
      <c r="J20567"/>
    </row>
    <row r="20568" spans="10:10" x14ac:dyDescent="0.3">
      <c r="J20568"/>
    </row>
    <row r="20569" spans="10:10" x14ac:dyDescent="0.3">
      <c r="J20569"/>
    </row>
    <row r="20570" spans="10:10" x14ac:dyDescent="0.3">
      <c r="J20570"/>
    </row>
    <row r="20571" spans="10:10" x14ac:dyDescent="0.3">
      <c r="J20571"/>
    </row>
    <row r="20572" spans="10:10" x14ac:dyDescent="0.3">
      <c r="J20572"/>
    </row>
    <row r="20573" spans="10:10" x14ac:dyDescent="0.3">
      <c r="J20573"/>
    </row>
    <row r="20574" spans="10:10" x14ac:dyDescent="0.3">
      <c r="J20574"/>
    </row>
    <row r="20575" spans="10:10" x14ac:dyDescent="0.3">
      <c r="J20575"/>
    </row>
    <row r="20576" spans="10:10" x14ac:dyDescent="0.3">
      <c r="J20576"/>
    </row>
    <row r="20577" spans="10:10" x14ac:dyDescent="0.3">
      <c r="J20577"/>
    </row>
    <row r="20578" spans="10:10" x14ac:dyDescent="0.3">
      <c r="J20578"/>
    </row>
    <row r="20579" spans="10:10" x14ac:dyDescent="0.3">
      <c r="J20579"/>
    </row>
    <row r="20580" spans="10:10" x14ac:dyDescent="0.3">
      <c r="J20580"/>
    </row>
    <row r="20581" spans="10:10" x14ac:dyDescent="0.3">
      <c r="J20581"/>
    </row>
    <row r="20582" spans="10:10" x14ac:dyDescent="0.3">
      <c r="J20582"/>
    </row>
    <row r="20583" spans="10:10" x14ac:dyDescent="0.3">
      <c r="J20583"/>
    </row>
    <row r="20584" spans="10:10" x14ac:dyDescent="0.3">
      <c r="J20584"/>
    </row>
    <row r="20585" spans="10:10" x14ac:dyDescent="0.3">
      <c r="J20585"/>
    </row>
    <row r="20586" spans="10:10" x14ac:dyDescent="0.3">
      <c r="J20586"/>
    </row>
    <row r="20587" spans="10:10" x14ac:dyDescent="0.3">
      <c r="J20587"/>
    </row>
    <row r="20588" spans="10:10" x14ac:dyDescent="0.3">
      <c r="J20588"/>
    </row>
    <row r="20589" spans="10:10" x14ac:dyDescent="0.3">
      <c r="J20589"/>
    </row>
    <row r="20590" spans="10:10" x14ac:dyDescent="0.3">
      <c r="J20590"/>
    </row>
    <row r="20591" spans="10:10" x14ac:dyDescent="0.3">
      <c r="J20591"/>
    </row>
    <row r="20592" spans="10:10" x14ac:dyDescent="0.3">
      <c r="J20592"/>
    </row>
    <row r="20593" spans="10:10" x14ac:dyDescent="0.3">
      <c r="J20593"/>
    </row>
    <row r="20594" spans="10:10" x14ac:dyDescent="0.3">
      <c r="J20594"/>
    </row>
    <row r="20595" spans="10:10" x14ac:dyDescent="0.3">
      <c r="J20595"/>
    </row>
    <row r="20596" spans="10:10" x14ac:dyDescent="0.3">
      <c r="J20596"/>
    </row>
    <row r="20597" spans="10:10" x14ac:dyDescent="0.3">
      <c r="J20597"/>
    </row>
    <row r="20598" spans="10:10" x14ac:dyDescent="0.3">
      <c r="J20598"/>
    </row>
    <row r="20599" spans="10:10" x14ac:dyDescent="0.3">
      <c r="J20599"/>
    </row>
    <row r="20600" spans="10:10" x14ac:dyDescent="0.3">
      <c r="J20600"/>
    </row>
    <row r="20601" spans="10:10" x14ac:dyDescent="0.3">
      <c r="J20601"/>
    </row>
    <row r="20602" spans="10:10" x14ac:dyDescent="0.3">
      <c r="J20602"/>
    </row>
    <row r="20603" spans="10:10" x14ac:dyDescent="0.3">
      <c r="J20603"/>
    </row>
    <row r="20604" spans="10:10" x14ac:dyDescent="0.3">
      <c r="J20604"/>
    </row>
    <row r="20605" spans="10:10" x14ac:dyDescent="0.3">
      <c r="J20605"/>
    </row>
    <row r="20606" spans="10:10" x14ac:dyDescent="0.3">
      <c r="J20606"/>
    </row>
    <row r="20607" spans="10:10" x14ac:dyDescent="0.3">
      <c r="J20607"/>
    </row>
    <row r="20608" spans="10:10" x14ac:dyDescent="0.3">
      <c r="J20608"/>
    </row>
    <row r="20609" spans="10:10" x14ac:dyDescent="0.3">
      <c r="J20609"/>
    </row>
    <row r="20610" spans="10:10" x14ac:dyDescent="0.3">
      <c r="J20610"/>
    </row>
    <row r="20611" spans="10:10" x14ac:dyDescent="0.3">
      <c r="J20611"/>
    </row>
    <row r="20612" spans="10:10" x14ac:dyDescent="0.3">
      <c r="J20612"/>
    </row>
    <row r="20613" spans="10:10" x14ac:dyDescent="0.3">
      <c r="J20613"/>
    </row>
    <row r="20614" spans="10:10" x14ac:dyDescent="0.3">
      <c r="J20614"/>
    </row>
    <row r="20615" spans="10:10" x14ac:dyDescent="0.3">
      <c r="J20615"/>
    </row>
    <row r="20616" spans="10:10" x14ac:dyDescent="0.3">
      <c r="J20616"/>
    </row>
    <row r="20617" spans="10:10" x14ac:dyDescent="0.3">
      <c r="J20617"/>
    </row>
    <row r="20618" spans="10:10" x14ac:dyDescent="0.3">
      <c r="J20618"/>
    </row>
    <row r="20619" spans="10:10" x14ac:dyDescent="0.3">
      <c r="J20619"/>
    </row>
    <row r="20620" spans="10:10" x14ac:dyDescent="0.3">
      <c r="J20620"/>
    </row>
    <row r="20621" spans="10:10" x14ac:dyDescent="0.3">
      <c r="J20621"/>
    </row>
    <row r="20622" spans="10:10" x14ac:dyDescent="0.3">
      <c r="J20622"/>
    </row>
    <row r="20623" spans="10:10" x14ac:dyDescent="0.3">
      <c r="J20623"/>
    </row>
    <row r="20624" spans="10:10" x14ac:dyDescent="0.3">
      <c r="J20624"/>
    </row>
    <row r="20625" spans="10:10" x14ac:dyDescent="0.3">
      <c r="J20625"/>
    </row>
    <row r="20626" spans="10:10" x14ac:dyDescent="0.3">
      <c r="J20626"/>
    </row>
    <row r="20627" spans="10:10" x14ac:dyDescent="0.3">
      <c r="J20627"/>
    </row>
    <row r="20628" spans="10:10" x14ac:dyDescent="0.3">
      <c r="J20628"/>
    </row>
    <row r="20629" spans="10:10" x14ac:dyDescent="0.3">
      <c r="J20629"/>
    </row>
    <row r="20630" spans="10:10" x14ac:dyDescent="0.3">
      <c r="J20630"/>
    </row>
    <row r="20631" spans="10:10" x14ac:dyDescent="0.3">
      <c r="J20631"/>
    </row>
    <row r="20632" spans="10:10" x14ac:dyDescent="0.3">
      <c r="J20632"/>
    </row>
    <row r="20633" spans="10:10" x14ac:dyDescent="0.3">
      <c r="J20633"/>
    </row>
    <row r="20634" spans="10:10" x14ac:dyDescent="0.3">
      <c r="J20634"/>
    </row>
    <row r="20635" spans="10:10" x14ac:dyDescent="0.3">
      <c r="J20635"/>
    </row>
    <row r="20636" spans="10:10" x14ac:dyDescent="0.3">
      <c r="J20636"/>
    </row>
    <row r="20637" spans="10:10" x14ac:dyDescent="0.3">
      <c r="J20637"/>
    </row>
    <row r="20638" spans="10:10" x14ac:dyDescent="0.3">
      <c r="J20638"/>
    </row>
    <row r="20639" spans="10:10" x14ac:dyDescent="0.3">
      <c r="J20639"/>
    </row>
    <row r="20640" spans="10:10" x14ac:dyDescent="0.3">
      <c r="J20640"/>
    </row>
    <row r="20641" spans="10:10" x14ac:dyDescent="0.3">
      <c r="J20641"/>
    </row>
    <row r="20642" spans="10:10" x14ac:dyDescent="0.3">
      <c r="J20642"/>
    </row>
    <row r="20643" spans="10:10" x14ac:dyDescent="0.3">
      <c r="J20643"/>
    </row>
    <row r="20644" spans="10:10" x14ac:dyDescent="0.3">
      <c r="J20644"/>
    </row>
    <row r="20645" spans="10:10" x14ac:dyDescent="0.3">
      <c r="J20645"/>
    </row>
    <row r="20646" spans="10:10" x14ac:dyDescent="0.3">
      <c r="J20646"/>
    </row>
    <row r="20647" spans="10:10" x14ac:dyDescent="0.3">
      <c r="J20647"/>
    </row>
    <row r="20648" spans="10:10" x14ac:dyDescent="0.3">
      <c r="J20648"/>
    </row>
    <row r="20649" spans="10:10" x14ac:dyDescent="0.3">
      <c r="J20649"/>
    </row>
    <row r="20650" spans="10:10" x14ac:dyDescent="0.3">
      <c r="J20650"/>
    </row>
    <row r="20651" spans="10:10" x14ac:dyDescent="0.3">
      <c r="J20651"/>
    </row>
    <row r="20652" spans="10:10" x14ac:dyDescent="0.3">
      <c r="J20652"/>
    </row>
    <row r="20653" spans="10:10" x14ac:dyDescent="0.3">
      <c r="J20653"/>
    </row>
    <row r="20654" spans="10:10" x14ac:dyDescent="0.3">
      <c r="J20654"/>
    </row>
    <row r="20655" spans="10:10" x14ac:dyDescent="0.3">
      <c r="J20655"/>
    </row>
    <row r="20656" spans="10:10" x14ac:dyDescent="0.3">
      <c r="J20656"/>
    </row>
    <row r="20657" spans="10:10" x14ac:dyDescent="0.3">
      <c r="J20657"/>
    </row>
    <row r="20658" spans="10:10" x14ac:dyDescent="0.3">
      <c r="J20658"/>
    </row>
    <row r="20659" spans="10:10" x14ac:dyDescent="0.3">
      <c r="J20659"/>
    </row>
    <row r="20660" spans="10:10" x14ac:dyDescent="0.3">
      <c r="J20660"/>
    </row>
    <row r="20661" spans="10:10" x14ac:dyDescent="0.3">
      <c r="J20661"/>
    </row>
    <row r="20662" spans="10:10" x14ac:dyDescent="0.3">
      <c r="J20662"/>
    </row>
    <row r="20663" spans="10:10" x14ac:dyDescent="0.3">
      <c r="J20663"/>
    </row>
    <row r="20664" spans="10:10" x14ac:dyDescent="0.3">
      <c r="J20664"/>
    </row>
    <row r="20665" spans="10:10" x14ac:dyDescent="0.3">
      <c r="J20665"/>
    </row>
    <row r="20666" spans="10:10" x14ac:dyDescent="0.3">
      <c r="J20666"/>
    </row>
    <row r="20667" spans="10:10" x14ac:dyDescent="0.3">
      <c r="J20667"/>
    </row>
    <row r="20668" spans="10:10" x14ac:dyDescent="0.3">
      <c r="J20668"/>
    </row>
    <row r="20669" spans="10:10" x14ac:dyDescent="0.3">
      <c r="J20669"/>
    </row>
    <row r="20670" spans="10:10" x14ac:dyDescent="0.3">
      <c r="J20670"/>
    </row>
    <row r="20671" spans="10:10" x14ac:dyDescent="0.3">
      <c r="J20671"/>
    </row>
    <row r="20672" spans="10:10" x14ac:dyDescent="0.3">
      <c r="J20672"/>
    </row>
    <row r="20673" spans="10:10" x14ac:dyDescent="0.3">
      <c r="J20673"/>
    </row>
    <row r="20674" spans="10:10" x14ac:dyDescent="0.3">
      <c r="J20674"/>
    </row>
    <row r="20675" spans="10:10" x14ac:dyDescent="0.3">
      <c r="J20675"/>
    </row>
    <row r="20676" spans="10:10" x14ac:dyDescent="0.3">
      <c r="J20676"/>
    </row>
    <row r="20677" spans="10:10" x14ac:dyDescent="0.3">
      <c r="J20677"/>
    </row>
    <row r="20678" spans="10:10" x14ac:dyDescent="0.3">
      <c r="J20678"/>
    </row>
    <row r="20679" spans="10:10" x14ac:dyDescent="0.3">
      <c r="J20679"/>
    </row>
    <row r="20680" spans="10:10" x14ac:dyDescent="0.3">
      <c r="J20680"/>
    </row>
    <row r="20681" spans="10:10" x14ac:dyDescent="0.3">
      <c r="J20681"/>
    </row>
    <row r="20682" spans="10:10" x14ac:dyDescent="0.3">
      <c r="J20682"/>
    </row>
    <row r="20683" spans="10:10" x14ac:dyDescent="0.3">
      <c r="J20683"/>
    </row>
    <row r="20684" spans="10:10" x14ac:dyDescent="0.3">
      <c r="J20684"/>
    </row>
    <row r="20685" spans="10:10" x14ac:dyDescent="0.3">
      <c r="J20685"/>
    </row>
    <row r="20686" spans="10:10" x14ac:dyDescent="0.3">
      <c r="J20686"/>
    </row>
    <row r="20687" spans="10:10" x14ac:dyDescent="0.3">
      <c r="J20687"/>
    </row>
    <row r="20688" spans="10:10" x14ac:dyDescent="0.3">
      <c r="J20688"/>
    </row>
    <row r="20689" spans="10:10" x14ac:dyDescent="0.3">
      <c r="J20689"/>
    </row>
    <row r="20690" spans="10:10" x14ac:dyDescent="0.3">
      <c r="J20690"/>
    </row>
    <row r="20691" spans="10:10" x14ac:dyDescent="0.3">
      <c r="J20691"/>
    </row>
    <row r="20692" spans="10:10" x14ac:dyDescent="0.3">
      <c r="J20692"/>
    </row>
    <row r="20693" spans="10:10" x14ac:dyDescent="0.3">
      <c r="J20693"/>
    </row>
    <row r="20694" spans="10:10" x14ac:dyDescent="0.3">
      <c r="J20694"/>
    </row>
    <row r="20695" spans="10:10" x14ac:dyDescent="0.3">
      <c r="J20695"/>
    </row>
    <row r="20696" spans="10:10" x14ac:dyDescent="0.3">
      <c r="J20696"/>
    </row>
    <row r="20697" spans="10:10" x14ac:dyDescent="0.3">
      <c r="J20697"/>
    </row>
    <row r="20698" spans="10:10" x14ac:dyDescent="0.3">
      <c r="J20698"/>
    </row>
    <row r="20699" spans="10:10" x14ac:dyDescent="0.3">
      <c r="J20699"/>
    </row>
    <row r="20700" spans="10:10" x14ac:dyDescent="0.3">
      <c r="J20700"/>
    </row>
    <row r="20701" spans="10:10" x14ac:dyDescent="0.3">
      <c r="J20701"/>
    </row>
    <row r="20702" spans="10:10" x14ac:dyDescent="0.3">
      <c r="J20702"/>
    </row>
    <row r="20703" spans="10:10" x14ac:dyDescent="0.3">
      <c r="J20703"/>
    </row>
    <row r="20704" spans="10:10" x14ac:dyDescent="0.3">
      <c r="J20704"/>
    </row>
    <row r="20705" spans="10:10" x14ac:dyDescent="0.3">
      <c r="J20705"/>
    </row>
    <row r="20706" spans="10:10" x14ac:dyDescent="0.3">
      <c r="J20706"/>
    </row>
    <row r="20707" spans="10:10" x14ac:dyDescent="0.3">
      <c r="J20707"/>
    </row>
    <row r="20708" spans="10:10" x14ac:dyDescent="0.3">
      <c r="J20708"/>
    </row>
    <row r="20709" spans="10:10" x14ac:dyDescent="0.3">
      <c r="J20709"/>
    </row>
    <row r="20710" spans="10:10" x14ac:dyDescent="0.3">
      <c r="J20710"/>
    </row>
    <row r="20711" spans="10:10" x14ac:dyDescent="0.3">
      <c r="J20711"/>
    </row>
    <row r="20712" spans="10:10" x14ac:dyDescent="0.3">
      <c r="J20712"/>
    </row>
    <row r="20713" spans="10:10" x14ac:dyDescent="0.3">
      <c r="J20713"/>
    </row>
    <row r="20714" spans="10:10" x14ac:dyDescent="0.3">
      <c r="J20714"/>
    </row>
    <row r="20715" spans="10:10" x14ac:dyDescent="0.3">
      <c r="J20715"/>
    </row>
    <row r="20716" spans="10:10" x14ac:dyDescent="0.3">
      <c r="J20716"/>
    </row>
    <row r="20717" spans="10:10" x14ac:dyDescent="0.3">
      <c r="J20717"/>
    </row>
    <row r="20718" spans="10:10" x14ac:dyDescent="0.3">
      <c r="J20718"/>
    </row>
    <row r="20719" spans="10:10" x14ac:dyDescent="0.3">
      <c r="J20719"/>
    </row>
    <row r="20720" spans="10:10" x14ac:dyDescent="0.3">
      <c r="J20720"/>
    </row>
    <row r="20721" spans="10:10" x14ac:dyDescent="0.3">
      <c r="J20721"/>
    </row>
    <row r="20722" spans="10:10" x14ac:dyDescent="0.3">
      <c r="J20722"/>
    </row>
    <row r="20723" spans="10:10" x14ac:dyDescent="0.3">
      <c r="J20723"/>
    </row>
    <row r="20724" spans="10:10" x14ac:dyDescent="0.3">
      <c r="J20724"/>
    </row>
    <row r="20725" spans="10:10" x14ac:dyDescent="0.3">
      <c r="J20725"/>
    </row>
    <row r="20726" spans="10:10" x14ac:dyDescent="0.3">
      <c r="J20726"/>
    </row>
    <row r="20727" spans="10:10" x14ac:dyDescent="0.3">
      <c r="J20727"/>
    </row>
    <row r="20728" spans="10:10" x14ac:dyDescent="0.3">
      <c r="J20728"/>
    </row>
    <row r="20729" spans="10:10" x14ac:dyDescent="0.3">
      <c r="J20729"/>
    </row>
    <row r="20730" spans="10:10" x14ac:dyDescent="0.3">
      <c r="J20730"/>
    </row>
    <row r="20731" spans="10:10" x14ac:dyDescent="0.3">
      <c r="J20731"/>
    </row>
    <row r="20732" spans="10:10" x14ac:dyDescent="0.3">
      <c r="J20732"/>
    </row>
    <row r="20733" spans="10:10" x14ac:dyDescent="0.3">
      <c r="J20733"/>
    </row>
    <row r="20734" spans="10:10" x14ac:dyDescent="0.3">
      <c r="J20734"/>
    </row>
    <row r="20735" spans="10:10" x14ac:dyDescent="0.3">
      <c r="J20735"/>
    </row>
    <row r="20736" spans="10:10" x14ac:dyDescent="0.3">
      <c r="J20736"/>
    </row>
    <row r="20737" spans="10:10" x14ac:dyDescent="0.3">
      <c r="J20737"/>
    </row>
    <row r="20738" spans="10:10" x14ac:dyDescent="0.3">
      <c r="J20738"/>
    </row>
    <row r="20739" spans="10:10" x14ac:dyDescent="0.3">
      <c r="J20739"/>
    </row>
    <row r="20740" spans="10:10" x14ac:dyDescent="0.3">
      <c r="J20740"/>
    </row>
    <row r="20741" spans="10:10" x14ac:dyDescent="0.3">
      <c r="J20741"/>
    </row>
    <row r="20742" spans="10:10" x14ac:dyDescent="0.3">
      <c r="J20742"/>
    </row>
    <row r="20743" spans="10:10" x14ac:dyDescent="0.3">
      <c r="J20743"/>
    </row>
    <row r="20744" spans="10:10" x14ac:dyDescent="0.3">
      <c r="J20744"/>
    </row>
    <row r="20745" spans="10:10" x14ac:dyDescent="0.3">
      <c r="J20745"/>
    </row>
    <row r="20746" spans="10:10" x14ac:dyDescent="0.3">
      <c r="J20746"/>
    </row>
    <row r="20747" spans="10:10" x14ac:dyDescent="0.3">
      <c r="J20747"/>
    </row>
    <row r="20748" spans="10:10" x14ac:dyDescent="0.3">
      <c r="J20748"/>
    </row>
    <row r="20749" spans="10:10" x14ac:dyDescent="0.3">
      <c r="J20749"/>
    </row>
    <row r="20750" spans="10:10" x14ac:dyDescent="0.3">
      <c r="J20750"/>
    </row>
    <row r="20751" spans="10:10" x14ac:dyDescent="0.3">
      <c r="J20751"/>
    </row>
    <row r="20752" spans="10:10" x14ac:dyDescent="0.3">
      <c r="J20752"/>
    </row>
    <row r="20753" spans="10:10" x14ac:dyDescent="0.3">
      <c r="J20753"/>
    </row>
    <row r="20754" spans="10:10" x14ac:dyDescent="0.3">
      <c r="J20754"/>
    </row>
    <row r="20755" spans="10:10" x14ac:dyDescent="0.3">
      <c r="J20755"/>
    </row>
    <row r="20756" spans="10:10" x14ac:dyDescent="0.3">
      <c r="J20756"/>
    </row>
    <row r="20757" spans="10:10" x14ac:dyDescent="0.3">
      <c r="J20757"/>
    </row>
    <row r="20758" spans="10:10" x14ac:dyDescent="0.3">
      <c r="J20758"/>
    </row>
    <row r="20759" spans="10:10" x14ac:dyDescent="0.3">
      <c r="J20759"/>
    </row>
    <row r="20760" spans="10:10" x14ac:dyDescent="0.3">
      <c r="J20760"/>
    </row>
    <row r="20761" spans="10:10" x14ac:dyDescent="0.3">
      <c r="J20761"/>
    </row>
    <row r="20762" spans="10:10" x14ac:dyDescent="0.3">
      <c r="J20762"/>
    </row>
    <row r="20763" spans="10:10" x14ac:dyDescent="0.3">
      <c r="J20763"/>
    </row>
    <row r="20764" spans="10:10" x14ac:dyDescent="0.3">
      <c r="J20764"/>
    </row>
    <row r="20765" spans="10:10" x14ac:dyDescent="0.3">
      <c r="J20765"/>
    </row>
    <row r="20766" spans="10:10" x14ac:dyDescent="0.3">
      <c r="J20766"/>
    </row>
    <row r="20767" spans="10:10" x14ac:dyDescent="0.3">
      <c r="J20767"/>
    </row>
    <row r="20768" spans="10:10" x14ac:dyDescent="0.3">
      <c r="J20768"/>
    </row>
    <row r="20769" spans="10:10" x14ac:dyDescent="0.3">
      <c r="J20769"/>
    </row>
    <row r="20770" spans="10:10" x14ac:dyDescent="0.3">
      <c r="J20770"/>
    </row>
    <row r="20771" spans="10:10" x14ac:dyDescent="0.3">
      <c r="J20771"/>
    </row>
    <row r="20772" spans="10:10" x14ac:dyDescent="0.3">
      <c r="J20772"/>
    </row>
    <row r="20773" spans="10:10" x14ac:dyDescent="0.3">
      <c r="J20773"/>
    </row>
    <row r="20774" spans="10:10" x14ac:dyDescent="0.3">
      <c r="J20774"/>
    </row>
    <row r="20775" spans="10:10" x14ac:dyDescent="0.3">
      <c r="J20775"/>
    </row>
    <row r="20776" spans="10:10" x14ac:dyDescent="0.3">
      <c r="J20776"/>
    </row>
    <row r="20777" spans="10:10" x14ac:dyDescent="0.3">
      <c r="J20777"/>
    </row>
    <row r="20778" spans="10:10" x14ac:dyDescent="0.3">
      <c r="J20778"/>
    </row>
    <row r="20779" spans="10:10" x14ac:dyDescent="0.3">
      <c r="J20779"/>
    </row>
    <row r="20780" spans="10:10" x14ac:dyDescent="0.3">
      <c r="J20780"/>
    </row>
    <row r="20781" spans="10:10" x14ac:dyDescent="0.3">
      <c r="J20781"/>
    </row>
    <row r="20782" spans="10:10" x14ac:dyDescent="0.3">
      <c r="J20782"/>
    </row>
    <row r="20783" spans="10:10" x14ac:dyDescent="0.3">
      <c r="J20783"/>
    </row>
    <row r="20784" spans="10:10" x14ac:dyDescent="0.3">
      <c r="J20784"/>
    </row>
    <row r="20785" spans="10:10" x14ac:dyDescent="0.3">
      <c r="J20785"/>
    </row>
    <row r="20786" spans="10:10" x14ac:dyDescent="0.3">
      <c r="J20786"/>
    </row>
    <row r="20787" spans="10:10" x14ac:dyDescent="0.3">
      <c r="J20787"/>
    </row>
    <row r="20788" spans="10:10" x14ac:dyDescent="0.3">
      <c r="J20788"/>
    </row>
    <row r="20789" spans="10:10" x14ac:dyDescent="0.3">
      <c r="J20789"/>
    </row>
    <row r="20790" spans="10:10" x14ac:dyDescent="0.3">
      <c r="J20790"/>
    </row>
    <row r="20791" spans="10:10" x14ac:dyDescent="0.3">
      <c r="J20791"/>
    </row>
    <row r="20792" spans="10:10" x14ac:dyDescent="0.3">
      <c r="J20792"/>
    </row>
    <row r="20793" spans="10:10" x14ac:dyDescent="0.3">
      <c r="J20793"/>
    </row>
    <row r="20794" spans="10:10" x14ac:dyDescent="0.3">
      <c r="J20794"/>
    </row>
    <row r="20795" spans="10:10" x14ac:dyDescent="0.3">
      <c r="J20795"/>
    </row>
    <row r="20796" spans="10:10" x14ac:dyDescent="0.3">
      <c r="J20796"/>
    </row>
    <row r="20797" spans="10:10" x14ac:dyDescent="0.3">
      <c r="J20797"/>
    </row>
    <row r="20798" spans="10:10" x14ac:dyDescent="0.3">
      <c r="J20798"/>
    </row>
    <row r="20799" spans="10:10" x14ac:dyDescent="0.3">
      <c r="J20799"/>
    </row>
    <row r="20800" spans="10:10" x14ac:dyDescent="0.3">
      <c r="J20800"/>
    </row>
    <row r="20801" spans="10:10" x14ac:dyDescent="0.3">
      <c r="J20801"/>
    </row>
    <row r="20802" spans="10:10" x14ac:dyDescent="0.3">
      <c r="J20802"/>
    </row>
    <row r="20803" spans="10:10" x14ac:dyDescent="0.3">
      <c r="J20803"/>
    </row>
    <row r="20804" spans="10:10" x14ac:dyDescent="0.3">
      <c r="J20804"/>
    </row>
    <row r="20805" spans="10:10" x14ac:dyDescent="0.3">
      <c r="J20805"/>
    </row>
    <row r="20806" spans="10:10" x14ac:dyDescent="0.3">
      <c r="J20806"/>
    </row>
    <row r="20807" spans="10:10" x14ac:dyDescent="0.3">
      <c r="J20807"/>
    </row>
    <row r="20808" spans="10:10" x14ac:dyDescent="0.3">
      <c r="J20808"/>
    </row>
    <row r="20809" spans="10:10" x14ac:dyDescent="0.3">
      <c r="J20809"/>
    </row>
  </sheetData>
  <sheetProtection algorithmName="SHA-512" hashValue="7xJ8zGUyhxwHDji2lo8ntAk/oCzvemGjZnHkJ/9MVdsmCCeaOZo6PalMp5grHp1vOh+UsAMVy4BiOaBP4u6RyA==" saltValue="ZxuHATRw/VDHwO9zZgr0ig==" spinCount="100000" sheet="1" autoFilter="0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6A464-54BE-48DE-8E89-5B8B5FBCA52A}">
  <sheetPr codeName="Planilha3"/>
  <dimension ref="A1:G23543"/>
  <sheetViews>
    <sheetView workbookViewId="0">
      <selection sqref="A1:F2569"/>
    </sheetView>
  </sheetViews>
  <sheetFormatPr defaultColWidth="9.21875" defaultRowHeight="14.4" x14ac:dyDescent="0.3"/>
  <cols>
    <col min="1" max="1" width="16.109375" style="3" bestFit="1" customWidth="1"/>
    <col min="2" max="2" width="11.5546875" style="3" bestFit="1" customWidth="1"/>
    <col min="3" max="3" width="18" style="3" bestFit="1" customWidth="1"/>
    <col min="4" max="4" width="14.109375" style="3" bestFit="1" customWidth="1"/>
    <col min="5" max="5" width="16.33203125" style="3" bestFit="1" customWidth="1"/>
    <col min="6" max="7" width="18.77734375" style="3" bestFit="1" customWidth="1"/>
    <col min="8" max="8" width="18.5546875" style="3" bestFit="1" customWidth="1"/>
    <col min="9" max="9" width="19.44140625" style="3" bestFit="1" customWidth="1"/>
    <col min="10" max="16384" width="9.21875" style="3"/>
  </cols>
  <sheetData>
    <row r="1" spans="1:7" x14ac:dyDescent="0.3">
      <c r="A1" s="3" t="s">
        <v>12</v>
      </c>
      <c r="B1" s="3" t="s">
        <v>7</v>
      </c>
      <c r="C1" s="3" t="s">
        <v>134</v>
      </c>
      <c r="D1" s="4" t="s">
        <v>25</v>
      </c>
      <c r="E1" s="3" t="s">
        <v>24</v>
      </c>
      <c r="F1" s="3" t="s">
        <v>23</v>
      </c>
      <c r="G1"/>
    </row>
    <row r="2" spans="1:7" x14ac:dyDescent="0.3">
      <c r="A2" s="64" t="str">
        <f>SORTEIOS[[#This Row],[GRUPO]]&amp;SORTEIOS[[#This Row],[MES_ANO]]</f>
        <v>648novembro-25</v>
      </c>
      <c r="B2" s="3">
        <v>648</v>
      </c>
      <c r="C2" s="3">
        <v>202511</v>
      </c>
      <c r="D2" s="4" t="str">
        <f>TEXT(SORTEIOS[[#This Row],[DT_CONTMP]],"MMMM-AA")</f>
        <v>novembro-25</v>
      </c>
      <c r="E2" s="4">
        <v>45967</v>
      </c>
      <c r="F2" s="3">
        <v>52</v>
      </c>
      <c r="G2"/>
    </row>
    <row r="3" spans="1:7" x14ac:dyDescent="0.3">
      <c r="A3" s="64" t="str">
        <f>SORTEIOS[[#This Row],[GRUPO]]&amp;SORTEIOS[[#This Row],[MES_ANO]]</f>
        <v>666novembro-25</v>
      </c>
      <c r="B3" s="3">
        <v>666</v>
      </c>
      <c r="C3" s="3">
        <v>202511</v>
      </c>
      <c r="D3" s="4" t="str">
        <f>TEXT(SORTEIOS[[#This Row],[DT_CONTMP]],"MMMM-AA")</f>
        <v>novembro-25</v>
      </c>
      <c r="E3" s="4">
        <v>45967</v>
      </c>
      <c r="F3" s="3">
        <v>43</v>
      </c>
      <c r="G3"/>
    </row>
    <row r="4" spans="1:7" x14ac:dyDescent="0.3">
      <c r="A4" s="64" t="str">
        <f>SORTEIOS[[#This Row],[GRUPO]]&amp;SORTEIOS[[#This Row],[MES_ANO]]</f>
        <v>667novembro-25</v>
      </c>
      <c r="B4" s="3">
        <v>667</v>
      </c>
      <c r="C4" s="3">
        <v>202511</v>
      </c>
      <c r="D4" s="4" t="str">
        <f>TEXT(SORTEIOS[[#This Row],[DT_CONTMP]],"MMMM-AA")</f>
        <v>novembro-25</v>
      </c>
      <c r="E4" s="4">
        <v>45967</v>
      </c>
      <c r="F4" s="3">
        <v>41</v>
      </c>
      <c r="G4"/>
    </row>
    <row r="5" spans="1:7" x14ac:dyDescent="0.3">
      <c r="A5" s="64" t="str">
        <f>SORTEIOS[[#This Row],[GRUPO]]&amp;SORTEIOS[[#This Row],[MES_ANO]]</f>
        <v>701novembro-25</v>
      </c>
      <c r="B5" s="3">
        <v>701</v>
      </c>
      <c r="C5" s="3">
        <v>202511</v>
      </c>
      <c r="D5" s="4" t="str">
        <f>TEXT(SORTEIOS[[#This Row],[DT_CONTMP]],"MMMM-AA")</f>
        <v>novembro-25</v>
      </c>
      <c r="E5" s="4">
        <v>45967</v>
      </c>
      <c r="F5" s="3">
        <v>53</v>
      </c>
      <c r="G5"/>
    </row>
    <row r="6" spans="1:7" x14ac:dyDescent="0.3">
      <c r="A6" s="64" t="str">
        <f>SORTEIOS[[#This Row],[GRUPO]]&amp;SORTEIOS[[#This Row],[MES_ANO]]</f>
        <v>670novembro-25</v>
      </c>
      <c r="B6" s="3">
        <v>670</v>
      </c>
      <c r="C6" s="3">
        <v>202511</v>
      </c>
      <c r="D6" s="4" t="str">
        <f>TEXT(SORTEIOS[[#This Row],[DT_CONTMP]],"MMMM-AA")</f>
        <v>novembro-25</v>
      </c>
      <c r="E6" s="4">
        <v>45967</v>
      </c>
      <c r="F6" s="3">
        <v>8</v>
      </c>
      <c r="G6"/>
    </row>
    <row r="7" spans="1:7" x14ac:dyDescent="0.3">
      <c r="A7" s="64" t="str">
        <f>SORTEIOS[[#This Row],[GRUPO]]&amp;SORTEIOS[[#This Row],[MES_ANO]]</f>
        <v>692novembro-25</v>
      </c>
      <c r="B7" s="3">
        <v>692</v>
      </c>
      <c r="C7" s="3">
        <v>202511</v>
      </c>
      <c r="D7" s="4" t="str">
        <f>TEXT(SORTEIOS[[#This Row],[DT_CONTMP]],"MMMM-AA")</f>
        <v>novembro-25</v>
      </c>
      <c r="E7" s="4">
        <v>45967</v>
      </c>
      <c r="F7" s="3">
        <v>40</v>
      </c>
      <c r="G7"/>
    </row>
    <row r="8" spans="1:7" x14ac:dyDescent="0.3">
      <c r="A8" s="64" t="str">
        <f>SORTEIOS[[#This Row],[GRUPO]]&amp;SORTEIOS[[#This Row],[MES_ANO]]</f>
        <v>697novembro-25</v>
      </c>
      <c r="B8" s="3">
        <v>697</v>
      </c>
      <c r="C8" s="3">
        <v>202511</v>
      </c>
      <c r="D8" s="4" t="str">
        <f>TEXT(SORTEIOS[[#This Row],[DT_CONTMP]],"MMMM-AA")</f>
        <v>novembro-25</v>
      </c>
      <c r="E8" s="4">
        <v>45967</v>
      </c>
      <c r="F8" s="3">
        <v>10</v>
      </c>
      <c r="G8"/>
    </row>
    <row r="9" spans="1:7" x14ac:dyDescent="0.3">
      <c r="A9" s="64" t="str">
        <f>SORTEIOS[[#This Row],[GRUPO]]&amp;SORTEIOS[[#This Row],[MES_ANO]]</f>
        <v>664novembro-25</v>
      </c>
      <c r="B9" s="3">
        <v>664</v>
      </c>
      <c r="C9" s="3">
        <v>202511</v>
      </c>
      <c r="D9" s="4" t="str">
        <f>TEXT(SORTEIOS[[#This Row],[DT_CONTMP]],"MMMM-AA")</f>
        <v>novembro-25</v>
      </c>
      <c r="E9" s="4">
        <v>45967</v>
      </c>
      <c r="F9" s="3">
        <v>12</v>
      </c>
      <c r="G9"/>
    </row>
    <row r="10" spans="1:7" x14ac:dyDescent="0.3">
      <c r="A10" s="64" t="str">
        <f>SORTEIOS[[#This Row],[GRUPO]]&amp;SORTEIOS[[#This Row],[MES_ANO]]</f>
        <v>665novembro-25</v>
      </c>
      <c r="B10" s="3">
        <v>665</v>
      </c>
      <c r="C10" s="3">
        <v>202511</v>
      </c>
      <c r="D10" s="4" t="str">
        <f>TEXT(SORTEIOS[[#This Row],[DT_CONTMP]],"MMMM-AA")</f>
        <v>novembro-25</v>
      </c>
      <c r="E10" s="4">
        <v>45967</v>
      </c>
      <c r="F10" s="3">
        <v>10</v>
      </c>
      <c r="G10"/>
    </row>
    <row r="11" spans="1:7" x14ac:dyDescent="0.3">
      <c r="A11" s="64" t="str">
        <f>SORTEIOS[[#This Row],[GRUPO]]&amp;SORTEIOS[[#This Row],[MES_ANO]]</f>
        <v>680novembro-25</v>
      </c>
      <c r="B11" s="3">
        <v>680</v>
      </c>
      <c r="C11" s="3">
        <v>202511</v>
      </c>
      <c r="D11" s="4" t="str">
        <f>TEXT(SORTEIOS[[#This Row],[DT_CONTMP]],"MMMM-AA")</f>
        <v>novembro-25</v>
      </c>
      <c r="E11" s="4">
        <v>45967</v>
      </c>
      <c r="F11" s="3">
        <v>4</v>
      </c>
      <c r="G11"/>
    </row>
    <row r="12" spans="1:7" x14ac:dyDescent="0.3">
      <c r="A12" s="64" t="str">
        <f>SORTEIOS[[#This Row],[GRUPO]]&amp;SORTEIOS[[#This Row],[MES_ANO]]</f>
        <v>687novembro-25</v>
      </c>
      <c r="B12" s="3">
        <v>687</v>
      </c>
      <c r="C12" s="3">
        <v>202511</v>
      </c>
      <c r="D12" s="4" t="str">
        <f>TEXT(SORTEIOS[[#This Row],[DT_CONTMP]],"MMMM-AA")</f>
        <v>novembro-25</v>
      </c>
      <c r="E12" s="4">
        <v>45967</v>
      </c>
      <c r="F12" s="3">
        <v>33</v>
      </c>
      <c r="G12"/>
    </row>
    <row r="13" spans="1:7" x14ac:dyDescent="0.3">
      <c r="A13" s="64" t="str">
        <f>SORTEIOS[[#This Row],[GRUPO]]&amp;SORTEIOS[[#This Row],[MES_ANO]]</f>
        <v>695novembro-25</v>
      </c>
      <c r="B13" s="3">
        <v>695</v>
      </c>
      <c r="C13" s="3">
        <v>202511</v>
      </c>
      <c r="D13" s="4" t="str">
        <f>TEXT(SORTEIOS[[#This Row],[DT_CONTMP]],"MMMM-AA")</f>
        <v>novembro-25</v>
      </c>
      <c r="E13" s="4">
        <v>45967</v>
      </c>
      <c r="F13" s="3">
        <v>43</v>
      </c>
      <c r="G13"/>
    </row>
    <row r="14" spans="1:7" x14ac:dyDescent="0.3">
      <c r="A14" s="64" t="str">
        <f>SORTEIOS[[#This Row],[GRUPO]]&amp;SORTEIOS[[#This Row],[MES_ANO]]</f>
        <v>696novembro-25</v>
      </c>
      <c r="B14" s="3">
        <v>696</v>
      </c>
      <c r="C14" s="3">
        <v>202511</v>
      </c>
      <c r="D14" s="4" t="str">
        <f>TEXT(SORTEIOS[[#This Row],[DT_CONTMP]],"MMMM-AA")</f>
        <v>novembro-25</v>
      </c>
      <c r="E14" s="4">
        <v>45967</v>
      </c>
      <c r="F14" s="3">
        <v>35</v>
      </c>
      <c r="G14"/>
    </row>
    <row r="15" spans="1:7" x14ac:dyDescent="0.3">
      <c r="A15" s="64" t="str">
        <f>SORTEIOS[[#This Row],[GRUPO]]&amp;SORTEIOS[[#This Row],[MES_ANO]]</f>
        <v>700novembro-25</v>
      </c>
      <c r="B15" s="3">
        <v>700</v>
      </c>
      <c r="C15" s="3">
        <v>202511</v>
      </c>
      <c r="D15" s="4" t="str">
        <f>TEXT(SORTEIOS[[#This Row],[DT_CONTMP]],"MMMM-AA")</f>
        <v>novembro-25</v>
      </c>
      <c r="E15" s="4">
        <v>45967</v>
      </c>
      <c r="F15" s="3">
        <v>48</v>
      </c>
      <c r="G15"/>
    </row>
    <row r="16" spans="1:7" x14ac:dyDescent="0.3">
      <c r="A16" s="64" t="str">
        <f>SORTEIOS[[#This Row],[GRUPO]]&amp;SORTEIOS[[#This Row],[MES_ANO]]</f>
        <v>672novembro-25</v>
      </c>
      <c r="B16" s="3">
        <v>672</v>
      </c>
      <c r="C16" s="3">
        <v>202511</v>
      </c>
      <c r="D16" s="4" t="str">
        <f>TEXT(SORTEIOS[[#This Row],[DT_CONTMP]],"MMMM-AA")</f>
        <v>novembro-25</v>
      </c>
      <c r="E16" s="4">
        <v>45967</v>
      </c>
      <c r="F16" s="3">
        <v>46</v>
      </c>
      <c r="G16"/>
    </row>
    <row r="17" spans="1:7" x14ac:dyDescent="0.3">
      <c r="A17" s="64" t="str">
        <f>SORTEIOS[[#This Row],[GRUPO]]&amp;SORTEIOS[[#This Row],[MES_ANO]]</f>
        <v>689novembro-25</v>
      </c>
      <c r="B17" s="3">
        <v>689</v>
      </c>
      <c r="C17" s="3">
        <v>202511</v>
      </c>
      <c r="D17" s="4" t="str">
        <f>TEXT(SORTEIOS[[#This Row],[DT_CONTMP]],"MMMM-AA")</f>
        <v>novembro-25</v>
      </c>
      <c r="E17" s="4">
        <v>45967</v>
      </c>
      <c r="F17" s="3">
        <v>9</v>
      </c>
      <c r="G17"/>
    </row>
    <row r="18" spans="1:7" x14ac:dyDescent="0.3">
      <c r="A18" s="64" t="str">
        <f>SORTEIOS[[#This Row],[GRUPO]]&amp;SORTEIOS[[#This Row],[MES_ANO]]</f>
        <v>698novembro-25</v>
      </c>
      <c r="B18" s="3">
        <v>698</v>
      </c>
      <c r="C18" s="3">
        <v>202511</v>
      </c>
      <c r="D18" s="4" t="str">
        <f>TEXT(SORTEIOS[[#This Row],[DT_CONTMP]],"MMMM-AA")</f>
        <v>novembro-25</v>
      </c>
      <c r="E18" s="4">
        <v>45967</v>
      </c>
      <c r="F18" s="3">
        <v>33</v>
      </c>
      <c r="G18"/>
    </row>
    <row r="19" spans="1:7" x14ac:dyDescent="0.3">
      <c r="A19" s="64" t="str">
        <f>SORTEIOS[[#This Row],[GRUPO]]&amp;SORTEIOS[[#This Row],[MES_ANO]]</f>
        <v>674novembro-25</v>
      </c>
      <c r="B19" s="3">
        <v>674</v>
      </c>
      <c r="C19" s="3">
        <v>202511</v>
      </c>
      <c r="D19" s="4" t="str">
        <f>TEXT(SORTEIOS[[#This Row],[DT_CONTMP]],"MMMM-AA")</f>
        <v>novembro-25</v>
      </c>
      <c r="E19" s="4">
        <v>45967</v>
      </c>
      <c r="F19" s="3">
        <v>9</v>
      </c>
      <c r="G19"/>
    </row>
    <row r="20" spans="1:7" x14ac:dyDescent="0.3">
      <c r="A20" s="64" t="str">
        <f>SORTEIOS[[#This Row],[GRUPO]]&amp;SORTEIOS[[#This Row],[MES_ANO]]</f>
        <v>643novembro-25</v>
      </c>
      <c r="B20" s="3">
        <v>643</v>
      </c>
      <c r="C20" s="3">
        <v>202511</v>
      </c>
      <c r="D20" s="4" t="str">
        <f>TEXT(SORTEIOS[[#This Row],[DT_CONTMP]],"MMMM-AA")</f>
        <v>novembro-25</v>
      </c>
      <c r="E20" s="4">
        <v>45967</v>
      </c>
      <c r="F20" s="3">
        <v>1</v>
      </c>
      <c r="G20"/>
    </row>
    <row r="21" spans="1:7" x14ac:dyDescent="0.3">
      <c r="A21" s="64" t="str">
        <f>SORTEIOS[[#This Row],[GRUPO]]&amp;SORTEIOS[[#This Row],[MES_ANO]]</f>
        <v>678novembro-25</v>
      </c>
      <c r="B21" s="3">
        <v>678</v>
      </c>
      <c r="C21" s="3">
        <v>202511</v>
      </c>
      <c r="D21" s="4" t="str">
        <f>TEXT(SORTEIOS[[#This Row],[DT_CONTMP]],"MMMM-AA")</f>
        <v>novembro-25</v>
      </c>
      <c r="E21" s="4">
        <v>45967</v>
      </c>
      <c r="F21" s="3">
        <v>29</v>
      </c>
      <c r="G21"/>
    </row>
    <row r="22" spans="1:7" x14ac:dyDescent="0.3">
      <c r="A22" s="64" t="str">
        <f>SORTEIOS[[#This Row],[GRUPO]]&amp;SORTEIOS[[#This Row],[MES_ANO]]</f>
        <v>684novembro-25</v>
      </c>
      <c r="B22" s="3">
        <v>684</v>
      </c>
      <c r="C22" s="3">
        <v>202511</v>
      </c>
      <c r="D22" s="4" t="str">
        <f>TEXT(SORTEIOS[[#This Row],[DT_CONTMP]],"MMMM-AA")</f>
        <v>novembro-25</v>
      </c>
      <c r="E22" s="4">
        <v>45967</v>
      </c>
      <c r="F22" s="3">
        <v>9</v>
      </c>
      <c r="G22"/>
    </row>
    <row r="23" spans="1:7" x14ac:dyDescent="0.3">
      <c r="A23" s="64" t="str">
        <f>SORTEIOS[[#This Row],[GRUPO]]&amp;SORTEIOS[[#This Row],[MES_ANO]]</f>
        <v>655novembro-25</v>
      </c>
      <c r="B23" s="3">
        <v>655</v>
      </c>
      <c r="C23" s="3">
        <v>202511</v>
      </c>
      <c r="D23" s="4" t="str">
        <f>TEXT(SORTEIOS[[#This Row],[DT_CONTMP]],"MMMM-AA")</f>
        <v>novembro-25</v>
      </c>
      <c r="E23" s="4">
        <v>45967</v>
      </c>
      <c r="F23" s="3">
        <v>49</v>
      </c>
      <c r="G23"/>
    </row>
    <row r="24" spans="1:7" x14ac:dyDescent="0.3">
      <c r="A24" s="64" t="str">
        <f>SORTEIOS[[#This Row],[GRUPO]]&amp;SORTEIOS[[#This Row],[MES_ANO]]</f>
        <v>693novembro-25</v>
      </c>
      <c r="B24" s="3">
        <v>693</v>
      </c>
      <c r="C24" s="3">
        <v>202511</v>
      </c>
      <c r="D24" s="4" t="str">
        <f>TEXT(SORTEIOS[[#This Row],[DT_CONTMP]],"MMMM-AA")</f>
        <v>novembro-25</v>
      </c>
      <c r="E24" s="4">
        <v>45967</v>
      </c>
      <c r="F24" s="3">
        <v>11</v>
      </c>
      <c r="G24"/>
    </row>
    <row r="25" spans="1:7" x14ac:dyDescent="0.3">
      <c r="A25" s="64" t="str">
        <f>SORTEIOS[[#This Row],[GRUPO]]&amp;SORTEIOS[[#This Row],[MES_ANO]]</f>
        <v>703novembro-25</v>
      </c>
      <c r="B25" s="3">
        <v>703</v>
      </c>
      <c r="C25" s="3">
        <v>202511</v>
      </c>
      <c r="D25" s="4" t="str">
        <f>TEXT(SORTEIOS[[#This Row],[DT_CONTMP]],"MMMM-AA")</f>
        <v>novembro-25</v>
      </c>
      <c r="E25" s="4">
        <v>45967</v>
      </c>
      <c r="F25" s="3">
        <v>12</v>
      </c>
      <c r="G25"/>
    </row>
    <row r="26" spans="1:7" x14ac:dyDescent="0.3">
      <c r="A26" s="64" t="str">
        <f>SORTEIOS[[#This Row],[GRUPO]]&amp;SORTEIOS[[#This Row],[MES_ANO]]</f>
        <v>641novembro-25</v>
      </c>
      <c r="B26" s="3">
        <v>641</v>
      </c>
      <c r="C26" s="3">
        <v>202511</v>
      </c>
      <c r="D26" s="4" t="str">
        <f>TEXT(SORTEIOS[[#This Row],[DT_CONTMP]],"MMMM-AA")</f>
        <v>novembro-25</v>
      </c>
      <c r="E26" s="4">
        <v>45967</v>
      </c>
      <c r="F26" s="3">
        <v>17</v>
      </c>
      <c r="G26"/>
    </row>
    <row r="27" spans="1:7" x14ac:dyDescent="0.3">
      <c r="A27" s="64" t="str">
        <f>SORTEIOS[[#This Row],[GRUPO]]&amp;SORTEIOS[[#This Row],[MES_ANO]]</f>
        <v>683novembro-25</v>
      </c>
      <c r="B27" s="3">
        <v>683</v>
      </c>
      <c r="C27" s="3">
        <v>202511</v>
      </c>
      <c r="D27" s="4" t="str">
        <f>TEXT(SORTEIOS[[#This Row],[DT_CONTMP]],"MMMM-AA")</f>
        <v>novembro-25</v>
      </c>
      <c r="E27" s="4">
        <v>45967</v>
      </c>
      <c r="F27" s="3">
        <v>33</v>
      </c>
      <c r="G27"/>
    </row>
    <row r="28" spans="1:7" x14ac:dyDescent="0.3">
      <c r="A28" s="64" t="str">
        <f>SORTEIOS[[#This Row],[GRUPO]]&amp;SORTEIOS[[#This Row],[MES_ANO]]</f>
        <v>688novembro-25</v>
      </c>
      <c r="B28" s="3">
        <v>688</v>
      </c>
      <c r="C28" s="3">
        <v>202511</v>
      </c>
      <c r="D28" s="4" t="str">
        <f>TEXT(SORTEIOS[[#This Row],[DT_CONTMP]],"MMMM-AA")</f>
        <v>novembro-25</v>
      </c>
      <c r="E28" s="4">
        <v>45967</v>
      </c>
      <c r="F28" s="3">
        <v>11</v>
      </c>
      <c r="G28"/>
    </row>
    <row r="29" spans="1:7" x14ac:dyDescent="0.3">
      <c r="A29" s="64" t="str">
        <f>SORTEIOS[[#This Row],[GRUPO]]&amp;SORTEIOS[[#This Row],[MES_ANO]]</f>
        <v>677novembro-25</v>
      </c>
      <c r="B29" s="3">
        <v>677</v>
      </c>
      <c r="C29" s="3">
        <v>202511</v>
      </c>
      <c r="D29" s="4" t="str">
        <f>TEXT(SORTEIOS[[#This Row],[DT_CONTMP]],"MMMM-AA")</f>
        <v>novembro-25</v>
      </c>
      <c r="E29" s="4">
        <v>45967</v>
      </c>
      <c r="F29" s="3">
        <v>11</v>
      </c>
      <c r="G29"/>
    </row>
    <row r="30" spans="1:7" x14ac:dyDescent="0.3">
      <c r="A30" s="64" t="str">
        <f>SORTEIOS[[#This Row],[GRUPO]]&amp;SORTEIOS[[#This Row],[MES_ANO]]</f>
        <v>691novembro-25</v>
      </c>
      <c r="B30" s="3">
        <v>691</v>
      </c>
      <c r="C30" s="3">
        <v>202511</v>
      </c>
      <c r="D30" s="4" t="str">
        <f>TEXT(SORTEIOS[[#This Row],[DT_CONTMP]],"MMMM-AA")</f>
        <v>novembro-25</v>
      </c>
      <c r="E30" s="4">
        <v>45967</v>
      </c>
      <c r="F30" s="3">
        <v>35</v>
      </c>
      <c r="G30"/>
    </row>
    <row r="31" spans="1:7" x14ac:dyDescent="0.3">
      <c r="A31" s="64" t="str">
        <f>SORTEIOS[[#This Row],[GRUPO]]&amp;SORTEIOS[[#This Row],[MES_ANO]]</f>
        <v>686novembro-25</v>
      </c>
      <c r="B31" s="3">
        <v>686</v>
      </c>
      <c r="C31" s="3">
        <v>202511</v>
      </c>
      <c r="D31" s="4" t="str">
        <f>TEXT(SORTEIOS[[#This Row],[DT_CONTMP]],"MMMM-AA")</f>
        <v>novembro-25</v>
      </c>
      <c r="E31" s="4">
        <v>45967</v>
      </c>
      <c r="F31" s="3">
        <v>17</v>
      </c>
      <c r="G31"/>
    </row>
    <row r="32" spans="1:7" x14ac:dyDescent="0.3">
      <c r="A32" s="64" t="str">
        <f>SORTEIOS[[#This Row],[GRUPO]]&amp;SORTEIOS[[#This Row],[MES_ANO]]</f>
        <v>702novembro-25</v>
      </c>
      <c r="B32" s="3">
        <v>702</v>
      </c>
      <c r="C32" s="3">
        <v>202511</v>
      </c>
      <c r="D32" s="4" t="str">
        <f>TEXT(SORTEIOS[[#This Row],[DT_CONTMP]],"MMMM-AA")</f>
        <v>novembro-25</v>
      </c>
      <c r="E32" s="4">
        <v>45967</v>
      </c>
      <c r="F32" s="3">
        <v>11</v>
      </c>
      <c r="G32"/>
    </row>
    <row r="33" spans="1:7" x14ac:dyDescent="0.3">
      <c r="A33" s="64" t="str">
        <f>SORTEIOS[[#This Row],[GRUPO]]&amp;SORTEIOS[[#This Row],[MES_ANO]]</f>
        <v>3185novembro-25</v>
      </c>
      <c r="B33" s="3">
        <v>3185</v>
      </c>
      <c r="C33" s="3">
        <v>202511</v>
      </c>
      <c r="D33" s="4" t="str">
        <f>TEXT(SORTEIOS[[#This Row],[DT_CONTMP]],"MMMM-AA")</f>
        <v>novembro-25</v>
      </c>
      <c r="E33" s="4">
        <v>45967</v>
      </c>
      <c r="F33" s="3">
        <v>1</v>
      </c>
      <c r="G33"/>
    </row>
    <row r="34" spans="1:7" x14ac:dyDescent="0.3">
      <c r="A34" s="64" t="str">
        <f>SORTEIOS[[#This Row],[GRUPO]]&amp;SORTEIOS[[#This Row],[MES_ANO]]</f>
        <v>682novembro-25</v>
      </c>
      <c r="B34" s="3">
        <v>682</v>
      </c>
      <c r="C34" s="3">
        <v>202511</v>
      </c>
      <c r="D34" s="4" t="str">
        <f>TEXT(SORTEIOS[[#This Row],[DT_CONTMP]],"MMMM-AA")</f>
        <v>novembro-25</v>
      </c>
      <c r="E34" s="4">
        <v>45967</v>
      </c>
      <c r="F34" s="3">
        <v>24</v>
      </c>
      <c r="G34"/>
    </row>
    <row r="35" spans="1:7" x14ac:dyDescent="0.3">
      <c r="A35" s="64" t="str">
        <f>SORTEIOS[[#This Row],[GRUPO]]&amp;SORTEIOS[[#This Row],[MES_ANO]]</f>
        <v>681novembro-25</v>
      </c>
      <c r="B35" s="3">
        <v>681</v>
      </c>
      <c r="C35" s="3">
        <v>202511</v>
      </c>
      <c r="D35" s="4" t="str">
        <f>TEXT(SORTEIOS[[#This Row],[DT_CONTMP]],"MMMM-AA")</f>
        <v>novembro-25</v>
      </c>
      <c r="E35" s="4">
        <v>45967</v>
      </c>
      <c r="F35" s="3">
        <v>19</v>
      </c>
      <c r="G35"/>
    </row>
    <row r="36" spans="1:7" x14ac:dyDescent="0.3">
      <c r="A36" s="64" t="str">
        <f>SORTEIOS[[#This Row],[GRUPO]]&amp;SORTEIOS[[#This Row],[MES_ANO]]</f>
        <v>685novembro-25</v>
      </c>
      <c r="B36" s="3">
        <v>685</v>
      </c>
      <c r="C36" s="3">
        <v>202511</v>
      </c>
      <c r="D36" s="4" t="str">
        <f>TEXT(SORTEIOS[[#This Row],[DT_CONTMP]],"MMMM-AA")</f>
        <v>novembro-25</v>
      </c>
      <c r="E36" s="4">
        <v>45967</v>
      </c>
      <c r="F36" s="3">
        <v>8</v>
      </c>
      <c r="G36"/>
    </row>
    <row r="37" spans="1:7" x14ac:dyDescent="0.3">
      <c r="A37" s="64" t="str">
        <f>SORTEIOS[[#This Row],[GRUPO]]&amp;SORTEIOS[[#This Row],[MES_ANO]]</f>
        <v>690novembro-25</v>
      </c>
      <c r="B37" s="3">
        <v>690</v>
      </c>
      <c r="C37" s="3">
        <v>202511</v>
      </c>
      <c r="D37" s="4" t="str">
        <f>TEXT(SORTEIOS[[#This Row],[DT_CONTMP]],"MMMM-AA")</f>
        <v>novembro-25</v>
      </c>
      <c r="E37" s="4">
        <v>45967</v>
      </c>
      <c r="F37" s="3">
        <v>11</v>
      </c>
      <c r="G37"/>
    </row>
    <row r="38" spans="1:7" x14ac:dyDescent="0.3">
      <c r="A38" s="64" t="str">
        <f>SORTEIOS[[#This Row],[GRUPO]]&amp;SORTEIOS[[#This Row],[MES_ANO]]</f>
        <v>679novembro-25</v>
      </c>
      <c r="B38" s="3">
        <v>679</v>
      </c>
      <c r="C38" s="3">
        <v>202511</v>
      </c>
      <c r="D38" s="4" t="str">
        <f>TEXT(SORTEIOS[[#This Row],[DT_CONTMP]],"MMMM-AA")</f>
        <v>novembro-25</v>
      </c>
      <c r="E38" s="4">
        <v>45967</v>
      </c>
      <c r="F38" s="3">
        <v>11</v>
      </c>
      <c r="G38"/>
    </row>
    <row r="39" spans="1:7" x14ac:dyDescent="0.3">
      <c r="A39" s="64" t="str">
        <f>SORTEIOS[[#This Row],[GRUPO]]&amp;SORTEIOS[[#This Row],[MES_ANO]]</f>
        <v>699novembro-25</v>
      </c>
      <c r="B39" s="3">
        <v>699</v>
      </c>
      <c r="C39" s="3">
        <v>202511</v>
      </c>
      <c r="D39" s="4" t="str">
        <f>TEXT(SORTEIOS[[#This Row],[DT_CONTMP]],"MMMM-AA")</f>
        <v>novembro-25</v>
      </c>
      <c r="E39" s="4">
        <v>45967</v>
      </c>
      <c r="F39" s="3">
        <v>6</v>
      </c>
      <c r="G39"/>
    </row>
    <row r="40" spans="1:7" x14ac:dyDescent="0.3">
      <c r="A40" s="64" t="str">
        <f>SORTEIOS[[#This Row],[GRUPO]]&amp;SORTEIOS[[#This Row],[MES_ANO]]</f>
        <v>669novembro-25</v>
      </c>
      <c r="B40" s="3">
        <v>669</v>
      </c>
      <c r="C40" s="3">
        <v>202511</v>
      </c>
      <c r="D40" s="4" t="str">
        <f>TEXT(SORTEIOS[[#This Row],[DT_CONTMP]],"MMMM-AA")</f>
        <v>novembro-25</v>
      </c>
      <c r="E40" s="4">
        <v>45967</v>
      </c>
      <c r="F40" s="3">
        <v>9</v>
      </c>
      <c r="G40"/>
    </row>
    <row r="41" spans="1:7" x14ac:dyDescent="0.3">
      <c r="A41" s="64" t="str">
        <f>SORTEIOS[[#This Row],[GRUPO]]&amp;SORTEIOS[[#This Row],[MES_ANO]]</f>
        <v>673novembro-25</v>
      </c>
      <c r="B41" s="3">
        <v>673</v>
      </c>
      <c r="C41" s="3">
        <v>202511</v>
      </c>
      <c r="D41" s="4" t="str">
        <f>TEXT(SORTEIOS[[#This Row],[DT_CONTMP]],"MMMM-AA")</f>
        <v>novembro-25</v>
      </c>
      <c r="E41" s="4">
        <v>45967</v>
      </c>
      <c r="F41" s="3">
        <v>11</v>
      </c>
      <c r="G41"/>
    </row>
    <row r="42" spans="1:7" x14ac:dyDescent="0.3">
      <c r="A42" s="64" t="str">
        <f>SORTEIOS[[#This Row],[GRUPO]]&amp;SORTEIOS[[#This Row],[MES_ANO]]</f>
        <v>645novembro-25</v>
      </c>
      <c r="B42" s="3">
        <v>645</v>
      </c>
      <c r="C42" s="3">
        <v>202511</v>
      </c>
      <c r="D42" s="4" t="str">
        <f>TEXT(SORTEIOS[[#This Row],[DT_CONTMP]],"MMMM-AA")</f>
        <v>novembro-25</v>
      </c>
      <c r="E42" s="4">
        <v>45967</v>
      </c>
      <c r="F42" s="3">
        <v>25</v>
      </c>
      <c r="G42"/>
    </row>
    <row r="43" spans="1:7" x14ac:dyDescent="0.3">
      <c r="A43" s="64" t="str">
        <f>SORTEIOS[[#This Row],[GRUPO]]&amp;SORTEIOS[[#This Row],[MES_ANO]]</f>
        <v>671novembro-25</v>
      </c>
      <c r="B43" s="3">
        <v>671</v>
      </c>
      <c r="C43" s="3">
        <v>202511</v>
      </c>
      <c r="D43" s="4" t="str">
        <f>TEXT(SORTEIOS[[#This Row],[DT_CONTMP]],"MMMM-AA")</f>
        <v>novembro-25</v>
      </c>
      <c r="E43" s="4">
        <v>45967</v>
      </c>
      <c r="F43" s="3">
        <v>10</v>
      </c>
      <c r="G43"/>
    </row>
    <row r="44" spans="1:7" x14ac:dyDescent="0.3">
      <c r="A44" s="64" t="str">
        <f>SORTEIOS[[#This Row],[GRUPO]]&amp;SORTEIOS[[#This Row],[MES_ANO]]</f>
        <v>631novembro-25</v>
      </c>
      <c r="B44" s="3">
        <v>631</v>
      </c>
      <c r="C44" s="3">
        <v>202511</v>
      </c>
      <c r="D44" s="4" t="str">
        <f>TEXT(SORTEIOS[[#This Row],[DT_CONTMP]],"MMMM-AA")</f>
        <v>novembro-25</v>
      </c>
      <c r="E44" s="4">
        <v>45967</v>
      </c>
      <c r="F44" s="3">
        <v>3</v>
      </c>
      <c r="G44"/>
    </row>
    <row r="45" spans="1:7" x14ac:dyDescent="0.3">
      <c r="A45" s="64" t="str">
        <f>SORTEIOS[[#This Row],[GRUPO]]&amp;SORTEIOS[[#This Row],[MES_ANO]]</f>
        <v>663novembro-25</v>
      </c>
      <c r="B45" s="3">
        <v>663</v>
      </c>
      <c r="C45" s="3">
        <v>202511</v>
      </c>
      <c r="D45" s="4" t="str">
        <f>TEXT(SORTEIOS[[#This Row],[DT_CONTMP]],"MMMM-AA")</f>
        <v>novembro-25</v>
      </c>
      <c r="E45" s="4">
        <v>45967</v>
      </c>
      <c r="F45" s="3">
        <v>13</v>
      </c>
      <c r="G45"/>
    </row>
    <row r="46" spans="1:7" x14ac:dyDescent="0.3">
      <c r="A46" s="64" t="str">
        <f>SORTEIOS[[#This Row],[GRUPO]]&amp;SORTEIOS[[#This Row],[MES_ANO]]</f>
        <v>633novembro-25</v>
      </c>
      <c r="B46" s="3">
        <v>633</v>
      </c>
      <c r="C46" s="3">
        <v>202511</v>
      </c>
      <c r="D46" s="4" t="str">
        <f>TEXT(SORTEIOS[[#This Row],[DT_CONTMP]],"MMMM-AA")</f>
        <v>novembro-25</v>
      </c>
      <c r="E46" s="4">
        <v>45967</v>
      </c>
      <c r="F46" s="3">
        <v>1</v>
      </c>
      <c r="G46"/>
    </row>
    <row r="47" spans="1:7" x14ac:dyDescent="0.3">
      <c r="A47" s="64" t="str">
        <f>SORTEIOS[[#This Row],[GRUPO]]&amp;SORTEIOS[[#This Row],[MES_ANO]]</f>
        <v>661novembro-25</v>
      </c>
      <c r="B47" s="3">
        <v>661</v>
      </c>
      <c r="C47" s="3">
        <v>202511</v>
      </c>
      <c r="D47" s="4" t="str">
        <f>TEXT(SORTEIOS[[#This Row],[DT_CONTMP]],"MMMM-AA")</f>
        <v>novembro-25</v>
      </c>
      <c r="E47" s="4">
        <v>45967</v>
      </c>
      <c r="F47" s="3">
        <v>2</v>
      </c>
      <c r="G47"/>
    </row>
    <row r="48" spans="1:7" x14ac:dyDescent="0.3">
      <c r="A48" s="64" t="str">
        <f>SORTEIOS[[#This Row],[GRUPO]]&amp;SORTEIOS[[#This Row],[MES_ANO]]</f>
        <v>662novembro-25</v>
      </c>
      <c r="B48" s="3">
        <v>662</v>
      </c>
      <c r="C48" s="3">
        <v>202511</v>
      </c>
      <c r="D48" s="4" t="str">
        <f>TEXT(SORTEIOS[[#This Row],[DT_CONTMP]],"MMMM-AA")</f>
        <v>novembro-25</v>
      </c>
      <c r="E48" s="4">
        <v>45967</v>
      </c>
      <c r="F48" s="3">
        <v>11</v>
      </c>
      <c r="G48"/>
    </row>
    <row r="49" spans="1:7" x14ac:dyDescent="0.3">
      <c r="A49" s="64" t="str">
        <f>SORTEIOS[[#This Row],[GRUPO]]&amp;SORTEIOS[[#This Row],[MES_ANO]]</f>
        <v>635novembro-25</v>
      </c>
      <c r="B49" s="3">
        <v>635</v>
      </c>
      <c r="C49" s="3">
        <v>202511</v>
      </c>
      <c r="D49" s="4" t="str">
        <f>TEXT(SORTEIOS[[#This Row],[DT_CONTMP]],"MMMM-AA")</f>
        <v>novembro-25</v>
      </c>
      <c r="E49" s="4">
        <v>45967</v>
      </c>
      <c r="F49" s="3">
        <v>1</v>
      </c>
      <c r="G49"/>
    </row>
    <row r="50" spans="1:7" x14ac:dyDescent="0.3">
      <c r="A50" s="64" t="str">
        <f>SORTEIOS[[#This Row],[GRUPO]]&amp;SORTEIOS[[#This Row],[MES_ANO]]</f>
        <v>675novembro-25</v>
      </c>
      <c r="B50" s="3">
        <v>675</v>
      </c>
      <c r="C50" s="3">
        <v>202511</v>
      </c>
      <c r="D50" s="4" t="str">
        <f>TEXT(SORTEIOS[[#This Row],[DT_CONTMP]],"MMMM-AA")</f>
        <v>novembro-25</v>
      </c>
      <c r="E50" s="4">
        <v>45967</v>
      </c>
      <c r="F50" s="3">
        <v>11</v>
      </c>
      <c r="G50"/>
    </row>
    <row r="51" spans="1:7" x14ac:dyDescent="0.3">
      <c r="A51" s="64" t="str">
        <f>SORTEIOS[[#This Row],[GRUPO]]&amp;SORTEIOS[[#This Row],[MES_ANO]]</f>
        <v>649novembro-25</v>
      </c>
      <c r="B51" s="3">
        <v>649</v>
      </c>
      <c r="C51" s="3">
        <v>202511</v>
      </c>
      <c r="D51" s="4" t="str">
        <f>TEXT(SORTEIOS[[#This Row],[DT_CONTMP]],"MMMM-AA")</f>
        <v>novembro-25</v>
      </c>
      <c r="E51" s="4">
        <v>45967</v>
      </c>
      <c r="F51" s="3">
        <v>2</v>
      </c>
      <c r="G51"/>
    </row>
    <row r="52" spans="1:7" x14ac:dyDescent="0.3">
      <c r="A52" s="64" t="str">
        <f>SORTEIOS[[#This Row],[GRUPO]]&amp;SORTEIOS[[#This Row],[MES_ANO]]</f>
        <v>630novembro-25</v>
      </c>
      <c r="B52" s="3">
        <v>630</v>
      </c>
      <c r="C52" s="3">
        <v>202511</v>
      </c>
      <c r="D52" s="4" t="str">
        <f>TEXT(SORTEIOS[[#This Row],[DT_CONTMP]],"MMMM-AA")</f>
        <v>novembro-25</v>
      </c>
      <c r="E52" s="4">
        <v>45967</v>
      </c>
      <c r="F52" s="3">
        <v>1</v>
      </c>
      <c r="G52"/>
    </row>
    <row r="53" spans="1:7" x14ac:dyDescent="0.3">
      <c r="A53" s="64" t="str">
        <f>SORTEIOS[[#This Row],[GRUPO]]&amp;SORTEIOS[[#This Row],[MES_ANO]]</f>
        <v>659novembro-25</v>
      </c>
      <c r="B53" s="3">
        <v>659</v>
      </c>
      <c r="C53" s="3">
        <v>202511</v>
      </c>
      <c r="D53" s="4" t="str">
        <f>TEXT(SORTEIOS[[#This Row],[DT_CONTMP]],"MMMM-AA")</f>
        <v>novembro-25</v>
      </c>
      <c r="E53" s="4">
        <v>45967</v>
      </c>
      <c r="F53" s="3">
        <v>2</v>
      </c>
      <c r="G53"/>
    </row>
    <row r="54" spans="1:7" x14ac:dyDescent="0.3">
      <c r="A54" s="64" t="str">
        <f>SORTEIOS[[#This Row],[GRUPO]]&amp;SORTEIOS[[#This Row],[MES_ANO]]</f>
        <v>644novembro-25</v>
      </c>
      <c r="B54" s="3">
        <v>644</v>
      </c>
      <c r="C54" s="3">
        <v>202511</v>
      </c>
      <c r="D54" s="4" t="str">
        <f>TEXT(SORTEIOS[[#This Row],[DT_CONTMP]],"MMMM-AA")</f>
        <v>novembro-25</v>
      </c>
      <c r="E54" s="4">
        <v>45967</v>
      </c>
      <c r="F54" s="3">
        <v>1</v>
      </c>
      <c r="G54"/>
    </row>
    <row r="55" spans="1:7" x14ac:dyDescent="0.3">
      <c r="A55" s="64" t="str">
        <f>SORTEIOS[[#This Row],[GRUPO]]&amp;SORTEIOS[[#This Row],[MES_ANO]]</f>
        <v>3187novembro-25</v>
      </c>
      <c r="B55" s="3">
        <v>3187</v>
      </c>
      <c r="C55" s="3">
        <v>202511</v>
      </c>
      <c r="D55" s="4" t="str">
        <f>TEXT(SORTEIOS[[#This Row],[DT_CONTMP]],"MMMM-AA")</f>
        <v>novembro-25</v>
      </c>
      <c r="E55" s="4">
        <v>45967</v>
      </c>
      <c r="F55" s="3">
        <v>1</v>
      </c>
      <c r="G55"/>
    </row>
    <row r="56" spans="1:7" x14ac:dyDescent="0.3">
      <c r="A56" s="64" t="str">
        <f>SORTEIOS[[#This Row],[GRUPO]]&amp;SORTEIOS[[#This Row],[MES_ANO]]</f>
        <v>628novembro-25</v>
      </c>
      <c r="B56" s="3">
        <v>628</v>
      </c>
      <c r="C56" s="3">
        <v>202511</v>
      </c>
      <c r="D56" s="4" t="str">
        <f>TEXT(SORTEIOS[[#This Row],[DT_CONTMP]],"MMMM-AA")</f>
        <v>novembro-25</v>
      </c>
      <c r="E56" s="4">
        <v>45967</v>
      </c>
      <c r="F56" s="3">
        <v>2</v>
      </c>
      <c r="G56"/>
    </row>
    <row r="57" spans="1:7" x14ac:dyDescent="0.3">
      <c r="A57" s="64" t="str">
        <f>SORTEIOS[[#This Row],[GRUPO]]&amp;SORTEIOS[[#This Row],[MES_ANO]]</f>
        <v>658novembro-25</v>
      </c>
      <c r="B57" s="3">
        <v>658</v>
      </c>
      <c r="C57" s="3">
        <v>202511</v>
      </c>
      <c r="D57" s="4" t="str">
        <f>TEXT(SORTEIOS[[#This Row],[DT_CONTMP]],"MMMM-AA")</f>
        <v>novembro-25</v>
      </c>
      <c r="E57" s="4">
        <v>45967</v>
      </c>
      <c r="F57" s="3">
        <v>3</v>
      </c>
      <c r="G57"/>
    </row>
    <row r="58" spans="1:7" x14ac:dyDescent="0.3">
      <c r="A58" s="64" t="str">
        <f>SORTEIOS[[#This Row],[GRUPO]]&amp;SORTEIOS[[#This Row],[MES_ANO]]</f>
        <v>694novembro-25</v>
      </c>
      <c r="B58" s="3">
        <v>694</v>
      </c>
      <c r="C58" s="3">
        <v>202511</v>
      </c>
      <c r="D58" s="4" t="str">
        <f>TEXT(SORTEIOS[[#This Row],[DT_CONTMP]],"MMMM-AA")</f>
        <v>novembro-25</v>
      </c>
      <c r="E58" s="4">
        <v>45967</v>
      </c>
      <c r="F58" s="3">
        <v>7</v>
      </c>
      <c r="G58"/>
    </row>
    <row r="59" spans="1:7" x14ac:dyDescent="0.3">
      <c r="A59" s="64" t="str">
        <f>SORTEIOS[[#This Row],[GRUPO]]&amp;SORTEIOS[[#This Row],[MES_ANO]]</f>
        <v>656novembro-25</v>
      </c>
      <c r="B59" s="3">
        <v>656</v>
      </c>
      <c r="C59" s="3">
        <v>202511</v>
      </c>
      <c r="D59" s="4" t="str">
        <f>TEXT(SORTEIOS[[#This Row],[DT_CONTMP]],"MMMM-AA")</f>
        <v>novembro-25</v>
      </c>
      <c r="E59" s="4">
        <v>45967</v>
      </c>
      <c r="F59" s="3">
        <v>2</v>
      </c>
      <c r="G59"/>
    </row>
    <row r="60" spans="1:7" x14ac:dyDescent="0.3">
      <c r="A60" s="64" t="str">
        <f>SORTEIOS[[#This Row],[GRUPO]]&amp;SORTEIOS[[#This Row],[MES_ANO]]</f>
        <v>646novembro-25</v>
      </c>
      <c r="B60" s="3">
        <v>646</v>
      </c>
      <c r="C60" s="3">
        <v>202511</v>
      </c>
      <c r="D60" s="4" t="str">
        <f>TEXT(SORTEIOS[[#This Row],[DT_CONTMP]],"MMMM-AA")</f>
        <v>novembro-25</v>
      </c>
      <c r="E60" s="4">
        <v>45967</v>
      </c>
      <c r="F60" s="3">
        <v>1</v>
      </c>
      <c r="G60"/>
    </row>
    <row r="61" spans="1:7" x14ac:dyDescent="0.3">
      <c r="A61" s="64" t="str">
        <f>SORTEIOS[[#This Row],[GRUPO]]&amp;SORTEIOS[[#This Row],[MES_ANO]]</f>
        <v>3188novembro-25</v>
      </c>
      <c r="B61" s="3">
        <v>3188</v>
      </c>
      <c r="C61" s="3">
        <v>202511</v>
      </c>
      <c r="D61" s="4" t="str">
        <f>TEXT(SORTEIOS[[#This Row],[DT_CONTMP]],"MMMM-AA")</f>
        <v>novembro-25</v>
      </c>
      <c r="E61" s="4">
        <v>45967</v>
      </c>
      <c r="F61" s="3">
        <v>1</v>
      </c>
      <c r="G61"/>
    </row>
    <row r="62" spans="1:7" x14ac:dyDescent="0.3">
      <c r="A62" s="64" t="str">
        <f>SORTEIOS[[#This Row],[GRUPO]]&amp;SORTEIOS[[#This Row],[MES_ANO]]</f>
        <v>632novembro-25</v>
      </c>
      <c r="B62" s="3">
        <v>632</v>
      </c>
      <c r="C62" s="3">
        <v>202511</v>
      </c>
      <c r="D62" s="4" t="str">
        <f>TEXT(SORTEIOS[[#This Row],[DT_CONTMP]],"MMMM-AA")</f>
        <v>novembro-25</v>
      </c>
      <c r="E62" s="4">
        <v>45967</v>
      </c>
      <c r="F62" s="3">
        <v>2</v>
      </c>
      <c r="G62"/>
    </row>
    <row r="63" spans="1:7" x14ac:dyDescent="0.3">
      <c r="A63" s="64" t="str">
        <f>SORTEIOS[[#This Row],[GRUPO]]&amp;SORTEIOS[[#This Row],[MES_ANO]]</f>
        <v>3186novembro-25</v>
      </c>
      <c r="B63" s="3">
        <v>3186</v>
      </c>
      <c r="C63" s="3">
        <v>202511</v>
      </c>
      <c r="D63" s="4" t="str">
        <f>TEXT(SORTEIOS[[#This Row],[DT_CONTMP]],"MMMM-AA")</f>
        <v>novembro-25</v>
      </c>
      <c r="E63" s="4">
        <v>45967</v>
      </c>
      <c r="F63" s="3">
        <v>1</v>
      </c>
      <c r="G63"/>
    </row>
    <row r="64" spans="1:7" x14ac:dyDescent="0.3">
      <c r="A64" s="64" t="str">
        <f>SORTEIOS[[#This Row],[GRUPO]]&amp;SORTEIOS[[#This Row],[MES_ANO]]</f>
        <v>660novembro-25</v>
      </c>
      <c r="B64" s="3">
        <v>660</v>
      </c>
      <c r="C64" s="3">
        <v>202511</v>
      </c>
      <c r="D64" s="4" t="str">
        <f>TEXT(SORTEIOS[[#This Row],[DT_CONTMP]],"MMMM-AA")</f>
        <v>novembro-25</v>
      </c>
      <c r="E64" s="4">
        <v>45967</v>
      </c>
      <c r="F64" s="3">
        <v>1</v>
      </c>
      <c r="G64"/>
    </row>
    <row r="65" spans="1:7" x14ac:dyDescent="0.3">
      <c r="A65" s="64" t="str">
        <f>SORTEIOS[[#This Row],[GRUPO]]&amp;SORTEIOS[[#This Row],[MES_ANO]]</f>
        <v>814novembro-25</v>
      </c>
      <c r="B65" s="3">
        <v>814</v>
      </c>
      <c r="C65" s="3">
        <v>202511</v>
      </c>
      <c r="D65" s="4" t="str">
        <f>TEXT(SORTEIOS[[#This Row],[DT_CONTMP]],"MMMM-AA")</f>
        <v>novembro-25</v>
      </c>
      <c r="E65" s="4">
        <v>45967</v>
      </c>
      <c r="F65" s="3">
        <v>1</v>
      </c>
      <c r="G65"/>
    </row>
    <row r="66" spans="1:7" x14ac:dyDescent="0.3">
      <c r="A66" s="64" t="str">
        <f>SORTEIOS[[#This Row],[GRUPO]]&amp;SORTEIOS[[#This Row],[MES_ANO]]</f>
        <v>816novembro-25</v>
      </c>
      <c r="B66" s="3">
        <v>816</v>
      </c>
      <c r="C66" s="3">
        <v>202511</v>
      </c>
      <c r="D66" s="4" t="str">
        <f>TEXT(SORTEIOS[[#This Row],[DT_CONTMP]],"MMMM-AA")</f>
        <v>novembro-25</v>
      </c>
      <c r="E66" s="4">
        <v>45967</v>
      </c>
      <c r="F66" s="3">
        <v>1</v>
      </c>
      <c r="G66"/>
    </row>
    <row r="67" spans="1:7" x14ac:dyDescent="0.3">
      <c r="A67" s="64" t="str">
        <f>SORTEIOS[[#This Row],[GRUPO]]&amp;SORTEIOS[[#This Row],[MES_ANO]]</f>
        <v>647novembro-25</v>
      </c>
      <c r="B67" s="3">
        <v>647</v>
      </c>
      <c r="C67" s="3">
        <v>202511</v>
      </c>
      <c r="D67" s="4" t="str">
        <f>TEXT(SORTEIOS[[#This Row],[DT_CONTMP]],"MMMM-AA")</f>
        <v>novembro-25</v>
      </c>
      <c r="E67" s="4">
        <v>45967</v>
      </c>
      <c r="F67" s="3">
        <v>1</v>
      </c>
      <c r="G67"/>
    </row>
    <row r="68" spans="1:7" x14ac:dyDescent="0.3">
      <c r="A68" s="64" t="str">
        <f>SORTEIOS[[#This Row],[GRUPO]]&amp;SORTEIOS[[#This Row],[MES_ANO]]</f>
        <v>815novembro-25</v>
      </c>
      <c r="B68" s="3">
        <v>815</v>
      </c>
      <c r="C68" s="3">
        <v>202511</v>
      </c>
      <c r="D68" s="4" t="str">
        <f>TEXT(SORTEIOS[[#This Row],[DT_CONTMP]],"MMMM-AA")</f>
        <v>novembro-25</v>
      </c>
      <c r="E68" s="4">
        <v>45967</v>
      </c>
      <c r="F68" s="3">
        <v>1</v>
      </c>
      <c r="G68"/>
    </row>
    <row r="69" spans="1:7" x14ac:dyDescent="0.3">
      <c r="A69" s="64" t="str">
        <f>SORTEIOS[[#This Row],[GRUPO]]&amp;SORTEIOS[[#This Row],[MES_ANO]]</f>
        <v>595março-25</v>
      </c>
      <c r="B69" s="3">
        <v>595</v>
      </c>
      <c r="C69" s="3">
        <v>202503</v>
      </c>
      <c r="D69" s="4" t="str">
        <f>TEXT(SORTEIOS[[#This Row],[DT_CONTMP]],"MMMM-AA")</f>
        <v>março-25</v>
      </c>
      <c r="E69" s="4">
        <v>45726</v>
      </c>
      <c r="F69" s="3">
        <v>4</v>
      </c>
      <c r="G69"/>
    </row>
    <row r="70" spans="1:7" x14ac:dyDescent="0.3">
      <c r="A70" s="64" t="str">
        <f>SORTEIOS[[#This Row],[GRUPO]]&amp;SORTEIOS[[#This Row],[MES_ANO]]</f>
        <v>626maio-25</v>
      </c>
      <c r="B70" s="3">
        <v>626</v>
      </c>
      <c r="C70" s="3">
        <v>202505</v>
      </c>
      <c r="D70" s="4" t="str">
        <f>TEXT(SORTEIOS[[#This Row],[DT_CONTMP]],"MMMM-AA")</f>
        <v>maio-25</v>
      </c>
      <c r="E70" s="4">
        <v>45784</v>
      </c>
      <c r="F70" s="3">
        <v>2</v>
      </c>
      <c r="G70"/>
    </row>
    <row r="71" spans="1:7" x14ac:dyDescent="0.3">
      <c r="A71" s="64" t="str">
        <f>SORTEIOS[[#This Row],[GRUPO]]&amp;SORTEIOS[[#This Row],[MES_ANO]]</f>
        <v>632março-25</v>
      </c>
      <c r="B71" s="3">
        <v>632</v>
      </c>
      <c r="C71" s="3">
        <v>202503</v>
      </c>
      <c r="D71" s="4" t="str">
        <f>TEXT(SORTEIOS[[#This Row],[DT_CONTMP]],"MMMM-AA")</f>
        <v>março-25</v>
      </c>
      <c r="E71" s="4">
        <v>45726</v>
      </c>
      <c r="F71" s="3">
        <v>10</v>
      </c>
      <c r="G71"/>
    </row>
    <row r="72" spans="1:7" x14ac:dyDescent="0.3">
      <c r="A72" s="64" t="str">
        <f>SORTEIOS[[#This Row],[GRUPO]]&amp;SORTEIOS[[#This Row],[MES_ANO]]</f>
        <v>634fevereiro-25</v>
      </c>
      <c r="B72" s="3">
        <v>634</v>
      </c>
      <c r="C72" s="3">
        <v>202502</v>
      </c>
      <c r="D72" s="4" t="str">
        <f>TEXT(SORTEIOS[[#This Row],[DT_CONTMP]],"MMMM-AA")</f>
        <v>fevereiro-25</v>
      </c>
      <c r="E72" s="4">
        <v>45694</v>
      </c>
      <c r="F72" s="3">
        <v>11</v>
      </c>
      <c r="G72"/>
    </row>
    <row r="73" spans="1:7" x14ac:dyDescent="0.3">
      <c r="A73" s="64" t="str">
        <f>SORTEIOS[[#This Row],[GRUPO]]&amp;SORTEIOS[[#This Row],[MES_ANO]]</f>
        <v>3037maio-25</v>
      </c>
      <c r="B73" s="3">
        <v>3037</v>
      </c>
      <c r="C73" s="3">
        <v>202505</v>
      </c>
      <c r="D73" s="4" t="str">
        <f>TEXT(SORTEIOS[[#This Row],[DT_CONTMP]],"MMMM-AA")</f>
        <v>maio-25</v>
      </c>
      <c r="E73" s="4">
        <v>45792</v>
      </c>
      <c r="F73" s="3">
        <v>1</v>
      </c>
      <c r="G73"/>
    </row>
    <row r="74" spans="1:7" x14ac:dyDescent="0.3">
      <c r="A74" s="64" t="str">
        <f>SORTEIOS[[#This Row],[GRUPO]]&amp;SORTEIOS[[#This Row],[MES_ANO]]</f>
        <v>641julho-25</v>
      </c>
      <c r="B74" s="3">
        <v>641</v>
      </c>
      <c r="C74" s="3">
        <v>202507</v>
      </c>
      <c r="D74" s="4" t="str">
        <f>TEXT(SORTEIOS[[#This Row],[DT_CONTMP]],"MMMM-AA")</f>
        <v>julho-25</v>
      </c>
      <c r="E74" s="4">
        <v>45842</v>
      </c>
      <c r="F74" s="3">
        <v>34</v>
      </c>
      <c r="G74"/>
    </row>
    <row r="75" spans="1:7" x14ac:dyDescent="0.3">
      <c r="A75" s="64" t="str">
        <f>SORTEIOS[[#This Row],[GRUPO]]&amp;SORTEIOS[[#This Row],[MES_ANO]]</f>
        <v>644janeiro-25</v>
      </c>
      <c r="B75" s="3">
        <v>644</v>
      </c>
      <c r="C75" s="3">
        <v>202501</v>
      </c>
      <c r="D75" s="4" t="str">
        <f>TEXT(SORTEIOS[[#This Row],[DT_CONTMP]],"MMMM-AA")</f>
        <v>janeiro-25</v>
      </c>
      <c r="E75" s="4">
        <v>45664</v>
      </c>
      <c r="F75" s="3">
        <v>13</v>
      </c>
      <c r="G75"/>
    </row>
    <row r="76" spans="1:7" x14ac:dyDescent="0.3">
      <c r="A76" s="64" t="str">
        <f>SORTEIOS[[#This Row],[GRUPO]]&amp;SORTEIOS[[#This Row],[MES_ANO]]</f>
        <v>645março-25</v>
      </c>
      <c r="B76" s="3">
        <v>645</v>
      </c>
      <c r="C76" s="3">
        <v>202503</v>
      </c>
      <c r="D76" s="4" t="str">
        <f>TEXT(SORTEIOS[[#This Row],[DT_CONTMP]],"MMMM-AA")</f>
        <v>março-25</v>
      </c>
      <c r="E76" s="4">
        <v>45726</v>
      </c>
      <c r="F76" s="3">
        <v>46</v>
      </c>
      <c r="G76"/>
    </row>
    <row r="77" spans="1:7" x14ac:dyDescent="0.3">
      <c r="A77" s="64" t="str">
        <f>SORTEIOS[[#This Row],[GRUPO]]&amp;SORTEIOS[[#This Row],[MES_ANO]]</f>
        <v>644junho-25</v>
      </c>
      <c r="B77" s="3">
        <v>644</v>
      </c>
      <c r="C77" s="3">
        <v>202506</v>
      </c>
      <c r="D77" s="4" t="str">
        <f>TEXT(SORTEIOS[[#This Row],[DT_CONTMP]],"MMMM-AA")</f>
        <v>junho-25</v>
      </c>
      <c r="E77" s="4">
        <v>45813</v>
      </c>
      <c r="F77" s="3">
        <v>8</v>
      </c>
      <c r="G77"/>
    </row>
    <row r="78" spans="1:7" x14ac:dyDescent="0.3">
      <c r="A78" s="64" t="str">
        <f>SORTEIOS[[#This Row],[GRUPO]]&amp;SORTEIOS[[#This Row],[MES_ANO]]</f>
        <v>648junho-25</v>
      </c>
      <c r="B78" s="3">
        <v>648</v>
      </c>
      <c r="C78" s="3">
        <v>202506</v>
      </c>
      <c r="D78" s="4" t="str">
        <f>TEXT(SORTEIOS[[#This Row],[DT_CONTMP]],"MMMM-AA")</f>
        <v>junho-25</v>
      </c>
      <c r="E78" s="4">
        <v>45813</v>
      </c>
      <c r="F78" s="3">
        <v>32</v>
      </c>
      <c r="G78"/>
    </row>
    <row r="79" spans="1:7" x14ac:dyDescent="0.3">
      <c r="A79" s="64" t="str">
        <f>SORTEIOS[[#This Row],[GRUPO]]&amp;SORTEIOS[[#This Row],[MES_ANO]]</f>
        <v>659julho-25</v>
      </c>
      <c r="B79" s="3">
        <v>659</v>
      </c>
      <c r="C79" s="3">
        <v>202507</v>
      </c>
      <c r="D79" s="4" t="str">
        <f>TEXT(SORTEIOS[[#This Row],[DT_CONTMP]],"MMMM-AA")</f>
        <v>julho-25</v>
      </c>
      <c r="E79" s="4">
        <v>45842</v>
      </c>
      <c r="F79" s="3">
        <v>13</v>
      </c>
      <c r="G79"/>
    </row>
    <row r="80" spans="1:7" x14ac:dyDescent="0.3">
      <c r="A80" s="64" t="str">
        <f>SORTEIOS[[#This Row],[GRUPO]]&amp;SORTEIOS[[#This Row],[MES_ANO]]</f>
        <v>662abril-25</v>
      </c>
      <c r="B80" s="3">
        <v>662</v>
      </c>
      <c r="C80" s="3">
        <v>202504</v>
      </c>
      <c r="D80" s="4" t="str">
        <f>TEXT(SORTEIOS[[#This Row],[DT_CONTMP]],"MMMM-AA")</f>
        <v>abril-25</v>
      </c>
      <c r="E80" s="4">
        <v>45751</v>
      </c>
      <c r="F80" s="3">
        <v>7</v>
      </c>
      <c r="G80"/>
    </row>
    <row r="81" spans="1:7" x14ac:dyDescent="0.3">
      <c r="A81" s="64" t="str">
        <f>SORTEIOS[[#This Row],[GRUPO]]&amp;SORTEIOS[[#This Row],[MES_ANO]]</f>
        <v>663fevereiro-25</v>
      </c>
      <c r="B81" s="3">
        <v>663</v>
      </c>
      <c r="C81" s="3">
        <v>202502</v>
      </c>
      <c r="D81" s="4" t="str">
        <f>TEXT(SORTEIOS[[#This Row],[DT_CONTMP]],"MMMM-AA")</f>
        <v>fevereiro-25</v>
      </c>
      <c r="E81" s="4">
        <v>45694</v>
      </c>
      <c r="F81" s="3">
        <v>4</v>
      </c>
      <c r="G81"/>
    </row>
    <row r="82" spans="1:7" x14ac:dyDescent="0.3">
      <c r="A82" s="64" t="str">
        <f>SORTEIOS[[#This Row],[GRUPO]]&amp;SORTEIOS[[#This Row],[MES_ANO]]</f>
        <v>669janeiro-25</v>
      </c>
      <c r="B82" s="3">
        <v>669</v>
      </c>
      <c r="C82" s="3">
        <v>202501</v>
      </c>
      <c r="D82" s="4" t="str">
        <f>TEXT(SORTEIOS[[#This Row],[DT_CONTMP]],"MMMM-AA")</f>
        <v>janeiro-25</v>
      </c>
      <c r="E82" s="4">
        <v>45664</v>
      </c>
      <c r="F82" s="3">
        <v>16</v>
      </c>
      <c r="G82"/>
    </row>
    <row r="83" spans="1:7" x14ac:dyDescent="0.3">
      <c r="A83" s="64" t="str">
        <f>SORTEIOS[[#This Row],[GRUPO]]&amp;SORTEIOS[[#This Row],[MES_ANO]]</f>
        <v>678outubro-25</v>
      </c>
      <c r="B83" s="3">
        <v>678</v>
      </c>
      <c r="C83" s="3">
        <v>202510</v>
      </c>
      <c r="D83" s="4" t="str">
        <f>TEXT(SORTEIOS[[#This Row],[DT_CONTMP]],"MMMM-AA")</f>
        <v>outubro-25</v>
      </c>
      <c r="E83" s="4">
        <v>45936</v>
      </c>
      <c r="F83" s="3">
        <v>45</v>
      </c>
      <c r="G83"/>
    </row>
    <row r="84" spans="1:7" x14ac:dyDescent="0.3">
      <c r="A84" s="64" t="str">
        <f>SORTEIOS[[#This Row],[GRUPO]]&amp;SORTEIOS[[#This Row],[MES_ANO]]</f>
        <v>683setembro-25</v>
      </c>
      <c r="B84" s="3">
        <v>683</v>
      </c>
      <c r="C84" s="3">
        <v>202509</v>
      </c>
      <c r="D84" s="4" t="str">
        <f>TEXT(SORTEIOS[[#This Row],[DT_CONTMP]],"MMMM-AA")</f>
        <v>setembro-25</v>
      </c>
      <c r="E84" s="4">
        <v>45904</v>
      </c>
      <c r="F84" s="3">
        <v>34</v>
      </c>
      <c r="G84"/>
    </row>
    <row r="85" spans="1:7" x14ac:dyDescent="0.3">
      <c r="A85" s="64" t="str">
        <f>SORTEIOS[[#This Row],[GRUPO]]&amp;SORTEIOS[[#This Row],[MES_ANO]]</f>
        <v>689julho-25</v>
      </c>
      <c r="B85" s="3">
        <v>689</v>
      </c>
      <c r="C85" s="3">
        <v>202507</v>
      </c>
      <c r="D85" s="4" t="str">
        <f>TEXT(SORTEIOS[[#This Row],[DT_CONTMP]],"MMMM-AA")</f>
        <v>julho-25</v>
      </c>
      <c r="E85" s="4">
        <v>45842</v>
      </c>
      <c r="F85" s="3">
        <v>8</v>
      </c>
      <c r="G85"/>
    </row>
    <row r="86" spans="1:7" x14ac:dyDescent="0.3">
      <c r="A86" s="64" t="str">
        <f>SORTEIOS[[#This Row],[GRUPO]]&amp;SORTEIOS[[#This Row],[MES_ANO]]</f>
        <v>646julho-25</v>
      </c>
      <c r="B86" s="3">
        <v>646</v>
      </c>
      <c r="C86" s="3">
        <v>202507</v>
      </c>
      <c r="D86" s="4" t="str">
        <f>TEXT(SORTEIOS[[#This Row],[DT_CONTMP]],"MMMM-AA")</f>
        <v>julho-25</v>
      </c>
      <c r="E86" s="4">
        <v>45842</v>
      </c>
      <c r="F86" s="3">
        <v>11</v>
      </c>
      <c r="G86"/>
    </row>
    <row r="87" spans="1:7" x14ac:dyDescent="0.3">
      <c r="A87" s="64" t="str">
        <f>SORTEIOS[[#This Row],[GRUPO]]&amp;SORTEIOS[[#This Row],[MES_ANO]]</f>
        <v>659outubro-25</v>
      </c>
      <c r="B87" s="3">
        <v>659</v>
      </c>
      <c r="C87" s="3">
        <v>202510</v>
      </c>
      <c r="D87" s="4" t="str">
        <f>TEXT(SORTEIOS[[#This Row],[DT_CONTMP]],"MMMM-AA")</f>
        <v>outubro-25</v>
      </c>
      <c r="E87" s="4">
        <v>45936</v>
      </c>
      <c r="F87" s="3">
        <v>15</v>
      </c>
      <c r="G87"/>
    </row>
    <row r="88" spans="1:7" x14ac:dyDescent="0.3">
      <c r="A88" s="64" t="str">
        <f>SORTEIOS[[#This Row],[GRUPO]]&amp;SORTEIOS[[#This Row],[MES_ANO]]</f>
        <v>678abril-25</v>
      </c>
      <c r="B88" s="3">
        <v>678</v>
      </c>
      <c r="C88" s="3">
        <v>202504</v>
      </c>
      <c r="D88" s="4" t="str">
        <f>TEXT(SORTEIOS[[#This Row],[DT_CONTMP]],"MMMM-AA")</f>
        <v>abril-25</v>
      </c>
      <c r="E88" s="4">
        <v>45751</v>
      </c>
      <c r="F88" s="3">
        <v>27</v>
      </c>
      <c r="G88"/>
    </row>
    <row r="89" spans="1:7" x14ac:dyDescent="0.3">
      <c r="A89" s="64" t="str">
        <f>SORTEIOS[[#This Row],[GRUPO]]&amp;SORTEIOS[[#This Row],[MES_ANO]]</f>
        <v>696junho-25</v>
      </c>
      <c r="B89" s="3">
        <v>696</v>
      </c>
      <c r="C89" s="3">
        <v>202506</v>
      </c>
      <c r="D89" s="4" t="str">
        <f>TEXT(SORTEIOS[[#This Row],[DT_CONTMP]],"MMMM-AA")</f>
        <v>junho-25</v>
      </c>
      <c r="E89" s="4">
        <v>45813</v>
      </c>
      <c r="F89" s="3">
        <v>22</v>
      </c>
      <c r="G89"/>
    </row>
    <row r="90" spans="1:7" x14ac:dyDescent="0.3">
      <c r="A90" s="64" t="str">
        <f>SORTEIOS[[#This Row],[GRUPO]]&amp;SORTEIOS[[#This Row],[MES_ANO]]</f>
        <v>637janeiro-25</v>
      </c>
      <c r="B90" s="3">
        <v>637</v>
      </c>
      <c r="C90" s="3">
        <v>202501</v>
      </c>
      <c r="D90" s="4" t="str">
        <f>TEXT(SORTEIOS[[#This Row],[DT_CONTMP]],"MMMM-AA")</f>
        <v>janeiro-25</v>
      </c>
      <c r="E90" s="4">
        <v>45664</v>
      </c>
      <c r="F90" s="3">
        <v>11</v>
      </c>
      <c r="G90"/>
    </row>
    <row r="91" spans="1:7" x14ac:dyDescent="0.3">
      <c r="A91" s="64" t="str">
        <f>SORTEIOS[[#This Row],[GRUPO]]&amp;SORTEIOS[[#This Row],[MES_ANO]]</f>
        <v>695agosto-25</v>
      </c>
      <c r="B91" s="3">
        <v>695</v>
      </c>
      <c r="C91" s="3">
        <v>202508</v>
      </c>
      <c r="D91" s="4" t="str">
        <f>TEXT(SORTEIOS[[#This Row],[DT_CONTMP]],"MMMM-AA")</f>
        <v>agosto-25</v>
      </c>
      <c r="E91" s="4">
        <v>45875</v>
      </c>
      <c r="F91" s="3">
        <v>20</v>
      </c>
      <c r="G91"/>
    </row>
    <row r="92" spans="1:7" x14ac:dyDescent="0.3">
      <c r="A92" s="64" t="str">
        <f>SORTEIOS[[#This Row],[GRUPO]]&amp;SORTEIOS[[#This Row],[MES_ANO]]</f>
        <v>698setembro-25</v>
      </c>
      <c r="B92" s="3">
        <v>698</v>
      </c>
      <c r="C92" s="3">
        <v>202509</v>
      </c>
      <c r="D92" s="4" t="str">
        <f>TEXT(SORTEIOS[[#This Row],[DT_CONTMP]],"MMMM-AA")</f>
        <v>setembro-25</v>
      </c>
      <c r="E92" s="4">
        <v>45904</v>
      </c>
      <c r="F92" s="3">
        <v>22</v>
      </c>
      <c r="G92"/>
    </row>
    <row r="93" spans="1:7" x14ac:dyDescent="0.3">
      <c r="A93" s="64" t="str">
        <f>SORTEIOS[[#This Row],[GRUPO]]&amp;SORTEIOS[[#This Row],[MES_ANO]]</f>
        <v>696maio-25</v>
      </c>
      <c r="B93" s="3">
        <v>696</v>
      </c>
      <c r="C93" s="3">
        <v>202505</v>
      </c>
      <c r="D93" s="4" t="str">
        <f>TEXT(SORTEIOS[[#This Row],[DT_CONTMP]],"MMMM-AA")</f>
        <v>maio-25</v>
      </c>
      <c r="E93" s="4">
        <v>45784</v>
      </c>
      <c r="F93" s="3">
        <v>21</v>
      </c>
      <c r="G93"/>
    </row>
    <row r="94" spans="1:7" x14ac:dyDescent="0.3">
      <c r="A94" s="64" t="str">
        <f>SORTEIOS[[#This Row],[GRUPO]]&amp;SORTEIOS[[#This Row],[MES_ANO]]</f>
        <v>698agosto-25</v>
      </c>
      <c r="B94" s="3">
        <v>698</v>
      </c>
      <c r="C94" s="3">
        <v>202508</v>
      </c>
      <c r="D94" s="4" t="str">
        <f>TEXT(SORTEIOS[[#This Row],[DT_CONTMP]],"MMMM-AA")</f>
        <v>agosto-25</v>
      </c>
      <c r="E94" s="4">
        <v>45875</v>
      </c>
      <c r="F94" s="3">
        <v>16</v>
      </c>
      <c r="G94"/>
    </row>
    <row r="95" spans="1:7" x14ac:dyDescent="0.3">
      <c r="A95" s="64" t="str">
        <f>SORTEIOS[[#This Row],[GRUPO]]&amp;SORTEIOS[[#This Row],[MES_ANO]]</f>
        <v>679fevereiro-25</v>
      </c>
      <c r="B95" s="3">
        <v>679</v>
      </c>
      <c r="C95" s="3">
        <v>202502</v>
      </c>
      <c r="D95" s="4" t="str">
        <f>TEXT(SORTEIOS[[#This Row],[DT_CONTMP]],"MMMM-AA")</f>
        <v>fevereiro-25</v>
      </c>
      <c r="E95" s="4">
        <v>45694</v>
      </c>
      <c r="F95" s="3">
        <v>11</v>
      </c>
      <c r="G95"/>
    </row>
    <row r="96" spans="1:7" x14ac:dyDescent="0.3">
      <c r="A96" s="64" t="str">
        <f>SORTEIOS[[#This Row],[GRUPO]]&amp;SORTEIOS[[#This Row],[MES_ANO]]</f>
        <v>694agosto-25</v>
      </c>
      <c r="B96" s="3">
        <v>694</v>
      </c>
      <c r="C96" s="3">
        <v>202508</v>
      </c>
      <c r="D96" s="4" t="str">
        <f>TEXT(SORTEIOS[[#This Row],[DT_CONTMP]],"MMMM-AA")</f>
        <v>agosto-25</v>
      </c>
      <c r="E96" s="4">
        <v>45875</v>
      </c>
      <c r="F96" s="3">
        <v>5</v>
      </c>
      <c r="G96"/>
    </row>
    <row r="97" spans="1:7" x14ac:dyDescent="0.3">
      <c r="A97" s="64" t="str">
        <f>SORTEIOS[[#This Row],[GRUPO]]&amp;SORTEIOS[[#This Row],[MES_ANO]]</f>
        <v>658setembro-25</v>
      </c>
      <c r="B97" s="3">
        <v>658</v>
      </c>
      <c r="C97" s="3">
        <v>202509</v>
      </c>
      <c r="D97" s="4" t="str">
        <f>TEXT(SORTEIOS[[#This Row],[DT_CONTMP]],"MMMM-AA")</f>
        <v>setembro-25</v>
      </c>
      <c r="E97" s="4">
        <v>45904</v>
      </c>
      <c r="F97" s="3">
        <v>14</v>
      </c>
      <c r="G97"/>
    </row>
    <row r="98" spans="1:7" x14ac:dyDescent="0.3">
      <c r="A98" s="64" t="str">
        <f>SORTEIOS[[#This Row],[GRUPO]]&amp;SORTEIOS[[#This Row],[MES_ANO]]</f>
        <v>680maio-25</v>
      </c>
      <c r="B98" s="3">
        <v>680</v>
      </c>
      <c r="C98" s="3">
        <v>202505</v>
      </c>
      <c r="D98" s="4" t="str">
        <f>TEXT(SORTEIOS[[#This Row],[DT_CONTMP]],"MMMM-AA")</f>
        <v>maio-25</v>
      </c>
      <c r="E98" s="4">
        <v>45784</v>
      </c>
      <c r="F98" s="3">
        <v>7</v>
      </c>
      <c r="G98"/>
    </row>
    <row r="99" spans="1:7" x14ac:dyDescent="0.3">
      <c r="A99" s="64" t="str">
        <f>SORTEIOS[[#This Row],[GRUPO]]&amp;SORTEIOS[[#This Row],[MES_ANO]]</f>
        <v>690abril-25</v>
      </c>
      <c r="B99" s="3">
        <v>690</v>
      </c>
      <c r="C99" s="3">
        <v>202504</v>
      </c>
      <c r="D99" s="4" t="str">
        <f>TEXT(SORTEIOS[[#This Row],[DT_CONTMP]],"MMMM-AA")</f>
        <v>abril-25</v>
      </c>
      <c r="E99" s="4">
        <v>45751</v>
      </c>
      <c r="F99" s="3">
        <v>8</v>
      </c>
      <c r="G99"/>
    </row>
    <row r="100" spans="1:7" x14ac:dyDescent="0.3">
      <c r="A100" s="64" t="str">
        <f>SORTEIOS[[#This Row],[GRUPO]]&amp;SORTEIOS[[#This Row],[MES_ANO]]</f>
        <v>700julho-25</v>
      </c>
      <c r="B100" s="3">
        <v>700</v>
      </c>
      <c r="C100" s="3">
        <v>202507</v>
      </c>
      <c r="D100" s="4" t="str">
        <f>TEXT(SORTEIOS[[#This Row],[DT_CONTMP]],"MMMM-AA")</f>
        <v>julho-25</v>
      </c>
      <c r="E100" s="4">
        <v>45842</v>
      </c>
      <c r="F100" s="3">
        <v>26</v>
      </c>
      <c r="G100"/>
    </row>
    <row r="101" spans="1:7" x14ac:dyDescent="0.3">
      <c r="A101" s="64" t="str">
        <f>SORTEIOS[[#This Row],[GRUPO]]&amp;SORTEIOS[[#This Row],[MES_ANO]]</f>
        <v>692outubro-25</v>
      </c>
      <c r="B101" s="3">
        <v>692</v>
      </c>
      <c r="C101" s="3">
        <v>202510</v>
      </c>
      <c r="D101" s="4" t="str">
        <f>TEXT(SORTEIOS[[#This Row],[DT_CONTMP]],"MMMM-AA")</f>
        <v>outubro-25</v>
      </c>
      <c r="E101" s="4">
        <v>45936</v>
      </c>
      <c r="F101" s="3">
        <v>51</v>
      </c>
      <c r="G101"/>
    </row>
    <row r="102" spans="1:7" x14ac:dyDescent="0.3">
      <c r="A102" s="64" t="str">
        <f>SORTEIOS[[#This Row],[GRUPO]]&amp;SORTEIOS[[#This Row],[MES_ANO]]</f>
        <v>680abril-25</v>
      </c>
      <c r="B102" s="3">
        <v>680</v>
      </c>
      <c r="C102" s="3">
        <v>202504</v>
      </c>
      <c r="D102" s="4" t="str">
        <f>TEXT(SORTEIOS[[#This Row],[DT_CONTMP]],"MMMM-AA")</f>
        <v>abril-25</v>
      </c>
      <c r="E102" s="4">
        <v>45751</v>
      </c>
      <c r="F102" s="3">
        <v>5</v>
      </c>
      <c r="G102"/>
    </row>
    <row r="103" spans="1:7" x14ac:dyDescent="0.3">
      <c r="A103" s="64" t="str">
        <f>SORTEIOS[[#This Row],[GRUPO]]&amp;SORTEIOS[[#This Row],[MES_ANO]]</f>
        <v>705maio-25</v>
      </c>
      <c r="B103" s="3">
        <v>705</v>
      </c>
      <c r="C103" s="3">
        <v>202505</v>
      </c>
      <c r="D103" s="4" t="str">
        <f>TEXT(SORTEIOS[[#This Row],[DT_CONTMP]],"MMMM-AA")</f>
        <v>maio-25</v>
      </c>
      <c r="E103" s="4">
        <v>45792</v>
      </c>
      <c r="F103" s="3">
        <v>24</v>
      </c>
      <c r="G103"/>
    </row>
    <row r="104" spans="1:7" x14ac:dyDescent="0.3">
      <c r="A104" s="64" t="str">
        <f>SORTEIOS[[#This Row],[GRUPO]]&amp;SORTEIOS[[#This Row],[MES_ANO]]</f>
        <v>699março-25</v>
      </c>
      <c r="B104" s="3">
        <v>699</v>
      </c>
      <c r="C104" s="3">
        <v>202503</v>
      </c>
      <c r="D104" s="4" t="str">
        <f>TEXT(SORTEIOS[[#This Row],[DT_CONTMP]],"MMMM-AA")</f>
        <v>março-25</v>
      </c>
      <c r="E104" s="4">
        <v>45726</v>
      </c>
      <c r="F104" s="3">
        <v>9</v>
      </c>
      <c r="G104"/>
    </row>
    <row r="105" spans="1:7" x14ac:dyDescent="0.3">
      <c r="A105" s="64" t="str">
        <f>SORTEIOS[[#This Row],[GRUPO]]&amp;SORTEIOS[[#This Row],[MES_ANO]]</f>
        <v>3086março-25</v>
      </c>
      <c r="B105" s="3">
        <v>3086</v>
      </c>
      <c r="C105" s="3">
        <v>202503</v>
      </c>
      <c r="D105" s="4" t="str">
        <f>TEXT(SORTEIOS[[#This Row],[DT_CONTMP]],"MMMM-AA")</f>
        <v>março-25</v>
      </c>
      <c r="E105" s="4">
        <v>45733</v>
      </c>
      <c r="F105" s="3">
        <v>1</v>
      </c>
      <c r="G105"/>
    </row>
    <row r="106" spans="1:7" x14ac:dyDescent="0.3">
      <c r="A106" s="64" t="str">
        <f>SORTEIOS[[#This Row],[GRUPO]]&amp;SORTEIOS[[#This Row],[MES_ANO]]</f>
        <v>7007maio-25</v>
      </c>
      <c r="B106" s="3">
        <v>7007</v>
      </c>
      <c r="C106" s="3">
        <v>202505</v>
      </c>
      <c r="D106" s="4" t="str">
        <f>TEXT(SORTEIOS[[#This Row],[DT_CONTMP]],"MMMM-AA")</f>
        <v>maio-25</v>
      </c>
      <c r="E106" s="4">
        <v>45792</v>
      </c>
      <c r="F106" s="3">
        <v>9</v>
      </c>
      <c r="G106"/>
    </row>
    <row r="107" spans="1:7" x14ac:dyDescent="0.3">
      <c r="A107" s="64" t="str">
        <f>SORTEIOS[[#This Row],[GRUPO]]&amp;SORTEIOS[[#This Row],[MES_ANO]]</f>
        <v>658maio-25</v>
      </c>
      <c r="B107" s="3">
        <v>658</v>
      </c>
      <c r="C107" s="3">
        <v>202505</v>
      </c>
      <c r="D107" s="4" t="str">
        <f>TEXT(SORTEIOS[[#This Row],[DT_CONTMP]],"MMMM-AA")</f>
        <v>maio-25</v>
      </c>
      <c r="E107" s="4">
        <v>45784</v>
      </c>
      <c r="F107" s="3">
        <v>9</v>
      </c>
      <c r="G107"/>
    </row>
    <row r="108" spans="1:7" x14ac:dyDescent="0.3">
      <c r="A108" s="64" t="str">
        <f>SORTEIOS[[#This Row],[GRUPO]]&amp;SORTEIOS[[#This Row],[MES_ANO]]</f>
        <v>717julho-25</v>
      </c>
      <c r="B108" s="3">
        <v>717</v>
      </c>
      <c r="C108" s="3">
        <v>202507</v>
      </c>
      <c r="D108" s="4" t="str">
        <f>TEXT(SORTEIOS[[#This Row],[DT_CONTMP]],"MMMM-AA")</f>
        <v>julho-25</v>
      </c>
      <c r="E108" s="4">
        <v>45853</v>
      </c>
      <c r="F108" s="3">
        <v>15</v>
      </c>
      <c r="G108"/>
    </row>
    <row r="109" spans="1:7" x14ac:dyDescent="0.3">
      <c r="A109" s="64" t="str">
        <f>SORTEIOS[[#This Row],[GRUPO]]&amp;SORTEIOS[[#This Row],[MES_ANO]]</f>
        <v>8001abril-25</v>
      </c>
      <c r="B109" s="3">
        <v>8001</v>
      </c>
      <c r="C109" s="3">
        <v>202504</v>
      </c>
      <c r="D109" s="4" t="str">
        <f>TEXT(SORTEIOS[[#This Row],[DT_CONTMP]],"MMMM-AA")</f>
        <v>abril-25</v>
      </c>
      <c r="E109" s="4">
        <v>45762</v>
      </c>
      <c r="F109" s="3">
        <v>24</v>
      </c>
      <c r="G109"/>
    </row>
    <row r="110" spans="1:7" x14ac:dyDescent="0.3">
      <c r="A110" s="64" t="str">
        <f>SORTEIOS[[#This Row],[GRUPO]]&amp;SORTEIOS[[#This Row],[MES_ANO]]</f>
        <v>671fevereiro-25</v>
      </c>
      <c r="B110" s="3">
        <v>671</v>
      </c>
      <c r="C110" s="3">
        <v>202502</v>
      </c>
      <c r="D110" s="4" t="str">
        <f>TEXT(SORTEIOS[[#This Row],[DT_CONTMP]],"MMMM-AA")</f>
        <v>fevereiro-25</v>
      </c>
      <c r="E110" s="4">
        <v>45694</v>
      </c>
      <c r="F110" s="3">
        <v>7</v>
      </c>
      <c r="G110"/>
    </row>
    <row r="111" spans="1:7" x14ac:dyDescent="0.3">
      <c r="A111" s="64" t="str">
        <f>SORTEIOS[[#This Row],[GRUPO]]&amp;SORTEIOS[[#This Row],[MES_ANO]]</f>
        <v>8002abril-25</v>
      </c>
      <c r="B111" s="3">
        <v>8002</v>
      </c>
      <c r="C111" s="3">
        <v>202504</v>
      </c>
      <c r="D111" s="4" t="str">
        <f>TEXT(SORTEIOS[[#This Row],[DT_CONTMP]],"MMMM-AA")</f>
        <v>abril-25</v>
      </c>
      <c r="E111" s="4">
        <v>45762</v>
      </c>
      <c r="F111" s="3">
        <v>13</v>
      </c>
      <c r="G111"/>
    </row>
    <row r="112" spans="1:7" x14ac:dyDescent="0.3">
      <c r="A112" s="64" t="str">
        <f>SORTEIOS[[#This Row],[GRUPO]]&amp;SORTEIOS[[#This Row],[MES_ANO]]</f>
        <v>658fevereiro-25</v>
      </c>
      <c r="B112" s="3">
        <v>658</v>
      </c>
      <c r="C112" s="3">
        <v>202502</v>
      </c>
      <c r="D112" s="4" t="str">
        <f>TEXT(SORTEIOS[[#This Row],[DT_CONTMP]],"MMMM-AA")</f>
        <v>fevereiro-25</v>
      </c>
      <c r="E112" s="4">
        <v>45694</v>
      </c>
      <c r="F112" s="3">
        <v>8</v>
      </c>
      <c r="G112"/>
    </row>
    <row r="113" spans="1:7" x14ac:dyDescent="0.3">
      <c r="A113" s="64" t="str">
        <f>SORTEIOS[[#This Row],[GRUPO]]&amp;SORTEIOS[[#This Row],[MES_ANO]]</f>
        <v>674abril-25</v>
      </c>
      <c r="B113" s="3">
        <v>674</v>
      </c>
      <c r="C113" s="3">
        <v>202504</v>
      </c>
      <c r="D113" s="4" t="str">
        <f>TEXT(SORTEIOS[[#This Row],[DT_CONTMP]],"MMMM-AA")</f>
        <v>abril-25</v>
      </c>
      <c r="E113" s="4">
        <v>45751</v>
      </c>
      <c r="F113" s="3">
        <v>8</v>
      </c>
      <c r="G113"/>
    </row>
    <row r="114" spans="1:7" x14ac:dyDescent="0.3">
      <c r="A114" s="64" t="str">
        <f>SORTEIOS[[#This Row],[GRUPO]]&amp;SORTEIOS[[#This Row],[MES_ANO]]</f>
        <v>752julho-25</v>
      </c>
      <c r="B114" s="3">
        <v>752</v>
      </c>
      <c r="C114" s="3">
        <v>202507</v>
      </c>
      <c r="D114" s="4" t="str">
        <f>TEXT(SORTEIOS[[#This Row],[DT_CONTMP]],"MMMM-AA")</f>
        <v>julho-25</v>
      </c>
      <c r="E114" s="4">
        <v>45853</v>
      </c>
      <c r="F114" s="3">
        <v>1</v>
      </c>
      <c r="G114"/>
    </row>
    <row r="115" spans="1:7" x14ac:dyDescent="0.3">
      <c r="A115" s="64" t="str">
        <f>SORTEIOS[[#This Row],[GRUPO]]&amp;SORTEIOS[[#This Row],[MES_ANO]]</f>
        <v>3109março-25</v>
      </c>
      <c r="B115" s="3">
        <v>3109</v>
      </c>
      <c r="C115" s="3">
        <v>202503</v>
      </c>
      <c r="D115" s="4" t="str">
        <f>TEXT(SORTEIOS[[#This Row],[DT_CONTMP]],"MMMM-AA")</f>
        <v>março-25</v>
      </c>
      <c r="E115" s="4">
        <v>45733</v>
      </c>
      <c r="F115" s="3">
        <v>1</v>
      </c>
      <c r="G115"/>
    </row>
    <row r="116" spans="1:7" x14ac:dyDescent="0.3">
      <c r="A116" s="64" t="str">
        <f>SORTEIOS[[#This Row],[GRUPO]]&amp;SORTEIOS[[#This Row],[MES_ANO]]</f>
        <v>696abril-25</v>
      </c>
      <c r="B116" s="3">
        <v>696</v>
      </c>
      <c r="C116" s="3">
        <v>202504</v>
      </c>
      <c r="D116" s="4" t="str">
        <f>TEXT(SORTEIOS[[#This Row],[DT_CONTMP]],"MMMM-AA")</f>
        <v>abril-25</v>
      </c>
      <c r="E116" s="4">
        <v>45751</v>
      </c>
      <c r="F116" s="3">
        <v>23</v>
      </c>
      <c r="G116"/>
    </row>
    <row r="117" spans="1:7" x14ac:dyDescent="0.3">
      <c r="A117" s="64" t="str">
        <f>SORTEIOS[[#This Row],[GRUPO]]&amp;SORTEIOS[[#This Row],[MES_ANO]]</f>
        <v>8002julho-25</v>
      </c>
      <c r="B117" s="3">
        <v>8002</v>
      </c>
      <c r="C117" s="3">
        <v>202507</v>
      </c>
      <c r="D117" s="4" t="str">
        <f>TEXT(SORTEIOS[[#This Row],[DT_CONTMP]],"MMMM-AA")</f>
        <v>julho-25</v>
      </c>
      <c r="E117" s="4">
        <v>45853</v>
      </c>
      <c r="F117" s="3">
        <v>27</v>
      </c>
      <c r="G117"/>
    </row>
    <row r="118" spans="1:7" x14ac:dyDescent="0.3">
      <c r="A118" s="64" t="str">
        <f>SORTEIOS[[#This Row],[GRUPO]]&amp;SORTEIOS[[#This Row],[MES_ANO]]</f>
        <v>8002março-25</v>
      </c>
      <c r="B118" s="3">
        <v>8002</v>
      </c>
      <c r="C118" s="3">
        <v>202503</v>
      </c>
      <c r="D118" s="4" t="str">
        <f>TEXT(SORTEIOS[[#This Row],[DT_CONTMP]],"MMMM-AA")</f>
        <v>março-25</v>
      </c>
      <c r="E118" s="4">
        <v>45733</v>
      </c>
      <c r="F118" s="3">
        <v>17</v>
      </c>
      <c r="G118"/>
    </row>
    <row r="119" spans="1:7" x14ac:dyDescent="0.3">
      <c r="A119" s="64" t="str">
        <f>SORTEIOS[[#This Row],[GRUPO]]&amp;SORTEIOS[[#This Row],[MES_ANO]]</f>
        <v>8002junho-25</v>
      </c>
      <c r="B119" s="3">
        <v>8002</v>
      </c>
      <c r="C119" s="3">
        <v>202506</v>
      </c>
      <c r="D119" s="4" t="str">
        <f>TEXT(SORTEIOS[[#This Row],[DT_CONTMP]],"MMMM-AA")</f>
        <v>junho-25</v>
      </c>
      <c r="E119" s="4">
        <v>45824</v>
      </c>
      <c r="F119" s="3">
        <v>20</v>
      </c>
      <c r="G119"/>
    </row>
    <row r="120" spans="1:7" x14ac:dyDescent="0.3">
      <c r="A120" s="64" t="str">
        <f>SORTEIOS[[#This Row],[GRUPO]]&amp;SORTEIOS[[#This Row],[MES_ANO]]</f>
        <v>3138outubro-25</v>
      </c>
      <c r="B120" s="3">
        <v>3138</v>
      </c>
      <c r="C120" s="3">
        <v>202510</v>
      </c>
      <c r="D120" s="4" t="str">
        <f>TEXT(SORTEIOS[[#This Row],[DT_CONTMP]],"MMMM-AA")</f>
        <v>outubro-25</v>
      </c>
      <c r="E120" s="4">
        <v>45945</v>
      </c>
      <c r="F120" s="3">
        <v>1</v>
      </c>
      <c r="G120"/>
    </row>
    <row r="121" spans="1:7" x14ac:dyDescent="0.3">
      <c r="A121" s="64" t="str">
        <f>SORTEIOS[[#This Row],[GRUPO]]&amp;SORTEIOS[[#This Row],[MES_ANO]]</f>
        <v>641janeiro-25</v>
      </c>
      <c r="B121" s="3">
        <v>641</v>
      </c>
      <c r="C121" s="3">
        <v>202501</v>
      </c>
      <c r="D121" s="4" t="str">
        <f>TEXT(SORTEIOS[[#This Row],[DT_CONTMP]],"MMMM-AA")</f>
        <v>janeiro-25</v>
      </c>
      <c r="E121" s="4">
        <v>45664</v>
      </c>
      <c r="F121" s="3">
        <v>37</v>
      </c>
      <c r="G121"/>
    </row>
    <row r="122" spans="1:7" x14ac:dyDescent="0.3">
      <c r="A122" s="64" t="str">
        <f>SORTEIOS[[#This Row],[GRUPO]]&amp;SORTEIOS[[#This Row],[MES_ANO]]</f>
        <v>3158outubro-25</v>
      </c>
      <c r="B122" s="3">
        <v>3158</v>
      </c>
      <c r="C122" s="3">
        <v>202510</v>
      </c>
      <c r="D122" s="4" t="str">
        <f>TEXT(SORTEIOS[[#This Row],[DT_CONTMP]],"MMMM-AA")</f>
        <v>outubro-25</v>
      </c>
      <c r="E122" s="4">
        <v>45945</v>
      </c>
      <c r="F122" s="3">
        <v>1</v>
      </c>
      <c r="G122"/>
    </row>
    <row r="123" spans="1:7" x14ac:dyDescent="0.3">
      <c r="A123" s="64" t="str">
        <f>SORTEIOS[[#This Row],[GRUPO]]&amp;SORTEIOS[[#This Row],[MES_ANO]]</f>
        <v>3159setembro-25</v>
      </c>
      <c r="B123" s="3">
        <v>3159</v>
      </c>
      <c r="C123" s="3">
        <v>202509</v>
      </c>
      <c r="D123" s="4" t="str">
        <f>TEXT(SORTEIOS[[#This Row],[DT_CONTMP]],"MMMM-AA")</f>
        <v>setembro-25</v>
      </c>
      <c r="E123" s="4">
        <v>45915</v>
      </c>
      <c r="F123" s="3">
        <v>1</v>
      </c>
      <c r="G123"/>
    </row>
    <row r="124" spans="1:7" x14ac:dyDescent="0.3">
      <c r="A124" s="64" t="str">
        <f>SORTEIOS[[#This Row],[GRUPO]]&amp;SORTEIOS[[#This Row],[MES_ANO]]</f>
        <v>3091setembro-25</v>
      </c>
      <c r="B124" s="3">
        <v>3091</v>
      </c>
      <c r="C124" s="3">
        <v>202509</v>
      </c>
      <c r="D124" s="4" t="str">
        <f>TEXT(SORTEIOS[[#This Row],[DT_CONTMP]],"MMMM-AA")</f>
        <v>setembro-25</v>
      </c>
      <c r="E124" s="4">
        <v>45915</v>
      </c>
      <c r="F124" s="3">
        <v>1</v>
      </c>
      <c r="G124"/>
    </row>
    <row r="125" spans="1:7" x14ac:dyDescent="0.3">
      <c r="A125" s="64" t="str">
        <f>SORTEIOS[[#This Row],[GRUPO]]&amp;SORTEIOS[[#This Row],[MES_ANO]]</f>
        <v>3038maio-25</v>
      </c>
      <c r="B125" s="3">
        <v>3038</v>
      </c>
      <c r="C125" s="3">
        <v>202505</v>
      </c>
      <c r="D125" s="4" t="str">
        <f>TEXT(SORTEIOS[[#This Row],[DT_CONTMP]],"MMMM-AA")</f>
        <v>maio-25</v>
      </c>
      <c r="E125" s="4">
        <v>45792</v>
      </c>
      <c r="F125" s="3">
        <v>2</v>
      </c>
      <c r="G125"/>
    </row>
    <row r="126" spans="1:7" x14ac:dyDescent="0.3">
      <c r="A126" s="64" t="str">
        <f>SORTEIOS[[#This Row],[GRUPO]]&amp;SORTEIOS[[#This Row],[MES_ANO]]</f>
        <v>3038fevereiro-25</v>
      </c>
      <c r="B126" s="3">
        <v>3038</v>
      </c>
      <c r="C126" s="3">
        <v>202502</v>
      </c>
      <c r="D126" s="4" t="str">
        <f>TEXT(SORTEIOS[[#This Row],[DT_CONTMP]],"MMMM-AA")</f>
        <v>fevereiro-25</v>
      </c>
      <c r="E126" s="4">
        <v>45705</v>
      </c>
      <c r="F126" s="3">
        <v>1</v>
      </c>
      <c r="G126"/>
    </row>
    <row r="127" spans="1:7" x14ac:dyDescent="0.3">
      <c r="A127" s="64" t="str">
        <f>SORTEIOS[[#This Row],[GRUPO]]&amp;SORTEIOS[[#This Row],[MES_ANO]]</f>
        <v>612maio-25</v>
      </c>
      <c r="B127" s="3">
        <v>612</v>
      </c>
      <c r="C127" s="3">
        <v>202505</v>
      </c>
      <c r="D127" s="4" t="str">
        <f>TEXT(SORTEIOS[[#This Row],[DT_CONTMP]],"MMMM-AA")</f>
        <v>maio-25</v>
      </c>
      <c r="E127" s="4">
        <v>45784</v>
      </c>
      <c r="F127" s="3">
        <v>6</v>
      </c>
      <c r="G127"/>
    </row>
    <row r="128" spans="1:7" x14ac:dyDescent="0.3">
      <c r="A128" s="64" t="str">
        <f>SORTEIOS[[#This Row],[GRUPO]]&amp;SORTEIOS[[#This Row],[MES_ANO]]</f>
        <v>635junho-25</v>
      </c>
      <c r="B128" s="3">
        <v>635</v>
      </c>
      <c r="C128" s="3">
        <v>202506</v>
      </c>
      <c r="D128" s="4" t="str">
        <f>TEXT(SORTEIOS[[#This Row],[DT_CONTMP]],"MMMM-AA")</f>
        <v>junho-25</v>
      </c>
      <c r="E128" s="4">
        <v>45813</v>
      </c>
      <c r="F128" s="3">
        <v>9</v>
      </c>
      <c r="G128"/>
    </row>
    <row r="129" spans="1:7" x14ac:dyDescent="0.3">
      <c r="A129" s="64" t="str">
        <f>SORTEIOS[[#This Row],[GRUPO]]&amp;SORTEIOS[[#This Row],[MES_ANO]]</f>
        <v>638maio-25</v>
      </c>
      <c r="B129" s="3">
        <v>638</v>
      </c>
      <c r="C129" s="3">
        <v>202505</v>
      </c>
      <c r="D129" s="4" t="str">
        <f>TEXT(SORTEIOS[[#This Row],[DT_CONTMP]],"MMMM-AA")</f>
        <v>maio-25</v>
      </c>
      <c r="E129" s="4">
        <v>45784</v>
      </c>
      <c r="F129" s="3">
        <v>8</v>
      </c>
      <c r="G129"/>
    </row>
    <row r="130" spans="1:7" x14ac:dyDescent="0.3">
      <c r="A130" s="64" t="str">
        <f>SORTEIOS[[#This Row],[GRUPO]]&amp;SORTEIOS[[#This Row],[MES_ANO]]</f>
        <v>638janeiro-25</v>
      </c>
      <c r="B130" s="3">
        <v>638</v>
      </c>
      <c r="C130" s="3">
        <v>202501</v>
      </c>
      <c r="D130" s="4" t="str">
        <f>TEXT(SORTEIOS[[#This Row],[DT_CONTMP]],"MMMM-AA")</f>
        <v>janeiro-25</v>
      </c>
      <c r="E130" s="4">
        <v>45664</v>
      </c>
      <c r="F130" s="3">
        <v>8</v>
      </c>
      <c r="G130"/>
    </row>
    <row r="131" spans="1:7" x14ac:dyDescent="0.3">
      <c r="A131" s="64" t="str">
        <f>SORTEIOS[[#This Row],[GRUPO]]&amp;SORTEIOS[[#This Row],[MES_ANO]]</f>
        <v>648outubro-25</v>
      </c>
      <c r="B131" s="3">
        <v>648</v>
      </c>
      <c r="C131" s="3">
        <v>202510</v>
      </c>
      <c r="D131" s="4" t="str">
        <f>TEXT(SORTEIOS[[#This Row],[DT_CONTMP]],"MMMM-AA")</f>
        <v>outubro-25</v>
      </c>
      <c r="E131" s="4">
        <v>45936</v>
      </c>
      <c r="F131" s="3">
        <v>63</v>
      </c>
      <c r="G131"/>
    </row>
    <row r="132" spans="1:7" x14ac:dyDescent="0.3">
      <c r="A132" s="64" t="str">
        <f>SORTEIOS[[#This Row],[GRUPO]]&amp;SORTEIOS[[#This Row],[MES_ANO]]</f>
        <v>657março-25</v>
      </c>
      <c r="B132" s="3">
        <v>657</v>
      </c>
      <c r="C132" s="3">
        <v>202503</v>
      </c>
      <c r="D132" s="4" t="str">
        <f>TEXT(SORTEIOS[[#This Row],[DT_CONTMP]],"MMMM-AA")</f>
        <v>março-25</v>
      </c>
      <c r="E132" s="4">
        <v>45726</v>
      </c>
      <c r="F132" s="3">
        <v>6</v>
      </c>
      <c r="G132"/>
    </row>
    <row r="133" spans="1:7" x14ac:dyDescent="0.3">
      <c r="A133" s="64" t="str">
        <f>SORTEIOS[[#This Row],[GRUPO]]&amp;SORTEIOS[[#This Row],[MES_ANO]]</f>
        <v>645junho-25</v>
      </c>
      <c r="B133" s="3">
        <v>645</v>
      </c>
      <c r="C133" s="3">
        <v>202506</v>
      </c>
      <c r="D133" s="4" t="str">
        <f>TEXT(SORTEIOS[[#This Row],[DT_CONTMP]],"MMMM-AA")</f>
        <v>junho-25</v>
      </c>
      <c r="E133" s="4">
        <v>45813</v>
      </c>
      <c r="F133" s="3">
        <v>33</v>
      </c>
      <c r="G133"/>
    </row>
    <row r="134" spans="1:7" x14ac:dyDescent="0.3">
      <c r="A134" s="64" t="str">
        <f>SORTEIOS[[#This Row],[GRUPO]]&amp;SORTEIOS[[#This Row],[MES_ANO]]</f>
        <v>646abril-25</v>
      </c>
      <c r="B134" s="3">
        <v>646</v>
      </c>
      <c r="C134" s="3">
        <v>202504</v>
      </c>
      <c r="D134" s="4" t="str">
        <f>TEXT(SORTEIOS[[#This Row],[DT_CONTMP]],"MMMM-AA")</f>
        <v>abril-25</v>
      </c>
      <c r="E134" s="4">
        <v>45751</v>
      </c>
      <c r="F134" s="3">
        <v>11</v>
      </c>
      <c r="G134"/>
    </row>
    <row r="135" spans="1:7" x14ac:dyDescent="0.3">
      <c r="A135" s="64" t="str">
        <f>SORTEIOS[[#This Row],[GRUPO]]&amp;SORTEIOS[[#This Row],[MES_ANO]]</f>
        <v>659junho-25</v>
      </c>
      <c r="B135" s="3">
        <v>659</v>
      </c>
      <c r="C135" s="3">
        <v>202506</v>
      </c>
      <c r="D135" s="4" t="str">
        <f>TEXT(SORTEIOS[[#This Row],[DT_CONTMP]],"MMMM-AA")</f>
        <v>junho-25</v>
      </c>
      <c r="E135" s="4">
        <v>45813</v>
      </c>
      <c r="F135" s="3">
        <v>10</v>
      </c>
      <c r="G135"/>
    </row>
    <row r="136" spans="1:7" x14ac:dyDescent="0.3">
      <c r="A136" s="64" t="str">
        <f>SORTEIOS[[#This Row],[GRUPO]]&amp;SORTEIOS[[#This Row],[MES_ANO]]</f>
        <v>663setembro-25</v>
      </c>
      <c r="B136" s="3">
        <v>663</v>
      </c>
      <c r="C136" s="3">
        <v>202509</v>
      </c>
      <c r="D136" s="4" t="str">
        <f>TEXT(SORTEIOS[[#This Row],[DT_CONTMP]],"MMMM-AA")</f>
        <v>setembro-25</v>
      </c>
      <c r="E136" s="4">
        <v>45904</v>
      </c>
      <c r="F136" s="3">
        <v>11</v>
      </c>
      <c r="G136"/>
    </row>
    <row r="137" spans="1:7" x14ac:dyDescent="0.3">
      <c r="A137" s="64" t="str">
        <f>SORTEIOS[[#This Row],[GRUPO]]&amp;SORTEIOS[[#This Row],[MES_ANO]]</f>
        <v>664janeiro-25</v>
      </c>
      <c r="B137" s="3">
        <v>664</v>
      </c>
      <c r="C137" s="3">
        <v>202501</v>
      </c>
      <c r="D137" s="4" t="str">
        <f>TEXT(SORTEIOS[[#This Row],[DT_CONTMP]],"MMMM-AA")</f>
        <v>janeiro-25</v>
      </c>
      <c r="E137" s="4">
        <v>45664</v>
      </c>
      <c r="F137" s="3">
        <v>8</v>
      </c>
      <c r="G137"/>
    </row>
    <row r="138" spans="1:7" x14ac:dyDescent="0.3">
      <c r="A138" s="64" t="str">
        <f>SORTEIOS[[#This Row],[GRUPO]]&amp;SORTEIOS[[#This Row],[MES_ANO]]</f>
        <v>660agosto-25</v>
      </c>
      <c r="B138" s="3">
        <v>660</v>
      </c>
      <c r="C138" s="3">
        <v>202508</v>
      </c>
      <c r="D138" s="4" t="str">
        <f>TEXT(SORTEIOS[[#This Row],[DT_CONTMP]],"MMMM-AA")</f>
        <v>agosto-25</v>
      </c>
      <c r="E138" s="4">
        <v>45875</v>
      </c>
      <c r="F138" s="3">
        <v>11</v>
      </c>
      <c r="G138"/>
    </row>
    <row r="139" spans="1:7" x14ac:dyDescent="0.3">
      <c r="A139" s="64" t="str">
        <f>SORTEIOS[[#This Row],[GRUPO]]&amp;SORTEIOS[[#This Row],[MES_ANO]]</f>
        <v>666julho-25</v>
      </c>
      <c r="B139" s="3">
        <v>666</v>
      </c>
      <c r="C139" s="3">
        <v>202507</v>
      </c>
      <c r="D139" s="4" t="str">
        <f>TEXT(SORTEIOS[[#This Row],[DT_CONTMP]],"MMMM-AA")</f>
        <v>julho-25</v>
      </c>
      <c r="E139" s="4">
        <v>45842</v>
      </c>
      <c r="F139" s="3">
        <v>45</v>
      </c>
      <c r="G139"/>
    </row>
    <row r="140" spans="1:7" x14ac:dyDescent="0.3">
      <c r="A140" s="64" t="str">
        <f>SORTEIOS[[#This Row],[GRUPO]]&amp;SORTEIOS[[#This Row],[MES_ANO]]</f>
        <v>672maio-25</v>
      </c>
      <c r="B140" s="3">
        <v>672</v>
      </c>
      <c r="C140" s="3">
        <v>202505</v>
      </c>
      <c r="D140" s="4" t="str">
        <f>TEXT(SORTEIOS[[#This Row],[DT_CONTMP]],"MMMM-AA")</f>
        <v>maio-25</v>
      </c>
      <c r="E140" s="4">
        <v>45784</v>
      </c>
      <c r="F140" s="3">
        <v>1</v>
      </c>
      <c r="G140"/>
    </row>
    <row r="141" spans="1:7" x14ac:dyDescent="0.3">
      <c r="A141" s="64" t="str">
        <f>SORTEIOS[[#This Row],[GRUPO]]&amp;SORTEIOS[[#This Row],[MES_ANO]]</f>
        <v>672julho-25</v>
      </c>
      <c r="B141" s="3">
        <v>672</v>
      </c>
      <c r="C141" s="3">
        <v>202507</v>
      </c>
      <c r="D141" s="4" t="str">
        <f>TEXT(SORTEIOS[[#This Row],[DT_CONTMP]],"MMMM-AA")</f>
        <v>julho-25</v>
      </c>
      <c r="E141" s="4">
        <v>45842</v>
      </c>
      <c r="F141" s="3">
        <v>13</v>
      </c>
      <c r="G141"/>
    </row>
    <row r="142" spans="1:7" x14ac:dyDescent="0.3">
      <c r="A142" s="64" t="str">
        <f>SORTEIOS[[#This Row],[GRUPO]]&amp;SORTEIOS[[#This Row],[MES_ANO]]</f>
        <v>679junho-25</v>
      </c>
      <c r="B142" s="3">
        <v>679</v>
      </c>
      <c r="C142" s="3">
        <v>202506</v>
      </c>
      <c r="D142" s="4" t="str">
        <f>TEXT(SORTEIOS[[#This Row],[DT_CONTMP]],"MMMM-AA")</f>
        <v>junho-25</v>
      </c>
      <c r="E142" s="4">
        <v>45813</v>
      </c>
      <c r="F142" s="3">
        <v>14</v>
      </c>
      <c r="G142"/>
    </row>
    <row r="143" spans="1:7" x14ac:dyDescent="0.3">
      <c r="A143" s="64" t="str">
        <f>SORTEIOS[[#This Row],[GRUPO]]&amp;SORTEIOS[[#This Row],[MES_ANO]]</f>
        <v>669março-25</v>
      </c>
      <c r="B143" s="3">
        <v>669</v>
      </c>
      <c r="C143" s="3">
        <v>202503</v>
      </c>
      <c r="D143" s="4" t="str">
        <f>TEXT(SORTEIOS[[#This Row],[DT_CONTMP]],"MMMM-AA")</f>
        <v>março-25</v>
      </c>
      <c r="E143" s="4">
        <v>45726</v>
      </c>
      <c r="F143" s="3">
        <v>13</v>
      </c>
      <c r="G143"/>
    </row>
    <row r="144" spans="1:7" x14ac:dyDescent="0.3">
      <c r="A144" s="64" t="str">
        <f>SORTEIOS[[#This Row],[GRUPO]]&amp;SORTEIOS[[#This Row],[MES_ANO]]</f>
        <v>701março-25</v>
      </c>
      <c r="B144" s="3">
        <v>701</v>
      </c>
      <c r="C144" s="3">
        <v>202503</v>
      </c>
      <c r="D144" s="4" t="str">
        <f>TEXT(SORTEIOS[[#This Row],[DT_CONTMP]],"MMMM-AA")</f>
        <v>março-25</v>
      </c>
      <c r="E144" s="4">
        <v>45726</v>
      </c>
      <c r="F144" s="3">
        <v>22</v>
      </c>
      <c r="G144"/>
    </row>
    <row r="145" spans="1:7" x14ac:dyDescent="0.3">
      <c r="A145" s="64" t="str">
        <f>SORTEIOS[[#This Row],[GRUPO]]&amp;SORTEIOS[[#This Row],[MES_ANO]]</f>
        <v>702abril-25</v>
      </c>
      <c r="B145" s="3">
        <v>702</v>
      </c>
      <c r="C145" s="3">
        <v>202504</v>
      </c>
      <c r="D145" s="4" t="str">
        <f>TEXT(SORTEIOS[[#This Row],[DT_CONTMP]],"MMMM-AA")</f>
        <v>abril-25</v>
      </c>
      <c r="E145" s="4">
        <v>45751</v>
      </c>
      <c r="F145" s="3">
        <v>7</v>
      </c>
      <c r="G145"/>
    </row>
    <row r="146" spans="1:7" x14ac:dyDescent="0.3">
      <c r="A146" s="64" t="str">
        <f>SORTEIOS[[#This Row],[GRUPO]]&amp;SORTEIOS[[#This Row],[MES_ANO]]</f>
        <v>703fevereiro-25</v>
      </c>
      <c r="B146" s="3">
        <v>703</v>
      </c>
      <c r="C146" s="3">
        <v>202502</v>
      </c>
      <c r="D146" s="4" t="str">
        <f>TEXT(SORTEIOS[[#This Row],[DT_CONTMP]],"MMMM-AA")</f>
        <v>fevereiro-25</v>
      </c>
      <c r="E146" s="4">
        <v>45694</v>
      </c>
      <c r="F146" s="3">
        <v>5</v>
      </c>
      <c r="G146"/>
    </row>
    <row r="147" spans="1:7" x14ac:dyDescent="0.3">
      <c r="A147" s="64" t="str">
        <f>SORTEIOS[[#This Row],[GRUPO]]&amp;SORTEIOS[[#This Row],[MES_ANO]]</f>
        <v>691março-25</v>
      </c>
      <c r="B147" s="3">
        <v>691</v>
      </c>
      <c r="C147" s="3">
        <v>202503</v>
      </c>
      <c r="D147" s="4" t="str">
        <f>TEXT(SORTEIOS[[#This Row],[DT_CONTMP]],"MMMM-AA")</f>
        <v>março-25</v>
      </c>
      <c r="E147" s="4">
        <v>45726</v>
      </c>
      <c r="F147" s="3">
        <v>25</v>
      </c>
      <c r="G147"/>
    </row>
    <row r="148" spans="1:7" x14ac:dyDescent="0.3">
      <c r="A148" s="64" t="str">
        <f>SORTEIOS[[#This Row],[GRUPO]]&amp;SORTEIOS[[#This Row],[MES_ANO]]</f>
        <v>678maio-25</v>
      </c>
      <c r="B148" s="3">
        <v>678</v>
      </c>
      <c r="C148" s="3">
        <v>202505</v>
      </c>
      <c r="D148" s="4" t="str">
        <f>TEXT(SORTEIOS[[#This Row],[DT_CONTMP]],"MMMM-AA")</f>
        <v>maio-25</v>
      </c>
      <c r="E148" s="4">
        <v>45784</v>
      </c>
      <c r="F148" s="3">
        <v>12</v>
      </c>
      <c r="G148"/>
    </row>
    <row r="149" spans="1:7" x14ac:dyDescent="0.3">
      <c r="A149" s="64" t="str">
        <f>SORTEIOS[[#This Row],[GRUPO]]&amp;SORTEIOS[[#This Row],[MES_ANO]]</f>
        <v>691setembro-25</v>
      </c>
      <c r="B149" s="3">
        <v>691</v>
      </c>
      <c r="C149" s="3">
        <v>202509</v>
      </c>
      <c r="D149" s="4" t="str">
        <f>TEXT(SORTEIOS[[#This Row],[DT_CONTMP]],"MMMM-AA")</f>
        <v>setembro-25</v>
      </c>
      <c r="E149" s="4">
        <v>45904</v>
      </c>
      <c r="F149" s="3">
        <v>31</v>
      </c>
      <c r="G149"/>
    </row>
    <row r="150" spans="1:7" x14ac:dyDescent="0.3">
      <c r="A150" s="64" t="str">
        <f>SORTEIOS[[#This Row],[GRUPO]]&amp;SORTEIOS[[#This Row],[MES_ANO]]</f>
        <v>678julho-25</v>
      </c>
      <c r="B150" s="3">
        <v>678</v>
      </c>
      <c r="C150" s="3">
        <v>202507</v>
      </c>
      <c r="D150" s="4" t="str">
        <f>TEXT(SORTEIOS[[#This Row],[DT_CONTMP]],"MMMM-AA")</f>
        <v>julho-25</v>
      </c>
      <c r="E150" s="4">
        <v>45842</v>
      </c>
      <c r="F150" s="3">
        <v>23</v>
      </c>
      <c r="G150"/>
    </row>
    <row r="151" spans="1:7" x14ac:dyDescent="0.3">
      <c r="A151" s="64" t="str">
        <f>SORTEIOS[[#This Row],[GRUPO]]&amp;SORTEIOS[[#This Row],[MES_ANO]]</f>
        <v>707março-25</v>
      </c>
      <c r="B151" s="3">
        <v>707</v>
      </c>
      <c r="C151" s="3">
        <v>202503</v>
      </c>
      <c r="D151" s="4" t="str">
        <f>TEXT(SORTEIOS[[#This Row],[DT_CONTMP]],"MMMM-AA")</f>
        <v>março-25</v>
      </c>
      <c r="E151" s="4">
        <v>45733</v>
      </c>
      <c r="F151" s="3">
        <v>5</v>
      </c>
      <c r="G151"/>
    </row>
    <row r="152" spans="1:7" x14ac:dyDescent="0.3">
      <c r="A152" s="64" t="str">
        <f>SORTEIOS[[#This Row],[GRUPO]]&amp;SORTEIOS[[#This Row],[MES_ANO]]</f>
        <v>701setembro-25</v>
      </c>
      <c r="B152" s="3">
        <v>701</v>
      </c>
      <c r="C152" s="3">
        <v>202509</v>
      </c>
      <c r="D152" s="4" t="str">
        <f>TEXT(SORTEIOS[[#This Row],[DT_CONTMP]],"MMMM-AA")</f>
        <v>setembro-25</v>
      </c>
      <c r="E152" s="4">
        <v>45904</v>
      </c>
      <c r="F152" s="3">
        <v>38</v>
      </c>
      <c r="G152"/>
    </row>
    <row r="153" spans="1:7" x14ac:dyDescent="0.3">
      <c r="A153" s="64" t="str">
        <f>SORTEIOS[[#This Row],[GRUPO]]&amp;SORTEIOS[[#This Row],[MES_ANO]]</f>
        <v>710outubro-25</v>
      </c>
      <c r="B153" s="3">
        <v>710</v>
      </c>
      <c r="C153" s="3">
        <v>202510</v>
      </c>
      <c r="D153" s="4" t="str">
        <f>TEXT(SORTEIOS[[#This Row],[DT_CONTMP]],"MMMM-AA")</f>
        <v>outubro-25</v>
      </c>
      <c r="E153" s="4">
        <v>45945</v>
      </c>
      <c r="F153" s="3">
        <v>54</v>
      </c>
      <c r="G153"/>
    </row>
    <row r="154" spans="1:7" x14ac:dyDescent="0.3">
      <c r="A154" s="64" t="str">
        <f>SORTEIOS[[#This Row],[GRUPO]]&amp;SORTEIOS[[#This Row],[MES_ANO]]</f>
        <v>708outubro-25</v>
      </c>
      <c r="B154" s="3">
        <v>708</v>
      </c>
      <c r="C154" s="3">
        <v>202510</v>
      </c>
      <c r="D154" s="4" t="str">
        <f>TEXT(SORTEIOS[[#This Row],[DT_CONTMP]],"MMMM-AA")</f>
        <v>outubro-25</v>
      </c>
      <c r="E154" s="4">
        <v>45945</v>
      </c>
      <c r="F154" s="3">
        <v>14</v>
      </c>
      <c r="G154"/>
    </row>
    <row r="155" spans="1:7" x14ac:dyDescent="0.3">
      <c r="A155" s="64" t="str">
        <f>SORTEIOS[[#This Row],[GRUPO]]&amp;SORTEIOS[[#This Row],[MES_ANO]]</f>
        <v>669outubro-25</v>
      </c>
      <c r="B155" s="3">
        <v>669</v>
      </c>
      <c r="C155" s="3">
        <v>202510</v>
      </c>
      <c r="D155" s="4" t="str">
        <f>TEXT(SORTEIOS[[#This Row],[DT_CONTMP]],"MMMM-AA")</f>
        <v>outubro-25</v>
      </c>
      <c r="E155" s="4">
        <v>45936</v>
      </c>
      <c r="F155" s="3">
        <v>14</v>
      </c>
      <c r="G155"/>
    </row>
    <row r="156" spans="1:7" x14ac:dyDescent="0.3">
      <c r="A156" s="64" t="str">
        <f>SORTEIOS[[#This Row],[GRUPO]]&amp;SORTEIOS[[#This Row],[MES_ANO]]</f>
        <v>690agosto-25</v>
      </c>
      <c r="B156" s="3">
        <v>690</v>
      </c>
      <c r="C156" s="3">
        <v>202508</v>
      </c>
      <c r="D156" s="4" t="str">
        <f>TEXT(SORTEIOS[[#This Row],[DT_CONTMP]],"MMMM-AA")</f>
        <v>agosto-25</v>
      </c>
      <c r="E156" s="4">
        <v>45875</v>
      </c>
      <c r="F156" s="3">
        <v>14</v>
      </c>
      <c r="G156"/>
    </row>
    <row r="157" spans="1:7" x14ac:dyDescent="0.3">
      <c r="A157" s="64" t="str">
        <f>SORTEIOS[[#This Row],[GRUPO]]&amp;SORTEIOS[[#This Row],[MES_ANO]]</f>
        <v>724maio-25</v>
      </c>
      <c r="B157" s="3">
        <v>724</v>
      </c>
      <c r="C157" s="3">
        <v>202505</v>
      </c>
      <c r="D157" s="4" t="str">
        <f>TEXT(SORTEIOS[[#This Row],[DT_CONTMP]],"MMMM-AA")</f>
        <v>maio-25</v>
      </c>
      <c r="E157" s="4">
        <v>45792</v>
      </c>
      <c r="F157" s="3">
        <v>7</v>
      </c>
      <c r="G157"/>
    </row>
    <row r="158" spans="1:7" x14ac:dyDescent="0.3">
      <c r="A158" s="64" t="str">
        <f>SORTEIOS[[#This Row],[GRUPO]]&amp;SORTEIOS[[#This Row],[MES_ANO]]</f>
        <v>722março-25</v>
      </c>
      <c r="B158" s="3">
        <v>722</v>
      </c>
      <c r="C158" s="3">
        <v>202503</v>
      </c>
      <c r="D158" s="4" t="str">
        <f>TEXT(SORTEIOS[[#This Row],[DT_CONTMP]],"MMMM-AA")</f>
        <v>março-25</v>
      </c>
      <c r="E158" s="4">
        <v>45733</v>
      </c>
      <c r="F158" s="3">
        <v>1</v>
      </c>
      <c r="G158"/>
    </row>
    <row r="159" spans="1:7" x14ac:dyDescent="0.3">
      <c r="A159" s="64" t="str">
        <f>SORTEIOS[[#This Row],[GRUPO]]&amp;SORTEIOS[[#This Row],[MES_ANO]]</f>
        <v>5017março-25</v>
      </c>
      <c r="B159" s="3">
        <v>5017</v>
      </c>
      <c r="C159" s="3">
        <v>202503</v>
      </c>
      <c r="D159" s="4" t="str">
        <f>TEXT(SORTEIOS[[#This Row],[DT_CONTMP]],"MMMM-AA")</f>
        <v>março-25</v>
      </c>
      <c r="E159" s="4">
        <v>45733</v>
      </c>
      <c r="F159" s="3">
        <v>1</v>
      </c>
      <c r="G159"/>
    </row>
    <row r="160" spans="1:7" x14ac:dyDescent="0.3">
      <c r="A160" s="64" t="str">
        <f>SORTEIOS[[#This Row],[GRUPO]]&amp;SORTEIOS[[#This Row],[MES_ANO]]</f>
        <v>692agosto-25</v>
      </c>
      <c r="B160" s="3">
        <v>692</v>
      </c>
      <c r="C160" s="3">
        <v>202508</v>
      </c>
      <c r="D160" s="4" t="str">
        <f>TEXT(SORTEIOS[[#This Row],[DT_CONTMP]],"MMMM-AA")</f>
        <v>agosto-25</v>
      </c>
      <c r="E160" s="4">
        <v>45875</v>
      </c>
      <c r="F160" s="3">
        <v>14</v>
      </c>
      <c r="G160"/>
    </row>
    <row r="161" spans="1:7" x14ac:dyDescent="0.3">
      <c r="A161" s="64" t="str">
        <f>SORTEIOS[[#This Row],[GRUPO]]&amp;SORTEIOS[[#This Row],[MES_ANO]]</f>
        <v>683outubro-25</v>
      </c>
      <c r="B161" s="3">
        <v>683</v>
      </c>
      <c r="C161" s="3">
        <v>202510</v>
      </c>
      <c r="D161" s="4" t="str">
        <f>TEXT(SORTEIOS[[#This Row],[DT_CONTMP]],"MMMM-AA")</f>
        <v>outubro-25</v>
      </c>
      <c r="E161" s="4">
        <v>45936</v>
      </c>
      <c r="F161" s="3">
        <v>46</v>
      </c>
      <c r="G161"/>
    </row>
    <row r="162" spans="1:7" x14ac:dyDescent="0.3">
      <c r="A162" s="64" t="str">
        <f>SORTEIOS[[#This Row],[GRUPO]]&amp;SORTEIOS[[#This Row],[MES_ANO]]</f>
        <v>659agosto-25</v>
      </c>
      <c r="B162" s="3">
        <v>659</v>
      </c>
      <c r="C162" s="3">
        <v>202508</v>
      </c>
      <c r="D162" s="4" t="str">
        <f>TEXT(SORTEIOS[[#This Row],[DT_CONTMP]],"MMMM-AA")</f>
        <v>agosto-25</v>
      </c>
      <c r="E162" s="4">
        <v>45875</v>
      </c>
      <c r="F162" s="3">
        <v>13</v>
      </c>
      <c r="G162"/>
    </row>
    <row r="163" spans="1:7" x14ac:dyDescent="0.3">
      <c r="A163" s="64" t="str">
        <f>SORTEIOS[[#This Row],[GRUPO]]&amp;SORTEIOS[[#This Row],[MES_ANO]]</f>
        <v>3086julho-25</v>
      </c>
      <c r="B163" s="3">
        <v>3086</v>
      </c>
      <c r="C163" s="3">
        <v>202507</v>
      </c>
      <c r="D163" s="4" t="str">
        <f>TEXT(SORTEIOS[[#This Row],[DT_CONTMP]],"MMMM-AA")</f>
        <v>julho-25</v>
      </c>
      <c r="E163" s="4">
        <v>45853</v>
      </c>
      <c r="F163" s="3">
        <v>1</v>
      </c>
      <c r="G163"/>
    </row>
    <row r="164" spans="1:7" x14ac:dyDescent="0.3">
      <c r="A164" s="64" t="str">
        <f>SORTEIOS[[#This Row],[GRUPO]]&amp;SORTEIOS[[#This Row],[MES_ANO]]</f>
        <v>3106junho-25</v>
      </c>
      <c r="B164" s="3">
        <v>3106</v>
      </c>
      <c r="C164" s="3">
        <v>202506</v>
      </c>
      <c r="D164" s="4" t="str">
        <f>TEXT(SORTEIOS[[#This Row],[DT_CONTMP]],"MMMM-AA")</f>
        <v>junho-25</v>
      </c>
      <c r="E164" s="4">
        <v>45824</v>
      </c>
      <c r="F164" s="3">
        <v>1</v>
      </c>
      <c r="G164"/>
    </row>
    <row r="165" spans="1:7" x14ac:dyDescent="0.3">
      <c r="A165" s="64" t="str">
        <f>SORTEIOS[[#This Row],[GRUPO]]&amp;SORTEIOS[[#This Row],[MES_ANO]]</f>
        <v>704fevereiro-25</v>
      </c>
      <c r="B165" s="3">
        <v>704</v>
      </c>
      <c r="C165" s="3">
        <v>202502</v>
      </c>
      <c r="D165" s="4" t="str">
        <f>TEXT(SORTEIOS[[#This Row],[DT_CONTMP]],"MMMM-AA")</f>
        <v>fevereiro-25</v>
      </c>
      <c r="E165" s="4">
        <v>45705</v>
      </c>
      <c r="F165" s="3">
        <v>12</v>
      </c>
      <c r="G165"/>
    </row>
    <row r="166" spans="1:7" x14ac:dyDescent="0.3">
      <c r="A166" s="64" t="str">
        <f>SORTEIOS[[#This Row],[GRUPO]]&amp;SORTEIOS[[#This Row],[MES_ANO]]</f>
        <v>704julho-25</v>
      </c>
      <c r="B166" s="3">
        <v>704</v>
      </c>
      <c r="C166" s="3">
        <v>202507</v>
      </c>
      <c r="D166" s="4" t="str">
        <f>TEXT(SORTEIOS[[#This Row],[DT_CONTMP]],"MMMM-AA")</f>
        <v>julho-25</v>
      </c>
      <c r="E166" s="4">
        <v>45853</v>
      </c>
      <c r="F166" s="3">
        <v>22</v>
      </c>
      <c r="G166"/>
    </row>
    <row r="167" spans="1:7" x14ac:dyDescent="0.3">
      <c r="A167" s="64" t="str">
        <f>SORTEIOS[[#This Row],[GRUPO]]&amp;SORTEIOS[[#This Row],[MES_ANO]]</f>
        <v>680janeiro-25</v>
      </c>
      <c r="B167" s="3">
        <v>680</v>
      </c>
      <c r="C167" s="3">
        <v>202501</v>
      </c>
      <c r="D167" s="4" t="str">
        <f>TEXT(SORTEIOS[[#This Row],[DT_CONTMP]],"MMMM-AA")</f>
        <v>janeiro-25</v>
      </c>
      <c r="E167" s="4">
        <v>45664</v>
      </c>
      <c r="F167" s="3">
        <v>8</v>
      </c>
      <c r="G167"/>
    </row>
    <row r="168" spans="1:7" x14ac:dyDescent="0.3">
      <c r="A168" s="64" t="str">
        <f>SORTEIOS[[#This Row],[GRUPO]]&amp;SORTEIOS[[#This Row],[MES_ANO]]</f>
        <v>8001fevereiro-25</v>
      </c>
      <c r="B168" s="3">
        <v>8001</v>
      </c>
      <c r="C168" s="3">
        <v>202502</v>
      </c>
      <c r="D168" s="4" t="str">
        <f>TEXT(SORTEIOS[[#This Row],[DT_CONTMP]],"MMMM-AA")</f>
        <v>fevereiro-25</v>
      </c>
      <c r="E168" s="4">
        <v>45705</v>
      </c>
      <c r="F168" s="3">
        <v>26</v>
      </c>
      <c r="G168"/>
    </row>
    <row r="169" spans="1:7" x14ac:dyDescent="0.3">
      <c r="A169" s="64" t="str">
        <f>SORTEIOS[[#This Row],[GRUPO]]&amp;SORTEIOS[[#This Row],[MES_ANO]]</f>
        <v>8001maio-25</v>
      </c>
      <c r="B169" s="3">
        <v>8001</v>
      </c>
      <c r="C169" s="3">
        <v>202505</v>
      </c>
      <c r="D169" s="4" t="str">
        <f>TEXT(SORTEIOS[[#This Row],[DT_CONTMP]],"MMMM-AA")</f>
        <v>maio-25</v>
      </c>
      <c r="E169" s="4">
        <v>45792</v>
      </c>
      <c r="F169" s="3">
        <v>32</v>
      </c>
      <c r="G169"/>
    </row>
    <row r="170" spans="1:7" x14ac:dyDescent="0.3">
      <c r="A170" s="64" t="str">
        <f>SORTEIOS[[#This Row],[GRUPO]]&amp;SORTEIOS[[#This Row],[MES_ANO]]</f>
        <v>691maio-25</v>
      </c>
      <c r="B170" s="3">
        <v>691</v>
      </c>
      <c r="C170" s="3">
        <v>202505</v>
      </c>
      <c r="D170" s="4" t="str">
        <f>TEXT(SORTEIOS[[#This Row],[DT_CONTMP]],"MMMM-AA")</f>
        <v>maio-25</v>
      </c>
      <c r="E170" s="4">
        <v>45784</v>
      </c>
      <c r="F170" s="3">
        <v>13</v>
      </c>
      <c r="G170"/>
    </row>
    <row r="171" spans="1:7" x14ac:dyDescent="0.3">
      <c r="A171" s="64" t="str">
        <f>SORTEIOS[[#This Row],[GRUPO]]&amp;SORTEIOS[[#This Row],[MES_ANO]]</f>
        <v>664julho-25</v>
      </c>
      <c r="B171" s="3">
        <v>664</v>
      </c>
      <c r="C171" s="3">
        <v>202507</v>
      </c>
      <c r="D171" s="4" t="str">
        <f>TEXT(SORTEIOS[[#This Row],[DT_CONTMP]],"MMMM-AA")</f>
        <v>julho-25</v>
      </c>
      <c r="E171" s="4">
        <v>45842</v>
      </c>
      <c r="F171" s="3">
        <v>12</v>
      </c>
      <c r="G171"/>
    </row>
    <row r="172" spans="1:7" x14ac:dyDescent="0.3">
      <c r="A172" s="64" t="str">
        <f>SORTEIOS[[#This Row],[GRUPO]]&amp;SORTEIOS[[#This Row],[MES_ANO]]</f>
        <v>3110março-25</v>
      </c>
      <c r="B172" s="3">
        <v>3110</v>
      </c>
      <c r="C172" s="3">
        <v>202503</v>
      </c>
      <c r="D172" s="4" t="str">
        <f>TEXT(SORTEIOS[[#This Row],[DT_CONTMP]],"MMMM-AA")</f>
        <v>março-25</v>
      </c>
      <c r="E172" s="4">
        <v>45733</v>
      </c>
      <c r="F172" s="3">
        <v>1</v>
      </c>
      <c r="G172"/>
    </row>
    <row r="173" spans="1:7" x14ac:dyDescent="0.3">
      <c r="A173" s="64" t="str">
        <f>SORTEIOS[[#This Row],[GRUPO]]&amp;SORTEIOS[[#This Row],[MES_ANO]]</f>
        <v>8000junho-25</v>
      </c>
      <c r="B173" s="3">
        <v>8000</v>
      </c>
      <c r="C173" s="3">
        <v>202506</v>
      </c>
      <c r="D173" s="4" t="str">
        <f>TEXT(SORTEIOS[[#This Row],[DT_CONTMP]],"MMMM-AA")</f>
        <v>junho-25</v>
      </c>
      <c r="E173" s="4">
        <v>45824</v>
      </c>
      <c r="F173" s="3">
        <v>31</v>
      </c>
      <c r="G173"/>
    </row>
    <row r="174" spans="1:7" x14ac:dyDescent="0.3">
      <c r="A174" s="64" t="str">
        <f>SORTEIOS[[#This Row],[GRUPO]]&amp;SORTEIOS[[#This Row],[MES_ANO]]</f>
        <v>645outubro-25</v>
      </c>
      <c r="B174" s="3">
        <v>645</v>
      </c>
      <c r="C174" s="3">
        <v>202510</v>
      </c>
      <c r="D174" s="4" t="str">
        <f>TEXT(SORTEIOS[[#This Row],[DT_CONTMP]],"MMMM-AA")</f>
        <v>outubro-25</v>
      </c>
      <c r="E174" s="4">
        <v>45936</v>
      </c>
      <c r="F174" s="3">
        <v>50</v>
      </c>
      <c r="G174"/>
    </row>
    <row r="175" spans="1:7" x14ac:dyDescent="0.3">
      <c r="A175" s="64" t="str">
        <f>SORTEIOS[[#This Row],[GRUPO]]&amp;SORTEIOS[[#This Row],[MES_ANO]]</f>
        <v>681outubro-25</v>
      </c>
      <c r="B175" s="3">
        <v>681</v>
      </c>
      <c r="C175" s="3">
        <v>202510</v>
      </c>
      <c r="D175" s="4" t="str">
        <f>TEXT(SORTEIOS[[#This Row],[DT_CONTMP]],"MMMM-AA")</f>
        <v>outubro-25</v>
      </c>
      <c r="E175" s="4">
        <v>45936</v>
      </c>
      <c r="F175" s="3">
        <v>18</v>
      </c>
      <c r="G175"/>
    </row>
    <row r="176" spans="1:7" x14ac:dyDescent="0.3">
      <c r="A176" s="64" t="str">
        <f>SORTEIOS[[#This Row],[GRUPO]]&amp;SORTEIOS[[#This Row],[MES_ANO]]</f>
        <v>788outubro-25</v>
      </c>
      <c r="B176" s="3">
        <v>788</v>
      </c>
      <c r="C176" s="3">
        <v>202510</v>
      </c>
      <c r="D176" s="4" t="str">
        <f>TEXT(SORTEIOS[[#This Row],[DT_CONTMP]],"MMMM-AA")</f>
        <v>outubro-25</v>
      </c>
      <c r="E176" s="4">
        <v>45945</v>
      </c>
      <c r="F176" s="3">
        <v>1</v>
      </c>
      <c r="G176"/>
    </row>
    <row r="177" spans="1:7" x14ac:dyDescent="0.3">
      <c r="A177" s="64" t="str">
        <f>SORTEIOS[[#This Row],[GRUPO]]&amp;SORTEIOS[[#This Row],[MES_ANO]]</f>
        <v>5011setembro-25</v>
      </c>
      <c r="B177" s="3">
        <v>5011</v>
      </c>
      <c r="C177" s="3">
        <v>202509</v>
      </c>
      <c r="D177" s="4" t="str">
        <f>TEXT(SORTEIOS[[#This Row],[DT_CONTMP]],"MMMM-AA")</f>
        <v>setembro-25</v>
      </c>
      <c r="E177" s="4">
        <v>45915</v>
      </c>
      <c r="F177" s="3">
        <v>5</v>
      </c>
      <c r="G177"/>
    </row>
    <row r="178" spans="1:7" x14ac:dyDescent="0.3">
      <c r="A178" s="64" t="str">
        <f>SORTEIOS[[#This Row],[GRUPO]]&amp;SORTEIOS[[#This Row],[MES_ANO]]</f>
        <v>596fevereiro-25</v>
      </c>
      <c r="B178" s="3">
        <v>596</v>
      </c>
      <c r="C178" s="3">
        <v>202502</v>
      </c>
      <c r="D178" s="4" t="str">
        <f>TEXT(SORTEIOS[[#This Row],[DT_CONTMP]],"MMMM-AA")</f>
        <v>fevereiro-25</v>
      </c>
      <c r="E178" s="4">
        <v>45694</v>
      </c>
      <c r="F178" s="3">
        <v>3</v>
      </c>
      <c r="G178"/>
    </row>
    <row r="179" spans="1:7" x14ac:dyDescent="0.3">
      <c r="A179" s="64" t="str">
        <f>SORTEIOS[[#This Row],[GRUPO]]&amp;SORTEIOS[[#This Row],[MES_ANO]]</f>
        <v>3055julho-25</v>
      </c>
      <c r="B179" s="3">
        <v>3055</v>
      </c>
      <c r="C179" s="3">
        <v>202507</v>
      </c>
      <c r="D179" s="4" t="str">
        <f>TEXT(SORTEIOS[[#This Row],[DT_CONTMP]],"MMMM-AA")</f>
        <v>julho-25</v>
      </c>
      <c r="E179" s="4">
        <v>45853</v>
      </c>
      <c r="F179" s="3">
        <v>1</v>
      </c>
      <c r="G179"/>
    </row>
    <row r="180" spans="1:7" x14ac:dyDescent="0.3">
      <c r="A180" s="64" t="str">
        <f>SORTEIOS[[#This Row],[GRUPO]]&amp;SORTEIOS[[#This Row],[MES_ANO]]</f>
        <v>3060junho-25</v>
      </c>
      <c r="B180" s="3">
        <v>3060</v>
      </c>
      <c r="C180" s="3">
        <v>202506</v>
      </c>
      <c r="D180" s="4" t="str">
        <f>TEXT(SORTEIOS[[#This Row],[DT_CONTMP]],"MMMM-AA")</f>
        <v>junho-25</v>
      </c>
      <c r="E180" s="4">
        <v>45824</v>
      </c>
      <c r="F180" s="3">
        <v>1</v>
      </c>
      <c r="G180"/>
    </row>
    <row r="181" spans="1:7" x14ac:dyDescent="0.3">
      <c r="A181" s="64" t="str">
        <f>SORTEIOS[[#This Row],[GRUPO]]&amp;SORTEIOS[[#This Row],[MES_ANO]]</f>
        <v>5013setembro-25</v>
      </c>
      <c r="B181" s="3">
        <v>5013</v>
      </c>
      <c r="C181" s="3">
        <v>202509</v>
      </c>
      <c r="D181" s="4" t="str">
        <f>TEXT(SORTEIOS[[#This Row],[DT_CONTMP]],"MMMM-AA")</f>
        <v>setembro-25</v>
      </c>
      <c r="E181" s="4">
        <v>45915</v>
      </c>
      <c r="F181" s="3">
        <v>1</v>
      </c>
      <c r="G181"/>
    </row>
    <row r="182" spans="1:7" x14ac:dyDescent="0.3">
      <c r="A182" s="64" t="str">
        <f>SORTEIOS[[#This Row],[GRUPO]]&amp;SORTEIOS[[#This Row],[MES_ANO]]</f>
        <v>641março-25</v>
      </c>
      <c r="B182" s="3">
        <v>641</v>
      </c>
      <c r="C182" s="3">
        <v>202503</v>
      </c>
      <c r="D182" s="4" t="str">
        <f>TEXT(SORTEIOS[[#This Row],[DT_CONTMP]],"MMMM-AA")</f>
        <v>março-25</v>
      </c>
      <c r="E182" s="4">
        <v>45726</v>
      </c>
      <c r="F182" s="3">
        <v>40</v>
      </c>
      <c r="G182"/>
    </row>
    <row r="183" spans="1:7" x14ac:dyDescent="0.3">
      <c r="A183" s="64" t="str">
        <f>SORTEIOS[[#This Row],[GRUPO]]&amp;SORTEIOS[[#This Row],[MES_ANO]]</f>
        <v>629janeiro-25</v>
      </c>
      <c r="B183" s="3">
        <v>629</v>
      </c>
      <c r="C183" s="3">
        <v>202501</v>
      </c>
      <c r="D183" s="4" t="str">
        <f>TEXT(SORTEIOS[[#This Row],[DT_CONTMP]],"MMMM-AA")</f>
        <v>janeiro-25</v>
      </c>
      <c r="E183" s="4">
        <v>45664</v>
      </c>
      <c r="F183" s="3">
        <v>7</v>
      </c>
      <c r="G183"/>
    </row>
    <row r="184" spans="1:7" x14ac:dyDescent="0.3">
      <c r="A184" s="64" t="str">
        <f>SORTEIOS[[#This Row],[GRUPO]]&amp;SORTEIOS[[#This Row],[MES_ANO]]</f>
        <v>643março-25</v>
      </c>
      <c r="B184" s="3">
        <v>643</v>
      </c>
      <c r="C184" s="3">
        <v>202503</v>
      </c>
      <c r="D184" s="4" t="str">
        <f>TEXT(SORTEIOS[[#This Row],[DT_CONTMP]],"MMMM-AA")</f>
        <v>março-25</v>
      </c>
      <c r="E184" s="4">
        <v>45726</v>
      </c>
      <c r="F184" s="3">
        <v>9</v>
      </c>
      <c r="G184"/>
    </row>
    <row r="185" spans="1:7" x14ac:dyDescent="0.3">
      <c r="A185" s="64" t="str">
        <f>SORTEIOS[[#This Row],[GRUPO]]&amp;SORTEIOS[[#This Row],[MES_ANO]]</f>
        <v>655outubro-25</v>
      </c>
      <c r="B185" s="3">
        <v>655</v>
      </c>
      <c r="C185" s="3">
        <v>202510</v>
      </c>
      <c r="D185" s="4" t="str">
        <f>TEXT(SORTEIOS[[#This Row],[DT_CONTMP]],"MMMM-AA")</f>
        <v>outubro-25</v>
      </c>
      <c r="E185" s="4">
        <v>45936</v>
      </c>
      <c r="F185" s="3">
        <v>60</v>
      </c>
      <c r="G185"/>
    </row>
    <row r="186" spans="1:7" x14ac:dyDescent="0.3">
      <c r="A186" s="64" t="str">
        <f>SORTEIOS[[#This Row],[GRUPO]]&amp;SORTEIOS[[#This Row],[MES_ANO]]</f>
        <v>655junho-25</v>
      </c>
      <c r="B186" s="3">
        <v>655</v>
      </c>
      <c r="C186" s="3">
        <v>202506</v>
      </c>
      <c r="D186" s="4" t="str">
        <f>TEXT(SORTEIOS[[#This Row],[DT_CONTMP]],"MMMM-AA")</f>
        <v>junho-25</v>
      </c>
      <c r="E186" s="4">
        <v>45813</v>
      </c>
      <c r="F186" s="3">
        <v>37</v>
      </c>
      <c r="G186"/>
    </row>
    <row r="187" spans="1:7" x14ac:dyDescent="0.3">
      <c r="A187" s="64" t="str">
        <f>SORTEIOS[[#This Row],[GRUPO]]&amp;SORTEIOS[[#This Row],[MES_ANO]]</f>
        <v>658março-25</v>
      </c>
      <c r="B187" s="3">
        <v>658</v>
      </c>
      <c r="C187" s="3">
        <v>202503</v>
      </c>
      <c r="D187" s="4" t="str">
        <f>TEXT(SORTEIOS[[#This Row],[DT_CONTMP]],"MMMM-AA")</f>
        <v>março-25</v>
      </c>
      <c r="E187" s="4">
        <v>45726</v>
      </c>
      <c r="F187" s="3">
        <v>12</v>
      </c>
      <c r="G187"/>
    </row>
    <row r="188" spans="1:7" x14ac:dyDescent="0.3">
      <c r="A188" s="64" t="str">
        <f>SORTEIOS[[#This Row],[GRUPO]]&amp;SORTEIOS[[#This Row],[MES_ANO]]</f>
        <v>640fevereiro-25</v>
      </c>
      <c r="B188" s="3">
        <v>640</v>
      </c>
      <c r="C188" s="3">
        <v>202502</v>
      </c>
      <c r="D188" s="4" t="str">
        <f>TEXT(SORTEIOS[[#This Row],[DT_CONTMP]],"MMMM-AA")</f>
        <v>fevereiro-25</v>
      </c>
      <c r="E188" s="4">
        <v>45694</v>
      </c>
      <c r="F188" s="3">
        <v>35</v>
      </c>
      <c r="G188"/>
    </row>
    <row r="189" spans="1:7" x14ac:dyDescent="0.3">
      <c r="A189" s="64" t="str">
        <f>SORTEIOS[[#This Row],[GRUPO]]&amp;SORTEIOS[[#This Row],[MES_ANO]]</f>
        <v>663agosto-25</v>
      </c>
      <c r="B189" s="3">
        <v>663</v>
      </c>
      <c r="C189" s="3">
        <v>202508</v>
      </c>
      <c r="D189" s="4" t="str">
        <f>TEXT(SORTEIOS[[#This Row],[DT_CONTMP]],"MMMM-AA")</f>
        <v>agosto-25</v>
      </c>
      <c r="E189" s="4">
        <v>45875</v>
      </c>
      <c r="F189" s="3">
        <v>11</v>
      </c>
      <c r="G189"/>
    </row>
    <row r="190" spans="1:7" x14ac:dyDescent="0.3">
      <c r="A190" s="64" t="str">
        <f>SORTEIOS[[#This Row],[GRUPO]]&amp;SORTEIOS[[#This Row],[MES_ANO]]</f>
        <v>666outubro-25</v>
      </c>
      <c r="B190" s="3">
        <v>666</v>
      </c>
      <c r="C190" s="3">
        <v>202510</v>
      </c>
      <c r="D190" s="4" t="str">
        <f>TEXT(SORTEIOS[[#This Row],[DT_CONTMP]],"MMMM-AA")</f>
        <v>outubro-25</v>
      </c>
      <c r="E190" s="4">
        <v>45936</v>
      </c>
      <c r="F190" s="3">
        <v>61</v>
      </c>
      <c r="G190"/>
    </row>
    <row r="191" spans="1:7" x14ac:dyDescent="0.3">
      <c r="A191" s="64" t="str">
        <f>SORTEIOS[[#This Row],[GRUPO]]&amp;SORTEIOS[[#This Row],[MES_ANO]]</f>
        <v>674junho-25</v>
      </c>
      <c r="B191" s="3">
        <v>674</v>
      </c>
      <c r="C191" s="3">
        <v>202506</v>
      </c>
      <c r="D191" s="4" t="str">
        <f>TEXT(SORTEIOS[[#This Row],[DT_CONTMP]],"MMMM-AA")</f>
        <v>junho-25</v>
      </c>
      <c r="E191" s="4">
        <v>45813</v>
      </c>
      <c r="F191" s="3">
        <v>9</v>
      </c>
      <c r="G191"/>
    </row>
    <row r="192" spans="1:7" x14ac:dyDescent="0.3">
      <c r="A192" s="64" t="str">
        <f>SORTEIOS[[#This Row],[GRUPO]]&amp;SORTEIOS[[#This Row],[MES_ANO]]</f>
        <v>675outubro-25</v>
      </c>
      <c r="B192" s="3">
        <v>675</v>
      </c>
      <c r="C192" s="3">
        <v>202510</v>
      </c>
      <c r="D192" s="4" t="str">
        <f>TEXT(SORTEIOS[[#This Row],[DT_CONTMP]],"MMMM-AA")</f>
        <v>outubro-25</v>
      </c>
      <c r="E192" s="4">
        <v>45936</v>
      </c>
      <c r="F192" s="3">
        <v>11</v>
      </c>
      <c r="G192"/>
    </row>
    <row r="193" spans="1:7" x14ac:dyDescent="0.3">
      <c r="A193" s="64" t="str">
        <f>SORTEIOS[[#This Row],[GRUPO]]&amp;SORTEIOS[[#This Row],[MES_ANO]]</f>
        <v>673janeiro-25</v>
      </c>
      <c r="B193" s="3">
        <v>673</v>
      </c>
      <c r="C193" s="3">
        <v>202501</v>
      </c>
      <c r="D193" s="4" t="str">
        <f>TEXT(SORTEIOS[[#This Row],[DT_CONTMP]],"MMMM-AA")</f>
        <v>janeiro-25</v>
      </c>
      <c r="E193" s="4">
        <v>45664</v>
      </c>
      <c r="F193" s="3">
        <v>10</v>
      </c>
      <c r="G193"/>
    </row>
    <row r="194" spans="1:7" x14ac:dyDescent="0.3">
      <c r="A194" s="64" t="str">
        <f>SORTEIOS[[#This Row],[GRUPO]]&amp;SORTEIOS[[#This Row],[MES_ANO]]</f>
        <v>670agosto-25</v>
      </c>
      <c r="B194" s="3">
        <v>670</v>
      </c>
      <c r="C194" s="3">
        <v>202508</v>
      </c>
      <c r="D194" s="4" t="str">
        <f>TEXT(SORTEIOS[[#This Row],[DT_CONTMP]],"MMMM-AA")</f>
        <v>agosto-25</v>
      </c>
      <c r="E194" s="4">
        <v>45875</v>
      </c>
      <c r="F194" s="3">
        <v>12</v>
      </c>
      <c r="G194"/>
    </row>
    <row r="195" spans="1:7" x14ac:dyDescent="0.3">
      <c r="A195" s="64" t="str">
        <f>SORTEIOS[[#This Row],[GRUPO]]&amp;SORTEIOS[[#This Row],[MES_ANO]]</f>
        <v>3072janeiro-25</v>
      </c>
      <c r="B195" s="3">
        <v>3072</v>
      </c>
      <c r="C195" s="3">
        <v>202501</v>
      </c>
      <c r="D195" s="4" t="str">
        <f>TEXT(SORTEIOS[[#This Row],[DT_CONTMP]],"MMMM-AA")</f>
        <v>janeiro-25</v>
      </c>
      <c r="E195" s="4">
        <v>45672</v>
      </c>
      <c r="F195" s="3">
        <v>1</v>
      </c>
      <c r="G195"/>
    </row>
    <row r="196" spans="1:7" x14ac:dyDescent="0.3">
      <c r="A196" s="64" t="str">
        <f>SORTEIOS[[#This Row],[GRUPO]]&amp;SORTEIOS[[#This Row],[MES_ANO]]</f>
        <v>646setembro-25</v>
      </c>
      <c r="B196" s="3">
        <v>646</v>
      </c>
      <c r="C196" s="3">
        <v>202509</v>
      </c>
      <c r="D196" s="4" t="str">
        <f>TEXT(SORTEIOS[[#This Row],[DT_CONTMP]],"MMMM-AA")</f>
        <v>setembro-25</v>
      </c>
      <c r="E196" s="4">
        <v>45904</v>
      </c>
      <c r="F196" s="3">
        <v>11</v>
      </c>
      <c r="G196"/>
    </row>
    <row r="197" spans="1:7" x14ac:dyDescent="0.3">
      <c r="A197" s="64" t="str">
        <f>SORTEIOS[[#This Row],[GRUPO]]&amp;SORTEIOS[[#This Row],[MES_ANO]]</f>
        <v>645julho-25</v>
      </c>
      <c r="B197" s="3">
        <v>645</v>
      </c>
      <c r="C197" s="3">
        <v>202507</v>
      </c>
      <c r="D197" s="4" t="str">
        <f>TEXT(SORTEIOS[[#This Row],[DT_CONTMP]],"MMMM-AA")</f>
        <v>julho-25</v>
      </c>
      <c r="E197" s="4">
        <v>45842</v>
      </c>
      <c r="F197" s="3">
        <v>43</v>
      </c>
      <c r="G197"/>
    </row>
    <row r="198" spans="1:7" x14ac:dyDescent="0.3">
      <c r="A198" s="64" t="str">
        <f>SORTEIOS[[#This Row],[GRUPO]]&amp;SORTEIOS[[#This Row],[MES_ANO]]</f>
        <v>687março-25</v>
      </c>
      <c r="B198" s="3">
        <v>687</v>
      </c>
      <c r="C198" s="3">
        <v>202503</v>
      </c>
      <c r="D198" s="4" t="str">
        <f>TEXT(SORTEIOS[[#This Row],[DT_CONTMP]],"MMMM-AA")</f>
        <v>março-25</v>
      </c>
      <c r="E198" s="4">
        <v>45726</v>
      </c>
      <c r="F198" s="3">
        <v>25</v>
      </c>
      <c r="G198"/>
    </row>
    <row r="199" spans="1:7" x14ac:dyDescent="0.3">
      <c r="A199" s="64" t="str">
        <f>SORTEIOS[[#This Row],[GRUPO]]&amp;SORTEIOS[[#This Row],[MES_ANO]]</f>
        <v>678setembro-25</v>
      </c>
      <c r="B199" s="3">
        <v>678</v>
      </c>
      <c r="C199" s="3">
        <v>202509</v>
      </c>
      <c r="D199" s="4" t="str">
        <f>TEXT(SORTEIOS[[#This Row],[DT_CONTMP]],"MMMM-AA")</f>
        <v>setembro-25</v>
      </c>
      <c r="E199" s="4">
        <v>45904</v>
      </c>
      <c r="F199" s="3">
        <v>28</v>
      </c>
      <c r="G199"/>
    </row>
    <row r="200" spans="1:7" x14ac:dyDescent="0.3">
      <c r="A200" s="64" t="str">
        <f>SORTEIOS[[#This Row],[GRUPO]]&amp;SORTEIOS[[#This Row],[MES_ANO]]</f>
        <v>3076março-25</v>
      </c>
      <c r="B200" s="3">
        <v>3076</v>
      </c>
      <c r="C200" s="3">
        <v>202503</v>
      </c>
      <c r="D200" s="4" t="str">
        <f>TEXT(SORTEIOS[[#This Row],[DT_CONTMP]],"MMMM-AA")</f>
        <v>março-25</v>
      </c>
      <c r="E200" s="4">
        <v>45733</v>
      </c>
      <c r="F200" s="3">
        <v>1</v>
      </c>
      <c r="G200"/>
    </row>
    <row r="201" spans="1:7" x14ac:dyDescent="0.3">
      <c r="A201" s="64" t="str">
        <f>SORTEIOS[[#This Row],[GRUPO]]&amp;SORTEIOS[[#This Row],[MES_ANO]]</f>
        <v>688outubro-25</v>
      </c>
      <c r="B201" s="3">
        <v>688</v>
      </c>
      <c r="C201" s="3">
        <v>202510</v>
      </c>
      <c r="D201" s="4" t="str">
        <f>TEXT(SORTEIOS[[#This Row],[DT_CONTMP]],"MMMM-AA")</f>
        <v>outubro-25</v>
      </c>
      <c r="E201" s="4">
        <v>45936</v>
      </c>
      <c r="F201" s="3">
        <v>9</v>
      </c>
      <c r="G201"/>
    </row>
    <row r="202" spans="1:7" x14ac:dyDescent="0.3">
      <c r="A202" s="64" t="str">
        <f>SORTEIOS[[#This Row],[GRUPO]]&amp;SORTEIOS[[#This Row],[MES_ANO]]</f>
        <v>696outubro-25</v>
      </c>
      <c r="B202" s="3">
        <v>696</v>
      </c>
      <c r="C202" s="3">
        <v>202510</v>
      </c>
      <c r="D202" s="4" t="str">
        <f>TEXT(SORTEIOS[[#This Row],[DT_CONTMP]],"MMMM-AA")</f>
        <v>outubro-25</v>
      </c>
      <c r="E202" s="4">
        <v>45936</v>
      </c>
      <c r="F202" s="3">
        <v>36</v>
      </c>
      <c r="G202"/>
    </row>
    <row r="203" spans="1:7" x14ac:dyDescent="0.3">
      <c r="A203" s="64" t="str">
        <f>SORTEIOS[[#This Row],[GRUPO]]&amp;SORTEIOS[[#This Row],[MES_ANO]]</f>
        <v>5020maio-25</v>
      </c>
      <c r="B203" s="3">
        <v>5020</v>
      </c>
      <c r="C203" s="3">
        <v>202505</v>
      </c>
      <c r="D203" s="4" t="str">
        <f>TEXT(SORTEIOS[[#This Row],[DT_CONTMP]],"MMMM-AA")</f>
        <v>maio-25</v>
      </c>
      <c r="E203" s="4">
        <v>45792</v>
      </c>
      <c r="F203" s="3">
        <v>1</v>
      </c>
      <c r="G203"/>
    </row>
    <row r="204" spans="1:7" x14ac:dyDescent="0.3">
      <c r="A204" s="64" t="str">
        <f>SORTEIOS[[#This Row],[GRUPO]]&amp;SORTEIOS[[#This Row],[MES_ANO]]</f>
        <v>3046agosto-25</v>
      </c>
      <c r="B204" s="3">
        <v>3046</v>
      </c>
      <c r="C204" s="3">
        <v>202508</v>
      </c>
      <c r="D204" s="4" t="str">
        <f>TEXT(SORTEIOS[[#This Row],[DT_CONTMP]],"MMMM-AA")</f>
        <v>agosto-25</v>
      </c>
      <c r="E204" s="4">
        <v>45884</v>
      </c>
      <c r="F204" s="3">
        <v>1</v>
      </c>
      <c r="G204"/>
    </row>
    <row r="205" spans="1:7" x14ac:dyDescent="0.3">
      <c r="A205" s="64" t="str">
        <f>SORTEIOS[[#This Row],[GRUPO]]&amp;SORTEIOS[[#This Row],[MES_ANO]]</f>
        <v>633abril-25</v>
      </c>
      <c r="B205" s="3">
        <v>633</v>
      </c>
      <c r="C205" s="3">
        <v>202504</v>
      </c>
      <c r="D205" s="4" t="str">
        <f>TEXT(SORTEIOS[[#This Row],[DT_CONTMP]],"MMMM-AA")</f>
        <v>abril-25</v>
      </c>
      <c r="E205" s="4">
        <v>45751</v>
      </c>
      <c r="F205" s="3">
        <v>7</v>
      </c>
      <c r="G205"/>
    </row>
    <row r="206" spans="1:7" x14ac:dyDescent="0.3">
      <c r="A206" s="64" t="str">
        <f>SORTEIOS[[#This Row],[GRUPO]]&amp;SORTEIOS[[#This Row],[MES_ANO]]</f>
        <v>715abril-25</v>
      </c>
      <c r="B206" s="3">
        <v>715</v>
      </c>
      <c r="C206" s="3">
        <v>202504</v>
      </c>
      <c r="D206" s="4" t="str">
        <f>TEXT(SORTEIOS[[#This Row],[DT_CONTMP]],"MMMM-AA")</f>
        <v>abril-25</v>
      </c>
      <c r="E206" s="4">
        <v>45762</v>
      </c>
      <c r="F206" s="3">
        <v>1</v>
      </c>
      <c r="G206"/>
    </row>
    <row r="207" spans="1:7" x14ac:dyDescent="0.3">
      <c r="A207" s="64" t="str">
        <f>SORTEIOS[[#This Row],[GRUPO]]&amp;SORTEIOS[[#This Row],[MES_ANO]]</f>
        <v>694janeiro-25</v>
      </c>
      <c r="B207" s="3">
        <v>694</v>
      </c>
      <c r="C207" s="3">
        <v>202501</v>
      </c>
      <c r="D207" s="4" t="str">
        <f>TEXT(SORTEIOS[[#This Row],[DT_CONTMP]],"MMMM-AA")</f>
        <v>janeiro-25</v>
      </c>
      <c r="E207" s="4">
        <v>45664</v>
      </c>
      <c r="F207" s="3">
        <v>14</v>
      </c>
      <c r="G207"/>
    </row>
    <row r="208" spans="1:7" x14ac:dyDescent="0.3">
      <c r="A208" s="64" t="str">
        <f>SORTEIOS[[#This Row],[GRUPO]]&amp;SORTEIOS[[#This Row],[MES_ANO]]</f>
        <v>685fevereiro-25</v>
      </c>
      <c r="B208" s="3">
        <v>685</v>
      </c>
      <c r="C208" s="3">
        <v>202502</v>
      </c>
      <c r="D208" s="4" t="str">
        <f>TEXT(SORTEIOS[[#This Row],[DT_CONTMP]],"MMMM-AA")</f>
        <v>fevereiro-25</v>
      </c>
      <c r="E208" s="4">
        <v>45694</v>
      </c>
      <c r="F208" s="3">
        <v>8</v>
      </c>
      <c r="G208"/>
    </row>
    <row r="209" spans="1:7" x14ac:dyDescent="0.3">
      <c r="A209" s="64" t="str">
        <f>SORTEIOS[[#This Row],[GRUPO]]&amp;SORTEIOS[[#This Row],[MES_ANO]]</f>
        <v>695março-25</v>
      </c>
      <c r="B209" s="3">
        <v>695</v>
      </c>
      <c r="C209" s="3">
        <v>202503</v>
      </c>
      <c r="D209" s="4" t="str">
        <f>TEXT(SORTEIOS[[#This Row],[DT_CONTMP]],"MMMM-AA")</f>
        <v>março-25</v>
      </c>
      <c r="E209" s="4">
        <v>45726</v>
      </c>
      <c r="F209" s="3">
        <v>24</v>
      </c>
      <c r="G209"/>
    </row>
    <row r="210" spans="1:7" x14ac:dyDescent="0.3">
      <c r="A210" s="64" t="str">
        <f>SORTEIOS[[#This Row],[GRUPO]]&amp;SORTEIOS[[#This Row],[MES_ANO]]</f>
        <v>695julho-25</v>
      </c>
      <c r="B210" s="3">
        <v>695</v>
      </c>
      <c r="C210" s="3">
        <v>202507</v>
      </c>
      <c r="D210" s="4" t="str">
        <f>TEXT(SORTEIOS[[#This Row],[DT_CONTMP]],"MMMM-AA")</f>
        <v>julho-25</v>
      </c>
      <c r="E210" s="4">
        <v>45842</v>
      </c>
      <c r="F210" s="3">
        <v>27</v>
      </c>
      <c r="G210"/>
    </row>
    <row r="211" spans="1:7" x14ac:dyDescent="0.3">
      <c r="A211" s="64" t="str">
        <f>SORTEIOS[[#This Row],[GRUPO]]&amp;SORTEIOS[[#This Row],[MES_ANO]]</f>
        <v>721julho-25</v>
      </c>
      <c r="B211" s="3">
        <v>721</v>
      </c>
      <c r="C211" s="3">
        <v>202507</v>
      </c>
      <c r="D211" s="4" t="str">
        <f>TEXT(SORTEIOS[[#This Row],[DT_CONTMP]],"MMMM-AA")</f>
        <v>julho-25</v>
      </c>
      <c r="E211" s="4">
        <v>45853</v>
      </c>
      <c r="F211" s="3">
        <v>12</v>
      </c>
      <c r="G211"/>
    </row>
    <row r="212" spans="1:7" x14ac:dyDescent="0.3">
      <c r="A212" s="64" t="str">
        <f>SORTEIOS[[#This Row],[GRUPO]]&amp;SORTEIOS[[#This Row],[MES_ANO]]</f>
        <v>705julho-25</v>
      </c>
      <c r="B212" s="3">
        <v>705</v>
      </c>
      <c r="C212" s="3">
        <v>202507</v>
      </c>
      <c r="D212" s="4" t="str">
        <f>TEXT(SORTEIOS[[#This Row],[DT_CONTMP]],"MMMM-AA")</f>
        <v>julho-25</v>
      </c>
      <c r="E212" s="4">
        <v>45853</v>
      </c>
      <c r="F212" s="3">
        <v>22</v>
      </c>
      <c r="G212"/>
    </row>
    <row r="213" spans="1:7" x14ac:dyDescent="0.3">
      <c r="A213" s="64" t="str">
        <f>SORTEIOS[[#This Row],[GRUPO]]&amp;SORTEIOS[[#This Row],[MES_ANO]]</f>
        <v>7003outubro-25</v>
      </c>
      <c r="B213" s="3">
        <v>7003</v>
      </c>
      <c r="C213" s="3">
        <v>202510</v>
      </c>
      <c r="D213" s="4" t="str">
        <f>TEXT(SORTEIOS[[#This Row],[DT_CONTMP]],"MMMM-AA")</f>
        <v>outubro-25</v>
      </c>
      <c r="E213" s="4">
        <v>45945</v>
      </c>
      <c r="F213" s="3">
        <v>1</v>
      </c>
      <c r="G213"/>
    </row>
    <row r="214" spans="1:7" x14ac:dyDescent="0.3">
      <c r="A214" s="64" t="str">
        <f>SORTEIOS[[#This Row],[GRUPO]]&amp;SORTEIOS[[#This Row],[MES_ANO]]</f>
        <v>718outubro-25</v>
      </c>
      <c r="B214" s="3">
        <v>718</v>
      </c>
      <c r="C214" s="3">
        <v>202510</v>
      </c>
      <c r="D214" s="4" t="str">
        <f>TEXT(SORTEIOS[[#This Row],[DT_CONTMP]],"MMMM-AA")</f>
        <v>outubro-25</v>
      </c>
      <c r="E214" s="4">
        <v>45945</v>
      </c>
      <c r="F214" s="3">
        <v>45</v>
      </c>
      <c r="G214"/>
    </row>
    <row r="215" spans="1:7" x14ac:dyDescent="0.3">
      <c r="A215" s="64" t="str">
        <f>SORTEIOS[[#This Row],[GRUPO]]&amp;SORTEIOS[[#This Row],[MES_ANO]]</f>
        <v>663julho-25</v>
      </c>
      <c r="B215" s="3">
        <v>663</v>
      </c>
      <c r="C215" s="3">
        <v>202507</v>
      </c>
      <c r="D215" s="4" t="str">
        <f>TEXT(SORTEIOS[[#This Row],[DT_CONTMP]],"MMMM-AA")</f>
        <v>julho-25</v>
      </c>
      <c r="E215" s="4">
        <v>45842</v>
      </c>
      <c r="F215" s="3">
        <v>10</v>
      </c>
      <c r="G215"/>
    </row>
    <row r="216" spans="1:7" x14ac:dyDescent="0.3">
      <c r="A216" s="64" t="str">
        <f>SORTEIOS[[#This Row],[GRUPO]]&amp;SORTEIOS[[#This Row],[MES_ANO]]</f>
        <v>698fevereiro-25</v>
      </c>
      <c r="B216" s="3">
        <v>698</v>
      </c>
      <c r="C216" s="3">
        <v>202502</v>
      </c>
      <c r="D216" s="4" t="str">
        <f>TEXT(SORTEIOS[[#This Row],[DT_CONTMP]],"MMMM-AA")</f>
        <v>fevereiro-25</v>
      </c>
      <c r="E216" s="4">
        <v>45694</v>
      </c>
      <c r="F216" s="3">
        <v>22</v>
      </c>
      <c r="G216"/>
    </row>
    <row r="217" spans="1:7" x14ac:dyDescent="0.3">
      <c r="A217" s="64" t="str">
        <f>SORTEIOS[[#This Row],[GRUPO]]&amp;SORTEIOS[[#This Row],[MES_ANO]]</f>
        <v>712abril-25</v>
      </c>
      <c r="B217" s="3">
        <v>712</v>
      </c>
      <c r="C217" s="3">
        <v>202504</v>
      </c>
      <c r="D217" s="4" t="str">
        <f>TEXT(SORTEIOS[[#This Row],[DT_CONTMP]],"MMMM-AA")</f>
        <v>abril-25</v>
      </c>
      <c r="E217" s="4">
        <v>45762</v>
      </c>
      <c r="F217" s="3">
        <v>7</v>
      </c>
      <c r="G217"/>
    </row>
    <row r="218" spans="1:7" x14ac:dyDescent="0.3">
      <c r="A218" s="64" t="str">
        <f>SORTEIOS[[#This Row],[GRUPO]]&amp;SORTEIOS[[#This Row],[MES_ANO]]</f>
        <v>745setembro-25</v>
      </c>
      <c r="B218" s="3">
        <v>745</v>
      </c>
      <c r="C218" s="3">
        <v>202509</v>
      </c>
      <c r="D218" s="4" t="str">
        <f>TEXT(SORTEIOS[[#This Row],[DT_CONTMP]],"MMMM-AA")</f>
        <v>setembro-25</v>
      </c>
      <c r="E218" s="4">
        <v>45915</v>
      </c>
      <c r="F218" s="3">
        <v>1</v>
      </c>
      <c r="G218"/>
    </row>
    <row r="219" spans="1:7" x14ac:dyDescent="0.3">
      <c r="A219" s="64" t="str">
        <f>SORTEIOS[[#This Row],[GRUPO]]&amp;SORTEIOS[[#This Row],[MES_ANO]]</f>
        <v>721agosto-25</v>
      </c>
      <c r="B219" s="3">
        <v>721</v>
      </c>
      <c r="C219" s="3">
        <v>202508</v>
      </c>
      <c r="D219" s="4" t="str">
        <f>TEXT(SORTEIOS[[#This Row],[DT_CONTMP]],"MMMM-AA")</f>
        <v>agosto-25</v>
      </c>
      <c r="E219" s="4">
        <v>45884</v>
      </c>
      <c r="F219" s="3">
        <v>10</v>
      </c>
      <c r="G219"/>
    </row>
    <row r="220" spans="1:7" x14ac:dyDescent="0.3">
      <c r="A220" s="64" t="str">
        <f>SORTEIOS[[#This Row],[GRUPO]]&amp;SORTEIOS[[#This Row],[MES_ANO]]</f>
        <v>667outubro-25</v>
      </c>
      <c r="B220" s="3">
        <v>667</v>
      </c>
      <c r="C220" s="3">
        <v>202510</v>
      </c>
      <c r="D220" s="4" t="str">
        <f>TEXT(SORTEIOS[[#This Row],[DT_CONTMP]],"MMMM-AA")</f>
        <v>outubro-25</v>
      </c>
      <c r="E220" s="4">
        <v>45936</v>
      </c>
      <c r="F220" s="3">
        <v>51</v>
      </c>
      <c r="G220"/>
    </row>
    <row r="221" spans="1:7" x14ac:dyDescent="0.3">
      <c r="A221" s="64" t="str">
        <f>SORTEIOS[[#This Row],[GRUPO]]&amp;SORTEIOS[[#This Row],[MES_ANO]]</f>
        <v>771maio-25</v>
      </c>
      <c r="B221" s="3">
        <v>771</v>
      </c>
      <c r="C221" s="3">
        <v>202505</v>
      </c>
      <c r="D221" s="4" t="str">
        <f>TEXT(SORTEIOS[[#This Row],[DT_CONTMP]],"MMMM-AA")</f>
        <v>maio-25</v>
      </c>
      <c r="E221" s="4">
        <v>45792</v>
      </c>
      <c r="F221" s="3">
        <v>1</v>
      </c>
      <c r="G221"/>
    </row>
    <row r="222" spans="1:7" x14ac:dyDescent="0.3">
      <c r="A222" s="64" t="str">
        <f>SORTEIOS[[#This Row],[GRUPO]]&amp;SORTEIOS[[#This Row],[MES_ANO]]</f>
        <v>768março-25</v>
      </c>
      <c r="B222" s="3">
        <v>768</v>
      </c>
      <c r="C222" s="3">
        <v>202503</v>
      </c>
      <c r="D222" s="4" t="str">
        <f>TEXT(SORTEIOS[[#This Row],[DT_CONTMP]],"MMMM-AA")</f>
        <v>março-25</v>
      </c>
      <c r="E222" s="4">
        <v>45733</v>
      </c>
      <c r="F222" s="3">
        <v>1</v>
      </c>
      <c r="G222"/>
    </row>
    <row r="223" spans="1:7" x14ac:dyDescent="0.3">
      <c r="A223" s="64" t="str">
        <f>SORTEIOS[[#This Row],[GRUPO]]&amp;SORTEIOS[[#This Row],[MES_ANO]]</f>
        <v>8002agosto-25</v>
      </c>
      <c r="B223" s="3">
        <v>8002</v>
      </c>
      <c r="C223" s="3">
        <v>202508</v>
      </c>
      <c r="D223" s="4" t="str">
        <f>TEXT(SORTEIOS[[#This Row],[DT_CONTMP]],"MMMM-AA")</f>
        <v>agosto-25</v>
      </c>
      <c r="E223" s="4">
        <v>45884</v>
      </c>
      <c r="F223" s="3">
        <v>17</v>
      </c>
      <c r="G223"/>
    </row>
    <row r="224" spans="1:7" x14ac:dyDescent="0.3">
      <c r="A224" s="64" t="str">
        <f>SORTEIOS[[#This Row],[GRUPO]]&amp;SORTEIOS[[#This Row],[MES_ANO]]</f>
        <v>770fevereiro-25</v>
      </c>
      <c r="B224" s="3">
        <v>770</v>
      </c>
      <c r="C224" s="3">
        <v>202502</v>
      </c>
      <c r="D224" s="4" t="str">
        <f>TEXT(SORTEIOS[[#This Row],[DT_CONTMP]],"MMMM-AA")</f>
        <v>fevereiro-25</v>
      </c>
      <c r="E224" s="4">
        <v>45705</v>
      </c>
      <c r="F224" s="3">
        <v>1</v>
      </c>
      <c r="G224"/>
    </row>
    <row r="225" spans="1:7" x14ac:dyDescent="0.3">
      <c r="A225" s="64" t="str">
        <f>SORTEIOS[[#This Row],[GRUPO]]&amp;SORTEIOS[[#This Row],[MES_ANO]]</f>
        <v>785março-25</v>
      </c>
      <c r="B225" s="3">
        <v>785</v>
      </c>
      <c r="C225" s="3">
        <v>202503</v>
      </c>
      <c r="D225" s="4" t="str">
        <f>TEXT(SORTEIOS[[#This Row],[DT_CONTMP]],"MMMM-AA")</f>
        <v>março-25</v>
      </c>
      <c r="E225" s="4">
        <v>45733</v>
      </c>
      <c r="F225" s="3">
        <v>1</v>
      </c>
      <c r="G225"/>
    </row>
    <row r="226" spans="1:7" x14ac:dyDescent="0.3">
      <c r="A226" s="64" t="str">
        <f>SORTEIOS[[#This Row],[GRUPO]]&amp;SORTEIOS[[#This Row],[MES_ANO]]</f>
        <v>648agosto-25</v>
      </c>
      <c r="B226" s="3">
        <v>648</v>
      </c>
      <c r="C226" s="3">
        <v>202508</v>
      </c>
      <c r="D226" s="4" t="str">
        <f>TEXT(SORTEIOS[[#This Row],[DT_CONTMP]],"MMMM-AA")</f>
        <v>agosto-25</v>
      </c>
      <c r="E226" s="4">
        <v>45875</v>
      </c>
      <c r="F226" s="3">
        <v>53</v>
      </c>
      <c r="G226"/>
    </row>
    <row r="227" spans="1:7" x14ac:dyDescent="0.3">
      <c r="A227" s="64" t="str">
        <f>SORTEIOS[[#This Row],[GRUPO]]&amp;SORTEIOS[[#This Row],[MES_ANO]]</f>
        <v>3160julho-25</v>
      </c>
      <c r="B227" s="3">
        <v>3160</v>
      </c>
      <c r="C227" s="3">
        <v>202507</v>
      </c>
      <c r="D227" s="4" t="str">
        <f>TEXT(SORTEIOS[[#This Row],[DT_CONTMP]],"MMMM-AA")</f>
        <v>julho-25</v>
      </c>
      <c r="E227" s="4">
        <v>45853</v>
      </c>
      <c r="F227" s="3">
        <v>1</v>
      </c>
      <c r="G227"/>
    </row>
    <row r="228" spans="1:7" x14ac:dyDescent="0.3">
      <c r="A228" s="64" t="str">
        <f>SORTEIOS[[#This Row],[GRUPO]]&amp;SORTEIOS[[#This Row],[MES_ANO]]</f>
        <v>691outubro-25</v>
      </c>
      <c r="B228" s="3">
        <v>691</v>
      </c>
      <c r="C228" s="3">
        <v>202510</v>
      </c>
      <c r="D228" s="4" t="str">
        <f>TEXT(SORTEIOS[[#This Row],[DT_CONTMP]],"MMMM-AA")</f>
        <v>outubro-25</v>
      </c>
      <c r="E228" s="4">
        <v>45936</v>
      </c>
      <c r="F228" s="3">
        <v>41</v>
      </c>
      <c r="G228"/>
    </row>
    <row r="229" spans="1:7" x14ac:dyDescent="0.3">
      <c r="A229" s="64" t="str">
        <f>SORTEIOS[[#This Row],[GRUPO]]&amp;SORTEIOS[[#This Row],[MES_ANO]]</f>
        <v>3066março-25</v>
      </c>
      <c r="B229" s="3">
        <v>3066</v>
      </c>
      <c r="C229" s="3">
        <v>202503</v>
      </c>
      <c r="D229" s="4" t="str">
        <f>TEXT(SORTEIOS[[#This Row],[DT_CONTMP]],"MMMM-AA")</f>
        <v>março-25</v>
      </c>
      <c r="E229" s="4">
        <v>45733</v>
      </c>
      <c r="F229" s="3">
        <v>1</v>
      </c>
      <c r="G229"/>
    </row>
    <row r="230" spans="1:7" x14ac:dyDescent="0.3">
      <c r="A230" s="64" t="str">
        <f>SORTEIOS[[#This Row],[GRUPO]]&amp;SORTEIOS[[#This Row],[MES_ANO]]</f>
        <v>631fevereiro-25</v>
      </c>
      <c r="B230" s="3">
        <v>631</v>
      </c>
      <c r="C230" s="3">
        <v>202502</v>
      </c>
      <c r="D230" s="4" t="str">
        <f>TEXT(SORTEIOS[[#This Row],[DT_CONTMP]],"MMMM-AA")</f>
        <v>fevereiro-25</v>
      </c>
      <c r="E230" s="4">
        <v>45694</v>
      </c>
      <c r="F230" s="3">
        <v>9</v>
      </c>
      <c r="G230"/>
    </row>
    <row r="231" spans="1:7" x14ac:dyDescent="0.3">
      <c r="A231" s="64" t="str">
        <f>SORTEIOS[[#This Row],[GRUPO]]&amp;SORTEIOS[[#This Row],[MES_ANO]]</f>
        <v>638agosto-25</v>
      </c>
      <c r="B231" s="3">
        <v>638</v>
      </c>
      <c r="C231" s="3">
        <v>202508</v>
      </c>
      <c r="D231" s="4" t="str">
        <f>TEXT(SORTEIOS[[#This Row],[DT_CONTMP]],"MMMM-AA")</f>
        <v>agosto-25</v>
      </c>
      <c r="E231" s="4">
        <v>45875</v>
      </c>
      <c r="F231" s="3">
        <v>6</v>
      </c>
      <c r="G231"/>
    </row>
    <row r="232" spans="1:7" x14ac:dyDescent="0.3">
      <c r="A232" s="64" t="str">
        <f>SORTEIOS[[#This Row],[GRUPO]]&amp;SORTEIOS[[#This Row],[MES_ANO]]</f>
        <v>648setembro-25</v>
      </c>
      <c r="B232" s="3">
        <v>648</v>
      </c>
      <c r="C232" s="3">
        <v>202509</v>
      </c>
      <c r="D232" s="4" t="str">
        <f>TEXT(SORTEIOS[[#This Row],[DT_CONTMP]],"MMMM-AA")</f>
        <v>setembro-25</v>
      </c>
      <c r="E232" s="4">
        <v>45904</v>
      </c>
      <c r="F232" s="3">
        <v>48</v>
      </c>
      <c r="G232"/>
    </row>
    <row r="233" spans="1:7" x14ac:dyDescent="0.3">
      <c r="A233" s="64" t="str">
        <f>SORTEIOS[[#This Row],[GRUPO]]&amp;SORTEIOS[[#This Row],[MES_ANO]]</f>
        <v>649setembro-25</v>
      </c>
      <c r="B233" s="3">
        <v>649</v>
      </c>
      <c r="C233" s="3">
        <v>202509</v>
      </c>
      <c r="D233" s="4" t="str">
        <f>TEXT(SORTEIOS[[#This Row],[DT_CONTMP]],"MMMM-AA")</f>
        <v>setembro-25</v>
      </c>
      <c r="E233" s="4">
        <v>45904</v>
      </c>
      <c r="F233" s="3">
        <v>10</v>
      </c>
      <c r="G233"/>
    </row>
    <row r="234" spans="1:7" x14ac:dyDescent="0.3">
      <c r="A234" s="64" t="str">
        <f>SORTEIOS[[#This Row],[GRUPO]]&amp;SORTEIOS[[#This Row],[MES_ANO]]</f>
        <v>644abril-25</v>
      </c>
      <c r="B234" s="3">
        <v>644</v>
      </c>
      <c r="C234" s="3">
        <v>202504</v>
      </c>
      <c r="D234" s="4" t="str">
        <f>TEXT(SORTEIOS[[#This Row],[DT_CONTMP]],"MMMM-AA")</f>
        <v>abril-25</v>
      </c>
      <c r="E234" s="4">
        <v>45751</v>
      </c>
      <c r="F234" s="3">
        <v>8</v>
      </c>
      <c r="G234"/>
    </row>
    <row r="235" spans="1:7" x14ac:dyDescent="0.3">
      <c r="A235" s="64" t="str">
        <f>SORTEIOS[[#This Row],[GRUPO]]&amp;SORTEIOS[[#This Row],[MES_ANO]]</f>
        <v>3066fevereiro-25</v>
      </c>
      <c r="B235" s="3">
        <v>3066</v>
      </c>
      <c r="C235" s="3">
        <v>202502</v>
      </c>
      <c r="D235" s="4" t="str">
        <f>TEXT(SORTEIOS[[#This Row],[DT_CONTMP]],"MMMM-AA")</f>
        <v>fevereiro-25</v>
      </c>
      <c r="E235" s="4">
        <v>45705</v>
      </c>
      <c r="F235" s="3">
        <v>1</v>
      </c>
      <c r="G235"/>
    </row>
    <row r="236" spans="1:7" x14ac:dyDescent="0.3">
      <c r="A236" s="64" t="str">
        <f>SORTEIOS[[#This Row],[GRUPO]]&amp;SORTEIOS[[#This Row],[MES_ANO]]</f>
        <v>657outubro-25</v>
      </c>
      <c r="B236" s="3">
        <v>657</v>
      </c>
      <c r="C236" s="3">
        <v>202510</v>
      </c>
      <c r="D236" s="4" t="str">
        <f>TEXT(SORTEIOS[[#This Row],[DT_CONTMP]],"MMMM-AA")</f>
        <v>outubro-25</v>
      </c>
      <c r="E236" s="4">
        <v>45936</v>
      </c>
      <c r="F236" s="3">
        <v>2</v>
      </c>
      <c r="G236"/>
    </row>
    <row r="237" spans="1:7" x14ac:dyDescent="0.3">
      <c r="A237" s="64" t="str">
        <f>SORTEIOS[[#This Row],[GRUPO]]&amp;SORTEIOS[[#This Row],[MES_ANO]]</f>
        <v>657janeiro-25</v>
      </c>
      <c r="B237" s="3">
        <v>657</v>
      </c>
      <c r="C237" s="3">
        <v>202501</v>
      </c>
      <c r="D237" s="4" t="str">
        <f>TEXT(SORTEIOS[[#This Row],[DT_CONTMP]],"MMMM-AA")</f>
        <v>janeiro-25</v>
      </c>
      <c r="E237" s="4">
        <v>45664</v>
      </c>
      <c r="F237" s="3">
        <v>9</v>
      </c>
      <c r="G237"/>
    </row>
    <row r="238" spans="1:7" x14ac:dyDescent="0.3">
      <c r="A238" s="64" t="str">
        <f>SORTEIOS[[#This Row],[GRUPO]]&amp;SORTEIOS[[#This Row],[MES_ANO]]</f>
        <v>655agosto-25</v>
      </c>
      <c r="B238" s="3">
        <v>655</v>
      </c>
      <c r="C238" s="3">
        <v>202508</v>
      </c>
      <c r="D238" s="4" t="str">
        <f>TEXT(SORTEIOS[[#This Row],[DT_CONTMP]],"MMMM-AA")</f>
        <v>agosto-25</v>
      </c>
      <c r="E238" s="4">
        <v>45875</v>
      </c>
      <c r="F238" s="3">
        <v>44</v>
      </c>
      <c r="G238"/>
    </row>
    <row r="239" spans="1:7" x14ac:dyDescent="0.3">
      <c r="A239" s="64" t="str">
        <f>SORTEIOS[[#This Row],[GRUPO]]&amp;SORTEIOS[[#This Row],[MES_ANO]]</f>
        <v>640abril-25</v>
      </c>
      <c r="B239" s="3">
        <v>640</v>
      </c>
      <c r="C239" s="3">
        <v>202504</v>
      </c>
      <c r="D239" s="4" t="str">
        <f>TEXT(SORTEIOS[[#This Row],[DT_CONTMP]],"MMMM-AA")</f>
        <v>abril-25</v>
      </c>
      <c r="E239" s="4">
        <v>45751</v>
      </c>
      <c r="F239" s="3">
        <v>45</v>
      </c>
      <c r="G239"/>
    </row>
    <row r="240" spans="1:7" x14ac:dyDescent="0.3">
      <c r="A240" s="64" t="str">
        <f>SORTEIOS[[#This Row],[GRUPO]]&amp;SORTEIOS[[#This Row],[MES_ANO]]</f>
        <v>644maio-25</v>
      </c>
      <c r="B240" s="3">
        <v>644</v>
      </c>
      <c r="C240" s="3">
        <v>202505</v>
      </c>
      <c r="D240" s="4" t="str">
        <f>TEXT(SORTEIOS[[#This Row],[DT_CONTMP]],"MMMM-AA")</f>
        <v>maio-25</v>
      </c>
      <c r="E240" s="4">
        <v>45784</v>
      </c>
      <c r="F240" s="3">
        <v>12</v>
      </c>
      <c r="G240"/>
    </row>
    <row r="241" spans="1:7" x14ac:dyDescent="0.3">
      <c r="A241" s="64" t="str">
        <f>SORTEIOS[[#This Row],[GRUPO]]&amp;SORTEIOS[[#This Row],[MES_ANO]]</f>
        <v>664junho-25</v>
      </c>
      <c r="B241" s="3">
        <v>664</v>
      </c>
      <c r="C241" s="3">
        <v>202506</v>
      </c>
      <c r="D241" s="4" t="str">
        <f>TEXT(SORTEIOS[[#This Row],[DT_CONTMP]],"MMMM-AA")</f>
        <v>junho-25</v>
      </c>
      <c r="E241" s="4">
        <v>45813</v>
      </c>
      <c r="F241" s="3">
        <v>6</v>
      </c>
      <c r="G241"/>
    </row>
    <row r="242" spans="1:7" x14ac:dyDescent="0.3">
      <c r="A242" s="64" t="str">
        <f>SORTEIOS[[#This Row],[GRUPO]]&amp;SORTEIOS[[#This Row],[MES_ANO]]</f>
        <v>617janeiro-25</v>
      </c>
      <c r="B242" s="3">
        <v>617</v>
      </c>
      <c r="C242" s="3">
        <v>202501</v>
      </c>
      <c r="D242" s="4" t="str">
        <f>TEXT(SORTEIOS[[#This Row],[DT_CONTMP]],"MMMM-AA")</f>
        <v>janeiro-25</v>
      </c>
      <c r="E242" s="4">
        <v>45664</v>
      </c>
      <c r="F242" s="3">
        <v>4</v>
      </c>
      <c r="G242"/>
    </row>
    <row r="243" spans="1:7" x14ac:dyDescent="0.3">
      <c r="A243" s="64" t="str">
        <f>SORTEIOS[[#This Row],[GRUPO]]&amp;SORTEIOS[[#This Row],[MES_ANO]]</f>
        <v>636fevereiro-25</v>
      </c>
      <c r="B243" s="3">
        <v>636</v>
      </c>
      <c r="C243" s="3">
        <v>202502</v>
      </c>
      <c r="D243" s="4" t="str">
        <f>TEXT(SORTEIOS[[#This Row],[DT_CONTMP]],"MMMM-AA")</f>
        <v>fevereiro-25</v>
      </c>
      <c r="E243" s="4">
        <v>45694</v>
      </c>
      <c r="F243" s="3">
        <v>8</v>
      </c>
      <c r="G243"/>
    </row>
    <row r="244" spans="1:7" x14ac:dyDescent="0.3">
      <c r="A244" s="64" t="str">
        <f>SORTEIOS[[#This Row],[GRUPO]]&amp;SORTEIOS[[#This Row],[MES_ANO]]</f>
        <v>677março-25</v>
      </c>
      <c r="B244" s="3">
        <v>677</v>
      </c>
      <c r="C244" s="3">
        <v>202503</v>
      </c>
      <c r="D244" s="4" t="str">
        <f>TEXT(SORTEIOS[[#This Row],[DT_CONTMP]],"MMMM-AA")</f>
        <v>março-25</v>
      </c>
      <c r="E244" s="4">
        <v>45726</v>
      </c>
      <c r="F244" s="3">
        <v>11</v>
      </c>
      <c r="G244"/>
    </row>
    <row r="245" spans="1:7" x14ac:dyDescent="0.3">
      <c r="A245" s="64" t="str">
        <f>SORTEIOS[[#This Row],[GRUPO]]&amp;SORTEIOS[[#This Row],[MES_ANO]]</f>
        <v>689março-25</v>
      </c>
      <c r="B245" s="3">
        <v>689</v>
      </c>
      <c r="C245" s="3">
        <v>202503</v>
      </c>
      <c r="D245" s="4" t="str">
        <f>TEXT(SORTEIOS[[#This Row],[DT_CONTMP]],"MMMM-AA")</f>
        <v>março-25</v>
      </c>
      <c r="E245" s="4">
        <v>45726</v>
      </c>
      <c r="F245" s="3">
        <v>6</v>
      </c>
      <c r="G245"/>
    </row>
    <row r="246" spans="1:7" x14ac:dyDescent="0.3">
      <c r="A246" s="64" t="str">
        <f>SORTEIOS[[#This Row],[GRUPO]]&amp;SORTEIOS[[#This Row],[MES_ANO]]</f>
        <v>686outubro-25</v>
      </c>
      <c r="B246" s="3">
        <v>686</v>
      </c>
      <c r="C246" s="3">
        <v>202510</v>
      </c>
      <c r="D246" s="4" t="str">
        <f>TEXT(SORTEIOS[[#This Row],[DT_CONTMP]],"MMMM-AA")</f>
        <v>outubro-25</v>
      </c>
      <c r="E246" s="4">
        <v>45936</v>
      </c>
      <c r="F246" s="3">
        <v>57</v>
      </c>
      <c r="G246"/>
    </row>
    <row r="247" spans="1:7" x14ac:dyDescent="0.3">
      <c r="A247" s="64" t="str">
        <f>SORTEIOS[[#This Row],[GRUPO]]&amp;SORTEIOS[[#This Row],[MES_ANO]]</f>
        <v>690outubro-25</v>
      </c>
      <c r="B247" s="3">
        <v>690</v>
      </c>
      <c r="C247" s="3">
        <v>202510</v>
      </c>
      <c r="D247" s="4" t="str">
        <f>TEXT(SORTEIOS[[#This Row],[DT_CONTMP]],"MMMM-AA")</f>
        <v>outubro-25</v>
      </c>
      <c r="E247" s="4">
        <v>45936</v>
      </c>
      <c r="F247" s="3">
        <v>11</v>
      </c>
      <c r="G247"/>
    </row>
    <row r="248" spans="1:7" x14ac:dyDescent="0.3">
      <c r="A248" s="64" t="str">
        <f>SORTEIOS[[#This Row],[GRUPO]]&amp;SORTEIOS[[#This Row],[MES_ANO]]</f>
        <v>702junho-25</v>
      </c>
      <c r="B248" s="3">
        <v>702</v>
      </c>
      <c r="C248" s="3">
        <v>202506</v>
      </c>
      <c r="D248" s="4" t="str">
        <f>TEXT(SORTEIOS[[#This Row],[DT_CONTMP]],"MMMM-AA")</f>
        <v>junho-25</v>
      </c>
      <c r="E248" s="4">
        <v>45813</v>
      </c>
      <c r="F248" s="3">
        <v>7</v>
      </c>
      <c r="G248"/>
    </row>
    <row r="249" spans="1:7" x14ac:dyDescent="0.3">
      <c r="A249" s="64" t="str">
        <f>SORTEIOS[[#This Row],[GRUPO]]&amp;SORTEIOS[[#This Row],[MES_ANO]]</f>
        <v>688julho-25</v>
      </c>
      <c r="B249" s="3">
        <v>688</v>
      </c>
      <c r="C249" s="3">
        <v>202507</v>
      </c>
      <c r="D249" s="4" t="str">
        <f>TEXT(SORTEIOS[[#This Row],[DT_CONTMP]],"MMMM-AA")</f>
        <v>julho-25</v>
      </c>
      <c r="E249" s="4">
        <v>45842</v>
      </c>
      <c r="F249" s="3">
        <v>7</v>
      </c>
      <c r="G249"/>
    </row>
    <row r="250" spans="1:7" x14ac:dyDescent="0.3">
      <c r="A250" s="64" t="str">
        <f>SORTEIOS[[#This Row],[GRUPO]]&amp;SORTEIOS[[#This Row],[MES_ANO]]</f>
        <v>700outubro-25</v>
      </c>
      <c r="B250" s="3">
        <v>700</v>
      </c>
      <c r="C250" s="3">
        <v>202510</v>
      </c>
      <c r="D250" s="4" t="str">
        <f>TEXT(SORTEIOS[[#This Row],[DT_CONTMP]],"MMMM-AA")</f>
        <v>outubro-25</v>
      </c>
      <c r="E250" s="4">
        <v>45936</v>
      </c>
      <c r="F250" s="3">
        <v>32</v>
      </c>
      <c r="G250"/>
    </row>
    <row r="251" spans="1:7" x14ac:dyDescent="0.3">
      <c r="A251" s="64" t="str">
        <f>SORTEIOS[[#This Row],[GRUPO]]&amp;SORTEIOS[[#This Row],[MES_ANO]]</f>
        <v>628fevereiro-25</v>
      </c>
      <c r="B251" s="3">
        <v>628</v>
      </c>
      <c r="C251" s="3">
        <v>202502</v>
      </c>
      <c r="D251" s="4" t="str">
        <f>TEXT(SORTEIOS[[#This Row],[DT_CONTMP]],"MMMM-AA")</f>
        <v>fevereiro-25</v>
      </c>
      <c r="E251" s="4">
        <v>45694</v>
      </c>
      <c r="F251" s="3">
        <v>9</v>
      </c>
      <c r="G251"/>
    </row>
    <row r="252" spans="1:7" x14ac:dyDescent="0.3">
      <c r="A252" s="64" t="str">
        <f>SORTEIOS[[#This Row],[GRUPO]]&amp;SORTEIOS[[#This Row],[MES_ANO]]</f>
        <v>694outubro-25</v>
      </c>
      <c r="B252" s="3">
        <v>694</v>
      </c>
      <c r="C252" s="3">
        <v>202510</v>
      </c>
      <c r="D252" s="4" t="str">
        <f>TEXT(SORTEIOS[[#This Row],[DT_CONTMP]],"MMMM-AA")</f>
        <v>outubro-25</v>
      </c>
      <c r="E252" s="4">
        <v>45936</v>
      </c>
      <c r="F252" s="3">
        <v>10</v>
      </c>
      <c r="G252"/>
    </row>
    <row r="253" spans="1:7" x14ac:dyDescent="0.3">
      <c r="A253" s="64" t="str">
        <f>SORTEIOS[[#This Row],[GRUPO]]&amp;SORTEIOS[[#This Row],[MES_ANO]]</f>
        <v>695outubro-25</v>
      </c>
      <c r="B253" s="3">
        <v>695</v>
      </c>
      <c r="C253" s="3">
        <v>202510</v>
      </c>
      <c r="D253" s="4" t="str">
        <f>TEXT(SORTEIOS[[#This Row],[DT_CONTMP]],"MMMM-AA")</f>
        <v>outubro-25</v>
      </c>
      <c r="E253" s="4">
        <v>45936</v>
      </c>
      <c r="F253" s="3">
        <v>60</v>
      </c>
      <c r="G253"/>
    </row>
    <row r="254" spans="1:7" x14ac:dyDescent="0.3">
      <c r="A254" s="64" t="str">
        <f>SORTEIOS[[#This Row],[GRUPO]]&amp;SORTEIOS[[#This Row],[MES_ANO]]</f>
        <v>704abril-25</v>
      </c>
      <c r="B254" s="3">
        <v>704</v>
      </c>
      <c r="C254" s="3">
        <v>202504</v>
      </c>
      <c r="D254" s="4" t="str">
        <f>TEXT(SORTEIOS[[#This Row],[DT_CONTMP]],"MMMM-AA")</f>
        <v>abril-25</v>
      </c>
      <c r="E254" s="4">
        <v>45762</v>
      </c>
      <c r="F254" s="3">
        <v>15</v>
      </c>
      <c r="G254"/>
    </row>
    <row r="255" spans="1:7" x14ac:dyDescent="0.3">
      <c r="A255" s="64" t="str">
        <f>SORTEIOS[[#This Row],[GRUPO]]&amp;SORTEIOS[[#This Row],[MES_ANO]]</f>
        <v>691janeiro-25</v>
      </c>
      <c r="B255" s="3">
        <v>691</v>
      </c>
      <c r="C255" s="3">
        <v>202501</v>
      </c>
      <c r="D255" s="4" t="str">
        <f>TEXT(SORTEIOS[[#This Row],[DT_CONTMP]],"MMMM-AA")</f>
        <v>janeiro-25</v>
      </c>
      <c r="E255" s="4">
        <v>45664</v>
      </c>
      <c r="F255" s="3">
        <v>17</v>
      </c>
      <c r="G255"/>
    </row>
    <row r="256" spans="1:7" x14ac:dyDescent="0.3">
      <c r="A256" s="64" t="str">
        <f>SORTEIOS[[#This Row],[GRUPO]]&amp;SORTEIOS[[#This Row],[MES_ANO]]</f>
        <v>711outubro-25</v>
      </c>
      <c r="B256" s="3">
        <v>711</v>
      </c>
      <c r="C256" s="3">
        <v>202510</v>
      </c>
      <c r="D256" s="4" t="str">
        <f>TEXT(SORTEIOS[[#This Row],[DT_CONTMP]],"MMMM-AA")</f>
        <v>outubro-25</v>
      </c>
      <c r="E256" s="4">
        <v>45945</v>
      </c>
      <c r="F256" s="3">
        <v>16</v>
      </c>
      <c r="G256"/>
    </row>
    <row r="257" spans="1:7" x14ac:dyDescent="0.3">
      <c r="A257" s="64" t="str">
        <f>SORTEIOS[[#This Row],[GRUPO]]&amp;SORTEIOS[[#This Row],[MES_ANO]]</f>
        <v>703junho-25</v>
      </c>
      <c r="B257" s="3">
        <v>703</v>
      </c>
      <c r="C257" s="3">
        <v>202506</v>
      </c>
      <c r="D257" s="4" t="str">
        <f>TEXT(SORTEIOS[[#This Row],[DT_CONTMP]],"MMMM-AA")</f>
        <v>junho-25</v>
      </c>
      <c r="E257" s="4">
        <v>45813</v>
      </c>
      <c r="F257" s="3">
        <v>7</v>
      </c>
      <c r="G257"/>
    </row>
    <row r="258" spans="1:7" x14ac:dyDescent="0.3">
      <c r="A258" s="64" t="str">
        <f>SORTEIOS[[#This Row],[GRUPO]]&amp;SORTEIOS[[#This Row],[MES_ANO]]</f>
        <v>669julho-25</v>
      </c>
      <c r="B258" s="3">
        <v>669</v>
      </c>
      <c r="C258" s="3">
        <v>202507</v>
      </c>
      <c r="D258" s="4" t="str">
        <f>TEXT(SORTEIOS[[#This Row],[DT_CONTMP]],"MMMM-AA")</f>
        <v>julho-25</v>
      </c>
      <c r="E258" s="4">
        <v>45842</v>
      </c>
      <c r="F258" s="3">
        <v>11</v>
      </c>
      <c r="G258"/>
    </row>
    <row r="259" spans="1:7" x14ac:dyDescent="0.3">
      <c r="A259" s="64" t="str">
        <f>SORTEIOS[[#This Row],[GRUPO]]&amp;SORTEIOS[[#This Row],[MES_ANO]]</f>
        <v>687agosto-25</v>
      </c>
      <c r="B259" s="3">
        <v>687</v>
      </c>
      <c r="C259" s="3">
        <v>202508</v>
      </c>
      <c r="D259" s="4" t="str">
        <f>TEXT(SORTEIOS[[#This Row],[DT_CONTMP]],"MMMM-AA")</f>
        <v>agosto-25</v>
      </c>
      <c r="E259" s="4">
        <v>45875</v>
      </c>
      <c r="F259" s="3">
        <v>26</v>
      </c>
      <c r="G259"/>
    </row>
    <row r="260" spans="1:7" x14ac:dyDescent="0.3">
      <c r="A260" s="64" t="str">
        <f>SORTEIOS[[#This Row],[GRUPO]]&amp;SORTEIOS[[#This Row],[MES_ANO]]</f>
        <v>7003janeiro-25</v>
      </c>
      <c r="B260" s="3">
        <v>7003</v>
      </c>
      <c r="C260" s="3">
        <v>202501</v>
      </c>
      <c r="D260" s="4" t="str">
        <f>TEXT(SORTEIOS[[#This Row],[DT_CONTMP]],"MMMM-AA")</f>
        <v>janeiro-25</v>
      </c>
      <c r="E260" s="4">
        <v>45672</v>
      </c>
      <c r="F260" s="3">
        <v>8</v>
      </c>
      <c r="G260"/>
    </row>
    <row r="261" spans="1:7" x14ac:dyDescent="0.3">
      <c r="A261" s="64" t="str">
        <f>SORTEIOS[[#This Row],[GRUPO]]&amp;SORTEIOS[[#This Row],[MES_ANO]]</f>
        <v>709agosto-25</v>
      </c>
      <c r="B261" s="3">
        <v>709</v>
      </c>
      <c r="C261" s="3">
        <v>202508</v>
      </c>
      <c r="D261" s="4" t="str">
        <f>TEXT(SORTEIOS[[#This Row],[DT_CONTMP]],"MMMM-AA")</f>
        <v>agosto-25</v>
      </c>
      <c r="E261" s="4">
        <v>45884</v>
      </c>
      <c r="F261" s="3">
        <v>12</v>
      </c>
      <c r="G261"/>
    </row>
    <row r="262" spans="1:7" x14ac:dyDescent="0.3">
      <c r="A262" s="64" t="str">
        <f>SORTEIOS[[#This Row],[GRUPO]]&amp;SORTEIOS[[#This Row],[MES_ANO]]</f>
        <v>714julho-25</v>
      </c>
      <c r="B262" s="3">
        <v>714</v>
      </c>
      <c r="C262" s="3">
        <v>202507</v>
      </c>
      <c r="D262" s="4" t="str">
        <f>TEXT(SORTEIOS[[#This Row],[DT_CONTMP]],"MMMM-AA")</f>
        <v>julho-25</v>
      </c>
      <c r="E262" s="4">
        <v>45853</v>
      </c>
      <c r="F262" s="3">
        <v>16</v>
      </c>
      <c r="G262"/>
    </row>
    <row r="263" spans="1:7" x14ac:dyDescent="0.3">
      <c r="A263" s="64" t="str">
        <f>SORTEIOS[[#This Row],[GRUPO]]&amp;SORTEIOS[[#This Row],[MES_ANO]]</f>
        <v>698maio-25</v>
      </c>
      <c r="B263" s="3">
        <v>698</v>
      </c>
      <c r="C263" s="3">
        <v>202505</v>
      </c>
      <c r="D263" s="4" t="str">
        <f>TEXT(SORTEIOS[[#This Row],[DT_CONTMP]],"MMMM-AA")</f>
        <v>maio-25</v>
      </c>
      <c r="E263" s="4">
        <v>45784</v>
      </c>
      <c r="F263" s="3">
        <v>36</v>
      </c>
      <c r="G263"/>
    </row>
    <row r="264" spans="1:7" x14ac:dyDescent="0.3">
      <c r="A264" s="64" t="str">
        <f>SORTEIOS[[#This Row],[GRUPO]]&amp;SORTEIOS[[#This Row],[MES_ANO]]</f>
        <v>627março-25</v>
      </c>
      <c r="B264" s="3">
        <v>627</v>
      </c>
      <c r="C264" s="3">
        <v>202503</v>
      </c>
      <c r="D264" s="4" t="str">
        <f>TEXT(SORTEIOS[[#This Row],[DT_CONTMP]],"MMMM-AA")</f>
        <v>março-25</v>
      </c>
      <c r="E264" s="4">
        <v>45726</v>
      </c>
      <c r="F264" s="3">
        <v>14</v>
      </c>
      <c r="G264"/>
    </row>
    <row r="265" spans="1:7" x14ac:dyDescent="0.3">
      <c r="A265" s="64" t="str">
        <f>SORTEIOS[[#This Row],[GRUPO]]&amp;SORTEIOS[[#This Row],[MES_ANO]]</f>
        <v>3122outubro-25</v>
      </c>
      <c r="B265" s="3">
        <v>3122</v>
      </c>
      <c r="C265" s="3">
        <v>202510</v>
      </c>
      <c r="D265" s="4" t="str">
        <f>TEXT(SORTEIOS[[#This Row],[DT_CONTMP]],"MMMM-AA")</f>
        <v>outubro-25</v>
      </c>
      <c r="E265" s="4">
        <v>45945</v>
      </c>
      <c r="F265" s="3">
        <v>1</v>
      </c>
      <c r="G265"/>
    </row>
    <row r="266" spans="1:7" x14ac:dyDescent="0.3">
      <c r="A266" s="64" t="str">
        <f>SORTEIOS[[#This Row],[GRUPO]]&amp;SORTEIOS[[#This Row],[MES_ANO]]</f>
        <v>8001outubro-25</v>
      </c>
      <c r="B266" s="3">
        <v>8001</v>
      </c>
      <c r="C266" s="3">
        <v>202510</v>
      </c>
      <c r="D266" s="4" t="str">
        <f>TEXT(SORTEIOS[[#This Row],[DT_CONTMP]],"MMMM-AA")</f>
        <v>outubro-25</v>
      </c>
      <c r="E266" s="4">
        <v>45945</v>
      </c>
      <c r="F266" s="3">
        <v>47</v>
      </c>
      <c r="G266"/>
    </row>
    <row r="267" spans="1:7" x14ac:dyDescent="0.3">
      <c r="A267" s="64" t="str">
        <f>SORTEIOS[[#This Row],[GRUPO]]&amp;SORTEIOS[[#This Row],[MES_ANO]]</f>
        <v>3129agosto-25</v>
      </c>
      <c r="B267" s="3">
        <v>3129</v>
      </c>
      <c r="C267" s="3">
        <v>202508</v>
      </c>
      <c r="D267" s="4" t="str">
        <f>TEXT(SORTEIOS[[#This Row],[DT_CONTMP]],"MMMM-AA")</f>
        <v>agosto-25</v>
      </c>
      <c r="E267" s="4">
        <v>45884</v>
      </c>
      <c r="F267" s="3">
        <v>1</v>
      </c>
      <c r="G267"/>
    </row>
    <row r="268" spans="1:7" x14ac:dyDescent="0.3">
      <c r="A268" s="64" t="str">
        <f>SORTEIOS[[#This Row],[GRUPO]]&amp;SORTEIOS[[#This Row],[MES_ANO]]</f>
        <v>710maio-25</v>
      </c>
      <c r="B268" s="3">
        <v>710</v>
      </c>
      <c r="C268" s="3">
        <v>202505</v>
      </c>
      <c r="D268" s="4" t="str">
        <f>TEXT(SORTEIOS[[#This Row],[DT_CONTMP]],"MMMM-AA")</f>
        <v>maio-25</v>
      </c>
      <c r="E268" s="4">
        <v>45792</v>
      </c>
      <c r="F268" s="3">
        <v>24</v>
      </c>
      <c r="G268"/>
    </row>
    <row r="269" spans="1:7" x14ac:dyDescent="0.3">
      <c r="A269" s="64" t="str">
        <f>SORTEIOS[[#This Row],[GRUPO]]&amp;SORTEIOS[[#This Row],[MES_ANO]]</f>
        <v>8000fevereiro-25</v>
      </c>
      <c r="B269" s="3">
        <v>8000</v>
      </c>
      <c r="C269" s="3">
        <v>202502</v>
      </c>
      <c r="D269" s="4" t="str">
        <f>TEXT(SORTEIOS[[#This Row],[DT_CONTMP]],"MMMM-AA")</f>
        <v>fevereiro-25</v>
      </c>
      <c r="E269" s="4">
        <v>45705</v>
      </c>
      <c r="F269" s="3">
        <v>31</v>
      </c>
      <c r="G269"/>
    </row>
    <row r="270" spans="1:7" x14ac:dyDescent="0.3">
      <c r="A270" s="64" t="str">
        <f>SORTEIOS[[#This Row],[GRUPO]]&amp;SORTEIOS[[#This Row],[MES_ANO]]</f>
        <v>787junho-25</v>
      </c>
      <c r="B270" s="3">
        <v>787</v>
      </c>
      <c r="C270" s="3">
        <v>202506</v>
      </c>
      <c r="D270" s="4" t="str">
        <f>TEXT(SORTEIOS[[#This Row],[DT_CONTMP]],"MMMM-AA")</f>
        <v>junho-25</v>
      </c>
      <c r="E270" s="4">
        <v>45824</v>
      </c>
      <c r="F270" s="3">
        <v>1</v>
      </c>
      <c r="G270"/>
    </row>
    <row r="271" spans="1:7" x14ac:dyDescent="0.3">
      <c r="A271" s="64" t="str">
        <f>SORTEIOS[[#This Row],[GRUPO]]&amp;SORTEIOS[[#This Row],[MES_ANO]]</f>
        <v>3158março-25</v>
      </c>
      <c r="B271" s="3">
        <v>3158</v>
      </c>
      <c r="C271" s="3">
        <v>202503</v>
      </c>
      <c r="D271" s="4" t="str">
        <f>TEXT(SORTEIOS[[#This Row],[DT_CONTMP]],"MMMM-AA")</f>
        <v>março-25</v>
      </c>
      <c r="E271" s="4">
        <v>45733</v>
      </c>
      <c r="F271" s="3">
        <v>1</v>
      </c>
      <c r="G271"/>
    </row>
    <row r="272" spans="1:7" x14ac:dyDescent="0.3">
      <c r="A272" s="64" t="str">
        <f>SORTEIOS[[#This Row],[GRUPO]]&amp;SORTEIOS[[#This Row],[MES_ANO]]</f>
        <v>3172junho-25</v>
      </c>
      <c r="B272" s="3">
        <v>3172</v>
      </c>
      <c r="C272" s="3">
        <v>202506</v>
      </c>
      <c r="D272" s="4" t="str">
        <f>TEXT(SORTEIOS[[#This Row],[DT_CONTMP]],"MMMM-AA")</f>
        <v>junho-25</v>
      </c>
      <c r="E272" s="4">
        <v>45824</v>
      </c>
      <c r="F272" s="3">
        <v>1</v>
      </c>
      <c r="G272"/>
    </row>
    <row r="273" spans="1:7" x14ac:dyDescent="0.3">
      <c r="A273" s="64" t="str">
        <f>SORTEIOS[[#This Row],[GRUPO]]&amp;SORTEIOS[[#This Row],[MES_ANO]]</f>
        <v>3178abril-25</v>
      </c>
      <c r="B273" s="3">
        <v>3178</v>
      </c>
      <c r="C273" s="3">
        <v>202504</v>
      </c>
      <c r="D273" s="4" t="str">
        <f>TEXT(SORTEIOS[[#This Row],[DT_CONTMP]],"MMMM-AA")</f>
        <v>abril-25</v>
      </c>
      <c r="E273" s="4">
        <v>45762</v>
      </c>
      <c r="F273" s="3">
        <v>1</v>
      </c>
      <c r="G273"/>
    </row>
    <row r="274" spans="1:7" x14ac:dyDescent="0.3">
      <c r="A274" s="64" t="str">
        <f>SORTEIOS[[#This Row],[GRUPO]]&amp;SORTEIOS[[#This Row],[MES_ANO]]</f>
        <v>3083outubro-25</v>
      </c>
      <c r="B274" s="3">
        <v>3083</v>
      </c>
      <c r="C274" s="3">
        <v>202510</v>
      </c>
      <c r="D274" s="4" t="str">
        <f>TEXT(SORTEIOS[[#This Row],[DT_CONTMP]],"MMMM-AA")</f>
        <v>outubro-25</v>
      </c>
      <c r="E274" s="4">
        <v>45945</v>
      </c>
      <c r="F274" s="3">
        <v>1</v>
      </c>
      <c r="G274"/>
    </row>
    <row r="275" spans="1:7" x14ac:dyDescent="0.3">
      <c r="A275" s="64" t="str">
        <f>SORTEIOS[[#This Row],[GRUPO]]&amp;SORTEIOS[[#This Row],[MES_ANO]]</f>
        <v>710julho-25</v>
      </c>
      <c r="B275" s="3">
        <v>710</v>
      </c>
      <c r="C275" s="3">
        <v>202507</v>
      </c>
      <c r="D275" s="4" t="str">
        <f>TEXT(SORTEIOS[[#This Row],[DT_CONTMP]],"MMMM-AA")</f>
        <v>julho-25</v>
      </c>
      <c r="E275" s="4">
        <v>45853</v>
      </c>
      <c r="F275" s="3">
        <v>20</v>
      </c>
      <c r="G275"/>
    </row>
    <row r="276" spans="1:7" x14ac:dyDescent="0.3">
      <c r="A276" s="64" t="str">
        <f>SORTEIOS[[#This Row],[GRUPO]]&amp;SORTEIOS[[#This Row],[MES_ANO]]</f>
        <v>805agosto-25</v>
      </c>
      <c r="B276" s="3">
        <v>805</v>
      </c>
      <c r="C276" s="3">
        <v>202508</v>
      </c>
      <c r="D276" s="4" t="str">
        <f>TEXT(SORTEIOS[[#This Row],[DT_CONTMP]],"MMMM-AA")</f>
        <v>agosto-25</v>
      </c>
      <c r="E276" s="4">
        <v>45884</v>
      </c>
      <c r="F276" s="3">
        <v>1</v>
      </c>
      <c r="G276"/>
    </row>
    <row r="277" spans="1:7" x14ac:dyDescent="0.3">
      <c r="A277" s="64" t="str">
        <f>SORTEIOS[[#This Row],[GRUPO]]&amp;SORTEIOS[[#This Row],[MES_ANO]]</f>
        <v>609abril-25</v>
      </c>
      <c r="B277" s="3">
        <v>609</v>
      </c>
      <c r="C277" s="3">
        <v>202504</v>
      </c>
      <c r="D277" s="4" t="str">
        <f>TEXT(SORTEIOS[[#This Row],[DT_CONTMP]],"MMMM-AA")</f>
        <v>abril-25</v>
      </c>
      <c r="E277" s="4">
        <v>45751</v>
      </c>
      <c r="F277" s="3">
        <v>6</v>
      </c>
      <c r="G277"/>
    </row>
    <row r="278" spans="1:7" x14ac:dyDescent="0.3">
      <c r="A278" s="64" t="str">
        <f>SORTEIOS[[#This Row],[GRUPO]]&amp;SORTEIOS[[#This Row],[MES_ANO]]</f>
        <v>628junho-25</v>
      </c>
      <c r="B278" s="3">
        <v>628</v>
      </c>
      <c r="C278" s="3">
        <v>202506</v>
      </c>
      <c r="D278" s="4" t="str">
        <f>TEXT(SORTEIOS[[#This Row],[DT_CONTMP]],"MMMM-AA")</f>
        <v>junho-25</v>
      </c>
      <c r="E278" s="4">
        <v>45813</v>
      </c>
      <c r="F278" s="3">
        <v>9</v>
      </c>
      <c r="G278"/>
    </row>
    <row r="279" spans="1:7" x14ac:dyDescent="0.3">
      <c r="A279" s="64" t="str">
        <f>SORTEIOS[[#This Row],[GRUPO]]&amp;SORTEIOS[[#This Row],[MES_ANO]]</f>
        <v>640julho-25</v>
      </c>
      <c r="B279" s="3">
        <v>640</v>
      </c>
      <c r="C279" s="3">
        <v>202507</v>
      </c>
      <c r="D279" s="4" t="str">
        <f>TEXT(SORTEIOS[[#This Row],[DT_CONTMP]],"MMMM-AA")</f>
        <v>julho-25</v>
      </c>
      <c r="E279" s="4">
        <v>45842</v>
      </c>
      <c r="F279" s="3">
        <v>5</v>
      </c>
      <c r="G279"/>
    </row>
    <row r="280" spans="1:7" x14ac:dyDescent="0.3">
      <c r="A280" s="64" t="str">
        <f>SORTEIOS[[#This Row],[GRUPO]]&amp;SORTEIOS[[#This Row],[MES_ANO]]</f>
        <v>632fevereiro-25</v>
      </c>
      <c r="B280" s="3">
        <v>632</v>
      </c>
      <c r="C280" s="3">
        <v>202502</v>
      </c>
      <c r="D280" s="4" t="str">
        <f>TEXT(SORTEIOS[[#This Row],[DT_CONTMP]],"MMMM-AA")</f>
        <v>fevereiro-25</v>
      </c>
      <c r="E280" s="4">
        <v>45694</v>
      </c>
      <c r="F280" s="3">
        <v>8</v>
      </c>
      <c r="G280"/>
    </row>
    <row r="281" spans="1:7" x14ac:dyDescent="0.3">
      <c r="A281" s="64" t="str">
        <f>SORTEIOS[[#This Row],[GRUPO]]&amp;SORTEIOS[[#This Row],[MES_ANO]]</f>
        <v>635fevereiro-25</v>
      </c>
      <c r="B281" s="3">
        <v>635</v>
      </c>
      <c r="C281" s="3">
        <v>202502</v>
      </c>
      <c r="D281" s="4" t="str">
        <f>TEXT(SORTEIOS[[#This Row],[DT_CONTMP]],"MMMM-AA")</f>
        <v>fevereiro-25</v>
      </c>
      <c r="E281" s="4">
        <v>45694</v>
      </c>
      <c r="F281" s="3">
        <v>6</v>
      </c>
      <c r="G281"/>
    </row>
    <row r="282" spans="1:7" x14ac:dyDescent="0.3">
      <c r="A282" s="64" t="str">
        <f>SORTEIOS[[#This Row],[GRUPO]]&amp;SORTEIOS[[#This Row],[MES_ANO]]</f>
        <v>640maio-25</v>
      </c>
      <c r="B282" s="3">
        <v>640</v>
      </c>
      <c r="C282" s="3">
        <v>202505</v>
      </c>
      <c r="D282" s="4" t="str">
        <f>TEXT(SORTEIOS[[#This Row],[DT_CONTMP]],"MMMM-AA")</f>
        <v>maio-25</v>
      </c>
      <c r="E282" s="4">
        <v>45784</v>
      </c>
      <c r="F282" s="3">
        <v>17</v>
      </c>
      <c r="G282"/>
    </row>
    <row r="283" spans="1:7" x14ac:dyDescent="0.3">
      <c r="A283" s="64" t="str">
        <f>SORTEIOS[[#This Row],[GRUPO]]&amp;SORTEIOS[[#This Row],[MES_ANO]]</f>
        <v>644março-25</v>
      </c>
      <c r="B283" s="3">
        <v>644</v>
      </c>
      <c r="C283" s="3">
        <v>202503</v>
      </c>
      <c r="D283" s="4" t="str">
        <f>TEXT(SORTEIOS[[#This Row],[DT_CONTMP]],"MMMM-AA")</f>
        <v>março-25</v>
      </c>
      <c r="E283" s="4">
        <v>45726</v>
      </c>
      <c r="F283" s="3">
        <v>13</v>
      </c>
      <c r="G283"/>
    </row>
    <row r="284" spans="1:7" x14ac:dyDescent="0.3">
      <c r="A284" s="64" t="str">
        <f>SORTEIOS[[#This Row],[GRUPO]]&amp;SORTEIOS[[#This Row],[MES_ANO]]</f>
        <v>641fevereiro-25</v>
      </c>
      <c r="B284" s="3">
        <v>641</v>
      </c>
      <c r="C284" s="3">
        <v>202502</v>
      </c>
      <c r="D284" s="4" t="str">
        <f>TEXT(SORTEIOS[[#This Row],[DT_CONTMP]],"MMMM-AA")</f>
        <v>fevereiro-25</v>
      </c>
      <c r="E284" s="4">
        <v>45694</v>
      </c>
      <c r="F284" s="3">
        <v>33</v>
      </c>
      <c r="G284"/>
    </row>
    <row r="285" spans="1:7" x14ac:dyDescent="0.3">
      <c r="A285" s="64" t="str">
        <f>SORTEIOS[[#This Row],[GRUPO]]&amp;SORTEIOS[[#This Row],[MES_ANO]]</f>
        <v>3039fevereiro-25</v>
      </c>
      <c r="B285" s="3">
        <v>3039</v>
      </c>
      <c r="C285" s="3">
        <v>202502</v>
      </c>
      <c r="D285" s="4" t="str">
        <f>TEXT(SORTEIOS[[#This Row],[DT_CONTMP]],"MMMM-AA")</f>
        <v>fevereiro-25</v>
      </c>
      <c r="E285" s="4">
        <v>45705</v>
      </c>
      <c r="F285" s="3">
        <v>2</v>
      </c>
      <c r="G285"/>
    </row>
    <row r="286" spans="1:7" x14ac:dyDescent="0.3">
      <c r="A286" s="64" t="str">
        <f>SORTEIOS[[#This Row],[GRUPO]]&amp;SORTEIOS[[#This Row],[MES_ANO]]</f>
        <v>656julho-25</v>
      </c>
      <c r="B286" s="3">
        <v>656</v>
      </c>
      <c r="C286" s="3">
        <v>202507</v>
      </c>
      <c r="D286" s="4" t="str">
        <f>TEXT(SORTEIOS[[#This Row],[DT_CONTMP]],"MMMM-AA")</f>
        <v>julho-25</v>
      </c>
      <c r="E286" s="4">
        <v>45842</v>
      </c>
      <c r="F286" s="3">
        <v>12</v>
      </c>
      <c r="G286"/>
    </row>
    <row r="287" spans="1:7" x14ac:dyDescent="0.3">
      <c r="A287" s="64" t="str">
        <f>SORTEIOS[[#This Row],[GRUPO]]&amp;SORTEIOS[[#This Row],[MES_ANO]]</f>
        <v>655abril-25</v>
      </c>
      <c r="B287" s="3">
        <v>655</v>
      </c>
      <c r="C287" s="3">
        <v>202504</v>
      </c>
      <c r="D287" s="4" t="str">
        <f>TEXT(SORTEIOS[[#This Row],[DT_CONTMP]],"MMMM-AA")</f>
        <v>abril-25</v>
      </c>
      <c r="E287" s="4">
        <v>45751</v>
      </c>
      <c r="F287" s="3">
        <v>15</v>
      </c>
      <c r="G287"/>
    </row>
    <row r="288" spans="1:7" x14ac:dyDescent="0.3">
      <c r="A288" s="64" t="str">
        <f>SORTEIOS[[#This Row],[GRUPO]]&amp;SORTEIOS[[#This Row],[MES_ANO]]</f>
        <v>640março-25</v>
      </c>
      <c r="B288" s="3">
        <v>640</v>
      </c>
      <c r="C288" s="3">
        <v>202503</v>
      </c>
      <c r="D288" s="4" t="str">
        <f>TEXT(SORTEIOS[[#This Row],[DT_CONTMP]],"MMMM-AA")</f>
        <v>março-25</v>
      </c>
      <c r="E288" s="4">
        <v>45726</v>
      </c>
      <c r="F288" s="3">
        <v>43</v>
      </c>
      <c r="G288"/>
    </row>
    <row r="289" spans="1:7" x14ac:dyDescent="0.3">
      <c r="A289" s="64" t="str">
        <f>SORTEIOS[[#This Row],[GRUPO]]&amp;SORTEIOS[[#This Row],[MES_ANO]]</f>
        <v>635maio-25</v>
      </c>
      <c r="B289" s="3">
        <v>635</v>
      </c>
      <c r="C289" s="3">
        <v>202505</v>
      </c>
      <c r="D289" s="4" t="str">
        <f>TEXT(SORTEIOS[[#This Row],[DT_CONTMP]],"MMMM-AA")</f>
        <v>maio-25</v>
      </c>
      <c r="E289" s="4">
        <v>45784</v>
      </c>
      <c r="F289" s="3">
        <v>10</v>
      </c>
      <c r="G289"/>
    </row>
    <row r="290" spans="1:7" x14ac:dyDescent="0.3">
      <c r="A290" s="64" t="str">
        <f>SORTEIOS[[#This Row],[GRUPO]]&amp;SORTEIOS[[#This Row],[MES_ANO]]</f>
        <v>660maio-25</v>
      </c>
      <c r="B290" s="3">
        <v>660</v>
      </c>
      <c r="C290" s="3">
        <v>202505</v>
      </c>
      <c r="D290" s="4" t="str">
        <f>TEXT(SORTEIOS[[#This Row],[DT_CONTMP]],"MMMM-AA")</f>
        <v>maio-25</v>
      </c>
      <c r="E290" s="4">
        <v>45784</v>
      </c>
      <c r="F290" s="3">
        <v>8</v>
      </c>
      <c r="G290"/>
    </row>
    <row r="291" spans="1:7" x14ac:dyDescent="0.3">
      <c r="A291" s="64" t="str">
        <f>SORTEIOS[[#This Row],[GRUPO]]&amp;SORTEIOS[[#This Row],[MES_ANO]]</f>
        <v>661março-25</v>
      </c>
      <c r="B291" s="3">
        <v>661</v>
      </c>
      <c r="C291" s="3">
        <v>202503</v>
      </c>
      <c r="D291" s="4" t="str">
        <f>TEXT(SORTEIOS[[#This Row],[DT_CONTMP]],"MMMM-AA")</f>
        <v>março-25</v>
      </c>
      <c r="E291" s="4">
        <v>45726</v>
      </c>
      <c r="F291" s="3">
        <v>7</v>
      </c>
      <c r="G291"/>
    </row>
    <row r="292" spans="1:7" x14ac:dyDescent="0.3">
      <c r="A292" s="64" t="str">
        <f>SORTEIOS[[#This Row],[GRUPO]]&amp;SORTEIOS[[#This Row],[MES_ANO]]</f>
        <v>663janeiro-25</v>
      </c>
      <c r="B292" s="3">
        <v>663</v>
      </c>
      <c r="C292" s="3">
        <v>202501</v>
      </c>
      <c r="D292" s="4" t="str">
        <f>TEXT(SORTEIOS[[#This Row],[DT_CONTMP]],"MMMM-AA")</f>
        <v>janeiro-25</v>
      </c>
      <c r="E292" s="4">
        <v>45664</v>
      </c>
      <c r="F292" s="3">
        <v>13</v>
      </c>
      <c r="G292"/>
    </row>
    <row r="293" spans="1:7" x14ac:dyDescent="0.3">
      <c r="A293" s="64" t="str">
        <f>SORTEIOS[[#This Row],[GRUPO]]&amp;SORTEIOS[[#This Row],[MES_ANO]]</f>
        <v>675setembro-25</v>
      </c>
      <c r="B293" s="3">
        <v>675</v>
      </c>
      <c r="C293" s="3">
        <v>202509</v>
      </c>
      <c r="D293" s="4" t="str">
        <f>TEXT(SORTEIOS[[#This Row],[DT_CONTMP]],"MMMM-AA")</f>
        <v>setembro-25</v>
      </c>
      <c r="E293" s="4">
        <v>45904</v>
      </c>
      <c r="F293" s="3">
        <v>11</v>
      </c>
      <c r="G293"/>
    </row>
    <row r="294" spans="1:7" x14ac:dyDescent="0.3">
      <c r="A294" s="64" t="str">
        <f>SORTEIOS[[#This Row],[GRUPO]]&amp;SORTEIOS[[#This Row],[MES_ANO]]</f>
        <v>669agosto-25</v>
      </c>
      <c r="B294" s="3">
        <v>669</v>
      </c>
      <c r="C294" s="3">
        <v>202508</v>
      </c>
      <c r="D294" s="4" t="str">
        <f>TEXT(SORTEIOS[[#This Row],[DT_CONTMP]],"MMMM-AA")</f>
        <v>agosto-25</v>
      </c>
      <c r="E294" s="4">
        <v>45875</v>
      </c>
      <c r="F294" s="3">
        <v>14</v>
      </c>
      <c r="G294"/>
    </row>
    <row r="295" spans="1:7" x14ac:dyDescent="0.3">
      <c r="A295" s="64" t="str">
        <f>SORTEIOS[[#This Row],[GRUPO]]&amp;SORTEIOS[[#This Row],[MES_ANO]]</f>
        <v>670junho-25</v>
      </c>
      <c r="B295" s="3">
        <v>670</v>
      </c>
      <c r="C295" s="3">
        <v>202506</v>
      </c>
      <c r="D295" s="4" t="str">
        <f>TEXT(SORTEIOS[[#This Row],[DT_CONTMP]],"MMMM-AA")</f>
        <v>junho-25</v>
      </c>
      <c r="E295" s="4">
        <v>45813</v>
      </c>
      <c r="F295" s="3">
        <v>9</v>
      </c>
      <c r="G295"/>
    </row>
    <row r="296" spans="1:7" x14ac:dyDescent="0.3">
      <c r="A296" s="64" t="str">
        <f>SORTEIOS[[#This Row],[GRUPO]]&amp;SORTEIOS[[#This Row],[MES_ANO]]</f>
        <v>666fevereiro-25</v>
      </c>
      <c r="B296" s="3">
        <v>666</v>
      </c>
      <c r="C296" s="3">
        <v>202502</v>
      </c>
      <c r="D296" s="4" t="str">
        <f>TEXT(SORTEIOS[[#This Row],[DT_CONTMP]],"MMMM-AA")</f>
        <v>fevereiro-25</v>
      </c>
      <c r="E296" s="4">
        <v>45694</v>
      </c>
      <c r="F296" s="3">
        <v>1</v>
      </c>
      <c r="G296"/>
    </row>
    <row r="297" spans="1:7" x14ac:dyDescent="0.3">
      <c r="A297" s="64" t="str">
        <f>SORTEIOS[[#This Row],[GRUPO]]&amp;SORTEIOS[[#This Row],[MES_ANO]]</f>
        <v>684maio-25</v>
      </c>
      <c r="B297" s="3">
        <v>684</v>
      </c>
      <c r="C297" s="3">
        <v>202505</v>
      </c>
      <c r="D297" s="4" t="str">
        <f>TEXT(SORTEIOS[[#This Row],[DT_CONTMP]],"MMMM-AA")</f>
        <v>maio-25</v>
      </c>
      <c r="E297" s="4">
        <v>45784</v>
      </c>
      <c r="F297" s="3">
        <v>6</v>
      </c>
      <c r="G297"/>
    </row>
    <row r="298" spans="1:7" x14ac:dyDescent="0.3">
      <c r="A298" s="64" t="str">
        <f>SORTEIOS[[#This Row],[GRUPO]]&amp;SORTEIOS[[#This Row],[MES_ANO]]</f>
        <v>686setembro-25</v>
      </c>
      <c r="B298" s="3">
        <v>686</v>
      </c>
      <c r="C298" s="3">
        <v>202509</v>
      </c>
      <c r="D298" s="4" t="str">
        <f>TEXT(SORTEIOS[[#This Row],[DT_CONTMP]],"MMMM-AA")</f>
        <v>setembro-25</v>
      </c>
      <c r="E298" s="4">
        <v>45904</v>
      </c>
      <c r="F298" s="3">
        <v>14</v>
      </c>
      <c r="G298"/>
    </row>
    <row r="299" spans="1:7" x14ac:dyDescent="0.3">
      <c r="A299" s="64" t="str">
        <f>SORTEIOS[[#This Row],[GRUPO]]&amp;SORTEIOS[[#This Row],[MES_ANO]]</f>
        <v>674março-25</v>
      </c>
      <c r="B299" s="3">
        <v>674</v>
      </c>
      <c r="C299" s="3">
        <v>202503</v>
      </c>
      <c r="D299" s="4" t="str">
        <f>TEXT(SORTEIOS[[#This Row],[DT_CONTMP]],"MMMM-AA")</f>
        <v>março-25</v>
      </c>
      <c r="E299" s="4">
        <v>45726</v>
      </c>
      <c r="F299" s="3">
        <v>10</v>
      </c>
      <c r="G299"/>
    </row>
    <row r="300" spans="1:7" x14ac:dyDescent="0.3">
      <c r="A300" s="64" t="str">
        <f>SORTEIOS[[#This Row],[GRUPO]]&amp;SORTEIOS[[#This Row],[MES_ANO]]</f>
        <v>637fevereiro-25</v>
      </c>
      <c r="B300" s="3">
        <v>637</v>
      </c>
      <c r="C300" s="3">
        <v>202502</v>
      </c>
      <c r="D300" s="4" t="str">
        <f>TEXT(SORTEIOS[[#This Row],[DT_CONTMP]],"MMMM-AA")</f>
        <v>fevereiro-25</v>
      </c>
      <c r="E300" s="4">
        <v>45694</v>
      </c>
      <c r="F300" s="3">
        <v>8</v>
      </c>
      <c r="G300"/>
    </row>
    <row r="301" spans="1:7" x14ac:dyDescent="0.3">
      <c r="A301" s="64" t="str">
        <f>SORTEIOS[[#This Row],[GRUPO]]&amp;SORTEIOS[[#This Row],[MES_ANO]]</f>
        <v>687junho-25</v>
      </c>
      <c r="B301" s="3">
        <v>687</v>
      </c>
      <c r="C301" s="3">
        <v>202506</v>
      </c>
      <c r="D301" s="4" t="str">
        <f>TEXT(SORTEIOS[[#This Row],[DT_CONTMP]],"MMMM-AA")</f>
        <v>junho-25</v>
      </c>
      <c r="E301" s="4">
        <v>45813</v>
      </c>
      <c r="F301" s="3">
        <v>21</v>
      </c>
      <c r="G301"/>
    </row>
    <row r="302" spans="1:7" x14ac:dyDescent="0.3">
      <c r="A302" s="64" t="str">
        <f>SORTEIOS[[#This Row],[GRUPO]]&amp;SORTEIOS[[#This Row],[MES_ANO]]</f>
        <v>661fevereiro-25</v>
      </c>
      <c r="B302" s="3">
        <v>661</v>
      </c>
      <c r="C302" s="3">
        <v>202502</v>
      </c>
      <c r="D302" s="4" t="str">
        <f>TEXT(SORTEIOS[[#This Row],[DT_CONTMP]],"MMMM-AA")</f>
        <v>fevereiro-25</v>
      </c>
      <c r="E302" s="4">
        <v>45694</v>
      </c>
      <c r="F302" s="3">
        <v>11</v>
      </c>
      <c r="G302"/>
    </row>
    <row r="303" spans="1:7" x14ac:dyDescent="0.3">
      <c r="A303" s="64" t="str">
        <f>SORTEIOS[[#This Row],[GRUPO]]&amp;SORTEIOS[[#This Row],[MES_ANO]]</f>
        <v>697outubro-25</v>
      </c>
      <c r="B303" s="3">
        <v>697</v>
      </c>
      <c r="C303" s="3">
        <v>202510</v>
      </c>
      <c r="D303" s="4" t="str">
        <f>TEXT(SORTEIOS[[#This Row],[DT_CONTMP]],"MMMM-AA")</f>
        <v>outubro-25</v>
      </c>
      <c r="E303" s="4">
        <v>45936</v>
      </c>
      <c r="F303" s="3">
        <v>1</v>
      </c>
      <c r="G303"/>
    </row>
    <row r="304" spans="1:7" x14ac:dyDescent="0.3">
      <c r="A304" s="64" t="str">
        <f>SORTEIOS[[#This Row],[GRUPO]]&amp;SORTEIOS[[#This Row],[MES_ANO]]</f>
        <v>710abril-25</v>
      </c>
      <c r="B304" s="3">
        <v>710</v>
      </c>
      <c r="C304" s="3">
        <v>202504</v>
      </c>
      <c r="D304" s="4" t="str">
        <f>TEXT(SORTEIOS[[#This Row],[DT_CONTMP]],"MMMM-AA")</f>
        <v>abril-25</v>
      </c>
      <c r="E304" s="4">
        <v>45762</v>
      </c>
      <c r="F304" s="3">
        <v>13</v>
      </c>
      <c r="G304"/>
    </row>
    <row r="305" spans="1:7" x14ac:dyDescent="0.3">
      <c r="A305" s="64" t="str">
        <f>SORTEIOS[[#This Row],[GRUPO]]&amp;SORTEIOS[[#This Row],[MES_ANO]]</f>
        <v>662agosto-25</v>
      </c>
      <c r="B305" s="3">
        <v>662</v>
      </c>
      <c r="C305" s="3">
        <v>202508</v>
      </c>
      <c r="D305" s="4" t="str">
        <f>TEXT(SORTEIOS[[#This Row],[DT_CONTMP]],"MMMM-AA")</f>
        <v>agosto-25</v>
      </c>
      <c r="E305" s="4">
        <v>45875</v>
      </c>
      <c r="F305" s="3">
        <v>10</v>
      </c>
      <c r="G305"/>
    </row>
    <row r="306" spans="1:7" x14ac:dyDescent="0.3">
      <c r="A306" s="64" t="str">
        <f>SORTEIOS[[#This Row],[GRUPO]]&amp;SORTEIOS[[#This Row],[MES_ANO]]</f>
        <v>679março-25</v>
      </c>
      <c r="B306" s="3">
        <v>679</v>
      </c>
      <c r="C306" s="3">
        <v>202503</v>
      </c>
      <c r="D306" s="4" t="str">
        <f>TEXT(SORTEIOS[[#This Row],[DT_CONTMP]],"MMMM-AA")</f>
        <v>março-25</v>
      </c>
      <c r="E306" s="4">
        <v>45726</v>
      </c>
      <c r="F306" s="3">
        <v>8</v>
      </c>
      <c r="G306"/>
    </row>
    <row r="307" spans="1:7" x14ac:dyDescent="0.3">
      <c r="A307" s="64" t="str">
        <f>SORTEIOS[[#This Row],[GRUPO]]&amp;SORTEIOS[[#This Row],[MES_ANO]]</f>
        <v>709maio-25</v>
      </c>
      <c r="B307" s="3">
        <v>709</v>
      </c>
      <c r="C307" s="3">
        <v>202505</v>
      </c>
      <c r="D307" s="4" t="str">
        <f>TEXT(SORTEIOS[[#This Row],[DT_CONTMP]],"MMMM-AA")</f>
        <v>maio-25</v>
      </c>
      <c r="E307" s="4">
        <v>45792</v>
      </c>
      <c r="F307" s="3">
        <v>12</v>
      </c>
      <c r="G307"/>
    </row>
    <row r="308" spans="1:7" x14ac:dyDescent="0.3">
      <c r="A308" s="64" t="str">
        <f>SORTEIOS[[#This Row],[GRUPO]]&amp;SORTEIOS[[#This Row],[MES_ANO]]</f>
        <v>687janeiro-25</v>
      </c>
      <c r="B308" s="3">
        <v>687</v>
      </c>
      <c r="C308" s="3">
        <v>202501</v>
      </c>
      <c r="D308" s="4" t="str">
        <f>TEXT(SORTEIOS[[#This Row],[DT_CONTMP]],"MMMM-AA")</f>
        <v>janeiro-25</v>
      </c>
      <c r="E308" s="4">
        <v>45664</v>
      </c>
      <c r="F308" s="3">
        <v>18</v>
      </c>
      <c r="G308"/>
    </row>
    <row r="309" spans="1:7" x14ac:dyDescent="0.3">
      <c r="A309" s="64" t="str">
        <f>SORTEIOS[[#This Row],[GRUPO]]&amp;SORTEIOS[[#This Row],[MES_ANO]]</f>
        <v>690fevereiro-25</v>
      </c>
      <c r="B309" s="3">
        <v>690</v>
      </c>
      <c r="C309" s="3">
        <v>202502</v>
      </c>
      <c r="D309" s="4" t="str">
        <f>TEXT(SORTEIOS[[#This Row],[DT_CONTMP]],"MMMM-AA")</f>
        <v>fevereiro-25</v>
      </c>
      <c r="E309" s="4">
        <v>45694</v>
      </c>
      <c r="F309" s="3">
        <v>11</v>
      </c>
      <c r="G309"/>
    </row>
    <row r="310" spans="1:7" x14ac:dyDescent="0.3">
      <c r="A310" s="64" t="str">
        <f>SORTEIOS[[#This Row],[GRUPO]]&amp;SORTEIOS[[#This Row],[MES_ANO]]</f>
        <v>721junho-25</v>
      </c>
      <c r="B310" s="3">
        <v>721</v>
      </c>
      <c r="C310" s="3">
        <v>202506</v>
      </c>
      <c r="D310" s="4" t="str">
        <f>TEXT(SORTEIOS[[#This Row],[DT_CONTMP]],"MMMM-AA")</f>
        <v>junho-25</v>
      </c>
      <c r="E310" s="4">
        <v>45824</v>
      </c>
      <c r="F310" s="3">
        <v>4</v>
      </c>
      <c r="G310"/>
    </row>
    <row r="311" spans="1:7" x14ac:dyDescent="0.3">
      <c r="A311" s="64" t="str">
        <f>SORTEIOS[[#This Row],[GRUPO]]&amp;SORTEIOS[[#This Row],[MES_ANO]]</f>
        <v>703outubro-25</v>
      </c>
      <c r="B311" s="3">
        <v>703</v>
      </c>
      <c r="C311" s="3">
        <v>202510</v>
      </c>
      <c r="D311" s="4" t="str">
        <f>TEXT(SORTEIOS[[#This Row],[DT_CONTMP]],"MMMM-AA")</f>
        <v>outubro-25</v>
      </c>
      <c r="E311" s="4">
        <v>45936</v>
      </c>
      <c r="F311" s="3">
        <v>10</v>
      </c>
      <c r="G311"/>
    </row>
    <row r="312" spans="1:7" x14ac:dyDescent="0.3">
      <c r="A312" s="64" t="str">
        <f>SORTEIOS[[#This Row],[GRUPO]]&amp;SORTEIOS[[#This Row],[MES_ANO]]</f>
        <v>714junho-25</v>
      </c>
      <c r="B312" s="3">
        <v>714</v>
      </c>
      <c r="C312" s="3">
        <v>202506</v>
      </c>
      <c r="D312" s="4" t="str">
        <f>TEXT(SORTEIOS[[#This Row],[DT_CONTMP]],"MMMM-AA")</f>
        <v>junho-25</v>
      </c>
      <c r="E312" s="4">
        <v>45824</v>
      </c>
      <c r="F312" s="3">
        <v>15</v>
      </c>
      <c r="G312"/>
    </row>
    <row r="313" spans="1:7" x14ac:dyDescent="0.3">
      <c r="A313" s="64" t="str">
        <f>SORTEIOS[[#This Row],[GRUPO]]&amp;SORTEIOS[[#This Row],[MES_ANO]]</f>
        <v>724outubro-25</v>
      </c>
      <c r="B313" s="3">
        <v>724</v>
      </c>
      <c r="C313" s="3">
        <v>202510</v>
      </c>
      <c r="D313" s="4" t="str">
        <f>TEXT(SORTEIOS[[#This Row],[DT_CONTMP]],"MMMM-AA")</f>
        <v>outubro-25</v>
      </c>
      <c r="E313" s="4">
        <v>45945</v>
      </c>
      <c r="F313" s="3">
        <v>11</v>
      </c>
      <c r="G313"/>
    </row>
    <row r="314" spans="1:7" x14ac:dyDescent="0.3">
      <c r="A314" s="64" t="str">
        <f>SORTEIOS[[#This Row],[GRUPO]]&amp;SORTEIOS[[#This Row],[MES_ANO]]</f>
        <v>7003setembro-25</v>
      </c>
      <c r="B314" s="3">
        <v>7003</v>
      </c>
      <c r="C314" s="3">
        <v>202509</v>
      </c>
      <c r="D314" s="4" t="str">
        <f>TEXT(SORTEIOS[[#This Row],[DT_CONTMP]],"MMMM-AA")</f>
        <v>setembro-25</v>
      </c>
      <c r="E314" s="4">
        <v>45915</v>
      </c>
      <c r="F314" s="3">
        <v>1</v>
      </c>
      <c r="G314"/>
    </row>
    <row r="315" spans="1:7" x14ac:dyDescent="0.3">
      <c r="A315" s="64" t="str">
        <f>SORTEIOS[[#This Row],[GRUPO]]&amp;SORTEIOS[[#This Row],[MES_ANO]]</f>
        <v>706março-25</v>
      </c>
      <c r="B315" s="3">
        <v>706</v>
      </c>
      <c r="C315" s="3">
        <v>202503</v>
      </c>
      <c r="D315" s="4" t="str">
        <f>TEXT(SORTEIOS[[#This Row],[DT_CONTMP]],"MMMM-AA")</f>
        <v>março-25</v>
      </c>
      <c r="E315" s="4">
        <v>45733</v>
      </c>
      <c r="F315" s="3">
        <v>2</v>
      </c>
      <c r="G315"/>
    </row>
    <row r="316" spans="1:7" x14ac:dyDescent="0.3">
      <c r="A316" s="64" t="str">
        <f>SORTEIOS[[#This Row],[GRUPO]]&amp;SORTEIOS[[#This Row],[MES_ANO]]</f>
        <v>7005março-25</v>
      </c>
      <c r="B316" s="3">
        <v>7005</v>
      </c>
      <c r="C316" s="3">
        <v>202503</v>
      </c>
      <c r="D316" s="4" t="str">
        <f>TEXT(SORTEIOS[[#This Row],[DT_CONTMP]],"MMMM-AA")</f>
        <v>março-25</v>
      </c>
      <c r="E316" s="4">
        <v>45733</v>
      </c>
      <c r="F316" s="3">
        <v>11</v>
      </c>
      <c r="G316"/>
    </row>
    <row r="317" spans="1:7" x14ac:dyDescent="0.3">
      <c r="A317" s="64" t="str">
        <f>SORTEIOS[[#This Row],[GRUPO]]&amp;SORTEIOS[[#This Row],[MES_ANO]]</f>
        <v>3110abril-25</v>
      </c>
      <c r="B317" s="3">
        <v>3110</v>
      </c>
      <c r="C317" s="3">
        <v>202504</v>
      </c>
      <c r="D317" s="4" t="str">
        <f>TEXT(SORTEIOS[[#This Row],[DT_CONTMP]],"MMMM-AA")</f>
        <v>abril-25</v>
      </c>
      <c r="E317" s="4">
        <v>45762</v>
      </c>
      <c r="F317" s="3">
        <v>1</v>
      </c>
      <c r="G317"/>
    </row>
    <row r="318" spans="1:7" x14ac:dyDescent="0.3">
      <c r="A318" s="64" t="str">
        <f>SORTEIOS[[#This Row],[GRUPO]]&amp;SORTEIOS[[#This Row],[MES_ANO]]</f>
        <v>740outubro-25</v>
      </c>
      <c r="B318" s="3">
        <v>740</v>
      </c>
      <c r="C318" s="3">
        <v>202510</v>
      </c>
      <c r="D318" s="4" t="str">
        <f>TEXT(SORTEIOS[[#This Row],[DT_CONTMP]],"MMMM-AA")</f>
        <v>outubro-25</v>
      </c>
      <c r="E318" s="4">
        <v>45945</v>
      </c>
      <c r="F318" s="3">
        <v>1</v>
      </c>
      <c r="G318"/>
    </row>
    <row r="319" spans="1:7" x14ac:dyDescent="0.3">
      <c r="A319" s="64" t="str">
        <f>SORTEIOS[[#This Row],[GRUPO]]&amp;SORTEIOS[[#This Row],[MES_ANO]]</f>
        <v>8001janeiro-25</v>
      </c>
      <c r="B319" s="3">
        <v>8001</v>
      </c>
      <c r="C319" s="3">
        <v>202501</v>
      </c>
      <c r="D319" s="4" t="str">
        <f>TEXT(SORTEIOS[[#This Row],[DT_CONTMP]],"MMMM-AA")</f>
        <v>janeiro-25</v>
      </c>
      <c r="E319" s="4">
        <v>45672</v>
      </c>
      <c r="F319" s="3">
        <v>17</v>
      </c>
      <c r="G319"/>
    </row>
    <row r="320" spans="1:7" x14ac:dyDescent="0.3">
      <c r="A320" s="64" t="str">
        <f>SORTEIOS[[#This Row],[GRUPO]]&amp;SORTEIOS[[#This Row],[MES_ANO]]</f>
        <v>689setembro-25</v>
      </c>
      <c r="B320" s="3">
        <v>689</v>
      </c>
      <c r="C320" s="3">
        <v>202509</v>
      </c>
      <c r="D320" s="4" t="str">
        <f>TEXT(SORTEIOS[[#This Row],[DT_CONTMP]],"MMMM-AA")</f>
        <v>setembro-25</v>
      </c>
      <c r="E320" s="4">
        <v>45904</v>
      </c>
      <c r="F320" s="3">
        <v>8</v>
      </c>
      <c r="G320"/>
    </row>
    <row r="321" spans="1:7" x14ac:dyDescent="0.3">
      <c r="A321" s="64" t="str">
        <f>SORTEIOS[[#This Row],[GRUPO]]&amp;SORTEIOS[[#This Row],[MES_ANO]]</f>
        <v>661outubro-25</v>
      </c>
      <c r="B321" s="3">
        <v>661</v>
      </c>
      <c r="C321" s="3">
        <v>202510</v>
      </c>
      <c r="D321" s="4" t="str">
        <f>TEXT(SORTEIOS[[#This Row],[DT_CONTMP]],"MMMM-AA")</f>
        <v>outubro-25</v>
      </c>
      <c r="E321" s="4">
        <v>45936</v>
      </c>
      <c r="F321" s="3">
        <v>10</v>
      </c>
      <c r="G321"/>
    </row>
    <row r="322" spans="1:7" x14ac:dyDescent="0.3">
      <c r="A322" s="64" t="str">
        <f>SORTEIOS[[#This Row],[GRUPO]]&amp;SORTEIOS[[#This Row],[MES_ANO]]</f>
        <v>3119abril-25</v>
      </c>
      <c r="B322" s="3">
        <v>3119</v>
      </c>
      <c r="C322" s="3">
        <v>202504</v>
      </c>
      <c r="D322" s="4" t="str">
        <f>TEXT(SORTEIOS[[#This Row],[DT_CONTMP]],"MMMM-AA")</f>
        <v>abril-25</v>
      </c>
      <c r="E322" s="4">
        <v>45762</v>
      </c>
      <c r="F322" s="3">
        <v>1</v>
      </c>
      <c r="G322"/>
    </row>
    <row r="323" spans="1:7" x14ac:dyDescent="0.3">
      <c r="A323" s="64" t="str">
        <f>SORTEIOS[[#This Row],[GRUPO]]&amp;SORTEIOS[[#This Row],[MES_ANO]]</f>
        <v>747julho-25</v>
      </c>
      <c r="B323" s="3">
        <v>747</v>
      </c>
      <c r="C323" s="3">
        <v>202507</v>
      </c>
      <c r="D323" s="4" t="str">
        <f>TEXT(SORTEIOS[[#This Row],[DT_CONTMP]],"MMMM-AA")</f>
        <v>julho-25</v>
      </c>
      <c r="E323" s="4">
        <v>45853</v>
      </c>
      <c r="F323" s="3">
        <v>1</v>
      </c>
      <c r="G323"/>
    </row>
    <row r="324" spans="1:7" x14ac:dyDescent="0.3">
      <c r="A324" s="64" t="str">
        <f>SORTEIOS[[#This Row],[GRUPO]]&amp;SORTEIOS[[#This Row],[MES_ANO]]</f>
        <v>747março-25</v>
      </c>
      <c r="B324" s="3">
        <v>747</v>
      </c>
      <c r="C324" s="3">
        <v>202503</v>
      </c>
      <c r="D324" s="4" t="str">
        <f>TEXT(SORTEIOS[[#This Row],[DT_CONTMP]],"MMMM-AA")</f>
        <v>março-25</v>
      </c>
      <c r="E324" s="4">
        <v>45733</v>
      </c>
      <c r="F324" s="3">
        <v>1</v>
      </c>
      <c r="G324"/>
    </row>
    <row r="325" spans="1:7" x14ac:dyDescent="0.3">
      <c r="A325" s="64" t="str">
        <f>SORTEIOS[[#This Row],[GRUPO]]&amp;SORTEIOS[[#This Row],[MES_ANO]]</f>
        <v>626julho-25</v>
      </c>
      <c r="B325" s="3">
        <v>626</v>
      </c>
      <c r="C325" s="3">
        <v>202507</v>
      </c>
      <c r="D325" s="4" t="str">
        <f>TEXT(SORTEIOS[[#This Row],[DT_CONTMP]],"MMMM-AA")</f>
        <v>julho-25</v>
      </c>
      <c r="E325" s="4">
        <v>45842</v>
      </c>
      <c r="F325" s="3">
        <v>1</v>
      </c>
      <c r="G325"/>
    </row>
    <row r="326" spans="1:7" x14ac:dyDescent="0.3">
      <c r="A326" s="64" t="str">
        <f>SORTEIOS[[#This Row],[GRUPO]]&amp;SORTEIOS[[#This Row],[MES_ANO]]</f>
        <v>8000janeiro-25</v>
      </c>
      <c r="B326" s="3">
        <v>8000</v>
      </c>
      <c r="C326" s="3">
        <v>202501</v>
      </c>
      <c r="D326" s="4" t="str">
        <f>TEXT(SORTEIOS[[#This Row],[DT_CONTMP]],"MMMM-AA")</f>
        <v>janeiro-25</v>
      </c>
      <c r="E326" s="4">
        <v>45672</v>
      </c>
      <c r="F326" s="3">
        <v>27</v>
      </c>
      <c r="G326"/>
    </row>
    <row r="327" spans="1:7" x14ac:dyDescent="0.3">
      <c r="A327" s="64" t="str">
        <f>SORTEIOS[[#This Row],[GRUPO]]&amp;SORTEIOS[[#This Row],[MES_ANO]]</f>
        <v>3117setembro-25</v>
      </c>
      <c r="B327" s="3">
        <v>3117</v>
      </c>
      <c r="C327" s="3">
        <v>202509</v>
      </c>
      <c r="D327" s="4" t="str">
        <f>TEXT(SORTEIOS[[#This Row],[DT_CONTMP]],"MMMM-AA")</f>
        <v>setembro-25</v>
      </c>
      <c r="E327" s="4">
        <v>45915</v>
      </c>
      <c r="F327" s="3">
        <v>1</v>
      </c>
      <c r="G327"/>
    </row>
    <row r="328" spans="1:7" x14ac:dyDescent="0.3">
      <c r="A328" s="64" t="str">
        <f>SORTEIOS[[#This Row],[GRUPO]]&amp;SORTEIOS[[#This Row],[MES_ANO]]</f>
        <v>3118agosto-25</v>
      </c>
      <c r="B328" s="3">
        <v>3118</v>
      </c>
      <c r="C328" s="3">
        <v>202508</v>
      </c>
      <c r="D328" s="4" t="str">
        <f>TEXT(SORTEIOS[[#This Row],[DT_CONTMP]],"MMMM-AA")</f>
        <v>agosto-25</v>
      </c>
      <c r="E328" s="4">
        <v>45884</v>
      </c>
      <c r="F328" s="3">
        <v>1</v>
      </c>
      <c r="G328"/>
    </row>
    <row r="329" spans="1:7" x14ac:dyDescent="0.3">
      <c r="A329" s="64" t="str">
        <f>SORTEIOS[[#This Row],[GRUPO]]&amp;SORTEIOS[[#This Row],[MES_ANO]]</f>
        <v>8004julho-25</v>
      </c>
      <c r="B329" s="3">
        <v>8004</v>
      </c>
      <c r="C329" s="3">
        <v>202507</v>
      </c>
      <c r="D329" s="4" t="str">
        <f>TEXT(SORTEIOS[[#This Row],[DT_CONTMP]],"MMMM-AA")</f>
        <v>julho-25</v>
      </c>
      <c r="E329" s="4">
        <v>45853</v>
      </c>
      <c r="F329" s="3">
        <v>7</v>
      </c>
      <c r="G329"/>
    </row>
    <row r="330" spans="1:7" x14ac:dyDescent="0.3">
      <c r="A330" s="64" t="str">
        <f>SORTEIOS[[#This Row],[GRUPO]]&amp;SORTEIOS[[#This Row],[MES_ANO]]</f>
        <v>3102fevereiro-25</v>
      </c>
      <c r="B330" s="3">
        <v>3102</v>
      </c>
      <c r="C330" s="3">
        <v>202502</v>
      </c>
      <c r="D330" s="4" t="str">
        <f>TEXT(SORTEIOS[[#This Row],[DT_CONTMP]],"MMMM-AA")</f>
        <v>fevereiro-25</v>
      </c>
      <c r="E330" s="4">
        <v>45705</v>
      </c>
      <c r="F330" s="3">
        <v>1</v>
      </c>
      <c r="G330"/>
    </row>
    <row r="331" spans="1:7" x14ac:dyDescent="0.3">
      <c r="A331" s="64" t="str">
        <f>SORTEIOS[[#This Row],[GRUPO]]&amp;SORTEIOS[[#This Row],[MES_ANO]]</f>
        <v>790outubro-25</v>
      </c>
      <c r="B331" s="3">
        <v>790</v>
      </c>
      <c r="C331" s="3">
        <v>202510</v>
      </c>
      <c r="D331" s="4" t="str">
        <f>TEXT(SORTEIOS[[#This Row],[DT_CONTMP]],"MMMM-AA")</f>
        <v>outubro-25</v>
      </c>
      <c r="E331" s="4">
        <v>45945</v>
      </c>
      <c r="F331" s="3">
        <v>1</v>
      </c>
      <c r="G331"/>
    </row>
    <row r="332" spans="1:7" x14ac:dyDescent="0.3">
      <c r="A332" s="64" t="str">
        <f>SORTEIOS[[#This Row],[GRUPO]]&amp;SORTEIOS[[#This Row],[MES_ANO]]</f>
        <v>614janeiro-25</v>
      </c>
      <c r="B332" s="3">
        <v>614</v>
      </c>
      <c r="C332" s="3">
        <v>202501</v>
      </c>
      <c r="D332" s="4" t="str">
        <f>TEXT(SORTEIOS[[#This Row],[DT_CONTMP]],"MMMM-AA")</f>
        <v>janeiro-25</v>
      </c>
      <c r="E332" s="4">
        <v>45664</v>
      </c>
      <c r="F332" s="3">
        <v>2</v>
      </c>
      <c r="G332"/>
    </row>
    <row r="333" spans="1:7" x14ac:dyDescent="0.3">
      <c r="A333" s="64" t="str">
        <f>SORTEIOS[[#This Row],[GRUPO]]&amp;SORTEIOS[[#This Row],[MES_ANO]]</f>
        <v>770junho-25</v>
      </c>
      <c r="B333" s="3">
        <v>770</v>
      </c>
      <c r="C333" s="3">
        <v>202506</v>
      </c>
      <c r="D333" s="4" t="str">
        <f>TEXT(SORTEIOS[[#This Row],[DT_CONTMP]],"MMMM-AA")</f>
        <v>junho-25</v>
      </c>
      <c r="E333" s="4">
        <v>45824</v>
      </c>
      <c r="F333" s="3">
        <v>1</v>
      </c>
      <c r="G333"/>
    </row>
    <row r="334" spans="1:7" x14ac:dyDescent="0.3">
      <c r="A334" s="64" t="str">
        <f>SORTEIOS[[#This Row],[GRUPO]]&amp;SORTEIOS[[#This Row],[MES_ANO]]</f>
        <v>3049julho-25</v>
      </c>
      <c r="B334" s="3">
        <v>3049</v>
      </c>
      <c r="C334" s="3">
        <v>202507</v>
      </c>
      <c r="D334" s="4" t="str">
        <f>TEXT(SORTEIOS[[#This Row],[DT_CONTMP]],"MMMM-AA")</f>
        <v>julho-25</v>
      </c>
      <c r="E334" s="4">
        <v>45853</v>
      </c>
      <c r="F334" s="3">
        <v>1</v>
      </c>
      <c r="G334"/>
    </row>
    <row r="335" spans="1:7" x14ac:dyDescent="0.3">
      <c r="A335" s="64" t="str">
        <f>SORTEIOS[[#This Row],[GRUPO]]&amp;SORTEIOS[[#This Row],[MES_ANO]]</f>
        <v>641maio-25</v>
      </c>
      <c r="B335" s="3">
        <v>641</v>
      </c>
      <c r="C335" s="3">
        <v>202505</v>
      </c>
      <c r="D335" s="4" t="str">
        <f>TEXT(SORTEIOS[[#This Row],[DT_CONTMP]],"MMMM-AA")</f>
        <v>maio-25</v>
      </c>
      <c r="E335" s="4">
        <v>45784</v>
      </c>
      <c r="F335" s="3">
        <v>33</v>
      </c>
      <c r="G335"/>
    </row>
    <row r="336" spans="1:7" x14ac:dyDescent="0.3">
      <c r="A336" s="64" t="str">
        <f>SORTEIOS[[#This Row],[GRUPO]]&amp;SORTEIOS[[#This Row],[MES_ANO]]</f>
        <v>641abril-25</v>
      </c>
      <c r="B336" s="3">
        <v>641</v>
      </c>
      <c r="C336" s="3">
        <v>202504</v>
      </c>
      <c r="D336" s="4" t="str">
        <f>TEXT(SORTEIOS[[#This Row],[DT_CONTMP]],"MMMM-AA")</f>
        <v>abril-25</v>
      </c>
      <c r="E336" s="4">
        <v>45751</v>
      </c>
      <c r="F336" s="3">
        <v>41</v>
      </c>
      <c r="G336"/>
    </row>
    <row r="337" spans="1:7" x14ac:dyDescent="0.3">
      <c r="A337" s="64" t="str">
        <f>SORTEIOS[[#This Row],[GRUPO]]&amp;SORTEIOS[[#This Row],[MES_ANO]]</f>
        <v>655setembro-25</v>
      </c>
      <c r="B337" s="3">
        <v>655</v>
      </c>
      <c r="C337" s="3">
        <v>202509</v>
      </c>
      <c r="D337" s="4" t="str">
        <f>TEXT(SORTEIOS[[#This Row],[DT_CONTMP]],"MMMM-AA")</f>
        <v>setembro-25</v>
      </c>
      <c r="E337" s="4">
        <v>45904</v>
      </c>
      <c r="F337" s="3">
        <v>44</v>
      </c>
      <c r="G337"/>
    </row>
    <row r="338" spans="1:7" x14ac:dyDescent="0.3">
      <c r="A338" s="64" t="str">
        <f>SORTEIOS[[#This Row],[GRUPO]]&amp;SORTEIOS[[#This Row],[MES_ANO]]</f>
        <v>626janeiro-25</v>
      </c>
      <c r="B338" s="3">
        <v>626</v>
      </c>
      <c r="C338" s="3">
        <v>202501</v>
      </c>
      <c r="D338" s="4" t="str">
        <f>TEXT(SORTEIOS[[#This Row],[DT_CONTMP]],"MMMM-AA")</f>
        <v>janeiro-25</v>
      </c>
      <c r="E338" s="4">
        <v>45664</v>
      </c>
      <c r="F338" s="3">
        <v>14</v>
      </c>
      <c r="G338"/>
    </row>
    <row r="339" spans="1:7" x14ac:dyDescent="0.3">
      <c r="A339" s="64" t="str">
        <f>SORTEIOS[[#This Row],[GRUPO]]&amp;SORTEIOS[[#This Row],[MES_ANO]]</f>
        <v>661maio-25</v>
      </c>
      <c r="B339" s="3">
        <v>661</v>
      </c>
      <c r="C339" s="3">
        <v>202505</v>
      </c>
      <c r="D339" s="4" t="str">
        <f>TEXT(SORTEIOS[[#This Row],[DT_CONTMP]],"MMMM-AA")</f>
        <v>maio-25</v>
      </c>
      <c r="E339" s="4">
        <v>45784</v>
      </c>
      <c r="F339" s="3">
        <v>10</v>
      </c>
      <c r="G339"/>
    </row>
    <row r="340" spans="1:7" x14ac:dyDescent="0.3">
      <c r="A340" s="64" t="str">
        <f>SORTEIOS[[#This Row],[GRUPO]]&amp;SORTEIOS[[#This Row],[MES_ANO]]</f>
        <v>666setembro-25</v>
      </c>
      <c r="B340" s="3">
        <v>666</v>
      </c>
      <c r="C340" s="3">
        <v>202509</v>
      </c>
      <c r="D340" s="4" t="str">
        <f>TEXT(SORTEIOS[[#This Row],[DT_CONTMP]],"MMMM-AA")</f>
        <v>setembro-25</v>
      </c>
      <c r="E340" s="4">
        <v>45904</v>
      </c>
      <c r="F340" s="3">
        <v>40</v>
      </c>
      <c r="G340"/>
    </row>
    <row r="341" spans="1:7" x14ac:dyDescent="0.3">
      <c r="A341" s="64" t="str">
        <f>SORTEIOS[[#This Row],[GRUPO]]&amp;SORTEIOS[[#This Row],[MES_ANO]]</f>
        <v>677janeiro-25</v>
      </c>
      <c r="B341" s="3">
        <v>677</v>
      </c>
      <c r="C341" s="3">
        <v>202501</v>
      </c>
      <c r="D341" s="4" t="str">
        <f>TEXT(SORTEIOS[[#This Row],[DT_CONTMP]],"MMMM-AA")</f>
        <v>janeiro-25</v>
      </c>
      <c r="E341" s="4">
        <v>45664</v>
      </c>
      <c r="F341" s="3">
        <v>2</v>
      </c>
      <c r="G341"/>
    </row>
    <row r="342" spans="1:7" x14ac:dyDescent="0.3">
      <c r="A342" s="64" t="str">
        <f>SORTEIOS[[#This Row],[GRUPO]]&amp;SORTEIOS[[#This Row],[MES_ANO]]</f>
        <v>688janeiro-25</v>
      </c>
      <c r="B342" s="3">
        <v>688</v>
      </c>
      <c r="C342" s="3">
        <v>202501</v>
      </c>
      <c r="D342" s="4" t="str">
        <f>TEXT(SORTEIOS[[#This Row],[DT_CONTMP]],"MMMM-AA")</f>
        <v>janeiro-25</v>
      </c>
      <c r="E342" s="4">
        <v>45664</v>
      </c>
      <c r="F342" s="3">
        <v>8</v>
      </c>
      <c r="G342"/>
    </row>
    <row r="343" spans="1:7" x14ac:dyDescent="0.3">
      <c r="A343" s="64" t="str">
        <f>SORTEIOS[[#This Row],[GRUPO]]&amp;SORTEIOS[[#This Row],[MES_ANO]]</f>
        <v>3075janeiro-25</v>
      </c>
      <c r="B343" s="3">
        <v>3075</v>
      </c>
      <c r="C343" s="3">
        <v>202501</v>
      </c>
      <c r="D343" s="4" t="str">
        <f>TEXT(SORTEIOS[[#This Row],[DT_CONTMP]],"MMMM-AA")</f>
        <v>janeiro-25</v>
      </c>
      <c r="E343" s="4">
        <v>45672</v>
      </c>
      <c r="F343" s="3">
        <v>1</v>
      </c>
      <c r="G343"/>
    </row>
    <row r="344" spans="1:7" x14ac:dyDescent="0.3">
      <c r="A344" s="64" t="str">
        <f>SORTEIOS[[#This Row],[GRUPO]]&amp;SORTEIOS[[#This Row],[MES_ANO]]</f>
        <v>679abril-25</v>
      </c>
      <c r="B344" s="3">
        <v>679</v>
      </c>
      <c r="C344" s="3">
        <v>202504</v>
      </c>
      <c r="D344" s="4" t="str">
        <f>TEXT(SORTEIOS[[#This Row],[DT_CONTMP]],"MMMM-AA")</f>
        <v>abril-25</v>
      </c>
      <c r="E344" s="4">
        <v>45751</v>
      </c>
      <c r="F344" s="3">
        <v>9</v>
      </c>
      <c r="G344"/>
    </row>
    <row r="345" spans="1:7" x14ac:dyDescent="0.3">
      <c r="A345" s="64" t="str">
        <f>SORTEIOS[[#This Row],[GRUPO]]&amp;SORTEIOS[[#This Row],[MES_ANO]]</f>
        <v>700junho-25</v>
      </c>
      <c r="B345" s="3">
        <v>700</v>
      </c>
      <c r="C345" s="3">
        <v>202506</v>
      </c>
      <c r="D345" s="4" t="str">
        <f>TEXT(SORTEIOS[[#This Row],[DT_CONTMP]],"MMMM-AA")</f>
        <v>junho-25</v>
      </c>
      <c r="E345" s="4">
        <v>45813</v>
      </c>
      <c r="F345" s="3">
        <v>16</v>
      </c>
      <c r="G345"/>
    </row>
    <row r="346" spans="1:7" x14ac:dyDescent="0.3">
      <c r="A346" s="64" t="str">
        <f>SORTEIOS[[#This Row],[GRUPO]]&amp;SORTEIOS[[#This Row],[MES_ANO]]</f>
        <v>698janeiro-25</v>
      </c>
      <c r="B346" s="3">
        <v>698</v>
      </c>
      <c r="C346" s="3">
        <v>202501</v>
      </c>
      <c r="D346" s="4" t="str">
        <f>TEXT(SORTEIOS[[#This Row],[DT_CONTMP]],"MMMM-AA")</f>
        <v>janeiro-25</v>
      </c>
      <c r="E346" s="4">
        <v>45664</v>
      </c>
      <c r="F346" s="3">
        <v>12</v>
      </c>
      <c r="G346"/>
    </row>
    <row r="347" spans="1:7" x14ac:dyDescent="0.3">
      <c r="A347" s="64" t="str">
        <f>SORTEIOS[[#This Row],[GRUPO]]&amp;SORTEIOS[[#This Row],[MES_ANO]]</f>
        <v>700agosto-25</v>
      </c>
      <c r="B347" s="3">
        <v>700</v>
      </c>
      <c r="C347" s="3">
        <v>202508</v>
      </c>
      <c r="D347" s="4" t="str">
        <f>TEXT(SORTEIOS[[#This Row],[DT_CONTMP]],"MMMM-AA")</f>
        <v>agosto-25</v>
      </c>
      <c r="E347" s="4">
        <v>45875</v>
      </c>
      <c r="F347" s="3">
        <v>16</v>
      </c>
      <c r="G347"/>
    </row>
    <row r="348" spans="1:7" x14ac:dyDescent="0.3">
      <c r="A348" s="64" t="str">
        <f>SORTEIOS[[#This Row],[GRUPO]]&amp;SORTEIOS[[#This Row],[MES_ANO]]</f>
        <v>701janeiro-25</v>
      </c>
      <c r="B348" s="3">
        <v>701</v>
      </c>
      <c r="C348" s="3">
        <v>202501</v>
      </c>
      <c r="D348" s="4" t="str">
        <f>TEXT(SORTEIOS[[#This Row],[DT_CONTMP]],"MMMM-AA")</f>
        <v>janeiro-25</v>
      </c>
      <c r="E348" s="4">
        <v>45664</v>
      </c>
      <c r="F348" s="3">
        <v>11</v>
      </c>
      <c r="G348"/>
    </row>
    <row r="349" spans="1:7" x14ac:dyDescent="0.3">
      <c r="A349" s="64" t="str">
        <f>SORTEIOS[[#This Row],[GRUPO]]&amp;SORTEIOS[[#This Row],[MES_ANO]]</f>
        <v>699outubro-25</v>
      </c>
      <c r="B349" s="3">
        <v>699</v>
      </c>
      <c r="C349" s="3">
        <v>202510</v>
      </c>
      <c r="D349" s="4" t="str">
        <f>TEXT(SORTEIOS[[#This Row],[DT_CONTMP]],"MMMM-AA")</f>
        <v>outubro-25</v>
      </c>
      <c r="E349" s="4">
        <v>45936</v>
      </c>
      <c r="F349" s="3">
        <v>11</v>
      </c>
      <c r="G349"/>
    </row>
    <row r="350" spans="1:7" x14ac:dyDescent="0.3">
      <c r="A350" s="64" t="str">
        <f>SORTEIOS[[#This Row],[GRUPO]]&amp;SORTEIOS[[#This Row],[MES_ANO]]</f>
        <v>673setembro-25</v>
      </c>
      <c r="B350" s="3">
        <v>673</v>
      </c>
      <c r="C350" s="3">
        <v>202509</v>
      </c>
      <c r="D350" s="4" t="str">
        <f>TEXT(SORTEIOS[[#This Row],[DT_CONTMP]],"MMMM-AA")</f>
        <v>setembro-25</v>
      </c>
      <c r="E350" s="4">
        <v>45904</v>
      </c>
      <c r="F350" s="3">
        <v>7</v>
      </c>
      <c r="G350"/>
    </row>
    <row r="351" spans="1:7" x14ac:dyDescent="0.3">
      <c r="A351" s="64" t="str">
        <f>SORTEIOS[[#This Row],[GRUPO]]&amp;SORTEIOS[[#This Row],[MES_ANO]]</f>
        <v>711maio-25</v>
      </c>
      <c r="B351" s="3">
        <v>711</v>
      </c>
      <c r="C351" s="3">
        <v>202505</v>
      </c>
      <c r="D351" s="4" t="str">
        <f>TEXT(SORTEIOS[[#This Row],[DT_CONTMP]],"MMMM-AA")</f>
        <v>maio-25</v>
      </c>
      <c r="E351" s="4">
        <v>45792</v>
      </c>
      <c r="F351" s="3">
        <v>5</v>
      </c>
      <c r="G351"/>
    </row>
    <row r="352" spans="1:7" x14ac:dyDescent="0.3">
      <c r="A352" s="64" t="str">
        <f>SORTEIOS[[#This Row],[GRUPO]]&amp;SORTEIOS[[#This Row],[MES_ANO]]</f>
        <v>3094março-25</v>
      </c>
      <c r="B352" s="3">
        <v>3094</v>
      </c>
      <c r="C352" s="3">
        <v>202503</v>
      </c>
      <c r="D352" s="4" t="str">
        <f>TEXT(SORTEIOS[[#This Row],[DT_CONTMP]],"MMMM-AA")</f>
        <v>março-25</v>
      </c>
      <c r="E352" s="4">
        <v>45733</v>
      </c>
      <c r="F352" s="3">
        <v>1</v>
      </c>
      <c r="G352"/>
    </row>
    <row r="353" spans="1:7" x14ac:dyDescent="0.3">
      <c r="A353" s="64" t="str">
        <f>SORTEIOS[[#This Row],[GRUPO]]&amp;SORTEIOS[[#This Row],[MES_ANO]]</f>
        <v>3099abril-25</v>
      </c>
      <c r="B353" s="3">
        <v>3099</v>
      </c>
      <c r="C353" s="3">
        <v>202504</v>
      </c>
      <c r="D353" s="4" t="str">
        <f>TEXT(SORTEIOS[[#This Row],[DT_CONTMP]],"MMMM-AA")</f>
        <v>abril-25</v>
      </c>
      <c r="E353" s="4">
        <v>45762</v>
      </c>
      <c r="F353" s="3">
        <v>1</v>
      </c>
      <c r="G353"/>
    </row>
    <row r="354" spans="1:7" x14ac:dyDescent="0.3">
      <c r="A354" s="64" t="str">
        <f>SORTEIOS[[#This Row],[GRUPO]]&amp;SORTEIOS[[#This Row],[MES_ANO]]</f>
        <v>7006maio-25</v>
      </c>
      <c r="B354" s="3">
        <v>7006</v>
      </c>
      <c r="C354" s="3">
        <v>202505</v>
      </c>
      <c r="D354" s="4" t="str">
        <f>TEXT(SORTEIOS[[#This Row],[DT_CONTMP]],"MMMM-AA")</f>
        <v>maio-25</v>
      </c>
      <c r="E354" s="4">
        <v>45792</v>
      </c>
      <c r="F354" s="3">
        <v>9</v>
      </c>
      <c r="G354"/>
    </row>
    <row r="355" spans="1:7" x14ac:dyDescent="0.3">
      <c r="A355" s="64" t="str">
        <f>SORTEIOS[[#This Row],[GRUPO]]&amp;SORTEIOS[[#This Row],[MES_ANO]]</f>
        <v>717abril-25</v>
      </c>
      <c r="B355" s="3">
        <v>717</v>
      </c>
      <c r="C355" s="3">
        <v>202504</v>
      </c>
      <c r="D355" s="4" t="str">
        <f>TEXT(SORTEIOS[[#This Row],[DT_CONTMP]],"MMMM-AA")</f>
        <v>abril-25</v>
      </c>
      <c r="E355" s="4">
        <v>45762</v>
      </c>
      <c r="F355" s="3">
        <v>1</v>
      </c>
      <c r="G355"/>
    </row>
    <row r="356" spans="1:7" x14ac:dyDescent="0.3">
      <c r="A356" s="64" t="str">
        <f>SORTEIOS[[#This Row],[GRUPO]]&amp;SORTEIOS[[#This Row],[MES_ANO]]</f>
        <v>3118janeiro-25</v>
      </c>
      <c r="B356" s="3">
        <v>3118</v>
      </c>
      <c r="C356" s="3">
        <v>202501</v>
      </c>
      <c r="D356" s="4" t="str">
        <f>TEXT(SORTEIOS[[#This Row],[DT_CONTMP]],"MMMM-AA")</f>
        <v>janeiro-25</v>
      </c>
      <c r="E356" s="4">
        <v>45672</v>
      </c>
      <c r="F356" s="3">
        <v>1</v>
      </c>
      <c r="G356"/>
    </row>
    <row r="357" spans="1:7" x14ac:dyDescent="0.3">
      <c r="A357" s="64" t="str">
        <f>SORTEIOS[[#This Row],[GRUPO]]&amp;SORTEIOS[[#This Row],[MES_ANO]]</f>
        <v>679outubro-25</v>
      </c>
      <c r="B357" s="3">
        <v>679</v>
      </c>
      <c r="C357" s="3">
        <v>202510</v>
      </c>
      <c r="D357" s="4" t="str">
        <f>TEXT(SORTEIOS[[#This Row],[DT_CONTMP]],"MMMM-AA")</f>
        <v>outubro-25</v>
      </c>
      <c r="E357" s="4">
        <v>45936</v>
      </c>
      <c r="F357" s="3">
        <v>9</v>
      </c>
      <c r="G357"/>
    </row>
    <row r="358" spans="1:7" x14ac:dyDescent="0.3">
      <c r="A358" s="64" t="str">
        <f>SORTEIOS[[#This Row],[GRUPO]]&amp;SORTEIOS[[#This Row],[MES_ANO]]</f>
        <v>3114fevereiro-25</v>
      </c>
      <c r="B358" s="3">
        <v>3114</v>
      </c>
      <c r="C358" s="3">
        <v>202502</v>
      </c>
      <c r="D358" s="4" t="str">
        <f>TEXT(SORTEIOS[[#This Row],[DT_CONTMP]],"MMMM-AA")</f>
        <v>fevereiro-25</v>
      </c>
      <c r="E358" s="4">
        <v>45705</v>
      </c>
      <c r="F358" s="3">
        <v>1</v>
      </c>
      <c r="G358"/>
    </row>
    <row r="359" spans="1:7" x14ac:dyDescent="0.3">
      <c r="A359" s="64" t="str">
        <f>SORTEIOS[[#This Row],[GRUPO]]&amp;SORTEIOS[[#This Row],[MES_ANO]]</f>
        <v>701abril-25</v>
      </c>
      <c r="B359" s="3">
        <v>701</v>
      </c>
      <c r="C359" s="3">
        <v>202504</v>
      </c>
      <c r="D359" s="4" t="str">
        <f>TEXT(SORTEIOS[[#This Row],[DT_CONTMP]],"MMMM-AA")</f>
        <v>abril-25</v>
      </c>
      <c r="E359" s="4">
        <v>45751</v>
      </c>
      <c r="F359" s="3">
        <v>22</v>
      </c>
      <c r="G359"/>
    </row>
    <row r="360" spans="1:7" x14ac:dyDescent="0.3">
      <c r="A360" s="64" t="str">
        <f>SORTEIOS[[#This Row],[GRUPO]]&amp;SORTEIOS[[#This Row],[MES_ANO]]</f>
        <v>710agosto-25</v>
      </c>
      <c r="B360" s="3">
        <v>710</v>
      </c>
      <c r="C360" s="3">
        <v>202508</v>
      </c>
      <c r="D360" s="4" t="str">
        <f>TEXT(SORTEIOS[[#This Row],[DT_CONTMP]],"MMMM-AA")</f>
        <v>agosto-25</v>
      </c>
      <c r="E360" s="4">
        <v>45884</v>
      </c>
      <c r="F360" s="3">
        <v>23</v>
      </c>
      <c r="G360"/>
    </row>
    <row r="361" spans="1:7" x14ac:dyDescent="0.3">
      <c r="A361" s="64" t="str">
        <f>SORTEIOS[[#This Row],[GRUPO]]&amp;SORTEIOS[[#This Row],[MES_ANO]]</f>
        <v>749maio-25</v>
      </c>
      <c r="B361" s="3">
        <v>749</v>
      </c>
      <c r="C361" s="3">
        <v>202505</v>
      </c>
      <c r="D361" s="4" t="str">
        <f>TEXT(SORTEIOS[[#This Row],[DT_CONTMP]],"MMMM-AA")</f>
        <v>maio-25</v>
      </c>
      <c r="E361" s="4">
        <v>45792</v>
      </c>
      <c r="F361" s="3">
        <v>1</v>
      </c>
      <c r="G361"/>
    </row>
    <row r="362" spans="1:7" x14ac:dyDescent="0.3">
      <c r="A362" s="64" t="str">
        <f>SORTEIOS[[#This Row],[GRUPO]]&amp;SORTEIOS[[#This Row],[MES_ANO]]</f>
        <v>709outubro-25</v>
      </c>
      <c r="B362" s="3">
        <v>709</v>
      </c>
      <c r="C362" s="3">
        <v>202510</v>
      </c>
      <c r="D362" s="4" t="str">
        <f>TEXT(SORTEIOS[[#This Row],[DT_CONTMP]],"MMMM-AA")</f>
        <v>outubro-25</v>
      </c>
      <c r="E362" s="4">
        <v>45945</v>
      </c>
      <c r="F362" s="3">
        <v>35</v>
      </c>
      <c r="G362"/>
    </row>
    <row r="363" spans="1:7" x14ac:dyDescent="0.3">
      <c r="A363" s="64" t="str">
        <f>SORTEIOS[[#This Row],[GRUPO]]&amp;SORTEIOS[[#This Row],[MES_ANO]]</f>
        <v>3160agosto-25</v>
      </c>
      <c r="B363" s="3">
        <v>3160</v>
      </c>
      <c r="C363" s="3">
        <v>202508</v>
      </c>
      <c r="D363" s="4" t="str">
        <f>TEXT(SORTEIOS[[#This Row],[DT_CONTMP]],"MMMM-AA")</f>
        <v>agosto-25</v>
      </c>
      <c r="E363" s="4">
        <v>45884</v>
      </c>
      <c r="F363" s="3">
        <v>1</v>
      </c>
      <c r="G363"/>
    </row>
    <row r="364" spans="1:7" x14ac:dyDescent="0.3">
      <c r="A364" s="64" t="str">
        <f>SORTEIOS[[#This Row],[GRUPO]]&amp;SORTEIOS[[#This Row],[MES_ANO]]</f>
        <v>736setembro-25</v>
      </c>
      <c r="B364" s="3">
        <v>736</v>
      </c>
      <c r="C364" s="3">
        <v>202509</v>
      </c>
      <c r="D364" s="4" t="str">
        <f>TEXT(SORTEIOS[[#This Row],[DT_CONTMP]],"MMMM-AA")</f>
        <v>setembro-25</v>
      </c>
      <c r="E364" s="4">
        <v>45915</v>
      </c>
      <c r="F364" s="3">
        <v>1</v>
      </c>
      <c r="G364"/>
    </row>
    <row r="365" spans="1:7" x14ac:dyDescent="0.3">
      <c r="A365" s="64" t="str">
        <f>SORTEIOS[[#This Row],[GRUPO]]&amp;SORTEIOS[[#This Row],[MES_ANO]]</f>
        <v>3174setembro-25</v>
      </c>
      <c r="B365" s="3">
        <v>3174</v>
      </c>
      <c r="C365" s="3">
        <v>202509</v>
      </c>
      <c r="D365" s="4" t="str">
        <f>TEXT(SORTEIOS[[#This Row],[DT_CONTMP]],"MMMM-AA")</f>
        <v>setembro-25</v>
      </c>
      <c r="E365" s="4">
        <v>45915</v>
      </c>
      <c r="F365" s="3">
        <v>1</v>
      </c>
      <c r="G365"/>
    </row>
    <row r="366" spans="1:7" x14ac:dyDescent="0.3">
      <c r="A366" s="64" t="str">
        <f>SORTEIOS[[#This Row],[GRUPO]]&amp;SORTEIOS[[#This Row],[MES_ANO]]</f>
        <v>592fevereiro-25</v>
      </c>
      <c r="B366" s="3">
        <v>592</v>
      </c>
      <c r="C366" s="3">
        <v>202502</v>
      </c>
      <c r="D366" s="4" t="str">
        <f>TEXT(SORTEIOS[[#This Row],[DT_CONTMP]],"MMMM-AA")</f>
        <v>fevereiro-25</v>
      </c>
      <c r="E366" s="4">
        <v>45694</v>
      </c>
      <c r="F366" s="3">
        <v>9</v>
      </c>
      <c r="G366"/>
    </row>
    <row r="367" spans="1:7" x14ac:dyDescent="0.3">
      <c r="A367" s="64" t="str">
        <f>SORTEIOS[[#This Row],[GRUPO]]&amp;SORTEIOS[[#This Row],[MES_ANO]]</f>
        <v>5011fevereiro-25</v>
      </c>
      <c r="B367" s="3">
        <v>5011</v>
      </c>
      <c r="C367" s="3">
        <v>202502</v>
      </c>
      <c r="D367" s="4" t="str">
        <f>TEXT(SORTEIOS[[#This Row],[DT_CONTMP]],"MMMM-AA")</f>
        <v>fevereiro-25</v>
      </c>
      <c r="E367" s="4">
        <v>45705</v>
      </c>
      <c r="F367" s="3">
        <v>4</v>
      </c>
      <c r="G367"/>
    </row>
    <row r="368" spans="1:7" x14ac:dyDescent="0.3">
      <c r="A368" s="64" t="str">
        <f>SORTEIOS[[#This Row],[GRUPO]]&amp;SORTEIOS[[#This Row],[MES_ANO]]</f>
        <v>646janeiro-25</v>
      </c>
      <c r="B368" s="3">
        <v>646</v>
      </c>
      <c r="C368" s="3">
        <v>202501</v>
      </c>
      <c r="D368" s="4" t="str">
        <f>TEXT(SORTEIOS[[#This Row],[DT_CONTMP]],"MMMM-AA")</f>
        <v>janeiro-25</v>
      </c>
      <c r="E368" s="4">
        <v>45664</v>
      </c>
      <c r="F368" s="3">
        <v>10</v>
      </c>
      <c r="G368"/>
    </row>
    <row r="369" spans="1:7" x14ac:dyDescent="0.3">
      <c r="A369" s="64" t="str">
        <f>SORTEIOS[[#This Row],[GRUPO]]&amp;SORTEIOS[[#This Row],[MES_ANO]]</f>
        <v>655julho-25</v>
      </c>
      <c r="B369" s="3">
        <v>655</v>
      </c>
      <c r="C369" s="3">
        <v>202507</v>
      </c>
      <c r="D369" s="4" t="str">
        <f>TEXT(SORTEIOS[[#This Row],[DT_CONTMP]],"MMMM-AA")</f>
        <v>julho-25</v>
      </c>
      <c r="E369" s="4">
        <v>45842</v>
      </c>
      <c r="F369" s="3">
        <v>41</v>
      </c>
      <c r="G369"/>
    </row>
    <row r="370" spans="1:7" x14ac:dyDescent="0.3">
      <c r="A370" s="64" t="str">
        <f>SORTEIOS[[#This Row],[GRUPO]]&amp;SORTEIOS[[#This Row],[MES_ANO]]</f>
        <v>658junho-25</v>
      </c>
      <c r="B370" s="3">
        <v>658</v>
      </c>
      <c r="C370" s="3">
        <v>202506</v>
      </c>
      <c r="D370" s="4" t="str">
        <f>TEXT(SORTEIOS[[#This Row],[DT_CONTMP]],"MMMM-AA")</f>
        <v>junho-25</v>
      </c>
      <c r="E370" s="4">
        <v>45813</v>
      </c>
      <c r="F370" s="3">
        <v>11</v>
      </c>
      <c r="G370"/>
    </row>
    <row r="371" spans="1:7" x14ac:dyDescent="0.3">
      <c r="A371" s="64" t="str">
        <f>SORTEIOS[[#This Row],[GRUPO]]&amp;SORTEIOS[[#This Row],[MES_ANO]]</f>
        <v>633março-25</v>
      </c>
      <c r="B371" s="3">
        <v>633</v>
      </c>
      <c r="C371" s="3">
        <v>202503</v>
      </c>
      <c r="D371" s="4" t="str">
        <f>TEXT(SORTEIOS[[#This Row],[DT_CONTMP]],"MMMM-AA")</f>
        <v>março-25</v>
      </c>
      <c r="E371" s="4">
        <v>45726</v>
      </c>
      <c r="F371" s="3">
        <v>6</v>
      </c>
      <c r="G371"/>
    </row>
    <row r="372" spans="1:7" x14ac:dyDescent="0.3">
      <c r="A372" s="64" t="str">
        <f>SORTEIOS[[#This Row],[GRUPO]]&amp;SORTEIOS[[#This Row],[MES_ANO]]</f>
        <v>664maio-25</v>
      </c>
      <c r="B372" s="3">
        <v>664</v>
      </c>
      <c r="C372" s="3">
        <v>202505</v>
      </c>
      <c r="D372" s="4" t="str">
        <f>TEXT(SORTEIOS[[#This Row],[DT_CONTMP]],"MMMM-AA")</f>
        <v>maio-25</v>
      </c>
      <c r="E372" s="4">
        <v>45784</v>
      </c>
      <c r="F372" s="3">
        <v>12</v>
      </c>
      <c r="G372"/>
    </row>
    <row r="373" spans="1:7" x14ac:dyDescent="0.3">
      <c r="A373" s="64" t="str">
        <f>SORTEIOS[[#This Row],[GRUPO]]&amp;SORTEIOS[[#This Row],[MES_ANO]]</f>
        <v>673março-25</v>
      </c>
      <c r="B373" s="3">
        <v>673</v>
      </c>
      <c r="C373" s="3">
        <v>202503</v>
      </c>
      <c r="D373" s="4" t="str">
        <f>TEXT(SORTEIOS[[#This Row],[DT_CONTMP]],"MMMM-AA")</f>
        <v>março-25</v>
      </c>
      <c r="E373" s="4">
        <v>45726</v>
      </c>
      <c r="F373" s="3">
        <v>8</v>
      </c>
      <c r="G373"/>
    </row>
    <row r="374" spans="1:7" x14ac:dyDescent="0.3">
      <c r="A374" s="64" t="str">
        <f>SORTEIOS[[#This Row],[GRUPO]]&amp;SORTEIOS[[#This Row],[MES_ANO]]</f>
        <v>675julho-25</v>
      </c>
      <c r="B374" s="3">
        <v>675</v>
      </c>
      <c r="C374" s="3">
        <v>202507</v>
      </c>
      <c r="D374" s="4" t="str">
        <f>TEXT(SORTEIOS[[#This Row],[DT_CONTMP]],"MMMM-AA")</f>
        <v>julho-25</v>
      </c>
      <c r="E374" s="4">
        <v>45842</v>
      </c>
      <c r="F374" s="3">
        <v>12</v>
      </c>
      <c r="G374"/>
    </row>
    <row r="375" spans="1:7" x14ac:dyDescent="0.3">
      <c r="A375" s="64" t="str">
        <f>SORTEIOS[[#This Row],[GRUPO]]&amp;SORTEIOS[[#This Row],[MES_ANO]]</f>
        <v>684outubro-25</v>
      </c>
      <c r="B375" s="3">
        <v>684</v>
      </c>
      <c r="C375" s="3">
        <v>202510</v>
      </c>
      <c r="D375" s="4" t="str">
        <f>TEXT(SORTEIOS[[#This Row],[DT_CONTMP]],"MMMM-AA")</f>
        <v>outubro-25</v>
      </c>
      <c r="E375" s="4">
        <v>45936</v>
      </c>
      <c r="F375" s="3">
        <v>9</v>
      </c>
      <c r="G375"/>
    </row>
    <row r="376" spans="1:7" x14ac:dyDescent="0.3">
      <c r="A376" s="64" t="str">
        <f>SORTEIOS[[#This Row],[GRUPO]]&amp;SORTEIOS[[#This Row],[MES_ANO]]</f>
        <v>683julho-25</v>
      </c>
      <c r="B376" s="3">
        <v>683</v>
      </c>
      <c r="C376" s="3">
        <v>202507</v>
      </c>
      <c r="D376" s="4" t="str">
        <f>TEXT(SORTEIOS[[#This Row],[DT_CONTMP]],"MMMM-AA")</f>
        <v>julho-25</v>
      </c>
      <c r="E376" s="4">
        <v>45842</v>
      </c>
      <c r="F376" s="3">
        <v>28</v>
      </c>
      <c r="G376"/>
    </row>
    <row r="377" spans="1:7" x14ac:dyDescent="0.3">
      <c r="A377" s="64" t="str">
        <f>SORTEIOS[[#This Row],[GRUPO]]&amp;SORTEIOS[[#This Row],[MES_ANO]]</f>
        <v>696setembro-25</v>
      </c>
      <c r="B377" s="3">
        <v>696</v>
      </c>
      <c r="C377" s="3">
        <v>202509</v>
      </c>
      <c r="D377" s="4" t="str">
        <f>TEXT(SORTEIOS[[#This Row],[DT_CONTMP]],"MMMM-AA")</f>
        <v>setembro-25</v>
      </c>
      <c r="E377" s="4">
        <v>45904</v>
      </c>
      <c r="F377" s="3">
        <v>24</v>
      </c>
      <c r="G377"/>
    </row>
    <row r="378" spans="1:7" x14ac:dyDescent="0.3">
      <c r="A378" s="64" t="str">
        <f>SORTEIOS[[#This Row],[GRUPO]]&amp;SORTEIOS[[#This Row],[MES_ANO]]</f>
        <v>685outubro-25</v>
      </c>
      <c r="B378" s="3">
        <v>685</v>
      </c>
      <c r="C378" s="3">
        <v>202510</v>
      </c>
      <c r="D378" s="4" t="str">
        <f>TEXT(SORTEIOS[[#This Row],[DT_CONTMP]],"MMMM-AA")</f>
        <v>outubro-25</v>
      </c>
      <c r="E378" s="4">
        <v>45936</v>
      </c>
      <c r="F378" s="3">
        <v>10</v>
      </c>
      <c r="G378"/>
    </row>
    <row r="379" spans="1:7" x14ac:dyDescent="0.3">
      <c r="A379" s="64" t="str">
        <f>SORTEIOS[[#This Row],[GRUPO]]&amp;SORTEIOS[[#This Row],[MES_ANO]]</f>
        <v>699maio-25</v>
      </c>
      <c r="B379" s="3">
        <v>699</v>
      </c>
      <c r="C379" s="3">
        <v>202505</v>
      </c>
      <c r="D379" s="4" t="str">
        <f>TEXT(SORTEIOS[[#This Row],[DT_CONTMP]],"MMMM-AA")</f>
        <v>maio-25</v>
      </c>
      <c r="E379" s="4">
        <v>45784</v>
      </c>
      <c r="F379" s="3">
        <v>8</v>
      </c>
      <c r="G379"/>
    </row>
    <row r="380" spans="1:7" x14ac:dyDescent="0.3">
      <c r="A380" s="64" t="str">
        <f>SORTEIOS[[#This Row],[GRUPO]]&amp;SORTEIOS[[#This Row],[MES_ANO]]</f>
        <v>694fevereiro-25</v>
      </c>
      <c r="B380" s="3">
        <v>694</v>
      </c>
      <c r="C380" s="3">
        <v>202502</v>
      </c>
      <c r="D380" s="4" t="str">
        <f>TEXT(SORTEIOS[[#This Row],[DT_CONTMP]],"MMMM-AA")</f>
        <v>fevereiro-25</v>
      </c>
      <c r="E380" s="4">
        <v>45694</v>
      </c>
      <c r="F380" s="3">
        <v>7</v>
      </c>
      <c r="G380"/>
    </row>
    <row r="381" spans="1:7" x14ac:dyDescent="0.3">
      <c r="A381" s="64" t="str">
        <f>SORTEIOS[[#This Row],[GRUPO]]&amp;SORTEIOS[[#This Row],[MES_ANO]]</f>
        <v>660outubro-25</v>
      </c>
      <c r="B381" s="3">
        <v>660</v>
      </c>
      <c r="C381" s="3">
        <v>202510</v>
      </c>
      <c r="D381" s="4" t="str">
        <f>TEXT(SORTEIOS[[#This Row],[DT_CONTMP]],"MMMM-AA")</f>
        <v>outubro-25</v>
      </c>
      <c r="E381" s="4">
        <v>45936</v>
      </c>
      <c r="F381" s="3">
        <v>7</v>
      </c>
      <c r="G381"/>
    </row>
    <row r="382" spans="1:7" x14ac:dyDescent="0.3">
      <c r="A382" s="64" t="str">
        <f>SORTEIOS[[#This Row],[GRUPO]]&amp;SORTEIOS[[#This Row],[MES_ANO]]</f>
        <v>3091outubro-25</v>
      </c>
      <c r="B382" s="3">
        <v>3091</v>
      </c>
      <c r="C382" s="3">
        <v>202510</v>
      </c>
      <c r="D382" s="4" t="str">
        <f>TEXT(SORTEIOS[[#This Row],[DT_CONTMP]],"MMMM-AA")</f>
        <v>outubro-25</v>
      </c>
      <c r="E382" s="4">
        <v>45945</v>
      </c>
      <c r="F382" s="3">
        <v>1</v>
      </c>
      <c r="G382"/>
    </row>
    <row r="383" spans="1:7" x14ac:dyDescent="0.3">
      <c r="A383" s="64" t="str">
        <f>SORTEIOS[[#This Row],[GRUPO]]&amp;SORTEIOS[[#This Row],[MES_ANO]]</f>
        <v>644agosto-25</v>
      </c>
      <c r="B383" s="3">
        <v>644</v>
      </c>
      <c r="C383" s="3">
        <v>202508</v>
      </c>
      <c r="D383" s="4" t="str">
        <f>TEXT(SORTEIOS[[#This Row],[DT_CONTMP]],"MMMM-AA")</f>
        <v>agosto-25</v>
      </c>
      <c r="E383" s="4">
        <v>45875</v>
      </c>
      <c r="F383" s="3">
        <v>12</v>
      </c>
      <c r="G383"/>
    </row>
    <row r="384" spans="1:7" x14ac:dyDescent="0.3">
      <c r="A384" s="64" t="str">
        <f>SORTEIOS[[#This Row],[GRUPO]]&amp;SORTEIOS[[#This Row],[MES_ANO]]</f>
        <v>715fevereiro-25</v>
      </c>
      <c r="B384" s="3">
        <v>715</v>
      </c>
      <c r="C384" s="3">
        <v>202502</v>
      </c>
      <c r="D384" s="4" t="str">
        <f>TEXT(SORTEIOS[[#This Row],[DT_CONTMP]],"MMMM-AA")</f>
        <v>fevereiro-25</v>
      </c>
      <c r="E384" s="4">
        <v>45705</v>
      </c>
      <c r="F384" s="3">
        <v>1</v>
      </c>
      <c r="G384"/>
    </row>
    <row r="385" spans="1:7" x14ac:dyDescent="0.3">
      <c r="A385" s="64" t="str">
        <f>SORTEIOS[[#This Row],[GRUPO]]&amp;SORTEIOS[[#This Row],[MES_ANO]]</f>
        <v>704junho-25</v>
      </c>
      <c r="B385" s="3">
        <v>704</v>
      </c>
      <c r="C385" s="3">
        <v>202506</v>
      </c>
      <c r="D385" s="4" t="str">
        <f>TEXT(SORTEIOS[[#This Row],[DT_CONTMP]],"MMMM-AA")</f>
        <v>junho-25</v>
      </c>
      <c r="E385" s="4">
        <v>45824</v>
      </c>
      <c r="F385" s="3">
        <v>26</v>
      </c>
      <c r="G385"/>
    </row>
    <row r="386" spans="1:7" x14ac:dyDescent="0.3">
      <c r="A386" s="64" t="str">
        <f>SORTEIOS[[#This Row],[GRUPO]]&amp;SORTEIOS[[#This Row],[MES_ANO]]</f>
        <v>696março-25</v>
      </c>
      <c r="B386" s="3">
        <v>696</v>
      </c>
      <c r="C386" s="3">
        <v>202503</v>
      </c>
      <c r="D386" s="4" t="str">
        <f>TEXT(SORTEIOS[[#This Row],[DT_CONTMP]],"MMMM-AA")</f>
        <v>março-25</v>
      </c>
      <c r="E386" s="4">
        <v>45726</v>
      </c>
      <c r="F386" s="3">
        <v>37</v>
      </c>
      <c r="G386"/>
    </row>
    <row r="387" spans="1:7" x14ac:dyDescent="0.3">
      <c r="A387" s="64" t="str">
        <f>SORTEIOS[[#This Row],[GRUPO]]&amp;SORTEIOS[[#This Row],[MES_ANO]]</f>
        <v>690março-25</v>
      </c>
      <c r="B387" s="3">
        <v>690</v>
      </c>
      <c r="C387" s="3">
        <v>202503</v>
      </c>
      <c r="D387" s="4" t="str">
        <f>TEXT(SORTEIOS[[#This Row],[DT_CONTMP]],"MMMM-AA")</f>
        <v>março-25</v>
      </c>
      <c r="E387" s="4">
        <v>45726</v>
      </c>
      <c r="F387" s="3">
        <v>7</v>
      </c>
      <c r="G387"/>
    </row>
    <row r="388" spans="1:7" x14ac:dyDescent="0.3">
      <c r="A388" s="64" t="str">
        <f>SORTEIOS[[#This Row],[GRUPO]]&amp;SORTEIOS[[#This Row],[MES_ANO]]</f>
        <v>722outubro-25</v>
      </c>
      <c r="B388" s="3">
        <v>722</v>
      </c>
      <c r="C388" s="3">
        <v>202510</v>
      </c>
      <c r="D388" s="4" t="str">
        <f>TEXT(SORTEIOS[[#This Row],[DT_CONTMP]],"MMMM-AA")</f>
        <v>outubro-25</v>
      </c>
      <c r="E388" s="4">
        <v>45945</v>
      </c>
      <c r="F388" s="3">
        <v>10</v>
      </c>
      <c r="G388"/>
    </row>
    <row r="389" spans="1:7" x14ac:dyDescent="0.3">
      <c r="A389" s="64" t="str">
        <f>SORTEIOS[[#This Row],[GRUPO]]&amp;SORTEIOS[[#This Row],[MES_ANO]]</f>
        <v>691agosto-25</v>
      </c>
      <c r="B389" s="3">
        <v>691</v>
      </c>
      <c r="C389" s="3">
        <v>202508</v>
      </c>
      <c r="D389" s="4" t="str">
        <f>TEXT(SORTEIOS[[#This Row],[DT_CONTMP]],"MMMM-AA")</f>
        <v>agosto-25</v>
      </c>
      <c r="E389" s="4">
        <v>45875</v>
      </c>
      <c r="F389" s="3">
        <v>36</v>
      </c>
      <c r="G389"/>
    </row>
    <row r="390" spans="1:7" x14ac:dyDescent="0.3">
      <c r="A390" s="64" t="str">
        <f>SORTEIOS[[#This Row],[GRUPO]]&amp;SORTEIOS[[#This Row],[MES_ANO]]</f>
        <v>705outubro-25</v>
      </c>
      <c r="B390" s="3">
        <v>705</v>
      </c>
      <c r="C390" s="3">
        <v>202510</v>
      </c>
      <c r="D390" s="4" t="str">
        <f>TEXT(SORTEIOS[[#This Row],[DT_CONTMP]],"MMMM-AA")</f>
        <v>outubro-25</v>
      </c>
      <c r="E390" s="4">
        <v>45945</v>
      </c>
      <c r="F390" s="3">
        <v>32</v>
      </c>
      <c r="G390"/>
    </row>
    <row r="391" spans="1:7" x14ac:dyDescent="0.3">
      <c r="A391" s="64" t="str">
        <f>SORTEIOS[[#This Row],[GRUPO]]&amp;SORTEIOS[[#This Row],[MES_ANO]]</f>
        <v>8000outubro-25</v>
      </c>
      <c r="B391" s="3">
        <v>8000</v>
      </c>
      <c r="C391" s="3">
        <v>202510</v>
      </c>
      <c r="D391" s="4" t="str">
        <f>TEXT(SORTEIOS[[#This Row],[DT_CONTMP]],"MMMM-AA")</f>
        <v>outubro-25</v>
      </c>
      <c r="E391" s="4">
        <v>45945</v>
      </c>
      <c r="F391" s="3">
        <v>35</v>
      </c>
      <c r="G391"/>
    </row>
    <row r="392" spans="1:7" x14ac:dyDescent="0.3">
      <c r="A392" s="64" t="str">
        <f>SORTEIOS[[#This Row],[GRUPO]]&amp;SORTEIOS[[#This Row],[MES_ANO]]</f>
        <v>704maio-25</v>
      </c>
      <c r="B392" s="3">
        <v>704</v>
      </c>
      <c r="C392" s="3">
        <v>202505</v>
      </c>
      <c r="D392" s="4" t="str">
        <f>TEXT(SORTEIOS[[#This Row],[DT_CONTMP]],"MMMM-AA")</f>
        <v>maio-25</v>
      </c>
      <c r="E392" s="4">
        <v>45792</v>
      </c>
      <c r="F392" s="3">
        <v>19</v>
      </c>
      <c r="G392"/>
    </row>
    <row r="393" spans="1:7" x14ac:dyDescent="0.3">
      <c r="A393" s="64" t="str">
        <f>SORTEIOS[[#This Row],[GRUPO]]&amp;SORTEIOS[[#This Row],[MES_ANO]]</f>
        <v>737abril-25</v>
      </c>
      <c r="B393" s="3">
        <v>737</v>
      </c>
      <c r="C393" s="3">
        <v>202504</v>
      </c>
      <c r="D393" s="4" t="str">
        <f>TEXT(SORTEIOS[[#This Row],[DT_CONTMP]],"MMMM-AA")</f>
        <v>abril-25</v>
      </c>
      <c r="E393" s="4">
        <v>45762</v>
      </c>
      <c r="F393" s="3">
        <v>1</v>
      </c>
      <c r="G393"/>
    </row>
    <row r="394" spans="1:7" x14ac:dyDescent="0.3">
      <c r="A394" s="64" t="str">
        <f>SORTEIOS[[#This Row],[GRUPO]]&amp;SORTEIOS[[#This Row],[MES_ANO]]</f>
        <v>3126abril-25</v>
      </c>
      <c r="B394" s="3">
        <v>3126</v>
      </c>
      <c r="C394" s="3">
        <v>202504</v>
      </c>
      <c r="D394" s="4" t="str">
        <f>TEXT(SORTEIOS[[#This Row],[DT_CONTMP]],"MMMM-AA")</f>
        <v>abril-25</v>
      </c>
      <c r="E394" s="4">
        <v>45762</v>
      </c>
      <c r="F394" s="3">
        <v>1</v>
      </c>
      <c r="G394"/>
    </row>
    <row r="395" spans="1:7" x14ac:dyDescent="0.3">
      <c r="A395" s="64" t="str">
        <f>SORTEIOS[[#This Row],[GRUPO]]&amp;SORTEIOS[[#This Row],[MES_ANO]]</f>
        <v>712outubro-25</v>
      </c>
      <c r="B395" s="3">
        <v>712</v>
      </c>
      <c r="C395" s="3">
        <v>202510</v>
      </c>
      <c r="D395" s="4" t="str">
        <f>TEXT(SORTEIOS[[#This Row],[DT_CONTMP]],"MMMM-AA")</f>
        <v>outubro-25</v>
      </c>
      <c r="E395" s="4">
        <v>45945</v>
      </c>
      <c r="F395" s="3">
        <v>13</v>
      </c>
      <c r="G395"/>
    </row>
    <row r="396" spans="1:7" x14ac:dyDescent="0.3">
      <c r="A396" s="64" t="str">
        <f>SORTEIOS[[#This Row],[GRUPO]]&amp;SORTEIOS[[#This Row],[MES_ANO]]</f>
        <v>3133setembro-25</v>
      </c>
      <c r="B396" s="3">
        <v>3133</v>
      </c>
      <c r="C396" s="3">
        <v>202509</v>
      </c>
      <c r="D396" s="4" t="str">
        <f>TEXT(SORTEIOS[[#This Row],[DT_CONTMP]],"MMMM-AA")</f>
        <v>setembro-25</v>
      </c>
      <c r="E396" s="4">
        <v>45915</v>
      </c>
      <c r="F396" s="3">
        <v>1</v>
      </c>
      <c r="G396"/>
    </row>
    <row r="397" spans="1:7" x14ac:dyDescent="0.3">
      <c r="A397" s="64" t="str">
        <f>SORTEIOS[[#This Row],[GRUPO]]&amp;SORTEIOS[[#This Row],[MES_ANO]]</f>
        <v>3122janeiro-25</v>
      </c>
      <c r="B397" s="3">
        <v>3122</v>
      </c>
      <c r="C397" s="3">
        <v>202501</v>
      </c>
      <c r="D397" s="4" t="str">
        <f>TEXT(SORTEIOS[[#This Row],[DT_CONTMP]],"MMMM-AA")</f>
        <v>janeiro-25</v>
      </c>
      <c r="E397" s="4">
        <v>45672</v>
      </c>
      <c r="F397" s="3">
        <v>1</v>
      </c>
      <c r="G397"/>
    </row>
    <row r="398" spans="1:7" x14ac:dyDescent="0.3">
      <c r="A398" s="64" t="str">
        <f>SORTEIOS[[#This Row],[GRUPO]]&amp;SORTEIOS[[#This Row],[MES_ANO]]</f>
        <v>701junho-25</v>
      </c>
      <c r="B398" s="3">
        <v>701</v>
      </c>
      <c r="C398" s="3">
        <v>202506</v>
      </c>
      <c r="D398" s="4" t="str">
        <f>TEXT(SORTEIOS[[#This Row],[DT_CONTMP]],"MMMM-AA")</f>
        <v>junho-25</v>
      </c>
      <c r="E398" s="4">
        <v>45813</v>
      </c>
      <c r="F398" s="3">
        <v>18</v>
      </c>
      <c r="G398"/>
    </row>
    <row r="399" spans="1:7" x14ac:dyDescent="0.3">
      <c r="A399" s="64" t="str">
        <f>SORTEIOS[[#This Row],[GRUPO]]&amp;SORTEIOS[[#This Row],[MES_ANO]]</f>
        <v>3043abril-25</v>
      </c>
      <c r="B399" s="3">
        <v>3043</v>
      </c>
      <c r="C399" s="3">
        <v>202504</v>
      </c>
      <c r="D399" s="4" t="str">
        <f>TEXT(SORTEIOS[[#This Row],[DT_CONTMP]],"MMMM-AA")</f>
        <v>abril-25</v>
      </c>
      <c r="E399" s="4">
        <v>45762</v>
      </c>
      <c r="F399" s="3">
        <v>1</v>
      </c>
      <c r="G399"/>
    </row>
    <row r="400" spans="1:7" x14ac:dyDescent="0.3">
      <c r="A400" s="64" t="str">
        <f>SORTEIOS[[#This Row],[GRUPO]]&amp;SORTEIOS[[#This Row],[MES_ANO]]</f>
        <v>3114maio-25</v>
      </c>
      <c r="B400" s="3">
        <v>3114</v>
      </c>
      <c r="C400" s="3">
        <v>202505</v>
      </c>
      <c r="D400" s="4" t="str">
        <f>TEXT(SORTEIOS[[#This Row],[DT_CONTMP]],"MMMM-AA")</f>
        <v>maio-25</v>
      </c>
      <c r="E400" s="4">
        <v>45792</v>
      </c>
      <c r="F400" s="3">
        <v>1</v>
      </c>
      <c r="G400"/>
    </row>
    <row r="401" spans="1:7" x14ac:dyDescent="0.3">
      <c r="A401" s="64" t="str">
        <f>SORTEIOS[[#This Row],[GRUPO]]&amp;SORTEIOS[[#This Row],[MES_ANO]]</f>
        <v>775maio-25</v>
      </c>
      <c r="B401" s="3">
        <v>775</v>
      </c>
      <c r="C401" s="3">
        <v>202505</v>
      </c>
      <c r="D401" s="4" t="str">
        <f>TEXT(SORTEIOS[[#This Row],[DT_CONTMP]],"MMMM-AA")</f>
        <v>maio-25</v>
      </c>
      <c r="E401" s="4">
        <v>45792</v>
      </c>
      <c r="F401" s="3">
        <v>1</v>
      </c>
      <c r="G401"/>
    </row>
    <row r="402" spans="1:7" x14ac:dyDescent="0.3">
      <c r="A402" s="64" t="str">
        <f>SORTEIOS[[#This Row],[GRUPO]]&amp;SORTEIOS[[#This Row],[MES_ANO]]</f>
        <v>8004fevereiro-25</v>
      </c>
      <c r="B402" s="3">
        <v>8004</v>
      </c>
      <c r="C402" s="3">
        <v>202502</v>
      </c>
      <c r="D402" s="4" t="str">
        <f>TEXT(SORTEIOS[[#This Row],[DT_CONTMP]],"MMMM-AA")</f>
        <v>fevereiro-25</v>
      </c>
      <c r="E402" s="4">
        <v>45705</v>
      </c>
      <c r="F402" s="3">
        <v>13</v>
      </c>
      <c r="G402"/>
    </row>
    <row r="403" spans="1:7" x14ac:dyDescent="0.3">
      <c r="A403" s="64" t="str">
        <f>SORTEIOS[[#This Row],[GRUPO]]&amp;SORTEIOS[[#This Row],[MES_ANO]]</f>
        <v>3157janeiro-25</v>
      </c>
      <c r="B403" s="3">
        <v>3157</v>
      </c>
      <c r="C403" s="3">
        <v>202501</v>
      </c>
      <c r="D403" s="4" t="str">
        <f>TEXT(SORTEIOS[[#This Row],[DT_CONTMP]],"MMMM-AA")</f>
        <v>janeiro-25</v>
      </c>
      <c r="E403" s="4">
        <v>45672</v>
      </c>
      <c r="F403" s="3">
        <v>1</v>
      </c>
      <c r="G403"/>
    </row>
    <row r="404" spans="1:7" x14ac:dyDescent="0.3">
      <c r="A404" s="64" t="str">
        <f>SORTEIOS[[#This Row],[GRUPO]]&amp;SORTEIOS[[#This Row],[MES_ANO]]</f>
        <v>750fevereiro-25</v>
      </c>
      <c r="B404" s="3">
        <v>750</v>
      </c>
      <c r="C404" s="3">
        <v>202502</v>
      </c>
      <c r="D404" s="4" t="str">
        <f>TEXT(SORTEIOS[[#This Row],[DT_CONTMP]],"MMMM-AA")</f>
        <v>fevereiro-25</v>
      </c>
      <c r="E404" s="4">
        <v>45705</v>
      </c>
      <c r="F404" s="3">
        <v>1</v>
      </c>
      <c r="G404"/>
    </row>
    <row r="405" spans="1:7" x14ac:dyDescent="0.3">
      <c r="A405" s="64" t="str">
        <f>SORTEIOS[[#This Row],[GRUPO]]&amp;SORTEIOS[[#This Row],[MES_ANO]]</f>
        <v>772outubro-25</v>
      </c>
      <c r="B405" s="3">
        <v>772</v>
      </c>
      <c r="C405" s="3">
        <v>202510</v>
      </c>
      <c r="D405" s="4" t="str">
        <f>TEXT(SORTEIOS[[#This Row],[DT_CONTMP]],"MMMM-AA")</f>
        <v>outubro-25</v>
      </c>
      <c r="E405" s="4">
        <v>45945</v>
      </c>
      <c r="F405" s="3">
        <v>1</v>
      </c>
      <c r="G405"/>
    </row>
    <row r="406" spans="1:7" x14ac:dyDescent="0.3">
      <c r="A406" s="64" t="str">
        <f>SORTEIOS[[#This Row],[GRUPO]]&amp;SORTEIOS[[#This Row],[MES_ANO]]</f>
        <v>3079setembro-25</v>
      </c>
      <c r="B406" s="3">
        <v>3079</v>
      </c>
      <c r="C406" s="3">
        <v>202509</v>
      </c>
      <c r="D406" s="4" t="str">
        <f>TEXT(SORTEIOS[[#This Row],[DT_CONTMP]],"MMMM-AA")</f>
        <v>setembro-25</v>
      </c>
      <c r="E406" s="4">
        <v>45915</v>
      </c>
      <c r="F406" s="3">
        <v>1</v>
      </c>
      <c r="G406"/>
    </row>
    <row r="407" spans="1:7" x14ac:dyDescent="0.3">
      <c r="A407" s="64" t="str">
        <f>SORTEIOS[[#This Row],[GRUPO]]&amp;SORTEIOS[[#This Row],[MES_ANO]]</f>
        <v>5011março-25</v>
      </c>
      <c r="B407" s="3">
        <v>5011</v>
      </c>
      <c r="C407" s="3">
        <v>202503</v>
      </c>
      <c r="D407" s="4" t="str">
        <f>TEXT(SORTEIOS[[#This Row],[DT_CONTMP]],"MMMM-AA")</f>
        <v>março-25</v>
      </c>
      <c r="E407" s="4">
        <v>45733</v>
      </c>
      <c r="F407" s="3">
        <v>5</v>
      </c>
      <c r="G407"/>
    </row>
    <row r="408" spans="1:7" x14ac:dyDescent="0.3">
      <c r="A408" s="64" t="str">
        <f>SORTEIOS[[#This Row],[GRUPO]]&amp;SORTEIOS[[#This Row],[MES_ANO]]</f>
        <v>622agosto-25</v>
      </c>
      <c r="B408" s="3">
        <v>622</v>
      </c>
      <c r="C408" s="3">
        <v>202508</v>
      </c>
      <c r="D408" s="4" t="str">
        <f>TEXT(SORTEIOS[[#This Row],[DT_CONTMP]],"MMMM-AA")</f>
        <v>agosto-25</v>
      </c>
      <c r="E408" s="4">
        <v>45875</v>
      </c>
      <c r="F408" s="3">
        <v>4</v>
      </c>
      <c r="G408"/>
    </row>
    <row r="409" spans="1:7" x14ac:dyDescent="0.3">
      <c r="A409" s="64" t="str">
        <f>SORTEIOS[[#This Row],[GRUPO]]&amp;SORTEIOS[[#This Row],[MES_ANO]]</f>
        <v>627junho-25</v>
      </c>
      <c r="B409" s="3">
        <v>627</v>
      </c>
      <c r="C409" s="3">
        <v>202506</v>
      </c>
      <c r="D409" s="4" t="str">
        <f>TEXT(SORTEIOS[[#This Row],[DT_CONTMP]],"MMMM-AA")</f>
        <v>junho-25</v>
      </c>
      <c r="E409" s="4">
        <v>45813</v>
      </c>
      <c r="F409" s="3">
        <v>4</v>
      </c>
      <c r="G409"/>
    </row>
    <row r="410" spans="1:7" x14ac:dyDescent="0.3">
      <c r="A410" s="64" t="str">
        <f>SORTEIOS[[#This Row],[GRUPO]]&amp;SORTEIOS[[#This Row],[MES_ANO]]</f>
        <v>5014abril-25</v>
      </c>
      <c r="B410" s="3">
        <v>5014</v>
      </c>
      <c r="C410" s="3">
        <v>202504</v>
      </c>
      <c r="D410" s="4" t="str">
        <f>TEXT(SORTEIOS[[#This Row],[DT_CONTMP]],"MMMM-AA")</f>
        <v>abril-25</v>
      </c>
      <c r="E410" s="4">
        <v>45762</v>
      </c>
      <c r="F410" s="3">
        <v>3</v>
      </c>
      <c r="G410"/>
    </row>
    <row r="411" spans="1:7" x14ac:dyDescent="0.3">
      <c r="A411" s="64" t="str">
        <f>SORTEIOS[[#This Row],[GRUPO]]&amp;SORTEIOS[[#This Row],[MES_ANO]]</f>
        <v>639junho-25</v>
      </c>
      <c r="B411" s="3">
        <v>639</v>
      </c>
      <c r="C411" s="3">
        <v>202506</v>
      </c>
      <c r="D411" s="4" t="str">
        <f>TEXT(SORTEIOS[[#This Row],[DT_CONTMP]],"MMMM-AA")</f>
        <v>junho-25</v>
      </c>
      <c r="E411" s="4">
        <v>45813</v>
      </c>
      <c r="F411" s="3">
        <v>8</v>
      </c>
      <c r="G411"/>
    </row>
    <row r="412" spans="1:7" x14ac:dyDescent="0.3">
      <c r="A412" s="64" t="str">
        <f>SORTEIOS[[#This Row],[GRUPO]]&amp;SORTEIOS[[#This Row],[MES_ANO]]</f>
        <v>637maio-25</v>
      </c>
      <c r="B412" s="3">
        <v>637</v>
      </c>
      <c r="C412" s="3">
        <v>202505</v>
      </c>
      <c r="D412" s="4" t="str">
        <f>TEXT(SORTEIOS[[#This Row],[DT_CONTMP]],"MMMM-AA")</f>
        <v>maio-25</v>
      </c>
      <c r="E412" s="4">
        <v>45784</v>
      </c>
      <c r="F412" s="3">
        <v>7</v>
      </c>
      <c r="G412"/>
    </row>
    <row r="413" spans="1:7" x14ac:dyDescent="0.3">
      <c r="A413" s="64" t="str">
        <f>SORTEIOS[[#This Row],[GRUPO]]&amp;SORTEIOS[[#This Row],[MES_ANO]]</f>
        <v>656setembro-25</v>
      </c>
      <c r="B413" s="3">
        <v>656</v>
      </c>
      <c r="C413" s="3">
        <v>202509</v>
      </c>
      <c r="D413" s="4" t="str">
        <f>TEXT(SORTEIOS[[#This Row],[DT_CONTMP]],"MMMM-AA")</f>
        <v>setembro-25</v>
      </c>
      <c r="E413" s="4">
        <v>45904</v>
      </c>
      <c r="F413" s="3">
        <v>9</v>
      </c>
      <c r="G413"/>
    </row>
    <row r="414" spans="1:7" x14ac:dyDescent="0.3">
      <c r="A414" s="64" t="str">
        <f>SORTEIOS[[#This Row],[GRUPO]]&amp;SORTEIOS[[#This Row],[MES_ANO]]</f>
        <v>655março-25</v>
      </c>
      <c r="B414" s="3">
        <v>655</v>
      </c>
      <c r="C414" s="3">
        <v>202503</v>
      </c>
      <c r="D414" s="4" t="str">
        <f>TEXT(SORTEIOS[[#This Row],[DT_CONTMP]],"MMMM-AA")</f>
        <v>março-25</v>
      </c>
      <c r="E414" s="4">
        <v>45726</v>
      </c>
      <c r="F414" s="3">
        <v>13</v>
      </c>
      <c r="G414"/>
    </row>
    <row r="415" spans="1:7" x14ac:dyDescent="0.3">
      <c r="A415" s="64" t="str">
        <f>SORTEIOS[[#This Row],[GRUPO]]&amp;SORTEIOS[[#This Row],[MES_ANO]]</f>
        <v>664outubro-25</v>
      </c>
      <c r="B415" s="3">
        <v>664</v>
      </c>
      <c r="C415" s="3">
        <v>202510</v>
      </c>
      <c r="D415" s="4" t="str">
        <f>TEXT(SORTEIOS[[#This Row],[DT_CONTMP]],"MMMM-AA")</f>
        <v>outubro-25</v>
      </c>
      <c r="E415" s="4">
        <v>45936</v>
      </c>
      <c r="F415" s="3">
        <v>12</v>
      </c>
      <c r="G415"/>
    </row>
    <row r="416" spans="1:7" x14ac:dyDescent="0.3">
      <c r="A416" s="64" t="str">
        <f>SORTEIOS[[#This Row],[GRUPO]]&amp;SORTEIOS[[#This Row],[MES_ANO]]</f>
        <v>667setembro-25</v>
      </c>
      <c r="B416" s="3">
        <v>667</v>
      </c>
      <c r="C416" s="3">
        <v>202509</v>
      </c>
      <c r="D416" s="4" t="str">
        <f>TEXT(SORTEIOS[[#This Row],[DT_CONTMP]],"MMMM-AA")</f>
        <v>setembro-25</v>
      </c>
      <c r="E416" s="4">
        <v>45904</v>
      </c>
      <c r="F416" s="3">
        <v>35</v>
      </c>
      <c r="G416"/>
    </row>
    <row r="417" spans="1:7" x14ac:dyDescent="0.3">
      <c r="A417" s="64" t="str">
        <f>SORTEIOS[[#This Row],[GRUPO]]&amp;SORTEIOS[[#This Row],[MES_ANO]]</f>
        <v>666junho-25</v>
      </c>
      <c r="B417" s="3">
        <v>666</v>
      </c>
      <c r="C417" s="3">
        <v>202506</v>
      </c>
      <c r="D417" s="4" t="str">
        <f>TEXT(SORTEIOS[[#This Row],[DT_CONTMP]],"MMMM-AA")</f>
        <v>junho-25</v>
      </c>
      <c r="E417" s="4">
        <v>45813</v>
      </c>
      <c r="F417" s="3">
        <v>30</v>
      </c>
      <c r="G417"/>
    </row>
    <row r="418" spans="1:7" x14ac:dyDescent="0.3">
      <c r="A418" s="64" t="str">
        <f>SORTEIOS[[#This Row],[GRUPO]]&amp;SORTEIOS[[#This Row],[MES_ANO]]</f>
        <v>673outubro-25</v>
      </c>
      <c r="B418" s="3">
        <v>673</v>
      </c>
      <c r="C418" s="3">
        <v>202510</v>
      </c>
      <c r="D418" s="4" t="str">
        <f>TEXT(SORTEIOS[[#This Row],[DT_CONTMP]],"MMMM-AA")</f>
        <v>outubro-25</v>
      </c>
      <c r="E418" s="4">
        <v>45936</v>
      </c>
      <c r="F418" s="3">
        <v>13</v>
      </c>
      <c r="G418"/>
    </row>
    <row r="419" spans="1:7" x14ac:dyDescent="0.3">
      <c r="A419" s="64" t="str">
        <f>SORTEIOS[[#This Row],[GRUPO]]&amp;SORTEIOS[[#This Row],[MES_ANO]]</f>
        <v>685março-25</v>
      </c>
      <c r="B419" s="3">
        <v>685</v>
      </c>
      <c r="C419" s="3">
        <v>202503</v>
      </c>
      <c r="D419" s="4" t="str">
        <f>TEXT(SORTEIOS[[#This Row],[DT_CONTMP]],"MMMM-AA")</f>
        <v>março-25</v>
      </c>
      <c r="E419" s="4">
        <v>45726</v>
      </c>
      <c r="F419" s="3">
        <v>7</v>
      </c>
      <c r="G419"/>
    </row>
    <row r="420" spans="1:7" x14ac:dyDescent="0.3">
      <c r="A420" s="64" t="str">
        <f>SORTEIOS[[#This Row],[GRUPO]]&amp;SORTEIOS[[#This Row],[MES_ANO]]</f>
        <v>684abril-25</v>
      </c>
      <c r="B420" s="3">
        <v>684</v>
      </c>
      <c r="C420" s="3">
        <v>202504</v>
      </c>
      <c r="D420" s="4" t="str">
        <f>TEXT(SORTEIOS[[#This Row],[DT_CONTMP]],"MMMM-AA")</f>
        <v>abril-25</v>
      </c>
      <c r="E420" s="4">
        <v>45751</v>
      </c>
      <c r="F420" s="3">
        <v>8</v>
      </c>
      <c r="G420"/>
    </row>
    <row r="421" spans="1:7" x14ac:dyDescent="0.3">
      <c r="A421" s="64" t="str">
        <f>SORTEIOS[[#This Row],[GRUPO]]&amp;SORTEIOS[[#This Row],[MES_ANO]]</f>
        <v>5013fevereiro-25</v>
      </c>
      <c r="B421" s="3">
        <v>5013</v>
      </c>
      <c r="C421" s="3">
        <v>202502</v>
      </c>
      <c r="D421" s="4" t="str">
        <f>TEXT(SORTEIOS[[#This Row],[DT_CONTMP]],"MMMM-AA")</f>
        <v>fevereiro-25</v>
      </c>
      <c r="E421" s="4">
        <v>45705</v>
      </c>
      <c r="F421" s="3">
        <v>2</v>
      </c>
      <c r="G421"/>
    </row>
    <row r="422" spans="1:7" x14ac:dyDescent="0.3">
      <c r="A422" s="64" t="str">
        <f>SORTEIOS[[#This Row],[GRUPO]]&amp;SORTEIOS[[#This Row],[MES_ANO]]</f>
        <v>688junho-25</v>
      </c>
      <c r="B422" s="3">
        <v>688</v>
      </c>
      <c r="C422" s="3">
        <v>202506</v>
      </c>
      <c r="D422" s="4" t="str">
        <f>TEXT(SORTEIOS[[#This Row],[DT_CONTMP]],"MMMM-AA")</f>
        <v>junho-25</v>
      </c>
      <c r="E422" s="4">
        <v>45813</v>
      </c>
      <c r="F422" s="3">
        <v>2</v>
      </c>
      <c r="G422"/>
    </row>
    <row r="423" spans="1:7" x14ac:dyDescent="0.3">
      <c r="A423" s="64" t="str">
        <f>SORTEIOS[[#This Row],[GRUPO]]&amp;SORTEIOS[[#This Row],[MES_ANO]]</f>
        <v>3067junho-25</v>
      </c>
      <c r="B423" s="3">
        <v>3067</v>
      </c>
      <c r="C423" s="3">
        <v>202506</v>
      </c>
      <c r="D423" s="4" t="str">
        <f>TEXT(SORTEIOS[[#This Row],[DT_CONTMP]],"MMMM-AA")</f>
        <v>junho-25</v>
      </c>
      <c r="E423" s="4">
        <v>45824</v>
      </c>
      <c r="F423" s="3">
        <v>1</v>
      </c>
      <c r="G423"/>
    </row>
    <row r="424" spans="1:7" x14ac:dyDescent="0.3">
      <c r="A424" s="64" t="str">
        <f>SORTEIOS[[#This Row],[GRUPO]]&amp;SORTEIOS[[#This Row],[MES_ANO]]</f>
        <v>678junho-25</v>
      </c>
      <c r="B424" s="3">
        <v>678</v>
      </c>
      <c r="C424" s="3">
        <v>202506</v>
      </c>
      <c r="D424" s="4" t="str">
        <f>TEXT(SORTEIOS[[#This Row],[DT_CONTMP]],"MMMM-AA")</f>
        <v>junho-25</v>
      </c>
      <c r="E424" s="4">
        <v>45813</v>
      </c>
      <c r="F424" s="3">
        <v>32</v>
      </c>
      <c r="G424"/>
    </row>
    <row r="425" spans="1:7" x14ac:dyDescent="0.3">
      <c r="A425" s="64" t="str">
        <f>SORTEIOS[[#This Row],[GRUPO]]&amp;SORTEIOS[[#This Row],[MES_ANO]]</f>
        <v>695junho-25</v>
      </c>
      <c r="B425" s="3">
        <v>695</v>
      </c>
      <c r="C425" s="3">
        <v>202506</v>
      </c>
      <c r="D425" s="4" t="str">
        <f>TEXT(SORTEIOS[[#This Row],[DT_CONTMP]],"MMMM-AA")</f>
        <v>junho-25</v>
      </c>
      <c r="E425" s="4">
        <v>45813</v>
      </c>
      <c r="F425" s="3">
        <v>19</v>
      </c>
      <c r="G425"/>
    </row>
    <row r="426" spans="1:7" x14ac:dyDescent="0.3">
      <c r="A426" s="64" t="str">
        <f>SORTEIOS[[#This Row],[GRUPO]]&amp;SORTEIOS[[#This Row],[MES_ANO]]</f>
        <v>706outubro-25</v>
      </c>
      <c r="B426" s="3">
        <v>706</v>
      </c>
      <c r="C426" s="3">
        <v>202510</v>
      </c>
      <c r="D426" s="4" t="str">
        <f>TEXT(SORTEIOS[[#This Row],[DT_CONTMP]],"MMMM-AA")</f>
        <v>outubro-25</v>
      </c>
      <c r="E426" s="4">
        <v>45945</v>
      </c>
      <c r="F426" s="3">
        <v>8</v>
      </c>
      <c r="G426"/>
    </row>
    <row r="427" spans="1:7" x14ac:dyDescent="0.3">
      <c r="A427" s="64" t="str">
        <f>SORTEIOS[[#This Row],[GRUPO]]&amp;SORTEIOS[[#This Row],[MES_ANO]]</f>
        <v>696agosto-25</v>
      </c>
      <c r="B427" s="3">
        <v>696</v>
      </c>
      <c r="C427" s="3">
        <v>202508</v>
      </c>
      <c r="D427" s="4" t="str">
        <f>TEXT(SORTEIOS[[#This Row],[DT_CONTMP]],"MMMM-AA")</f>
        <v>agosto-25</v>
      </c>
      <c r="E427" s="4">
        <v>45875</v>
      </c>
      <c r="F427" s="3">
        <v>31</v>
      </c>
      <c r="G427"/>
    </row>
    <row r="428" spans="1:7" x14ac:dyDescent="0.3">
      <c r="A428" s="64" t="str">
        <f>SORTEIOS[[#This Row],[GRUPO]]&amp;SORTEIOS[[#This Row],[MES_ANO]]</f>
        <v>704outubro-25</v>
      </c>
      <c r="B428" s="3">
        <v>704</v>
      </c>
      <c r="C428" s="3">
        <v>202510</v>
      </c>
      <c r="D428" s="4" t="str">
        <f>TEXT(SORTEIOS[[#This Row],[DT_CONTMP]],"MMMM-AA")</f>
        <v>outubro-25</v>
      </c>
      <c r="E428" s="4">
        <v>45945</v>
      </c>
      <c r="F428" s="3">
        <v>48</v>
      </c>
      <c r="G428"/>
    </row>
    <row r="429" spans="1:7" x14ac:dyDescent="0.3">
      <c r="A429" s="64" t="str">
        <f>SORTEIOS[[#This Row],[GRUPO]]&amp;SORTEIOS[[#This Row],[MES_ANO]]</f>
        <v>707agosto-25</v>
      </c>
      <c r="B429" s="3">
        <v>707</v>
      </c>
      <c r="C429" s="3">
        <v>202508</v>
      </c>
      <c r="D429" s="4" t="str">
        <f>TEXT(SORTEIOS[[#This Row],[DT_CONTMP]],"MMMM-AA")</f>
        <v>agosto-25</v>
      </c>
      <c r="E429" s="4">
        <v>45884</v>
      </c>
      <c r="F429" s="3">
        <v>6</v>
      </c>
      <c r="G429"/>
    </row>
    <row r="430" spans="1:7" x14ac:dyDescent="0.3">
      <c r="A430" s="64" t="str">
        <f>SORTEIOS[[#This Row],[GRUPO]]&amp;SORTEIOS[[#This Row],[MES_ANO]]</f>
        <v>689fevereiro-25</v>
      </c>
      <c r="B430" s="3">
        <v>689</v>
      </c>
      <c r="C430" s="3">
        <v>202502</v>
      </c>
      <c r="D430" s="4" t="str">
        <f>TEXT(SORTEIOS[[#This Row],[DT_CONTMP]],"MMMM-AA")</f>
        <v>fevereiro-25</v>
      </c>
      <c r="E430" s="4">
        <v>45694</v>
      </c>
      <c r="F430" s="3">
        <v>4</v>
      </c>
      <c r="G430"/>
    </row>
    <row r="431" spans="1:7" x14ac:dyDescent="0.3">
      <c r="A431" s="64" t="str">
        <f>SORTEIOS[[#This Row],[GRUPO]]&amp;SORTEIOS[[#This Row],[MES_ANO]]</f>
        <v>716julho-25</v>
      </c>
      <c r="B431" s="3">
        <v>716</v>
      </c>
      <c r="C431" s="3">
        <v>202507</v>
      </c>
      <c r="D431" s="4" t="str">
        <f>TEXT(SORTEIOS[[#This Row],[DT_CONTMP]],"MMMM-AA")</f>
        <v>julho-25</v>
      </c>
      <c r="E431" s="4">
        <v>45853</v>
      </c>
      <c r="F431" s="3">
        <v>7</v>
      </c>
      <c r="G431"/>
    </row>
    <row r="432" spans="1:7" x14ac:dyDescent="0.3">
      <c r="A432" s="64" t="str">
        <f>SORTEIOS[[#This Row],[GRUPO]]&amp;SORTEIOS[[#This Row],[MES_ANO]]</f>
        <v>746maio-25</v>
      </c>
      <c r="B432" s="3">
        <v>746</v>
      </c>
      <c r="C432" s="3">
        <v>202505</v>
      </c>
      <c r="D432" s="4" t="str">
        <f>TEXT(SORTEIOS[[#This Row],[DT_CONTMP]],"MMMM-AA")</f>
        <v>maio-25</v>
      </c>
      <c r="E432" s="4">
        <v>45792</v>
      </c>
      <c r="F432" s="3">
        <v>1</v>
      </c>
      <c r="G432"/>
    </row>
    <row r="433" spans="1:7" x14ac:dyDescent="0.3">
      <c r="A433" s="64" t="str">
        <f>SORTEIOS[[#This Row],[GRUPO]]&amp;SORTEIOS[[#This Row],[MES_ANO]]</f>
        <v>702agosto-25</v>
      </c>
      <c r="B433" s="3">
        <v>702</v>
      </c>
      <c r="C433" s="3">
        <v>202508</v>
      </c>
      <c r="D433" s="4" t="str">
        <f>TEXT(SORTEIOS[[#This Row],[DT_CONTMP]],"MMMM-AA")</f>
        <v>agosto-25</v>
      </c>
      <c r="E433" s="4">
        <v>45875</v>
      </c>
      <c r="F433" s="3">
        <v>9</v>
      </c>
      <c r="G433"/>
    </row>
    <row r="434" spans="1:7" x14ac:dyDescent="0.3">
      <c r="A434" s="64" t="str">
        <f>SORTEIOS[[#This Row],[GRUPO]]&amp;SORTEIOS[[#This Row],[MES_ANO]]</f>
        <v>746fevereiro-25</v>
      </c>
      <c r="B434" s="3">
        <v>746</v>
      </c>
      <c r="C434" s="3">
        <v>202502</v>
      </c>
      <c r="D434" s="4" t="str">
        <f>TEXT(SORTEIOS[[#This Row],[DT_CONTMP]],"MMMM-AA")</f>
        <v>fevereiro-25</v>
      </c>
      <c r="E434" s="4">
        <v>45705</v>
      </c>
      <c r="F434" s="3">
        <v>1</v>
      </c>
      <c r="G434"/>
    </row>
    <row r="435" spans="1:7" x14ac:dyDescent="0.3">
      <c r="A435" s="64" t="str">
        <f>SORTEIOS[[#This Row],[GRUPO]]&amp;SORTEIOS[[#This Row],[MES_ANO]]</f>
        <v>696janeiro-25</v>
      </c>
      <c r="B435" s="3">
        <v>696</v>
      </c>
      <c r="C435" s="3">
        <v>202501</v>
      </c>
      <c r="D435" s="4" t="str">
        <f>TEXT(SORTEIOS[[#This Row],[DT_CONTMP]],"MMMM-AA")</f>
        <v>janeiro-25</v>
      </c>
      <c r="E435" s="4">
        <v>45664</v>
      </c>
      <c r="F435" s="3">
        <v>13</v>
      </c>
      <c r="G435"/>
    </row>
    <row r="436" spans="1:7" x14ac:dyDescent="0.3">
      <c r="A436" s="64" t="str">
        <f>SORTEIOS[[#This Row],[GRUPO]]&amp;SORTEIOS[[#This Row],[MES_ANO]]</f>
        <v>756maio-25</v>
      </c>
      <c r="B436" s="3">
        <v>756</v>
      </c>
      <c r="C436" s="3">
        <v>202505</v>
      </c>
      <c r="D436" s="4" t="str">
        <f>TEXT(SORTEIOS[[#This Row],[DT_CONTMP]],"MMMM-AA")</f>
        <v>maio-25</v>
      </c>
      <c r="E436" s="4">
        <v>45792</v>
      </c>
      <c r="F436" s="3">
        <v>1</v>
      </c>
      <c r="G436"/>
    </row>
    <row r="437" spans="1:7" x14ac:dyDescent="0.3">
      <c r="A437" s="64" t="str">
        <f>SORTEIOS[[#This Row],[GRUPO]]&amp;SORTEIOS[[#This Row],[MES_ANO]]</f>
        <v>3127junho-25</v>
      </c>
      <c r="B437" s="3">
        <v>3127</v>
      </c>
      <c r="C437" s="3">
        <v>202506</v>
      </c>
      <c r="D437" s="4" t="str">
        <f>TEXT(SORTEIOS[[#This Row],[DT_CONTMP]],"MMMM-AA")</f>
        <v>junho-25</v>
      </c>
      <c r="E437" s="4">
        <v>45824</v>
      </c>
      <c r="F437" s="3">
        <v>1</v>
      </c>
      <c r="G437"/>
    </row>
    <row r="438" spans="1:7" x14ac:dyDescent="0.3">
      <c r="A438" s="64" t="str">
        <f>SORTEIOS[[#This Row],[GRUPO]]&amp;SORTEIOS[[#This Row],[MES_ANO]]</f>
        <v>8003setembro-25</v>
      </c>
      <c r="B438" s="3">
        <v>8003</v>
      </c>
      <c r="C438" s="3">
        <v>202509</v>
      </c>
      <c r="D438" s="4" t="str">
        <f>TEXT(SORTEIOS[[#This Row],[DT_CONTMP]],"MMMM-AA")</f>
        <v>setembro-25</v>
      </c>
      <c r="E438" s="4">
        <v>45915</v>
      </c>
      <c r="F438" s="3">
        <v>10</v>
      </c>
      <c r="G438"/>
    </row>
    <row r="439" spans="1:7" x14ac:dyDescent="0.3">
      <c r="A439" s="64" t="str">
        <f>SORTEIOS[[#This Row],[GRUPO]]&amp;SORTEIOS[[#This Row],[MES_ANO]]</f>
        <v>757outubro-25</v>
      </c>
      <c r="B439" s="3">
        <v>757</v>
      </c>
      <c r="C439" s="3">
        <v>202510</v>
      </c>
      <c r="D439" s="4" t="str">
        <f>TEXT(SORTEIOS[[#This Row],[DT_CONTMP]],"MMMM-AA")</f>
        <v>outubro-25</v>
      </c>
      <c r="E439" s="4">
        <v>45945</v>
      </c>
      <c r="F439" s="3">
        <v>1</v>
      </c>
      <c r="G439"/>
    </row>
    <row r="440" spans="1:7" x14ac:dyDescent="0.3">
      <c r="A440" s="64" t="str">
        <f>SORTEIOS[[#This Row],[GRUPO]]&amp;SORTEIOS[[#This Row],[MES_ANO]]</f>
        <v>3152junho-25</v>
      </c>
      <c r="B440" s="3">
        <v>3152</v>
      </c>
      <c r="C440" s="3">
        <v>202506</v>
      </c>
      <c r="D440" s="4" t="str">
        <f>TEXT(SORTEIOS[[#This Row],[DT_CONTMP]],"MMMM-AA")</f>
        <v>junho-25</v>
      </c>
      <c r="E440" s="4">
        <v>45824</v>
      </c>
      <c r="F440" s="3">
        <v>1</v>
      </c>
      <c r="G440"/>
    </row>
    <row r="441" spans="1:7" x14ac:dyDescent="0.3">
      <c r="A441" s="64" t="str">
        <f>SORTEIOS[[#This Row],[GRUPO]]&amp;SORTEIOS[[#This Row],[MES_ANO]]</f>
        <v>3079janeiro-25</v>
      </c>
      <c r="B441" s="3">
        <v>3079</v>
      </c>
      <c r="C441" s="3">
        <v>202501</v>
      </c>
      <c r="D441" s="4" t="str">
        <f>TEXT(SORTEIOS[[#This Row],[DT_CONTMP]],"MMMM-AA")</f>
        <v>janeiro-25</v>
      </c>
      <c r="E441" s="4">
        <v>45672</v>
      </c>
      <c r="F441" s="3">
        <v>1</v>
      </c>
      <c r="G441"/>
    </row>
    <row r="442" spans="1:7" x14ac:dyDescent="0.3">
      <c r="A442" s="64" t="str">
        <f>SORTEIOS[[#This Row],[GRUPO]]&amp;SORTEIOS[[#This Row],[MES_ANO]]</f>
        <v>3118setembro-25</v>
      </c>
      <c r="B442" s="3">
        <v>3118</v>
      </c>
      <c r="C442" s="3">
        <v>202509</v>
      </c>
      <c r="D442" s="4" t="str">
        <f>TEXT(SORTEIOS[[#This Row],[DT_CONTMP]],"MMMM-AA")</f>
        <v>setembro-25</v>
      </c>
      <c r="E442" s="4">
        <v>45915</v>
      </c>
      <c r="F442" s="3">
        <v>1</v>
      </c>
      <c r="G442"/>
    </row>
    <row r="443" spans="1:7" x14ac:dyDescent="0.3">
      <c r="A443" s="64" t="str">
        <f>SORTEIOS[[#This Row],[GRUPO]]&amp;SORTEIOS[[#This Row],[MES_ANO]]</f>
        <v>701maio-25</v>
      </c>
      <c r="B443" s="3">
        <v>701</v>
      </c>
      <c r="C443" s="3">
        <v>202505</v>
      </c>
      <c r="D443" s="4" t="str">
        <f>TEXT(SORTEIOS[[#This Row],[DT_CONTMP]],"MMMM-AA")</f>
        <v>maio-25</v>
      </c>
      <c r="E443" s="4">
        <v>45784</v>
      </c>
      <c r="F443" s="3">
        <v>15</v>
      </c>
      <c r="G443"/>
    </row>
    <row r="444" spans="1:7" x14ac:dyDescent="0.3">
      <c r="A444" s="64" t="str">
        <f>SORTEIOS[[#This Row],[GRUPO]]&amp;SORTEIOS[[#This Row],[MES_ANO]]</f>
        <v>790abril-25</v>
      </c>
      <c r="B444" s="3">
        <v>790</v>
      </c>
      <c r="C444" s="3">
        <v>202504</v>
      </c>
      <c r="D444" s="4" t="str">
        <f>TEXT(SORTEIOS[[#This Row],[DT_CONTMP]],"MMMM-AA")</f>
        <v>abril-25</v>
      </c>
      <c r="E444" s="4">
        <v>45762</v>
      </c>
      <c r="F444" s="3">
        <v>1</v>
      </c>
      <c r="G444"/>
    </row>
    <row r="445" spans="1:7" x14ac:dyDescent="0.3">
      <c r="A445" s="64" t="str">
        <f>SORTEIOS[[#This Row],[GRUPO]]&amp;SORTEIOS[[#This Row],[MES_ANO]]</f>
        <v>3045fevereiro-25</v>
      </c>
      <c r="B445" s="3">
        <v>3045</v>
      </c>
      <c r="C445" s="3">
        <v>202502</v>
      </c>
      <c r="D445" s="4" t="str">
        <f>TEXT(SORTEIOS[[#This Row],[DT_CONTMP]],"MMMM-AA")</f>
        <v>fevereiro-25</v>
      </c>
      <c r="E445" s="4">
        <v>45705</v>
      </c>
      <c r="F445" s="3">
        <v>1</v>
      </c>
      <c r="G445"/>
    </row>
    <row r="446" spans="1:7" x14ac:dyDescent="0.3">
      <c r="A446" s="64" t="str">
        <f>SORTEIOS[[#This Row],[GRUPO]]&amp;SORTEIOS[[#This Row],[MES_ANO]]</f>
        <v>5012junho-25</v>
      </c>
      <c r="B446" s="3">
        <v>5012</v>
      </c>
      <c r="C446" s="3">
        <v>202506</v>
      </c>
      <c r="D446" s="4" t="str">
        <f>TEXT(SORTEIOS[[#This Row],[DT_CONTMP]],"MMMM-AA")</f>
        <v>junho-25</v>
      </c>
      <c r="E446" s="4">
        <v>45824</v>
      </c>
      <c r="F446" s="3">
        <v>8</v>
      </c>
      <c r="G446"/>
    </row>
    <row r="447" spans="1:7" x14ac:dyDescent="0.3">
      <c r="A447" s="64" t="str">
        <f>SORTEIOS[[#This Row],[GRUPO]]&amp;SORTEIOS[[#This Row],[MES_ANO]]</f>
        <v>624janeiro-25</v>
      </c>
      <c r="B447" s="3">
        <v>624</v>
      </c>
      <c r="C447" s="3">
        <v>202501</v>
      </c>
      <c r="D447" s="4" t="str">
        <f>TEXT(SORTEIOS[[#This Row],[DT_CONTMP]],"MMMM-AA")</f>
        <v>janeiro-25</v>
      </c>
      <c r="E447" s="4">
        <v>45664</v>
      </c>
      <c r="F447" s="3">
        <v>10</v>
      </c>
      <c r="G447"/>
    </row>
    <row r="448" spans="1:7" x14ac:dyDescent="0.3">
      <c r="A448" s="64" t="str">
        <f>SORTEIOS[[#This Row],[GRUPO]]&amp;SORTEIOS[[#This Row],[MES_ANO]]</f>
        <v>3060julho-25</v>
      </c>
      <c r="B448" s="3">
        <v>3060</v>
      </c>
      <c r="C448" s="3">
        <v>202507</v>
      </c>
      <c r="D448" s="4" t="str">
        <f>TEXT(SORTEIOS[[#This Row],[DT_CONTMP]],"MMMM-AA")</f>
        <v>julho-25</v>
      </c>
      <c r="E448" s="4">
        <v>45853</v>
      </c>
      <c r="F448" s="3">
        <v>1</v>
      </c>
      <c r="G448"/>
    </row>
    <row r="449" spans="1:7" x14ac:dyDescent="0.3">
      <c r="A449" s="64" t="str">
        <f>SORTEIOS[[#This Row],[GRUPO]]&amp;SORTEIOS[[#This Row],[MES_ANO]]</f>
        <v>3066abril-25</v>
      </c>
      <c r="B449" s="3">
        <v>3066</v>
      </c>
      <c r="C449" s="3">
        <v>202504</v>
      </c>
      <c r="D449" s="4" t="str">
        <f>TEXT(SORTEIOS[[#This Row],[DT_CONTMP]],"MMMM-AA")</f>
        <v>abril-25</v>
      </c>
      <c r="E449" s="4">
        <v>45762</v>
      </c>
      <c r="F449" s="3">
        <v>1</v>
      </c>
      <c r="G449"/>
    </row>
    <row r="450" spans="1:7" x14ac:dyDescent="0.3">
      <c r="A450" s="64" t="str">
        <f>SORTEIOS[[#This Row],[GRUPO]]&amp;SORTEIOS[[#This Row],[MES_ANO]]</f>
        <v>637março-25</v>
      </c>
      <c r="B450" s="3">
        <v>637</v>
      </c>
      <c r="C450" s="3">
        <v>202503</v>
      </c>
      <c r="D450" s="4" t="str">
        <f>TEXT(SORTEIOS[[#This Row],[DT_CONTMP]],"MMMM-AA")</f>
        <v>março-25</v>
      </c>
      <c r="E450" s="4">
        <v>45726</v>
      </c>
      <c r="F450" s="3">
        <v>10</v>
      </c>
      <c r="G450"/>
    </row>
    <row r="451" spans="1:7" x14ac:dyDescent="0.3">
      <c r="A451" s="64" t="str">
        <f>SORTEIOS[[#This Row],[GRUPO]]&amp;SORTEIOS[[#This Row],[MES_ANO]]</f>
        <v>643abril-25</v>
      </c>
      <c r="B451" s="3">
        <v>643</v>
      </c>
      <c r="C451" s="3">
        <v>202504</v>
      </c>
      <c r="D451" s="4" t="str">
        <f>TEXT(SORTEIOS[[#This Row],[DT_CONTMP]],"MMMM-AA")</f>
        <v>abril-25</v>
      </c>
      <c r="E451" s="4">
        <v>45751</v>
      </c>
      <c r="F451" s="3">
        <v>9</v>
      </c>
      <c r="G451"/>
    </row>
    <row r="452" spans="1:7" x14ac:dyDescent="0.3">
      <c r="A452" s="64" t="str">
        <f>SORTEIOS[[#This Row],[GRUPO]]&amp;SORTEIOS[[#This Row],[MES_ANO]]</f>
        <v>643maio-25</v>
      </c>
      <c r="B452" s="3">
        <v>643</v>
      </c>
      <c r="C452" s="3">
        <v>202505</v>
      </c>
      <c r="D452" s="4" t="str">
        <f>TEXT(SORTEIOS[[#This Row],[DT_CONTMP]],"MMMM-AA")</f>
        <v>maio-25</v>
      </c>
      <c r="E452" s="4">
        <v>45784</v>
      </c>
      <c r="F452" s="3">
        <v>8</v>
      </c>
      <c r="G452"/>
    </row>
    <row r="453" spans="1:7" x14ac:dyDescent="0.3">
      <c r="A453" s="64" t="str">
        <f>SORTEIOS[[#This Row],[GRUPO]]&amp;SORTEIOS[[#This Row],[MES_ANO]]</f>
        <v>649março-25</v>
      </c>
      <c r="B453" s="3">
        <v>649</v>
      </c>
      <c r="C453" s="3">
        <v>202503</v>
      </c>
      <c r="D453" s="4" t="str">
        <f>TEXT(SORTEIOS[[#This Row],[DT_CONTMP]],"MMMM-AA")</f>
        <v>março-25</v>
      </c>
      <c r="E453" s="4">
        <v>45726</v>
      </c>
      <c r="F453" s="3">
        <v>10</v>
      </c>
      <c r="G453"/>
    </row>
    <row r="454" spans="1:7" x14ac:dyDescent="0.3">
      <c r="A454" s="64" t="str">
        <f>SORTEIOS[[#This Row],[GRUPO]]&amp;SORTEIOS[[#This Row],[MES_ANO]]</f>
        <v>639março-25</v>
      </c>
      <c r="B454" s="3">
        <v>639</v>
      </c>
      <c r="C454" s="3">
        <v>202503</v>
      </c>
      <c r="D454" s="4" t="str">
        <f>TEXT(SORTEIOS[[#This Row],[DT_CONTMP]],"MMMM-AA")</f>
        <v>março-25</v>
      </c>
      <c r="E454" s="4">
        <v>45726</v>
      </c>
      <c r="F454" s="3">
        <v>9</v>
      </c>
      <c r="G454"/>
    </row>
    <row r="455" spans="1:7" x14ac:dyDescent="0.3">
      <c r="A455" s="64" t="str">
        <f>SORTEIOS[[#This Row],[GRUPO]]&amp;SORTEIOS[[#This Row],[MES_ANO]]</f>
        <v>656abril-25</v>
      </c>
      <c r="B455" s="3">
        <v>656</v>
      </c>
      <c r="C455" s="3">
        <v>202504</v>
      </c>
      <c r="D455" s="4" t="str">
        <f>TEXT(SORTEIOS[[#This Row],[DT_CONTMP]],"MMMM-AA")</f>
        <v>abril-25</v>
      </c>
      <c r="E455" s="4">
        <v>45751</v>
      </c>
      <c r="F455" s="3">
        <v>12</v>
      </c>
      <c r="G455"/>
    </row>
    <row r="456" spans="1:7" x14ac:dyDescent="0.3">
      <c r="A456" s="64" t="str">
        <f>SORTEIOS[[#This Row],[GRUPO]]&amp;SORTEIOS[[#This Row],[MES_ANO]]</f>
        <v>640outubro-25</v>
      </c>
      <c r="B456" s="3">
        <v>640</v>
      </c>
      <c r="C456" s="3">
        <v>202510</v>
      </c>
      <c r="D456" s="4" t="str">
        <f>TEXT(SORTEIOS[[#This Row],[DT_CONTMP]],"MMMM-AA")</f>
        <v>outubro-25</v>
      </c>
      <c r="E456" s="4">
        <v>45936</v>
      </c>
      <c r="F456" s="3">
        <v>16</v>
      </c>
      <c r="G456"/>
    </row>
    <row r="457" spans="1:7" x14ac:dyDescent="0.3">
      <c r="A457" s="64" t="str">
        <f>SORTEIOS[[#This Row],[GRUPO]]&amp;SORTEIOS[[#This Row],[MES_ANO]]</f>
        <v>658janeiro-25</v>
      </c>
      <c r="B457" s="3">
        <v>658</v>
      </c>
      <c r="C457" s="3">
        <v>202501</v>
      </c>
      <c r="D457" s="4" t="str">
        <f>TEXT(SORTEIOS[[#This Row],[DT_CONTMP]],"MMMM-AA")</f>
        <v>janeiro-25</v>
      </c>
      <c r="E457" s="4">
        <v>45664</v>
      </c>
      <c r="F457" s="3">
        <v>10</v>
      </c>
      <c r="G457"/>
    </row>
    <row r="458" spans="1:7" x14ac:dyDescent="0.3">
      <c r="A458" s="64" t="str">
        <f>SORTEIOS[[#This Row],[GRUPO]]&amp;SORTEIOS[[#This Row],[MES_ANO]]</f>
        <v>621agosto-25</v>
      </c>
      <c r="B458" s="3">
        <v>621</v>
      </c>
      <c r="C458" s="3">
        <v>202508</v>
      </c>
      <c r="D458" s="4" t="str">
        <f>TEXT(SORTEIOS[[#This Row],[DT_CONTMP]],"MMMM-AA")</f>
        <v>agosto-25</v>
      </c>
      <c r="E458" s="4">
        <v>45875</v>
      </c>
      <c r="F458" s="3">
        <v>5</v>
      </c>
      <c r="G458"/>
    </row>
    <row r="459" spans="1:7" x14ac:dyDescent="0.3">
      <c r="A459" s="64" t="str">
        <f>SORTEIOS[[#This Row],[GRUPO]]&amp;SORTEIOS[[#This Row],[MES_ANO]]</f>
        <v>675agosto-25</v>
      </c>
      <c r="B459" s="3">
        <v>675</v>
      </c>
      <c r="C459" s="3">
        <v>202508</v>
      </c>
      <c r="D459" s="4" t="str">
        <f>TEXT(SORTEIOS[[#This Row],[DT_CONTMP]],"MMMM-AA")</f>
        <v>agosto-25</v>
      </c>
      <c r="E459" s="4">
        <v>45875</v>
      </c>
      <c r="F459" s="3">
        <v>9</v>
      </c>
      <c r="G459"/>
    </row>
    <row r="460" spans="1:7" x14ac:dyDescent="0.3">
      <c r="A460" s="64" t="str">
        <f>SORTEIOS[[#This Row],[GRUPO]]&amp;SORTEIOS[[#This Row],[MES_ANO]]</f>
        <v>3072outubro-25</v>
      </c>
      <c r="B460" s="3">
        <v>3072</v>
      </c>
      <c r="C460" s="3">
        <v>202510</v>
      </c>
      <c r="D460" s="4" t="str">
        <f>TEXT(SORTEIOS[[#This Row],[DT_CONTMP]],"MMMM-AA")</f>
        <v>outubro-25</v>
      </c>
      <c r="E460" s="4">
        <v>45945</v>
      </c>
      <c r="F460" s="3">
        <v>1</v>
      </c>
      <c r="G460"/>
    </row>
    <row r="461" spans="1:7" x14ac:dyDescent="0.3">
      <c r="A461" s="64" t="str">
        <f>SORTEIOS[[#This Row],[GRUPO]]&amp;SORTEIOS[[#This Row],[MES_ANO]]</f>
        <v>3068abril-25</v>
      </c>
      <c r="B461" s="3">
        <v>3068</v>
      </c>
      <c r="C461" s="3">
        <v>202504</v>
      </c>
      <c r="D461" s="4" t="str">
        <f>TEXT(SORTEIOS[[#This Row],[DT_CONTMP]],"MMMM-AA")</f>
        <v>abril-25</v>
      </c>
      <c r="E461" s="4">
        <v>45762</v>
      </c>
      <c r="F461" s="3">
        <v>1</v>
      </c>
      <c r="G461"/>
    </row>
    <row r="462" spans="1:7" x14ac:dyDescent="0.3">
      <c r="A462" s="64" t="str">
        <f>SORTEIOS[[#This Row],[GRUPO]]&amp;SORTEIOS[[#This Row],[MES_ANO]]</f>
        <v>634maio-25</v>
      </c>
      <c r="B462" s="3">
        <v>634</v>
      </c>
      <c r="C462" s="3">
        <v>202505</v>
      </c>
      <c r="D462" s="4" t="str">
        <f>TEXT(SORTEIOS[[#This Row],[DT_CONTMP]],"MMMM-AA")</f>
        <v>maio-25</v>
      </c>
      <c r="E462" s="4">
        <v>45784</v>
      </c>
      <c r="F462" s="3">
        <v>10</v>
      </c>
      <c r="G462"/>
    </row>
    <row r="463" spans="1:7" x14ac:dyDescent="0.3">
      <c r="A463" s="64" t="str">
        <f>SORTEIOS[[#This Row],[GRUPO]]&amp;SORTEIOS[[#This Row],[MES_ANO]]</f>
        <v>685agosto-25</v>
      </c>
      <c r="B463" s="3">
        <v>685</v>
      </c>
      <c r="C463" s="3">
        <v>202508</v>
      </c>
      <c r="D463" s="4" t="str">
        <f>TEXT(SORTEIOS[[#This Row],[DT_CONTMP]],"MMMM-AA")</f>
        <v>agosto-25</v>
      </c>
      <c r="E463" s="4">
        <v>45875</v>
      </c>
      <c r="F463" s="3">
        <v>11</v>
      </c>
      <c r="G463"/>
    </row>
    <row r="464" spans="1:7" x14ac:dyDescent="0.3">
      <c r="A464" s="64" t="str">
        <f>SORTEIOS[[#This Row],[GRUPO]]&amp;SORTEIOS[[#This Row],[MES_ANO]]</f>
        <v>648fevereiro-25</v>
      </c>
      <c r="B464" s="3">
        <v>648</v>
      </c>
      <c r="C464" s="3">
        <v>202502</v>
      </c>
      <c r="D464" s="4" t="str">
        <f>TEXT(SORTEIOS[[#This Row],[DT_CONTMP]],"MMMM-AA")</f>
        <v>fevereiro-25</v>
      </c>
      <c r="E464" s="4">
        <v>45694</v>
      </c>
      <c r="F464" s="3">
        <v>1</v>
      </c>
      <c r="G464"/>
    </row>
    <row r="465" spans="1:7" x14ac:dyDescent="0.3">
      <c r="A465" s="64" t="str">
        <f>SORTEIOS[[#This Row],[GRUPO]]&amp;SORTEIOS[[#This Row],[MES_ANO]]</f>
        <v>636junho-25</v>
      </c>
      <c r="B465" s="3">
        <v>636</v>
      </c>
      <c r="C465" s="3">
        <v>202506</v>
      </c>
      <c r="D465" s="4" t="str">
        <f>TEXT(SORTEIOS[[#This Row],[DT_CONTMP]],"MMMM-AA")</f>
        <v>junho-25</v>
      </c>
      <c r="E465" s="4">
        <v>45813</v>
      </c>
      <c r="F465" s="3">
        <v>9</v>
      </c>
      <c r="G465"/>
    </row>
    <row r="466" spans="1:7" x14ac:dyDescent="0.3">
      <c r="A466" s="64" t="str">
        <f>SORTEIOS[[#This Row],[GRUPO]]&amp;SORTEIOS[[#This Row],[MES_ANO]]</f>
        <v>700janeiro-25</v>
      </c>
      <c r="B466" s="3">
        <v>700</v>
      </c>
      <c r="C466" s="3">
        <v>202501</v>
      </c>
      <c r="D466" s="4" t="str">
        <f>TEXT(SORTEIOS[[#This Row],[DT_CONTMP]],"MMMM-AA")</f>
        <v>janeiro-25</v>
      </c>
      <c r="E466" s="4">
        <v>45664</v>
      </c>
      <c r="F466" s="3">
        <v>25</v>
      </c>
      <c r="G466"/>
    </row>
    <row r="467" spans="1:7" x14ac:dyDescent="0.3">
      <c r="A467" s="64" t="str">
        <f>SORTEIOS[[#This Row],[GRUPO]]&amp;SORTEIOS[[#This Row],[MES_ANO]]</f>
        <v>683abril-25</v>
      </c>
      <c r="B467" s="3">
        <v>683</v>
      </c>
      <c r="C467" s="3">
        <v>202504</v>
      </c>
      <c r="D467" s="4" t="str">
        <f>TEXT(SORTEIOS[[#This Row],[DT_CONTMP]],"MMMM-AA")</f>
        <v>abril-25</v>
      </c>
      <c r="E467" s="4">
        <v>45751</v>
      </c>
      <c r="F467" s="3">
        <v>10</v>
      </c>
      <c r="G467"/>
    </row>
    <row r="468" spans="1:7" x14ac:dyDescent="0.3">
      <c r="A468" s="64" t="str">
        <f>SORTEIOS[[#This Row],[GRUPO]]&amp;SORTEIOS[[#This Row],[MES_ANO]]</f>
        <v>660abril-25</v>
      </c>
      <c r="B468" s="3">
        <v>660</v>
      </c>
      <c r="C468" s="3">
        <v>202504</v>
      </c>
      <c r="D468" s="4" t="str">
        <f>TEXT(SORTEIOS[[#This Row],[DT_CONTMP]],"MMMM-AA")</f>
        <v>abril-25</v>
      </c>
      <c r="E468" s="4">
        <v>45751</v>
      </c>
      <c r="F468" s="3">
        <v>7</v>
      </c>
      <c r="G468"/>
    </row>
    <row r="469" spans="1:7" x14ac:dyDescent="0.3">
      <c r="A469" s="64" t="str">
        <f>SORTEIOS[[#This Row],[GRUPO]]&amp;SORTEIOS[[#This Row],[MES_ANO]]</f>
        <v>705março-25</v>
      </c>
      <c r="B469" s="3">
        <v>705</v>
      </c>
      <c r="C469" s="3">
        <v>202503</v>
      </c>
      <c r="D469" s="4" t="str">
        <f>TEXT(SORTEIOS[[#This Row],[DT_CONTMP]],"MMMM-AA")</f>
        <v>março-25</v>
      </c>
      <c r="E469" s="4">
        <v>45733</v>
      </c>
      <c r="F469" s="3">
        <v>13</v>
      </c>
      <c r="G469"/>
    </row>
    <row r="470" spans="1:7" x14ac:dyDescent="0.3">
      <c r="A470" s="64" t="str">
        <f>SORTEIOS[[#This Row],[GRUPO]]&amp;SORTEIOS[[#This Row],[MES_ANO]]</f>
        <v>700março-25</v>
      </c>
      <c r="B470" s="3">
        <v>700</v>
      </c>
      <c r="C470" s="3">
        <v>202503</v>
      </c>
      <c r="D470" s="4" t="str">
        <f>TEXT(SORTEIOS[[#This Row],[DT_CONTMP]],"MMMM-AA")</f>
        <v>março-25</v>
      </c>
      <c r="E470" s="4">
        <v>45726</v>
      </c>
      <c r="F470" s="3">
        <v>20</v>
      </c>
      <c r="G470"/>
    </row>
    <row r="471" spans="1:7" x14ac:dyDescent="0.3">
      <c r="A471" s="64" t="str">
        <f>SORTEIOS[[#This Row],[GRUPO]]&amp;SORTEIOS[[#This Row],[MES_ANO]]</f>
        <v>687outubro-25</v>
      </c>
      <c r="B471" s="3">
        <v>687</v>
      </c>
      <c r="C471" s="3">
        <v>202510</v>
      </c>
      <c r="D471" s="4" t="str">
        <f>TEXT(SORTEIOS[[#This Row],[DT_CONTMP]],"MMMM-AA")</f>
        <v>outubro-25</v>
      </c>
      <c r="E471" s="4">
        <v>45936</v>
      </c>
      <c r="F471" s="3">
        <v>30</v>
      </c>
      <c r="G471"/>
    </row>
    <row r="472" spans="1:7" x14ac:dyDescent="0.3">
      <c r="A472" s="64" t="str">
        <f>SORTEIOS[[#This Row],[GRUPO]]&amp;SORTEIOS[[#This Row],[MES_ANO]]</f>
        <v>698outubro-25</v>
      </c>
      <c r="B472" s="3">
        <v>698</v>
      </c>
      <c r="C472" s="3">
        <v>202510</v>
      </c>
      <c r="D472" s="4" t="str">
        <f>TEXT(SORTEIOS[[#This Row],[DT_CONTMP]],"MMMM-AA")</f>
        <v>outubro-25</v>
      </c>
      <c r="E472" s="4">
        <v>45936</v>
      </c>
      <c r="F472" s="3">
        <v>45</v>
      </c>
      <c r="G472"/>
    </row>
    <row r="473" spans="1:7" x14ac:dyDescent="0.3">
      <c r="A473" s="64" t="str">
        <f>SORTEIOS[[#This Row],[GRUPO]]&amp;SORTEIOS[[#This Row],[MES_ANO]]</f>
        <v>699setembro-25</v>
      </c>
      <c r="B473" s="3">
        <v>699</v>
      </c>
      <c r="C473" s="3">
        <v>202509</v>
      </c>
      <c r="D473" s="4" t="str">
        <f>TEXT(SORTEIOS[[#This Row],[DT_CONTMP]],"MMMM-AA")</f>
        <v>setembro-25</v>
      </c>
      <c r="E473" s="4">
        <v>45904</v>
      </c>
      <c r="F473" s="3">
        <v>12</v>
      </c>
      <c r="G473"/>
    </row>
    <row r="474" spans="1:7" x14ac:dyDescent="0.3">
      <c r="A474" s="64" t="str">
        <f>SORTEIOS[[#This Row],[GRUPO]]&amp;SORTEIOS[[#This Row],[MES_ANO]]</f>
        <v>713agosto-25</v>
      </c>
      <c r="B474" s="3">
        <v>713</v>
      </c>
      <c r="C474" s="3">
        <v>202508</v>
      </c>
      <c r="D474" s="4" t="str">
        <f>TEXT(SORTEIOS[[#This Row],[DT_CONTMP]],"MMMM-AA")</f>
        <v>agosto-25</v>
      </c>
      <c r="E474" s="4">
        <v>45884</v>
      </c>
      <c r="F474" s="3">
        <v>10</v>
      </c>
      <c r="G474"/>
    </row>
    <row r="475" spans="1:7" x14ac:dyDescent="0.3">
      <c r="A475" s="64" t="str">
        <f>SORTEIOS[[#This Row],[GRUPO]]&amp;SORTEIOS[[#This Row],[MES_ANO]]</f>
        <v>627fevereiro-25</v>
      </c>
      <c r="B475" s="3">
        <v>627</v>
      </c>
      <c r="C475" s="3">
        <v>202502</v>
      </c>
      <c r="D475" s="4" t="str">
        <f>TEXT(SORTEIOS[[#This Row],[DT_CONTMP]],"MMMM-AA")</f>
        <v>fevereiro-25</v>
      </c>
      <c r="E475" s="4">
        <v>45694</v>
      </c>
      <c r="F475" s="3">
        <v>15</v>
      </c>
      <c r="G475"/>
    </row>
    <row r="476" spans="1:7" x14ac:dyDescent="0.3">
      <c r="A476" s="64" t="str">
        <f>SORTEIOS[[#This Row],[GRUPO]]&amp;SORTEIOS[[#This Row],[MES_ANO]]</f>
        <v>645agosto-25</v>
      </c>
      <c r="B476" s="3">
        <v>645</v>
      </c>
      <c r="C476" s="3">
        <v>202508</v>
      </c>
      <c r="D476" s="4" t="str">
        <f>TEXT(SORTEIOS[[#This Row],[DT_CONTMP]],"MMMM-AA")</f>
        <v>agosto-25</v>
      </c>
      <c r="E476" s="4">
        <v>45875</v>
      </c>
      <c r="F476" s="3">
        <v>49</v>
      </c>
      <c r="G476"/>
    </row>
    <row r="477" spans="1:7" x14ac:dyDescent="0.3">
      <c r="A477" s="64" t="str">
        <f>SORTEIOS[[#This Row],[GRUPO]]&amp;SORTEIOS[[#This Row],[MES_ANO]]</f>
        <v>680outubro-25</v>
      </c>
      <c r="B477" s="3">
        <v>680</v>
      </c>
      <c r="C477" s="3">
        <v>202510</v>
      </c>
      <c r="D477" s="4" t="str">
        <f>TEXT(SORTEIOS[[#This Row],[DT_CONTMP]],"MMMM-AA")</f>
        <v>outubro-25</v>
      </c>
      <c r="E477" s="4">
        <v>45936</v>
      </c>
      <c r="F477" s="3">
        <v>12</v>
      </c>
      <c r="G477"/>
    </row>
    <row r="478" spans="1:7" x14ac:dyDescent="0.3">
      <c r="A478" s="64" t="str">
        <f>SORTEIOS[[#This Row],[GRUPO]]&amp;SORTEIOS[[#This Row],[MES_ANO]]</f>
        <v>701agosto-25</v>
      </c>
      <c r="B478" s="3">
        <v>701</v>
      </c>
      <c r="C478" s="3">
        <v>202508</v>
      </c>
      <c r="D478" s="4" t="str">
        <f>TEXT(SORTEIOS[[#This Row],[DT_CONTMP]],"MMMM-AA")</f>
        <v>agosto-25</v>
      </c>
      <c r="E478" s="4">
        <v>45875</v>
      </c>
      <c r="F478" s="3">
        <v>20</v>
      </c>
      <c r="G478"/>
    </row>
    <row r="479" spans="1:7" x14ac:dyDescent="0.3">
      <c r="A479" s="64" t="str">
        <f>SORTEIOS[[#This Row],[GRUPO]]&amp;SORTEIOS[[#This Row],[MES_ANO]]</f>
        <v>7006janeiro-25</v>
      </c>
      <c r="B479" s="3">
        <v>7006</v>
      </c>
      <c r="C479" s="3">
        <v>202501</v>
      </c>
      <c r="D479" s="4" t="str">
        <f>TEXT(SORTEIOS[[#This Row],[DT_CONTMP]],"MMMM-AA")</f>
        <v>janeiro-25</v>
      </c>
      <c r="E479" s="4">
        <v>45672</v>
      </c>
      <c r="F479" s="3">
        <v>11</v>
      </c>
      <c r="G479"/>
    </row>
    <row r="480" spans="1:7" x14ac:dyDescent="0.3">
      <c r="A480" s="64" t="str">
        <f>SORTEIOS[[#This Row],[GRUPO]]&amp;SORTEIOS[[#This Row],[MES_ANO]]</f>
        <v>702janeiro-25</v>
      </c>
      <c r="B480" s="3">
        <v>702</v>
      </c>
      <c r="C480" s="3">
        <v>202501</v>
      </c>
      <c r="D480" s="4" t="str">
        <f>TEXT(SORTEIOS[[#This Row],[DT_CONTMP]],"MMMM-AA")</f>
        <v>janeiro-25</v>
      </c>
      <c r="E480" s="4">
        <v>45664</v>
      </c>
      <c r="F480" s="3">
        <v>8</v>
      </c>
      <c r="G480"/>
    </row>
    <row r="481" spans="1:7" x14ac:dyDescent="0.3">
      <c r="A481" s="64" t="str">
        <f>SORTEIOS[[#This Row],[GRUPO]]&amp;SORTEIOS[[#This Row],[MES_ANO]]</f>
        <v>737maio-25</v>
      </c>
      <c r="B481" s="3">
        <v>737</v>
      </c>
      <c r="C481" s="3">
        <v>202505</v>
      </c>
      <c r="D481" s="4" t="str">
        <f>TEXT(SORTEIOS[[#This Row],[DT_CONTMP]],"MMMM-AA")</f>
        <v>maio-25</v>
      </c>
      <c r="E481" s="4">
        <v>45792</v>
      </c>
      <c r="F481" s="3">
        <v>1</v>
      </c>
      <c r="G481"/>
    </row>
    <row r="482" spans="1:7" x14ac:dyDescent="0.3">
      <c r="A482" s="64" t="str">
        <f>SORTEIOS[[#This Row],[GRUPO]]&amp;SORTEIOS[[#This Row],[MES_ANO]]</f>
        <v>727agosto-25</v>
      </c>
      <c r="B482" s="3">
        <v>727</v>
      </c>
      <c r="C482" s="3">
        <v>202508</v>
      </c>
      <c r="D482" s="4" t="str">
        <f>TEXT(SORTEIOS[[#This Row],[DT_CONTMP]],"MMMM-AA")</f>
        <v>agosto-25</v>
      </c>
      <c r="E482" s="4">
        <v>45884</v>
      </c>
      <c r="F482" s="3">
        <v>1</v>
      </c>
      <c r="G482"/>
    </row>
    <row r="483" spans="1:7" x14ac:dyDescent="0.3">
      <c r="A483" s="64" t="str">
        <f>SORTEIOS[[#This Row],[GRUPO]]&amp;SORTEIOS[[#This Row],[MES_ANO]]</f>
        <v>3119janeiro-25</v>
      </c>
      <c r="B483" s="3">
        <v>3119</v>
      </c>
      <c r="C483" s="3">
        <v>202501</v>
      </c>
      <c r="D483" s="4" t="str">
        <f>TEXT(SORTEIOS[[#This Row],[DT_CONTMP]],"MMMM-AA")</f>
        <v>janeiro-25</v>
      </c>
      <c r="E483" s="4">
        <v>45672</v>
      </c>
      <c r="F483" s="3">
        <v>1</v>
      </c>
      <c r="G483"/>
    </row>
    <row r="484" spans="1:7" x14ac:dyDescent="0.3">
      <c r="A484" s="64" t="str">
        <f>SORTEIOS[[#This Row],[GRUPO]]&amp;SORTEIOS[[#This Row],[MES_ANO]]</f>
        <v>677outubro-25</v>
      </c>
      <c r="B484" s="3">
        <v>677</v>
      </c>
      <c r="C484" s="3">
        <v>202510</v>
      </c>
      <c r="D484" s="4" t="str">
        <f>TEXT(SORTEIOS[[#This Row],[DT_CONTMP]],"MMMM-AA")</f>
        <v>outubro-25</v>
      </c>
      <c r="E484" s="4">
        <v>45936</v>
      </c>
      <c r="F484" s="3">
        <v>10</v>
      </c>
      <c r="G484"/>
    </row>
    <row r="485" spans="1:7" x14ac:dyDescent="0.3">
      <c r="A485" s="64" t="str">
        <f>SORTEIOS[[#This Row],[GRUPO]]&amp;SORTEIOS[[#This Row],[MES_ANO]]</f>
        <v>677abril-25</v>
      </c>
      <c r="B485" s="3">
        <v>677</v>
      </c>
      <c r="C485" s="3">
        <v>202504</v>
      </c>
      <c r="D485" s="4" t="str">
        <f>TEXT(SORTEIOS[[#This Row],[DT_CONTMP]],"MMMM-AA")</f>
        <v>abril-25</v>
      </c>
      <c r="E485" s="4">
        <v>45751</v>
      </c>
      <c r="F485" s="3">
        <v>5</v>
      </c>
      <c r="G485"/>
    </row>
    <row r="486" spans="1:7" x14ac:dyDescent="0.3">
      <c r="A486" s="64" t="str">
        <f>SORTEIOS[[#This Row],[GRUPO]]&amp;SORTEIOS[[#This Row],[MES_ANO]]</f>
        <v>3119outubro-25</v>
      </c>
      <c r="B486" s="3">
        <v>3119</v>
      </c>
      <c r="C486" s="3">
        <v>202510</v>
      </c>
      <c r="D486" s="4" t="str">
        <f>TEXT(SORTEIOS[[#This Row],[DT_CONTMP]],"MMMM-AA")</f>
        <v>outubro-25</v>
      </c>
      <c r="E486" s="4">
        <v>45945</v>
      </c>
      <c r="F486" s="3">
        <v>1</v>
      </c>
      <c r="G486"/>
    </row>
    <row r="487" spans="1:7" x14ac:dyDescent="0.3">
      <c r="A487" s="64" t="str">
        <f>SORTEIOS[[#This Row],[GRUPO]]&amp;SORTEIOS[[#This Row],[MES_ANO]]</f>
        <v>3142maio-25</v>
      </c>
      <c r="B487" s="3">
        <v>3142</v>
      </c>
      <c r="C487" s="3">
        <v>202505</v>
      </c>
      <c r="D487" s="4" t="str">
        <f>TEXT(SORTEIOS[[#This Row],[DT_CONTMP]],"MMMM-AA")</f>
        <v>maio-25</v>
      </c>
      <c r="E487" s="4">
        <v>45792</v>
      </c>
      <c r="F487" s="3">
        <v>1</v>
      </c>
      <c r="G487"/>
    </row>
    <row r="488" spans="1:7" x14ac:dyDescent="0.3">
      <c r="A488" s="64" t="str">
        <f>SORTEIOS[[#This Row],[GRUPO]]&amp;SORTEIOS[[#This Row],[MES_ANO]]</f>
        <v>8002outubro-25</v>
      </c>
      <c r="B488" s="3">
        <v>8002</v>
      </c>
      <c r="C488" s="3">
        <v>202510</v>
      </c>
      <c r="D488" s="4" t="str">
        <f>TEXT(SORTEIOS[[#This Row],[DT_CONTMP]],"MMMM-AA")</f>
        <v>outubro-25</v>
      </c>
      <c r="E488" s="4">
        <v>45945</v>
      </c>
      <c r="F488" s="3">
        <v>27</v>
      </c>
      <c r="G488"/>
    </row>
    <row r="489" spans="1:7" x14ac:dyDescent="0.3">
      <c r="A489" s="64" t="str">
        <f>SORTEIOS[[#This Row],[GRUPO]]&amp;SORTEIOS[[#This Row],[MES_ANO]]</f>
        <v>3156janeiro-25</v>
      </c>
      <c r="B489" s="3">
        <v>3156</v>
      </c>
      <c r="C489" s="3">
        <v>202501</v>
      </c>
      <c r="D489" s="4" t="str">
        <f>TEXT(SORTEIOS[[#This Row],[DT_CONTMP]],"MMMM-AA")</f>
        <v>janeiro-25</v>
      </c>
      <c r="E489" s="4">
        <v>45672</v>
      </c>
      <c r="F489" s="3">
        <v>1</v>
      </c>
      <c r="G489"/>
    </row>
    <row r="490" spans="1:7" x14ac:dyDescent="0.3">
      <c r="A490" s="64" t="str">
        <f>SORTEIOS[[#This Row],[GRUPO]]&amp;SORTEIOS[[#This Row],[MES_ANO]]</f>
        <v>3171julho-25</v>
      </c>
      <c r="B490" s="3">
        <v>3171</v>
      </c>
      <c r="C490" s="3">
        <v>202507</v>
      </c>
      <c r="D490" s="4" t="str">
        <f>TEXT(SORTEIOS[[#This Row],[DT_CONTMP]],"MMMM-AA")</f>
        <v>julho-25</v>
      </c>
      <c r="E490" s="4">
        <v>45853</v>
      </c>
      <c r="F490" s="3">
        <v>1</v>
      </c>
      <c r="G490"/>
    </row>
    <row r="491" spans="1:7" x14ac:dyDescent="0.3">
      <c r="A491" s="64" t="str">
        <f>SORTEIOS[[#This Row],[GRUPO]]&amp;SORTEIOS[[#This Row],[MES_ANO]]</f>
        <v>3180agosto-25</v>
      </c>
      <c r="B491" s="3">
        <v>3180</v>
      </c>
      <c r="C491" s="3">
        <v>202508</v>
      </c>
      <c r="D491" s="4" t="str">
        <f>TEXT(SORTEIOS[[#This Row],[DT_CONTMP]],"MMMM-AA")</f>
        <v>agosto-25</v>
      </c>
      <c r="E491" s="4">
        <v>45884</v>
      </c>
      <c r="F491" s="3">
        <v>1</v>
      </c>
      <c r="G491"/>
    </row>
    <row r="492" spans="1:7" x14ac:dyDescent="0.3">
      <c r="A492" s="64" t="str">
        <f>SORTEIOS[[#This Row],[GRUPO]]&amp;SORTEIOS[[#This Row],[MES_ANO]]</f>
        <v>3040fevereiro-25</v>
      </c>
      <c r="B492" s="3">
        <v>3040</v>
      </c>
      <c r="C492" s="3">
        <v>202502</v>
      </c>
      <c r="D492" s="4" t="str">
        <f>TEXT(SORTEIOS[[#This Row],[DT_CONTMP]],"MMMM-AA")</f>
        <v>fevereiro-25</v>
      </c>
      <c r="E492" s="4">
        <v>45705</v>
      </c>
      <c r="F492" s="3">
        <v>1</v>
      </c>
      <c r="G492"/>
    </row>
    <row r="493" spans="1:7" x14ac:dyDescent="0.3">
      <c r="A493" s="64" t="str">
        <f>SORTEIOS[[#This Row],[GRUPO]]&amp;SORTEIOS[[#This Row],[MES_ANO]]</f>
        <v>598janeiro-25</v>
      </c>
      <c r="B493" s="3">
        <v>598</v>
      </c>
      <c r="C493" s="3">
        <v>202501</v>
      </c>
      <c r="D493" s="4" t="str">
        <f>TEXT(SORTEIOS[[#This Row],[DT_CONTMP]],"MMMM-AA")</f>
        <v>janeiro-25</v>
      </c>
      <c r="E493" s="4">
        <v>45664</v>
      </c>
      <c r="F493" s="3">
        <v>1</v>
      </c>
      <c r="G493"/>
    </row>
    <row r="494" spans="1:7" x14ac:dyDescent="0.3">
      <c r="A494" s="64" t="str">
        <f>SORTEIOS[[#This Row],[GRUPO]]&amp;SORTEIOS[[#This Row],[MES_ANO]]</f>
        <v>617julho-25</v>
      </c>
      <c r="B494" s="3">
        <v>617</v>
      </c>
      <c r="C494" s="3">
        <v>202507</v>
      </c>
      <c r="D494" s="4" t="str">
        <f>TEXT(SORTEIOS[[#This Row],[DT_CONTMP]],"MMMM-AA")</f>
        <v>julho-25</v>
      </c>
      <c r="E494" s="4">
        <v>45842</v>
      </c>
      <c r="F494" s="3">
        <v>9</v>
      </c>
      <c r="G494"/>
    </row>
    <row r="495" spans="1:7" x14ac:dyDescent="0.3">
      <c r="A495" s="64" t="str">
        <f>SORTEIOS[[#This Row],[GRUPO]]&amp;SORTEIOS[[#This Row],[MES_ANO]]</f>
        <v>619janeiro-25</v>
      </c>
      <c r="B495" s="3">
        <v>619</v>
      </c>
      <c r="C495" s="3">
        <v>202501</v>
      </c>
      <c r="D495" s="4" t="str">
        <f>TEXT(SORTEIOS[[#This Row],[DT_CONTMP]],"MMMM-AA")</f>
        <v>janeiro-25</v>
      </c>
      <c r="E495" s="4">
        <v>45664</v>
      </c>
      <c r="F495" s="3">
        <v>8</v>
      </c>
      <c r="G495"/>
    </row>
    <row r="496" spans="1:7" x14ac:dyDescent="0.3">
      <c r="A496" s="64" t="str">
        <f>SORTEIOS[[#This Row],[GRUPO]]&amp;SORTEIOS[[#This Row],[MES_ANO]]</f>
        <v>3059setembro-25</v>
      </c>
      <c r="B496" s="3">
        <v>3059</v>
      </c>
      <c r="C496" s="3">
        <v>202509</v>
      </c>
      <c r="D496" s="4" t="str">
        <f>TEXT(SORTEIOS[[#This Row],[DT_CONTMP]],"MMMM-AA")</f>
        <v>setembro-25</v>
      </c>
      <c r="E496" s="4">
        <v>45915</v>
      </c>
      <c r="F496" s="3">
        <v>1</v>
      </c>
      <c r="G496"/>
    </row>
    <row r="497" spans="1:7" x14ac:dyDescent="0.3">
      <c r="A497" s="64" t="str">
        <f>SORTEIOS[[#This Row],[GRUPO]]&amp;SORTEIOS[[#This Row],[MES_ANO]]</f>
        <v>5014outubro-25</v>
      </c>
      <c r="B497" s="3">
        <v>5014</v>
      </c>
      <c r="C497" s="3">
        <v>202510</v>
      </c>
      <c r="D497" s="4" t="str">
        <f>TEXT(SORTEIOS[[#This Row],[DT_CONTMP]],"MMMM-AA")</f>
        <v>outubro-25</v>
      </c>
      <c r="E497" s="4">
        <v>45945</v>
      </c>
      <c r="F497" s="3">
        <v>4</v>
      </c>
      <c r="G497"/>
    </row>
    <row r="498" spans="1:7" x14ac:dyDescent="0.3">
      <c r="A498" s="64" t="str">
        <f>SORTEIOS[[#This Row],[GRUPO]]&amp;SORTEIOS[[#This Row],[MES_ANO]]</f>
        <v>632maio-25</v>
      </c>
      <c r="B498" s="3">
        <v>632</v>
      </c>
      <c r="C498" s="3">
        <v>202505</v>
      </c>
      <c r="D498" s="4" t="str">
        <f>TEXT(SORTEIOS[[#This Row],[DT_CONTMP]],"MMMM-AA")</f>
        <v>maio-25</v>
      </c>
      <c r="E498" s="4">
        <v>45784</v>
      </c>
      <c r="F498" s="3">
        <v>10</v>
      </c>
      <c r="G498"/>
    </row>
    <row r="499" spans="1:7" x14ac:dyDescent="0.3">
      <c r="A499" s="64" t="str">
        <f>SORTEIOS[[#This Row],[GRUPO]]&amp;SORTEIOS[[#This Row],[MES_ANO]]</f>
        <v>637junho-25</v>
      </c>
      <c r="B499" s="3">
        <v>637</v>
      </c>
      <c r="C499" s="3">
        <v>202506</v>
      </c>
      <c r="D499" s="4" t="str">
        <f>TEXT(SORTEIOS[[#This Row],[DT_CONTMP]],"MMMM-AA")</f>
        <v>junho-25</v>
      </c>
      <c r="E499" s="4">
        <v>45813</v>
      </c>
      <c r="F499" s="3">
        <v>11</v>
      </c>
      <c r="G499"/>
    </row>
    <row r="500" spans="1:7" x14ac:dyDescent="0.3">
      <c r="A500" s="64" t="str">
        <f>SORTEIOS[[#This Row],[GRUPO]]&amp;SORTEIOS[[#This Row],[MES_ANO]]</f>
        <v>638março-25</v>
      </c>
      <c r="B500" s="3">
        <v>638</v>
      </c>
      <c r="C500" s="3">
        <v>202503</v>
      </c>
      <c r="D500" s="4" t="str">
        <f>TEXT(SORTEIOS[[#This Row],[DT_CONTMP]],"MMMM-AA")</f>
        <v>março-25</v>
      </c>
      <c r="E500" s="4">
        <v>45726</v>
      </c>
      <c r="F500" s="3">
        <v>8</v>
      </c>
      <c r="G500"/>
    </row>
    <row r="501" spans="1:7" x14ac:dyDescent="0.3">
      <c r="A501" s="64" t="str">
        <f>SORTEIOS[[#This Row],[GRUPO]]&amp;SORTEIOS[[#This Row],[MES_ANO]]</f>
        <v>643junho-25</v>
      </c>
      <c r="B501" s="3">
        <v>643</v>
      </c>
      <c r="C501" s="3">
        <v>202506</v>
      </c>
      <c r="D501" s="4" t="str">
        <f>TEXT(SORTEIOS[[#This Row],[DT_CONTMP]],"MMMM-AA")</f>
        <v>junho-25</v>
      </c>
      <c r="E501" s="4">
        <v>45813</v>
      </c>
      <c r="F501" s="3">
        <v>7</v>
      </c>
      <c r="G501"/>
    </row>
    <row r="502" spans="1:7" x14ac:dyDescent="0.3">
      <c r="A502" s="64" t="str">
        <f>SORTEIOS[[#This Row],[GRUPO]]&amp;SORTEIOS[[#This Row],[MES_ANO]]</f>
        <v>645fevereiro-25</v>
      </c>
      <c r="B502" s="3">
        <v>645</v>
      </c>
      <c r="C502" s="3">
        <v>202502</v>
      </c>
      <c r="D502" s="4" t="str">
        <f>TEXT(SORTEIOS[[#This Row],[DT_CONTMP]],"MMMM-AA")</f>
        <v>fevereiro-25</v>
      </c>
      <c r="E502" s="4">
        <v>45694</v>
      </c>
      <c r="F502" s="3">
        <v>21</v>
      </c>
      <c r="G502"/>
    </row>
    <row r="503" spans="1:7" x14ac:dyDescent="0.3">
      <c r="A503" s="64" t="str">
        <f>SORTEIOS[[#This Row],[GRUPO]]&amp;SORTEIOS[[#This Row],[MES_ANO]]</f>
        <v>657abril-25</v>
      </c>
      <c r="B503" s="3">
        <v>657</v>
      </c>
      <c r="C503" s="3">
        <v>202504</v>
      </c>
      <c r="D503" s="4" t="str">
        <f>TEXT(SORTEIOS[[#This Row],[DT_CONTMP]],"MMMM-AA")</f>
        <v>abril-25</v>
      </c>
      <c r="E503" s="4">
        <v>45751</v>
      </c>
      <c r="F503" s="3">
        <v>10</v>
      </c>
      <c r="G503"/>
    </row>
    <row r="504" spans="1:7" x14ac:dyDescent="0.3">
      <c r="A504" s="64" t="str">
        <f>SORTEIOS[[#This Row],[GRUPO]]&amp;SORTEIOS[[#This Row],[MES_ANO]]</f>
        <v>648julho-25</v>
      </c>
      <c r="B504" s="3">
        <v>648</v>
      </c>
      <c r="C504" s="3">
        <v>202507</v>
      </c>
      <c r="D504" s="4" t="str">
        <f>TEXT(SORTEIOS[[#This Row],[DT_CONTMP]],"MMMM-AA")</f>
        <v>julho-25</v>
      </c>
      <c r="E504" s="4">
        <v>45842</v>
      </c>
      <c r="F504" s="3">
        <v>50</v>
      </c>
      <c r="G504"/>
    </row>
    <row r="505" spans="1:7" x14ac:dyDescent="0.3">
      <c r="A505" s="64" t="str">
        <f>SORTEIOS[[#This Row],[GRUPO]]&amp;SORTEIOS[[#This Row],[MES_ANO]]</f>
        <v>661agosto-25</v>
      </c>
      <c r="B505" s="3">
        <v>661</v>
      </c>
      <c r="C505" s="3">
        <v>202508</v>
      </c>
      <c r="D505" s="4" t="str">
        <f>TEXT(SORTEIOS[[#This Row],[DT_CONTMP]],"MMMM-AA")</f>
        <v>agosto-25</v>
      </c>
      <c r="E505" s="4">
        <v>45875</v>
      </c>
      <c r="F505" s="3">
        <v>11</v>
      </c>
      <c r="G505"/>
    </row>
    <row r="506" spans="1:7" x14ac:dyDescent="0.3">
      <c r="A506" s="64" t="str">
        <f>SORTEIOS[[#This Row],[GRUPO]]&amp;SORTEIOS[[#This Row],[MES_ANO]]</f>
        <v>663maio-25</v>
      </c>
      <c r="B506" s="3">
        <v>663</v>
      </c>
      <c r="C506" s="3">
        <v>202505</v>
      </c>
      <c r="D506" s="4" t="str">
        <f>TEXT(SORTEIOS[[#This Row],[DT_CONTMP]],"MMMM-AA")</f>
        <v>maio-25</v>
      </c>
      <c r="E506" s="4">
        <v>45784</v>
      </c>
      <c r="F506" s="3">
        <v>9</v>
      </c>
      <c r="G506"/>
    </row>
    <row r="507" spans="1:7" x14ac:dyDescent="0.3">
      <c r="A507" s="64" t="str">
        <f>SORTEIOS[[#This Row],[GRUPO]]&amp;SORTEIOS[[#This Row],[MES_ANO]]</f>
        <v>677junho-25</v>
      </c>
      <c r="B507" s="3">
        <v>677</v>
      </c>
      <c r="C507" s="3">
        <v>202506</v>
      </c>
      <c r="D507" s="4" t="str">
        <f>TEXT(SORTEIOS[[#This Row],[DT_CONTMP]],"MMMM-AA")</f>
        <v>junho-25</v>
      </c>
      <c r="E507" s="4">
        <v>45813</v>
      </c>
      <c r="F507" s="3">
        <v>12</v>
      </c>
      <c r="G507"/>
    </row>
    <row r="508" spans="1:7" x14ac:dyDescent="0.3">
      <c r="A508" s="64" t="str">
        <f>SORTEIOS[[#This Row],[GRUPO]]&amp;SORTEIOS[[#This Row],[MES_ANO]]</f>
        <v>667agosto-25</v>
      </c>
      <c r="B508" s="3">
        <v>667</v>
      </c>
      <c r="C508" s="3">
        <v>202508</v>
      </c>
      <c r="D508" s="4" t="str">
        <f>TEXT(SORTEIOS[[#This Row],[DT_CONTMP]],"MMMM-AA")</f>
        <v>agosto-25</v>
      </c>
      <c r="E508" s="4">
        <v>45875</v>
      </c>
      <c r="F508" s="3">
        <v>16</v>
      </c>
      <c r="G508"/>
    </row>
    <row r="509" spans="1:7" x14ac:dyDescent="0.3">
      <c r="A509" s="64" t="str">
        <f>SORTEIOS[[#This Row],[GRUPO]]&amp;SORTEIOS[[#This Row],[MES_ANO]]</f>
        <v>663outubro-25</v>
      </c>
      <c r="B509" s="3">
        <v>663</v>
      </c>
      <c r="C509" s="3">
        <v>202510</v>
      </c>
      <c r="D509" s="4" t="str">
        <f>TEXT(SORTEIOS[[#This Row],[DT_CONTMP]],"MMMM-AA")</f>
        <v>outubro-25</v>
      </c>
      <c r="E509" s="4">
        <v>45936</v>
      </c>
      <c r="F509" s="3">
        <v>11</v>
      </c>
      <c r="G509"/>
    </row>
    <row r="510" spans="1:7" x14ac:dyDescent="0.3">
      <c r="A510" s="64" t="str">
        <f>SORTEIOS[[#This Row],[GRUPO]]&amp;SORTEIOS[[#This Row],[MES_ANO]]</f>
        <v>691abril-25</v>
      </c>
      <c r="B510" s="3">
        <v>691</v>
      </c>
      <c r="C510" s="3">
        <v>202504</v>
      </c>
      <c r="D510" s="4" t="str">
        <f>TEXT(SORTEIOS[[#This Row],[DT_CONTMP]],"MMMM-AA")</f>
        <v>abril-25</v>
      </c>
      <c r="E510" s="4">
        <v>45751</v>
      </c>
      <c r="F510" s="3">
        <v>28</v>
      </c>
      <c r="G510"/>
    </row>
    <row r="511" spans="1:7" x14ac:dyDescent="0.3">
      <c r="A511" s="64" t="str">
        <f>SORTEIOS[[#This Row],[GRUPO]]&amp;SORTEIOS[[#This Row],[MES_ANO]]</f>
        <v>647fevereiro-25</v>
      </c>
      <c r="B511" s="3">
        <v>647</v>
      </c>
      <c r="C511" s="3">
        <v>202502</v>
      </c>
      <c r="D511" s="4" t="str">
        <f>TEXT(SORTEIOS[[#This Row],[DT_CONTMP]],"MMMM-AA")</f>
        <v>fevereiro-25</v>
      </c>
      <c r="E511" s="4">
        <v>45694</v>
      </c>
      <c r="F511" s="3">
        <v>6</v>
      </c>
      <c r="G511"/>
    </row>
    <row r="512" spans="1:7" x14ac:dyDescent="0.3">
      <c r="A512" s="64" t="str">
        <f>SORTEIOS[[#This Row],[GRUPO]]&amp;SORTEIOS[[#This Row],[MES_ANO]]</f>
        <v>698março-25</v>
      </c>
      <c r="B512" s="3">
        <v>698</v>
      </c>
      <c r="C512" s="3">
        <v>202503</v>
      </c>
      <c r="D512" s="4" t="str">
        <f>TEXT(SORTEIOS[[#This Row],[DT_CONTMP]],"MMMM-AA")</f>
        <v>março-25</v>
      </c>
      <c r="E512" s="4">
        <v>45726</v>
      </c>
      <c r="F512" s="3">
        <v>25</v>
      </c>
      <c r="G512"/>
    </row>
    <row r="513" spans="1:7" x14ac:dyDescent="0.3">
      <c r="A513" s="64" t="str">
        <f>SORTEIOS[[#This Row],[GRUPO]]&amp;SORTEIOS[[#This Row],[MES_ANO]]</f>
        <v>665fevereiro-25</v>
      </c>
      <c r="B513" s="3">
        <v>665</v>
      </c>
      <c r="C513" s="3">
        <v>202502</v>
      </c>
      <c r="D513" s="4" t="str">
        <f>TEXT(SORTEIOS[[#This Row],[DT_CONTMP]],"MMMM-AA")</f>
        <v>fevereiro-25</v>
      </c>
      <c r="E513" s="4">
        <v>45694</v>
      </c>
      <c r="F513" s="3">
        <v>10</v>
      </c>
      <c r="G513"/>
    </row>
    <row r="514" spans="1:7" x14ac:dyDescent="0.3">
      <c r="A514" s="64" t="str">
        <f>SORTEIOS[[#This Row],[GRUPO]]&amp;SORTEIOS[[#This Row],[MES_ANO]]</f>
        <v>705agosto-25</v>
      </c>
      <c r="B514" s="3">
        <v>705</v>
      </c>
      <c r="C514" s="3">
        <v>202508</v>
      </c>
      <c r="D514" s="4" t="str">
        <f>TEXT(SORTEIOS[[#This Row],[DT_CONTMP]],"MMMM-AA")</f>
        <v>agosto-25</v>
      </c>
      <c r="E514" s="4">
        <v>45884</v>
      </c>
      <c r="F514" s="3">
        <v>30</v>
      </c>
      <c r="G514"/>
    </row>
    <row r="515" spans="1:7" x14ac:dyDescent="0.3">
      <c r="A515" s="64" t="str">
        <f>SORTEIOS[[#This Row],[GRUPO]]&amp;SORTEIOS[[#This Row],[MES_ANO]]</f>
        <v>3088julho-25</v>
      </c>
      <c r="B515" s="3">
        <v>3088</v>
      </c>
      <c r="C515" s="3">
        <v>202507</v>
      </c>
      <c r="D515" s="4" t="str">
        <f>TEXT(SORTEIOS[[#This Row],[DT_CONTMP]],"MMMM-AA")</f>
        <v>julho-25</v>
      </c>
      <c r="E515" s="4">
        <v>45853</v>
      </c>
      <c r="F515" s="3">
        <v>1</v>
      </c>
      <c r="G515"/>
    </row>
    <row r="516" spans="1:7" x14ac:dyDescent="0.3">
      <c r="A516" s="64" t="str">
        <f>SORTEIOS[[#This Row],[GRUPO]]&amp;SORTEIOS[[#This Row],[MES_ANO]]</f>
        <v>3088junho-25</v>
      </c>
      <c r="B516" s="3">
        <v>3088</v>
      </c>
      <c r="C516" s="3">
        <v>202506</v>
      </c>
      <c r="D516" s="4" t="str">
        <f>TEXT(SORTEIOS[[#This Row],[DT_CONTMP]],"MMMM-AA")</f>
        <v>junho-25</v>
      </c>
      <c r="E516" s="4">
        <v>45824</v>
      </c>
      <c r="F516" s="3">
        <v>1</v>
      </c>
      <c r="G516"/>
    </row>
    <row r="517" spans="1:7" x14ac:dyDescent="0.3">
      <c r="A517" s="64" t="str">
        <f>SORTEIOS[[#This Row],[GRUPO]]&amp;SORTEIOS[[#This Row],[MES_ANO]]</f>
        <v>679janeiro-25</v>
      </c>
      <c r="B517" s="3">
        <v>679</v>
      </c>
      <c r="C517" s="3">
        <v>202501</v>
      </c>
      <c r="D517" s="4" t="str">
        <f>TEXT(SORTEIOS[[#This Row],[DT_CONTMP]],"MMMM-AA")</f>
        <v>janeiro-25</v>
      </c>
      <c r="E517" s="4">
        <v>45664</v>
      </c>
      <c r="F517" s="3">
        <v>8</v>
      </c>
      <c r="G517"/>
    </row>
    <row r="518" spans="1:7" x14ac:dyDescent="0.3">
      <c r="A518" s="64" t="str">
        <f>SORTEIOS[[#This Row],[GRUPO]]&amp;SORTEIOS[[#This Row],[MES_ANO]]</f>
        <v>3091abril-25</v>
      </c>
      <c r="B518" s="3">
        <v>3091</v>
      </c>
      <c r="C518" s="3">
        <v>202504</v>
      </c>
      <c r="D518" s="4" t="str">
        <f>TEXT(SORTEIOS[[#This Row],[DT_CONTMP]],"MMMM-AA")</f>
        <v>abril-25</v>
      </c>
      <c r="E518" s="4">
        <v>45762</v>
      </c>
      <c r="F518" s="3">
        <v>1</v>
      </c>
      <c r="G518"/>
    </row>
    <row r="519" spans="1:7" x14ac:dyDescent="0.3">
      <c r="A519" s="64" t="str">
        <f>SORTEIOS[[#This Row],[GRUPO]]&amp;SORTEIOS[[#This Row],[MES_ANO]]</f>
        <v>670março-25</v>
      </c>
      <c r="B519" s="3">
        <v>670</v>
      </c>
      <c r="C519" s="3">
        <v>202503</v>
      </c>
      <c r="D519" s="4" t="str">
        <f>TEXT(SORTEIOS[[#This Row],[DT_CONTMP]],"MMMM-AA")</f>
        <v>março-25</v>
      </c>
      <c r="E519" s="4">
        <v>45726</v>
      </c>
      <c r="F519" s="3">
        <v>9</v>
      </c>
      <c r="G519"/>
    </row>
    <row r="520" spans="1:7" x14ac:dyDescent="0.3">
      <c r="A520" s="64" t="str">
        <f>SORTEIOS[[#This Row],[GRUPO]]&amp;SORTEIOS[[#This Row],[MES_ANO]]</f>
        <v>646março-25</v>
      </c>
      <c r="B520" s="3">
        <v>646</v>
      </c>
      <c r="C520" s="3">
        <v>202503</v>
      </c>
      <c r="D520" s="4" t="str">
        <f>TEXT(SORTEIOS[[#This Row],[DT_CONTMP]],"MMMM-AA")</f>
        <v>março-25</v>
      </c>
      <c r="E520" s="4">
        <v>45726</v>
      </c>
      <c r="F520" s="3">
        <v>6</v>
      </c>
      <c r="G520"/>
    </row>
    <row r="521" spans="1:7" x14ac:dyDescent="0.3">
      <c r="A521" s="64" t="str">
        <f>SORTEIOS[[#This Row],[GRUPO]]&amp;SORTEIOS[[#This Row],[MES_ANO]]</f>
        <v>724setembro-25</v>
      </c>
      <c r="B521" s="3">
        <v>724</v>
      </c>
      <c r="C521" s="3">
        <v>202509</v>
      </c>
      <c r="D521" s="4" t="str">
        <f>TEXT(SORTEIOS[[#This Row],[DT_CONTMP]],"MMMM-AA")</f>
        <v>setembro-25</v>
      </c>
      <c r="E521" s="4">
        <v>45915</v>
      </c>
      <c r="F521" s="3">
        <v>4</v>
      </c>
      <c r="G521"/>
    </row>
    <row r="522" spans="1:7" x14ac:dyDescent="0.3">
      <c r="A522" s="64" t="str">
        <f>SORTEIOS[[#This Row],[GRUPO]]&amp;SORTEIOS[[#This Row],[MES_ANO]]</f>
        <v>3100março-25</v>
      </c>
      <c r="B522" s="3">
        <v>3100</v>
      </c>
      <c r="C522" s="3">
        <v>202503</v>
      </c>
      <c r="D522" s="4" t="str">
        <f>TEXT(SORTEIOS[[#This Row],[DT_CONTMP]],"MMMM-AA")</f>
        <v>março-25</v>
      </c>
      <c r="E522" s="4">
        <v>45733</v>
      </c>
      <c r="F522" s="3">
        <v>1</v>
      </c>
      <c r="G522"/>
    </row>
    <row r="523" spans="1:7" x14ac:dyDescent="0.3">
      <c r="A523" s="64" t="str">
        <f>SORTEIOS[[#This Row],[GRUPO]]&amp;SORTEIOS[[#This Row],[MES_ANO]]</f>
        <v>707julho-25</v>
      </c>
      <c r="B523" s="3">
        <v>707</v>
      </c>
      <c r="C523" s="3">
        <v>202507</v>
      </c>
      <c r="D523" s="4" t="str">
        <f>TEXT(SORTEIOS[[#This Row],[DT_CONTMP]],"MMMM-AA")</f>
        <v>julho-25</v>
      </c>
      <c r="E523" s="4">
        <v>45853</v>
      </c>
      <c r="F523" s="3">
        <v>9</v>
      </c>
      <c r="G523"/>
    </row>
    <row r="524" spans="1:7" x14ac:dyDescent="0.3">
      <c r="A524" s="64" t="str">
        <f>SORTEIOS[[#This Row],[GRUPO]]&amp;SORTEIOS[[#This Row],[MES_ANO]]</f>
        <v>734janeiro-25</v>
      </c>
      <c r="B524" s="3">
        <v>734</v>
      </c>
      <c r="C524" s="3">
        <v>202501</v>
      </c>
      <c r="D524" s="4" t="str">
        <f>TEXT(SORTEIOS[[#This Row],[DT_CONTMP]],"MMMM-AA")</f>
        <v>janeiro-25</v>
      </c>
      <c r="E524" s="4">
        <v>45672</v>
      </c>
      <c r="F524" s="3">
        <v>1</v>
      </c>
      <c r="G524"/>
    </row>
    <row r="525" spans="1:7" x14ac:dyDescent="0.3">
      <c r="A525" s="64" t="str">
        <f>SORTEIOS[[#This Row],[GRUPO]]&amp;SORTEIOS[[#This Row],[MES_ANO]]</f>
        <v>744maio-25</v>
      </c>
      <c r="B525" s="3">
        <v>744</v>
      </c>
      <c r="C525" s="3">
        <v>202505</v>
      </c>
      <c r="D525" s="4" t="str">
        <f>TEXT(SORTEIOS[[#This Row],[DT_CONTMP]],"MMMM-AA")</f>
        <v>maio-25</v>
      </c>
      <c r="E525" s="4">
        <v>45792</v>
      </c>
      <c r="F525" s="3">
        <v>1</v>
      </c>
      <c r="G525"/>
    </row>
    <row r="526" spans="1:7" x14ac:dyDescent="0.3">
      <c r="A526" s="64" t="str">
        <f>SORTEIOS[[#This Row],[GRUPO]]&amp;SORTEIOS[[#This Row],[MES_ANO]]</f>
        <v>3101janeiro-25</v>
      </c>
      <c r="B526" s="3">
        <v>3101</v>
      </c>
      <c r="C526" s="3">
        <v>202501</v>
      </c>
      <c r="D526" s="4" t="str">
        <f>TEXT(SORTEIOS[[#This Row],[DT_CONTMP]],"MMMM-AA")</f>
        <v>janeiro-25</v>
      </c>
      <c r="E526" s="4">
        <v>45672</v>
      </c>
      <c r="F526" s="3">
        <v>1</v>
      </c>
      <c r="G526"/>
    </row>
    <row r="527" spans="1:7" x14ac:dyDescent="0.3">
      <c r="A527" s="64" t="str">
        <f>SORTEIOS[[#This Row],[GRUPO]]&amp;SORTEIOS[[#This Row],[MES_ANO]]</f>
        <v>713julho-25</v>
      </c>
      <c r="B527" s="3">
        <v>713</v>
      </c>
      <c r="C527" s="3">
        <v>202507</v>
      </c>
      <c r="D527" s="4" t="str">
        <f>TEXT(SORTEIOS[[#This Row],[DT_CONTMP]],"MMMM-AA")</f>
        <v>julho-25</v>
      </c>
      <c r="E527" s="4">
        <v>45853</v>
      </c>
      <c r="F527" s="3">
        <v>16</v>
      </c>
      <c r="G527"/>
    </row>
    <row r="528" spans="1:7" x14ac:dyDescent="0.3">
      <c r="A528" s="64" t="str">
        <f>SORTEIOS[[#This Row],[GRUPO]]&amp;SORTEIOS[[#This Row],[MES_ANO]]</f>
        <v>672outubro-25</v>
      </c>
      <c r="B528" s="3">
        <v>672</v>
      </c>
      <c r="C528" s="3">
        <v>202510</v>
      </c>
      <c r="D528" s="4" t="str">
        <f>TEXT(SORTEIOS[[#This Row],[DT_CONTMP]],"MMMM-AA")</f>
        <v>outubro-25</v>
      </c>
      <c r="E528" s="4">
        <v>45936</v>
      </c>
      <c r="F528" s="3">
        <v>59</v>
      </c>
      <c r="G528"/>
    </row>
    <row r="529" spans="1:7" x14ac:dyDescent="0.3">
      <c r="A529" s="64" t="str">
        <f>SORTEIOS[[#This Row],[GRUPO]]&amp;SORTEIOS[[#This Row],[MES_ANO]]</f>
        <v>763outubro-25</v>
      </c>
      <c r="B529" s="3">
        <v>763</v>
      </c>
      <c r="C529" s="3">
        <v>202510</v>
      </c>
      <c r="D529" s="4" t="str">
        <f>TEXT(SORTEIOS[[#This Row],[DT_CONTMP]],"MMMM-AA")</f>
        <v>outubro-25</v>
      </c>
      <c r="E529" s="4">
        <v>45945</v>
      </c>
      <c r="F529" s="3">
        <v>1</v>
      </c>
      <c r="G529"/>
    </row>
    <row r="530" spans="1:7" x14ac:dyDescent="0.3">
      <c r="A530" s="64" t="str">
        <f>SORTEIOS[[#This Row],[GRUPO]]&amp;SORTEIOS[[#This Row],[MES_ANO]]</f>
        <v>3103maio-25</v>
      </c>
      <c r="B530" s="3">
        <v>3103</v>
      </c>
      <c r="C530" s="3">
        <v>202505</v>
      </c>
      <c r="D530" s="4" t="str">
        <f>TEXT(SORTEIOS[[#This Row],[DT_CONTMP]],"MMMM-AA")</f>
        <v>maio-25</v>
      </c>
      <c r="E530" s="4">
        <v>45792</v>
      </c>
      <c r="F530" s="3">
        <v>1</v>
      </c>
      <c r="G530"/>
    </row>
    <row r="531" spans="1:7" x14ac:dyDescent="0.3">
      <c r="A531" s="64" t="str">
        <f>SORTEIOS[[#This Row],[GRUPO]]&amp;SORTEIOS[[#This Row],[MES_ANO]]</f>
        <v>3100outubro-25</v>
      </c>
      <c r="B531" s="3">
        <v>3100</v>
      </c>
      <c r="C531" s="3">
        <v>202510</v>
      </c>
      <c r="D531" s="4" t="str">
        <f>TEXT(SORTEIOS[[#This Row],[DT_CONTMP]],"MMMM-AA")</f>
        <v>outubro-25</v>
      </c>
      <c r="E531" s="4">
        <v>45945</v>
      </c>
      <c r="F531" s="3">
        <v>1</v>
      </c>
      <c r="G531"/>
    </row>
    <row r="532" spans="1:7" x14ac:dyDescent="0.3">
      <c r="A532" s="64" t="str">
        <f>SORTEIOS[[#This Row],[GRUPO]]&amp;SORTEIOS[[#This Row],[MES_ANO]]</f>
        <v>3163abril-25</v>
      </c>
      <c r="B532" s="3">
        <v>3163</v>
      </c>
      <c r="C532" s="3">
        <v>202504</v>
      </c>
      <c r="D532" s="4" t="str">
        <f>TEXT(SORTEIOS[[#This Row],[DT_CONTMP]],"MMMM-AA")</f>
        <v>abril-25</v>
      </c>
      <c r="E532" s="4">
        <v>45762</v>
      </c>
      <c r="F532" s="3">
        <v>1</v>
      </c>
      <c r="G532"/>
    </row>
    <row r="533" spans="1:7" x14ac:dyDescent="0.3">
      <c r="A533" s="64" t="str">
        <f>SORTEIOS[[#This Row],[GRUPO]]&amp;SORTEIOS[[#This Row],[MES_ANO]]</f>
        <v>789julho-25</v>
      </c>
      <c r="B533" s="3">
        <v>789</v>
      </c>
      <c r="C533" s="3">
        <v>202507</v>
      </c>
      <c r="D533" s="4" t="str">
        <f>TEXT(SORTEIOS[[#This Row],[DT_CONTMP]],"MMMM-AA")</f>
        <v>julho-25</v>
      </c>
      <c r="E533" s="4">
        <v>45853</v>
      </c>
      <c r="F533" s="3">
        <v>1</v>
      </c>
      <c r="G533"/>
    </row>
    <row r="534" spans="1:7" x14ac:dyDescent="0.3">
      <c r="A534" s="64" t="str">
        <f>SORTEIOS[[#This Row],[GRUPO]]&amp;SORTEIOS[[#This Row],[MES_ANO]]</f>
        <v>3162outubro-25</v>
      </c>
      <c r="B534" s="3">
        <v>3162</v>
      </c>
      <c r="C534" s="3">
        <v>202510</v>
      </c>
      <c r="D534" s="4" t="str">
        <f>TEXT(SORTEIOS[[#This Row],[DT_CONTMP]],"MMMM-AA")</f>
        <v>outubro-25</v>
      </c>
      <c r="E534" s="4">
        <v>45945</v>
      </c>
      <c r="F534" s="3">
        <v>1</v>
      </c>
      <c r="G534"/>
    </row>
    <row r="535" spans="1:7" x14ac:dyDescent="0.3">
      <c r="A535" s="64" t="str">
        <f>SORTEIOS[[#This Row],[GRUPO]]&amp;SORTEIOS[[#This Row],[MES_ANO]]</f>
        <v>787fevereiro-25</v>
      </c>
      <c r="B535" s="3">
        <v>787</v>
      </c>
      <c r="C535" s="3">
        <v>202502</v>
      </c>
      <c r="D535" s="4" t="str">
        <f>TEXT(SORTEIOS[[#This Row],[DT_CONTMP]],"MMMM-AA")</f>
        <v>fevereiro-25</v>
      </c>
      <c r="E535" s="4">
        <v>45705</v>
      </c>
      <c r="F535" s="3">
        <v>1</v>
      </c>
      <c r="G535"/>
    </row>
    <row r="536" spans="1:7" x14ac:dyDescent="0.3">
      <c r="A536" s="64" t="str">
        <f>SORTEIOS[[#This Row],[GRUPO]]&amp;SORTEIOS[[#This Row],[MES_ANO]]</f>
        <v>803outubro-25</v>
      </c>
      <c r="B536" s="3">
        <v>803</v>
      </c>
      <c r="C536" s="3">
        <v>202510</v>
      </c>
      <c r="D536" s="4" t="str">
        <f>TEXT(SORTEIOS[[#This Row],[DT_CONTMP]],"MMMM-AA")</f>
        <v>outubro-25</v>
      </c>
      <c r="E536" s="4">
        <v>45945</v>
      </c>
      <c r="F536" s="3">
        <v>1</v>
      </c>
      <c r="G536"/>
    </row>
    <row r="537" spans="1:7" x14ac:dyDescent="0.3">
      <c r="A537" s="64" t="str">
        <f>SORTEIOS[[#This Row],[GRUPO]]&amp;SORTEIOS[[#This Row],[MES_ANO]]</f>
        <v>5012julho-25</v>
      </c>
      <c r="B537" s="3">
        <v>5012</v>
      </c>
      <c r="C537" s="3">
        <v>202507</v>
      </c>
      <c r="D537" s="4" t="str">
        <f>TEXT(SORTEIOS[[#This Row],[DT_CONTMP]],"MMMM-AA")</f>
        <v>julho-25</v>
      </c>
      <c r="E537" s="4">
        <v>45853</v>
      </c>
      <c r="F537" s="3">
        <v>4</v>
      </c>
      <c r="G537"/>
    </row>
    <row r="538" spans="1:7" x14ac:dyDescent="0.3">
      <c r="A538" s="64" t="str">
        <f>SORTEIOS[[#This Row],[GRUPO]]&amp;SORTEIOS[[#This Row],[MES_ANO]]</f>
        <v>640janeiro-25</v>
      </c>
      <c r="B538" s="3">
        <v>640</v>
      </c>
      <c r="C538" s="3">
        <v>202501</v>
      </c>
      <c r="D538" s="4" t="str">
        <f>TEXT(SORTEIOS[[#This Row],[DT_CONTMP]],"MMMM-AA")</f>
        <v>janeiro-25</v>
      </c>
      <c r="E538" s="4">
        <v>45664</v>
      </c>
      <c r="F538" s="3">
        <v>47</v>
      </c>
      <c r="G538"/>
    </row>
    <row r="539" spans="1:7" x14ac:dyDescent="0.3">
      <c r="A539" s="64" t="str">
        <f>SORTEIOS[[#This Row],[GRUPO]]&amp;SORTEIOS[[#This Row],[MES_ANO]]</f>
        <v>3065outubro-25</v>
      </c>
      <c r="B539" s="3">
        <v>3065</v>
      </c>
      <c r="C539" s="3">
        <v>202510</v>
      </c>
      <c r="D539" s="4" t="str">
        <f>TEXT(SORTEIOS[[#This Row],[DT_CONTMP]],"MMMM-AA")</f>
        <v>outubro-25</v>
      </c>
      <c r="E539" s="4">
        <v>45945</v>
      </c>
      <c r="F539" s="3">
        <v>1</v>
      </c>
      <c r="G539"/>
    </row>
    <row r="540" spans="1:7" x14ac:dyDescent="0.3">
      <c r="A540" s="64" t="str">
        <f>SORTEIOS[[#This Row],[GRUPO]]&amp;SORTEIOS[[#This Row],[MES_ANO]]</f>
        <v>643agosto-25</v>
      </c>
      <c r="B540" s="3">
        <v>643</v>
      </c>
      <c r="C540" s="3">
        <v>202508</v>
      </c>
      <c r="D540" s="4" t="str">
        <f>TEXT(SORTEIOS[[#This Row],[DT_CONTMP]],"MMMM-AA")</f>
        <v>agosto-25</v>
      </c>
      <c r="E540" s="4">
        <v>45875</v>
      </c>
      <c r="F540" s="3">
        <v>10</v>
      </c>
      <c r="G540"/>
    </row>
    <row r="541" spans="1:7" x14ac:dyDescent="0.3">
      <c r="A541" s="64" t="str">
        <f>SORTEIOS[[#This Row],[GRUPO]]&amp;SORTEIOS[[#This Row],[MES_ANO]]</f>
        <v>658julho-25</v>
      </c>
      <c r="B541" s="3">
        <v>658</v>
      </c>
      <c r="C541" s="3">
        <v>202507</v>
      </c>
      <c r="D541" s="4" t="str">
        <f>TEXT(SORTEIOS[[#This Row],[DT_CONTMP]],"MMMM-AA")</f>
        <v>julho-25</v>
      </c>
      <c r="E541" s="4">
        <v>45842</v>
      </c>
      <c r="F541" s="3">
        <v>13</v>
      </c>
      <c r="G541"/>
    </row>
    <row r="542" spans="1:7" x14ac:dyDescent="0.3">
      <c r="A542" s="64" t="str">
        <f>SORTEIOS[[#This Row],[GRUPO]]&amp;SORTEIOS[[#This Row],[MES_ANO]]</f>
        <v>635julho-25</v>
      </c>
      <c r="B542" s="3">
        <v>635</v>
      </c>
      <c r="C542" s="3">
        <v>202507</v>
      </c>
      <c r="D542" s="4" t="str">
        <f>TEXT(SORTEIOS[[#This Row],[DT_CONTMP]],"MMMM-AA")</f>
        <v>julho-25</v>
      </c>
      <c r="E542" s="4">
        <v>45842</v>
      </c>
      <c r="F542" s="3">
        <v>4</v>
      </c>
      <c r="G542"/>
    </row>
    <row r="543" spans="1:7" x14ac:dyDescent="0.3">
      <c r="A543" s="64" t="str">
        <f>SORTEIOS[[#This Row],[GRUPO]]&amp;SORTEIOS[[#This Row],[MES_ANO]]</f>
        <v>664agosto-25</v>
      </c>
      <c r="B543" s="3">
        <v>664</v>
      </c>
      <c r="C543" s="3">
        <v>202508</v>
      </c>
      <c r="D543" s="4" t="str">
        <f>TEXT(SORTEIOS[[#This Row],[DT_CONTMP]],"MMMM-AA")</f>
        <v>agosto-25</v>
      </c>
      <c r="E543" s="4">
        <v>45875</v>
      </c>
      <c r="F543" s="3">
        <v>12</v>
      </c>
      <c r="G543"/>
    </row>
    <row r="544" spans="1:7" x14ac:dyDescent="0.3">
      <c r="A544" s="64" t="str">
        <f>SORTEIOS[[#This Row],[GRUPO]]&amp;SORTEIOS[[#This Row],[MES_ANO]]</f>
        <v>664fevereiro-25</v>
      </c>
      <c r="B544" s="3">
        <v>664</v>
      </c>
      <c r="C544" s="3">
        <v>202502</v>
      </c>
      <c r="D544" s="4" t="str">
        <f>TEXT(SORTEIOS[[#This Row],[DT_CONTMP]],"MMMM-AA")</f>
        <v>fevereiro-25</v>
      </c>
      <c r="E544" s="4">
        <v>45694</v>
      </c>
      <c r="F544" s="3">
        <v>5</v>
      </c>
      <c r="G544"/>
    </row>
    <row r="545" spans="1:7" x14ac:dyDescent="0.3">
      <c r="A545" s="64" t="str">
        <f>SORTEIOS[[#This Row],[GRUPO]]&amp;SORTEIOS[[#This Row],[MES_ANO]]</f>
        <v>661julho-25</v>
      </c>
      <c r="B545" s="3">
        <v>661</v>
      </c>
      <c r="C545" s="3">
        <v>202507</v>
      </c>
      <c r="D545" s="4" t="str">
        <f>TEXT(SORTEIOS[[#This Row],[DT_CONTMP]],"MMMM-AA")</f>
        <v>julho-25</v>
      </c>
      <c r="E545" s="4">
        <v>45842</v>
      </c>
      <c r="F545" s="3">
        <v>9</v>
      </c>
      <c r="G545"/>
    </row>
    <row r="546" spans="1:7" x14ac:dyDescent="0.3">
      <c r="A546" s="64" t="str">
        <f>SORTEIOS[[#This Row],[GRUPO]]&amp;SORTEIOS[[#This Row],[MES_ANO]]</f>
        <v>671março-25</v>
      </c>
      <c r="B546" s="3">
        <v>671</v>
      </c>
      <c r="C546" s="3">
        <v>202503</v>
      </c>
      <c r="D546" s="4" t="str">
        <f>TEXT(SORTEIOS[[#This Row],[DT_CONTMP]],"MMMM-AA")</f>
        <v>março-25</v>
      </c>
      <c r="E546" s="4">
        <v>45726</v>
      </c>
      <c r="F546" s="3">
        <v>7</v>
      </c>
      <c r="G546"/>
    </row>
    <row r="547" spans="1:7" x14ac:dyDescent="0.3">
      <c r="A547" s="64" t="str">
        <f>SORTEIOS[[#This Row],[GRUPO]]&amp;SORTEIOS[[#This Row],[MES_ANO]]</f>
        <v>672setembro-25</v>
      </c>
      <c r="B547" s="3">
        <v>672</v>
      </c>
      <c r="C547" s="3">
        <v>202509</v>
      </c>
      <c r="D547" s="4" t="str">
        <f>TEXT(SORTEIOS[[#This Row],[DT_CONTMP]],"MMMM-AA")</f>
        <v>setembro-25</v>
      </c>
      <c r="E547" s="4">
        <v>45904</v>
      </c>
      <c r="F547" s="3">
        <v>37</v>
      </c>
      <c r="G547"/>
    </row>
    <row r="548" spans="1:7" x14ac:dyDescent="0.3">
      <c r="A548" s="64" t="str">
        <f>SORTEIOS[[#This Row],[GRUPO]]&amp;SORTEIOS[[#This Row],[MES_ANO]]</f>
        <v>673agosto-25</v>
      </c>
      <c r="B548" s="3">
        <v>673</v>
      </c>
      <c r="C548" s="3">
        <v>202508</v>
      </c>
      <c r="D548" s="4" t="str">
        <f>TEXT(SORTEIOS[[#This Row],[DT_CONTMP]],"MMMM-AA")</f>
        <v>agosto-25</v>
      </c>
      <c r="E548" s="4">
        <v>45875</v>
      </c>
      <c r="F548" s="3">
        <v>11</v>
      </c>
      <c r="G548"/>
    </row>
    <row r="549" spans="1:7" x14ac:dyDescent="0.3">
      <c r="A549" s="64" t="str">
        <f>SORTEIOS[[#This Row],[GRUPO]]&amp;SORTEIOS[[#This Row],[MES_ANO]]</f>
        <v>672agosto-25</v>
      </c>
      <c r="B549" s="3">
        <v>672</v>
      </c>
      <c r="C549" s="3">
        <v>202508</v>
      </c>
      <c r="D549" s="4" t="str">
        <f>TEXT(SORTEIOS[[#This Row],[DT_CONTMP]],"MMMM-AA")</f>
        <v>agosto-25</v>
      </c>
      <c r="E549" s="4">
        <v>45875</v>
      </c>
      <c r="F549" s="3">
        <v>48</v>
      </c>
      <c r="G549"/>
    </row>
    <row r="550" spans="1:7" x14ac:dyDescent="0.3">
      <c r="A550" s="64" t="str">
        <f>SORTEIOS[[#This Row],[GRUPO]]&amp;SORTEIOS[[#This Row],[MES_ANO]]</f>
        <v>669fevereiro-25</v>
      </c>
      <c r="B550" s="3">
        <v>669</v>
      </c>
      <c r="C550" s="3">
        <v>202502</v>
      </c>
      <c r="D550" s="4" t="str">
        <f>TEXT(SORTEIOS[[#This Row],[DT_CONTMP]],"MMMM-AA")</f>
        <v>fevereiro-25</v>
      </c>
      <c r="E550" s="4">
        <v>45694</v>
      </c>
      <c r="F550" s="3">
        <v>9</v>
      </c>
      <c r="G550"/>
    </row>
    <row r="551" spans="1:7" x14ac:dyDescent="0.3">
      <c r="A551" s="64" t="str">
        <f>SORTEIOS[[#This Row],[GRUPO]]&amp;SORTEIOS[[#This Row],[MES_ANO]]</f>
        <v>5015abril-25</v>
      </c>
      <c r="B551" s="3">
        <v>5015</v>
      </c>
      <c r="C551" s="3">
        <v>202504</v>
      </c>
      <c r="D551" s="4" t="str">
        <f>TEXT(SORTEIOS[[#This Row],[DT_CONTMP]],"MMMM-AA")</f>
        <v>abril-25</v>
      </c>
      <c r="E551" s="4">
        <v>45762</v>
      </c>
      <c r="F551" s="3">
        <v>2</v>
      </c>
      <c r="G551"/>
    </row>
    <row r="552" spans="1:7" x14ac:dyDescent="0.3">
      <c r="A552" s="64" t="str">
        <f>SORTEIOS[[#This Row],[GRUPO]]&amp;SORTEIOS[[#This Row],[MES_ANO]]</f>
        <v>678março-25</v>
      </c>
      <c r="B552" s="3">
        <v>678</v>
      </c>
      <c r="C552" s="3">
        <v>202503</v>
      </c>
      <c r="D552" s="4" t="str">
        <f>TEXT(SORTEIOS[[#This Row],[DT_CONTMP]],"MMMM-AA")</f>
        <v>março-25</v>
      </c>
      <c r="E552" s="4">
        <v>45726</v>
      </c>
      <c r="F552" s="3">
        <v>31</v>
      </c>
      <c r="G552"/>
    </row>
    <row r="553" spans="1:7" x14ac:dyDescent="0.3">
      <c r="A553" s="64" t="str">
        <f>SORTEIOS[[#This Row],[GRUPO]]&amp;SORTEIOS[[#This Row],[MES_ANO]]</f>
        <v>684agosto-25</v>
      </c>
      <c r="B553" s="3">
        <v>684</v>
      </c>
      <c r="C553" s="3">
        <v>202508</v>
      </c>
      <c r="D553" s="4" t="str">
        <f>TEXT(SORTEIOS[[#This Row],[DT_CONTMP]],"MMMM-AA")</f>
        <v>agosto-25</v>
      </c>
      <c r="E553" s="4">
        <v>45875</v>
      </c>
      <c r="F553" s="3">
        <v>7</v>
      </c>
      <c r="G553"/>
    </row>
    <row r="554" spans="1:7" x14ac:dyDescent="0.3">
      <c r="A554" s="64" t="str">
        <f>SORTEIOS[[#This Row],[GRUPO]]&amp;SORTEIOS[[#This Row],[MES_ANO]]</f>
        <v>685janeiro-25</v>
      </c>
      <c r="B554" s="3">
        <v>685</v>
      </c>
      <c r="C554" s="3">
        <v>202501</v>
      </c>
      <c r="D554" s="4" t="str">
        <f>TEXT(SORTEIOS[[#This Row],[DT_CONTMP]],"MMMM-AA")</f>
        <v>janeiro-25</v>
      </c>
      <c r="E554" s="4">
        <v>45664</v>
      </c>
      <c r="F554" s="3">
        <v>1</v>
      </c>
      <c r="G554"/>
    </row>
    <row r="555" spans="1:7" x14ac:dyDescent="0.3">
      <c r="A555" s="64" t="str">
        <f>SORTEIOS[[#This Row],[GRUPO]]&amp;SORTEIOS[[#This Row],[MES_ANO]]</f>
        <v>5017agosto-25</v>
      </c>
      <c r="B555" s="3">
        <v>5017</v>
      </c>
      <c r="C555" s="3">
        <v>202508</v>
      </c>
      <c r="D555" s="4" t="str">
        <f>TEXT(SORTEIOS[[#This Row],[DT_CONTMP]],"MMMM-AA")</f>
        <v>agosto-25</v>
      </c>
      <c r="E555" s="4">
        <v>45884</v>
      </c>
      <c r="F555" s="3">
        <v>1</v>
      </c>
      <c r="G555"/>
    </row>
    <row r="556" spans="1:7" x14ac:dyDescent="0.3">
      <c r="A556" s="64" t="str">
        <f>SORTEIOS[[#This Row],[GRUPO]]&amp;SORTEIOS[[#This Row],[MES_ANO]]</f>
        <v>699agosto-25</v>
      </c>
      <c r="B556" s="3">
        <v>699</v>
      </c>
      <c r="C556" s="3">
        <v>202508</v>
      </c>
      <c r="D556" s="4" t="str">
        <f>TEXT(SORTEIOS[[#This Row],[DT_CONTMP]],"MMMM-AA")</f>
        <v>agosto-25</v>
      </c>
      <c r="E556" s="4">
        <v>45875</v>
      </c>
      <c r="F556" s="3">
        <v>6</v>
      </c>
      <c r="G556"/>
    </row>
    <row r="557" spans="1:7" x14ac:dyDescent="0.3">
      <c r="A557" s="64" t="str">
        <f>SORTEIOS[[#This Row],[GRUPO]]&amp;SORTEIOS[[#This Row],[MES_ANO]]</f>
        <v>703setembro-25</v>
      </c>
      <c r="B557" s="3">
        <v>703</v>
      </c>
      <c r="C557" s="3">
        <v>202509</v>
      </c>
      <c r="D557" s="4" t="str">
        <f>TEXT(SORTEIOS[[#This Row],[DT_CONTMP]],"MMMM-AA")</f>
        <v>setembro-25</v>
      </c>
      <c r="E557" s="4">
        <v>45904</v>
      </c>
      <c r="F557" s="3">
        <v>8</v>
      </c>
      <c r="G557"/>
    </row>
    <row r="558" spans="1:7" x14ac:dyDescent="0.3">
      <c r="A558" s="64" t="str">
        <f>SORTEIOS[[#This Row],[GRUPO]]&amp;SORTEIOS[[#This Row],[MES_ANO]]</f>
        <v>699julho-25</v>
      </c>
      <c r="B558" s="3">
        <v>699</v>
      </c>
      <c r="C558" s="3">
        <v>202507</v>
      </c>
      <c r="D558" s="4" t="str">
        <f>TEXT(SORTEIOS[[#This Row],[DT_CONTMP]],"MMMM-AA")</f>
        <v>julho-25</v>
      </c>
      <c r="E558" s="4">
        <v>45842</v>
      </c>
      <c r="F558" s="3">
        <v>14</v>
      </c>
      <c r="G558"/>
    </row>
    <row r="559" spans="1:7" x14ac:dyDescent="0.3">
      <c r="A559" s="64" t="str">
        <f>SORTEIOS[[#This Row],[GRUPO]]&amp;SORTEIOS[[#This Row],[MES_ANO]]</f>
        <v>708maio-25</v>
      </c>
      <c r="B559" s="3">
        <v>708</v>
      </c>
      <c r="C559" s="3">
        <v>202505</v>
      </c>
      <c r="D559" s="4" t="str">
        <f>TEXT(SORTEIOS[[#This Row],[DT_CONTMP]],"MMMM-AA")</f>
        <v>maio-25</v>
      </c>
      <c r="E559" s="4">
        <v>45792</v>
      </c>
      <c r="F559" s="3">
        <v>11</v>
      </c>
      <c r="G559"/>
    </row>
    <row r="560" spans="1:7" x14ac:dyDescent="0.3">
      <c r="A560" s="64" t="str">
        <f>SORTEIOS[[#This Row],[GRUPO]]&amp;SORTEIOS[[#This Row],[MES_ANO]]</f>
        <v>693setembro-25</v>
      </c>
      <c r="B560" s="3">
        <v>693</v>
      </c>
      <c r="C560" s="3">
        <v>202509</v>
      </c>
      <c r="D560" s="4" t="str">
        <f>TEXT(SORTEIOS[[#This Row],[DT_CONTMP]],"MMMM-AA")</f>
        <v>setembro-25</v>
      </c>
      <c r="E560" s="4">
        <v>45904</v>
      </c>
      <c r="F560" s="3">
        <v>9</v>
      </c>
      <c r="G560"/>
    </row>
    <row r="561" spans="1:7" x14ac:dyDescent="0.3">
      <c r="A561" s="64" t="str">
        <f>SORTEIOS[[#This Row],[GRUPO]]&amp;SORTEIOS[[#This Row],[MES_ANO]]</f>
        <v>711fevereiro-25</v>
      </c>
      <c r="B561" s="3">
        <v>711</v>
      </c>
      <c r="C561" s="3">
        <v>202502</v>
      </c>
      <c r="D561" s="4" t="str">
        <f>TEXT(SORTEIOS[[#This Row],[DT_CONTMP]],"MMMM-AA")</f>
        <v>fevereiro-25</v>
      </c>
      <c r="E561" s="4">
        <v>45705</v>
      </c>
      <c r="F561" s="3">
        <v>5</v>
      </c>
      <c r="G561"/>
    </row>
    <row r="562" spans="1:7" x14ac:dyDescent="0.3">
      <c r="A562" s="64" t="str">
        <f>SORTEIOS[[#This Row],[GRUPO]]&amp;SORTEIOS[[#This Row],[MES_ANO]]</f>
        <v>3079julho-25</v>
      </c>
      <c r="B562" s="3">
        <v>3079</v>
      </c>
      <c r="C562" s="3">
        <v>202507</v>
      </c>
      <c r="D562" s="4" t="str">
        <f>TEXT(SORTEIOS[[#This Row],[DT_CONTMP]],"MMMM-AA")</f>
        <v>julho-25</v>
      </c>
      <c r="E562" s="4">
        <v>45853</v>
      </c>
      <c r="F562" s="3">
        <v>1</v>
      </c>
      <c r="G562"/>
    </row>
    <row r="563" spans="1:7" x14ac:dyDescent="0.3">
      <c r="A563" s="64" t="str">
        <f>SORTEIOS[[#This Row],[GRUPO]]&amp;SORTEIOS[[#This Row],[MES_ANO]]</f>
        <v>722agosto-25</v>
      </c>
      <c r="B563" s="3">
        <v>722</v>
      </c>
      <c r="C563" s="3">
        <v>202508</v>
      </c>
      <c r="D563" s="4" t="str">
        <f>TEXT(SORTEIOS[[#This Row],[DT_CONTMP]],"MMMM-AA")</f>
        <v>agosto-25</v>
      </c>
      <c r="E563" s="4">
        <v>45884</v>
      </c>
      <c r="F563" s="3">
        <v>16</v>
      </c>
      <c r="G563"/>
    </row>
    <row r="564" spans="1:7" x14ac:dyDescent="0.3">
      <c r="A564" s="64" t="str">
        <f>SORTEIOS[[#This Row],[GRUPO]]&amp;SORTEIOS[[#This Row],[MES_ANO]]</f>
        <v>671setembro-25</v>
      </c>
      <c r="B564" s="3">
        <v>671</v>
      </c>
      <c r="C564" s="3">
        <v>202509</v>
      </c>
      <c r="D564" s="4" t="str">
        <f>TEXT(SORTEIOS[[#This Row],[DT_CONTMP]],"MMMM-AA")</f>
        <v>setembro-25</v>
      </c>
      <c r="E564" s="4">
        <v>45904</v>
      </c>
      <c r="F564" s="3">
        <v>9</v>
      </c>
      <c r="G564"/>
    </row>
    <row r="565" spans="1:7" x14ac:dyDescent="0.3">
      <c r="A565" s="64" t="str">
        <f>SORTEIOS[[#This Row],[GRUPO]]&amp;SORTEIOS[[#This Row],[MES_ANO]]</f>
        <v>645maio-25</v>
      </c>
      <c r="B565" s="3">
        <v>645</v>
      </c>
      <c r="C565" s="3">
        <v>202505</v>
      </c>
      <c r="D565" s="4" t="str">
        <f>TEXT(SORTEIOS[[#This Row],[DT_CONTMP]],"MMMM-AA")</f>
        <v>maio-25</v>
      </c>
      <c r="E565" s="4">
        <v>45784</v>
      </c>
      <c r="F565" s="3">
        <v>21</v>
      </c>
      <c r="G565"/>
    </row>
    <row r="566" spans="1:7" x14ac:dyDescent="0.3">
      <c r="A566" s="64" t="str">
        <f>SORTEIOS[[#This Row],[GRUPO]]&amp;SORTEIOS[[#This Row],[MES_ANO]]</f>
        <v>720outubro-25</v>
      </c>
      <c r="B566" s="3">
        <v>720</v>
      </c>
      <c r="C566" s="3">
        <v>202510</v>
      </c>
      <c r="D566" s="4" t="str">
        <f>TEXT(SORTEIOS[[#This Row],[DT_CONTMP]],"MMMM-AA")</f>
        <v>outubro-25</v>
      </c>
      <c r="E566" s="4">
        <v>45945</v>
      </c>
      <c r="F566" s="3">
        <v>26</v>
      </c>
      <c r="G566"/>
    </row>
    <row r="567" spans="1:7" x14ac:dyDescent="0.3">
      <c r="A567" s="64" t="str">
        <f>SORTEIOS[[#This Row],[GRUPO]]&amp;SORTEIOS[[#This Row],[MES_ANO]]</f>
        <v>707fevereiro-25</v>
      </c>
      <c r="B567" s="3">
        <v>707</v>
      </c>
      <c r="C567" s="3">
        <v>202502</v>
      </c>
      <c r="D567" s="4" t="str">
        <f>TEXT(SORTEIOS[[#This Row],[DT_CONTMP]],"MMMM-AA")</f>
        <v>fevereiro-25</v>
      </c>
      <c r="E567" s="4">
        <v>45705</v>
      </c>
      <c r="F567" s="3">
        <v>1</v>
      </c>
      <c r="G567"/>
    </row>
    <row r="568" spans="1:7" x14ac:dyDescent="0.3">
      <c r="A568" s="64" t="str">
        <f>SORTEIOS[[#This Row],[GRUPO]]&amp;SORTEIOS[[#This Row],[MES_ANO]]</f>
        <v>7005janeiro-25</v>
      </c>
      <c r="B568" s="3">
        <v>7005</v>
      </c>
      <c r="C568" s="3">
        <v>202501</v>
      </c>
      <c r="D568" s="4" t="str">
        <f>TEXT(SORTEIOS[[#This Row],[DT_CONTMP]],"MMMM-AA")</f>
        <v>janeiro-25</v>
      </c>
      <c r="E568" s="4">
        <v>45672</v>
      </c>
      <c r="F568" s="3">
        <v>10</v>
      </c>
      <c r="G568"/>
    </row>
    <row r="569" spans="1:7" x14ac:dyDescent="0.3">
      <c r="A569" s="64" t="str">
        <f>SORTEIOS[[#This Row],[GRUPO]]&amp;SORTEIOS[[#This Row],[MES_ANO]]</f>
        <v>701outubro-25</v>
      </c>
      <c r="B569" s="3">
        <v>701</v>
      </c>
      <c r="C569" s="3">
        <v>202510</v>
      </c>
      <c r="D569" s="4" t="str">
        <f>TEXT(SORTEIOS[[#This Row],[DT_CONTMP]],"MMMM-AA")</f>
        <v>outubro-25</v>
      </c>
      <c r="E569" s="4">
        <v>45936</v>
      </c>
      <c r="F569" s="3">
        <v>37</v>
      </c>
      <c r="G569"/>
    </row>
    <row r="570" spans="1:7" x14ac:dyDescent="0.3">
      <c r="A570" s="64" t="str">
        <f>SORTEIOS[[#This Row],[GRUPO]]&amp;SORTEIOS[[#This Row],[MES_ANO]]</f>
        <v>7005junho-25</v>
      </c>
      <c r="B570" s="3">
        <v>7005</v>
      </c>
      <c r="C570" s="3">
        <v>202506</v>
      </c>
      <c r="D570" s="4" t="str">
        <f>TEXT(SORTEIOS[[#This Row],[DT_CONTMP]],"MMMM-AA")</f>
        <v>junho-25</v>
      </c>
      <c r="E570" s="4">
        <v>45824</v>
      </c>
      <c r="F570" s="3">
        <v>4</v>
      </c>
      <c r="G570"/>
    </row>
    <row r="571" spans="1:7" x14ac:dyDescent="0.3">
      <c r="A571" s="64" t="str">
        <f>SORTEIOS[[#This Row],[GRUPO]]&amp;SORTEIOS[[#This Row],[MES_ANO]]</f>
        <v>5016fevereiro-25</v>
      </c>
      <c r="B571" s="3">
        <v>5016</v>
      </c>
      <c r="C571" s="3">
        <v>202502</v>
      </c>
      <c r="D571" s="4" t="str">
        <f>TEXT(SORTEIOS[[#This Row],[DT_CONTMP]],"MMMM-AA")</f>
        <v>fevereiro-25</v>
      </c>
      <c r="E571" s="4">
        <v>45705</v>
      </c>
      <c r="F571" s="3">
        <v>1</v>
      </c>
      <c r="G571"/>
    </row>
    <row r="572" spans="1:7" x14ac:dyDescent="0.3">
      <c r="A572" s="64" t="str">
        <f>SORTEIOS[[#This Row],[GRUPO]]&amp;SORTEIOS[[#This Row],[MES_ANO]]</f>
        <v>705setembro-25</v>
      </c>
      <c r="B572" s="3">
        <v>705</v>
      </c>
      <c r="C572" s="3">
        <v>202509</v>
      </c>
      <c r="D572" s="4" t="str">
        <f>TEXT(SORTEIOS[[#This Row],[DT_CONTMP]],"MMMM-AA")</f>
        <v>setembro-25</v>
      </c>
      <c r="E572" s="4">
        <v>45915</v>
      </c>
      <c r="F572" s="3">
        <v>14</v>
      </c>
      <c r="G572"/>
    </row>
    <row r="573" spans="1:7" x14ac:dyDescent="0.3">
      <c r="A573" s="64" t="str">
        <f>SORTEIOS[[#This Row],[GRUPO]]&amp;SORTEIOS[[#This Row],[MES_ANO]]</f>
        <v>3108fevereiro-25</v>
      </c>
      <c r="B573" s="3">
        <v>3108</v>
      </c>
      <c r="C573" s="3">
        <v>202502</v>
      </c>
      <c r="D573" s="4" t="str">
        <f>TEXT(SORTEIOS[[#This Row],[DT_CONTMP]],"MMMM-AA")</f>
        <v>fevereiro-25</v>
      </c>
      <c r="E573" s="4">
        <v>45705</v>
      </c>
      <c r="F573" s="3">
        <v>1</v>
      </c>
      <c r="G573"/>
    </row>
    <row r="574" spans="1:7" x14ac:dyDescent="0.3">
      <c r="A574" s="64" t="str">
        <f>SORTEIOS[[#This Row],[GRUPO]]&amp;SORTEIOS[[#This Row],[MES_ANO]]</f>
        <v>3044março-25</v>
      </c>
      <c r="B574" s="3">
        <v>3044</v>
      </c>
      <c r="C574" s="3">
        <v>202503</v>
      </c>
      <c r="D574" s="4" t="str">
        <f>TEXT(SORTEIOS[[#This Row],[DT_CONTMP]],"MMMM-AA")</f>
        <v>março-25</v>
      </c>
      <c r="E574" s="4">
        <v>45733</v>
      </c>
      <c r="F574" s="3">
        <v>1</v>
      </c>
      <c r="G574"/>
    </row>
    <row r="575" spans="1:7" x14ac:dyDescent="0.3">
      <c r="A575" s="64" t="str">
        <f>SORTEIOS[[#This Row],[GRUPO]]&amp;SORTEIOS[[#This Row],[MES_ANO]]</f>
        <v>3102junho-25</v>
      </c>
      <c r="B575" s="3">
        <v>3102</v>
      </c>
      <c r="C575" s="3">
        <v>202506</v>
      </c>
      <c r="D575" s="4" t="str">
        <f>TEXT(SORTEIOS[[#This Row],[DT_CONTMP]],"MMMM-AA")</f>
        <v>junho-25</v>
      </c>
      <c r="E575" s="4">
        <v>45824</v>
      </c>
      <c r="F575" s="3">
        <v>1</v>
      </c>
      <c r="G575"/>
    </row>
    <row r="576" spans="1:7" x14ac:dyDescent="0.3">
      <c r="A576" s="64" t="str">
        <f>SORTEIOS[[#This Row],[GRUPO]]&amp;SORTEIOS[[#This Row],[MES_ANO]]</f>
        <v>725setembro-25</v>
      </c>
      <c r="B576" s="3">
        <v>725</v>
      </c>
      <c r="C576" s="3">
        <v>202509</v>
      </c>
      <c r="D576" s="4" t="str">
        <f>TEXT(SORTEIOS[[#This Row],[DT_CONTMP]],"MMMM-AA")</f>
        <v>setembro-25</v>
      </c>
      <c r="E576" s="4">
        <v>45915</v>
      </c>
      <c r="F576" s="3">
        <v>2</v>
      </c>
      <c r="G576"/>
    </row>
    <row r="577" spans="1:7" x14ac:dyDescent="0.3">
      <c r="A577" s="64" t="str">
        <f>SORTEIOS[[#This Row],[GRUPO]]&amp;SORTEIOS[[#This Row],[MES_ANO]]</f>
        <v>3131junho-25</v>
      </c>
      <c r="B577" s="3">
        <v>3131</v>
      </c>
      <c r="C577" s="3">
        <v>202506</v>
      </c>
      <c r="D577" s="4" t="str">
        <f>TEXT(SORTEIOS[[#This Row],[DT_CONTMP]],"MMMM-AA")</f>
        <v>junho-25</v>
      </c>
      <c r="E577" s="4">
        <v>45824</v>
      </c>
      <c r="F577" s="3">
        <v>1</v>
      </c>
      <c r="G577"/>
    </row>
    <row r="578" spans="1:7" x14ac:dyDescent="0.3">
      <c r="A578" s="64" t="str">
        <f>SORTEIOS[[#This Row],[GRUPO]]&amp;SORTEIOS[[#This Row],[MES_ANO]]</f>
        <v>8001março-25</v>
      </c>
      <c r="B578" s="3">
        <v>8001</v>
      </c>
      <c r="C578" s="3">
        <v>202503</v>
      </c>
      <c r="D578" s="4" t="str">
        <f>TEXT(SORTEIOS[[#This Row],[DT_CONTMP]],"MMMM-AA")</f>
        <v>março-25</v>
      </c>
      <c r="E578" s="4">
        <v>45733</v>
      </c>
      <c r="F578" s="3">
        <v>11</v>
      </c>
      <c r="G578"/>
    </row>
    <row r="579" spans="1:7" x14ac:dyDescent="0.3">
      <c r="A579" s="64" t="str">
        <f>SORTEIOS[[#This Row],[GRUPO]]&amp;SORTEIOS[[#This Row],[MES_ANO]]</f>
        <v>3140fevereiro-25</v>
      </c>
      <c r="B579" s="3">
        <v>3140</v>
      </c>
      <c r="C579" s="3">
        <v>202502</v>
      </c>
      <c r="D579" s="4" t="str">
        <f>TEXT(SORTEIOS[[#This Row],[DT_CONTMP]],"MMMM-AA")</f>
        <v>fevereiro-25</v>
      </c>
      <c r="E579" s="4">
        <v>45705</v>
      </c>
      <c r="F579" s="3">
        <v>1</v>
      </c>
      <c r="G579"/>
    </row>
    <row r="580" spans="1:7" x14ac:dyDescent="0.3">
      <c r="A580" s="64" t="str">
        <f>SORTEIOS[[#This Row],[GRUPO]]&amp;SORTEIOS[[#This Row],[MES_ANO]]</f>
        <v>727outubro-25</v>
      </c>
      <c r="B580" s="3">
        <v>727</v>
      </c>
      <c r="C580" s="3">
        <v>202510</v>
      </c>
      <c r="D580" s="4" t="str">
        <f>TEXT(SORTEIOS[[#This Row],[DT_CONTMP]],"MMMM-AA")</f>
        <v>outubro-25</v>
      </c>
      <c r="E580" s="4">
        <v>45945</v>
      </c>
      <c r="F580" s="3">
        <v>1</v>
      </c>
      <c r="G580"/>
    </row>
    <row r="581" spans="1:7" x14ac:dyDescent="0.3">
      <c r="A581" s="64" t="str">
        <f>SORTEIOS[[#This Row],[GRUPO]]&amp;SORTEIOS[[#This Row],[MES_ANO]]</f>
        <v>706setembro-25</v>
      </c>
      <c r="B581" s="3">
        <v>706</v>
      </c>
      <c r="C581" s="3">
        <v>202509</v>
      </c>
      <c r="D581" s="4" t="str">
        <f>TEXT(SORTEIOS[[#This Row],[DT_CONTMP]],"MMMM-AA")</f>
        <v>setembro-25</v>
      </c>
      <c r="E581" s="4">
        <v>45915</v>
      </c>
      <c r="F581" s="3">
        <v>9</v>
      </c>
      <c r="G581"/>
    </row>
    <row r="582" spans="1:7" x14ac:dyDescent="0.3">
      <c r="A582" s="64" t="str">
        <f>SORTEIOS[[#This Row],[GRUPO]]&amp;SORTEIOS[[#This Row],[MES_ANO]]</f>
        <v>3049maio-25</v>
      </c>
      <c r="B582" s="3">
        <v>3049</v>
      </c>
      <c r="C582" s="3">
        <v>202505</v>
      </c>
      <c r="D582" s="4" t="str">
        <f>TEXT(SORTEIOS[[#This Row],[DT_CONTMP]],"MMMM-AA")</f>
        <v>maio-25</v>
      </c>
      <c r="E582" s="4">
        <v>45792</v>
      </c>
      <c r="F582" s="3">
        <v>1</v>
      </c>
      <c r="G582"/>
    </row>
    <row r="583" spans="1:7" x14ac:dyDescent="0.3">
      <c r="A583" s="64" t="str">
        <f>SORTEIOS[[#This Row],[GRUPO]]&amp;SORTEIOS[[#This Row],[MES_ANO]]</f>
        <v>5010fevereiro-25</v>
      </c>
      <c r="B583" s="3">
        <v>5010</v>
      </c>
      <c r="C583" s="3">
        <v>202502</v>
      </c>
      <c r="D583" s="4" t="str">
        <f>TEXT(SORTEIOS[[#This Row],[DT_CONTMP]],"MMMM-AA")</f>
        <v>fevereiro-25</v>
      </c>
      <c r="E583" s="4">
        <v>45705</v>
      </c>
      <c r="F583" s="3">
        <v>2</v>
      </c>
      <c r="G583"/>
    </row>
    <row r="584" spans="1:7" x14ac:dyDescent="0.3">
      <c r="A584" s="64" t="str">
        <f>SORTEIOS[[#This Row],[GRUPO]]&amp;SORTEIOS[[#This Row],[MES_ANO]]</f>
        <v>3043julho-25</v>
      </c>
      <c r="B584" s="3">
        <v>3043</v>
      </c>
      <c r="C584" s="3">
        <v>202507</v>
      </c>
      <c r="D584" s="4" t="str">
        <f>TEXT(SORTEIOS[[#This Row],[DT_CONTMP]],"MMMM-AA")</f>
        <v>julho-25</v>
      </c>
      <c r="E584" s="4">
        <v>45853</v>
      </c>
      <c r="F584" s="3">
        <v>1</v>
      </c>
      <c r="G584"/>
    </row>
    <row r="585" spans="1:7" x14ac:dyDescent="0.3">
      <c r="A585" s="64" t="str">
        <f>SORTEIOS[[#This Row],[GRUPO]]&amp;SORTEIOS[[#This Row],[MES_ANO]]</f>
        <v>5012fevereiro-25</v>
      </c>
      <c r="B585" s="3">
        <v>5012</v>
      </c>
      <c r="C585" s="3">
        <v>202502</v>
      </c>
      <c r="D585" s="4" t="str">
        <f>TEXT(SORTEIOS[[#This Row],[DT_CONTMP]],"MMMM-AA")</f>
        <v>fevereiro-25</v>
      </c>
      <c r="E585" s="4">
        <v>45705</v>
      </c>
      <c r="F585" s="3">
        <v>4</v>
      </c>
      <c r="G585"/>
    </row>
    <row r="586" spans="1:7" x14ac:dyDescent="0.3">
      <c r="A586" s="64" t="str">
        <f>SORTEIOS[[#This Row],[GRUPO]]&amp;SORTEIOS[[#This Row],[MES_ANO]]</f>
        <v>612janeiro-25</v>
      </c>
      <c r="B586" s="3">
        <v>612</v>
      </c>
      <c r="C586" s="3">
        <v>202501</v>
      </c>
      <c r="D586" s="4" t="str">
        <f>TEXT(SORTEIOS[[#This Row],[DT_CONTMP]],"MMMM-AA")</f>
        <v>janeiro-25</v>
      </c>
      <c r="E586" s="4">
        <v>45664</v>
      </c>
      <c r="F586" s="3">
        <v>4</v>
      </c>
      <c r="G586"/>
    </row>
    <row r="587" spans="1:7" x14ac:dyDescent="0.3">
      <c r="A587" s="64" t="str">
        <f>SORTEIOS[[#This Row],[GRUPO]]&amp;SORTEIOS[[#This Row],[MES_ANO]]</f>
        <v>620janeiro-25</v>
      </c>
      <c r="B587" s="3">
        <v>620</v>
      </c>
      <c r="C587" s="3">
        <v>202501</v>
      </c>
      <c r="D587" s="4" t="str">
        <f>TEXT(SORTEIOS[[#This Row],[DT_CONTMP]],"MMMM-AA")</f>
        <v>janeiro-25</v>
      </c>
      <c r="E587" s="4">
        <v>45664</v>
      </c>
      <c r="F587" s="3">
        <v>12</v>
      </c>
      <c r="G587"/>
    </row>
    <row r="588" spans="1:7" x14ac:dyDescent="0.3">
      <c r="A588" s="64" t="str">
        <f>SORTEIOS[[#This Row],[GRUPO]]&amp;SORTEIOS[[#This Row],[MES_ANO]]</f>
        <v>3048maio-25</v>
      </c>
      <c r="B588" s="3">
        <v>3048</v>
      </c>
      <c r="C588" s="3">
        <v>202505</v>
      </c>
      <c r="D588" s="4" t="str">
        <f>TEXT(SORTEIOS[[#This Row],[DT_CONTMP]],"MMMM-AA")</f>
        <v>maio-25</v>
      </c>
      <c r="E588" s="4">
        <v>45792</v>
      </c>
      <c r="F588" s="3">
        <v>1</v>
      </c>
      <c r="G588"/>
    </row>
    <row r="589" spans="1:7" x14ac:dyDescent="0.3">
      <c r="A589" s="64" t="str">
        <f>SORTEIOS[[#This Row],[GRUPO]]&amp;SORTEIOS[[#This Row],[MES_ANO]]</f>
        <v>645janeiro-25</v>
      </c>
      <c r="B589" s="3">
        <v>645</v>
      </c>
      <c r="C589" s="3">
        <v>202501</v>
      </c>
      <c r="D589" s="4" t="str">
        <f>TEXT(SORTEIOS[[#This Row],[DT_CONTMP]],"MMMM-AA")</f>
        <v>janeiro-25</v>
      </c>
      <c r="E589" s="4">
        <v>45664</v>
      </c>
      <c r="F589" s="3">
        <v>28</v>
      </c>
      <c r="G589"/>
    </row>
    <row r="590" spans="1:7" x14ac:dyDescent="0.3">
      <c r="A590" s="64" t="str">
        <f>SORTEIOS[[#This Row],[GRUPO]]&amp;SORTEIOS[[#This Row],[MES_ANO]]</f>
        <v>655maio-25</v>
      </c>
      <c r="B590" s="3">
        <v>655</v>
      </c>
      <c r="C590" s="3">
        <v>202505</v>
      </c>
      <c r="D590" s="4" t="str">
        <f>TEXT(SORTEIOS[[#This Row],[DT_CONTMP]],"MMMM-AA")</f>
        <v>maio-25</v>
      </c>
      <c r="E590" s="4">
        <v>45784</v>
      </c>
      <c r="F590" s="3">
        <v>16</v>
      </c>
      <c r="G590"/>
    </row>
    <row r="591" spans="1:7" x14ac:dyDescent="0.3">
      <c r="A591" s="64" t="str">
        <f>SORTEIOS[[#This Row],[GRUPO]]&amp;SORTEIOS[[#This Row],[MES_ANO]]</f>
        <v>634abril-25</v>
      </c>
      <c r="B591" s="3">
        <v>634</v>
      </c>
      <c r="C591" s="3">
        <v>202504</v>
      </c>
      <c r="D591" s="4" t="str">
        <f>TEXT(SORTEIOS[[#This Row],[DT_CONTMP]],"MMMM-AA")</f>
        <v>abril-25</v>
      </c>
      <c r="E591" s="4">
        <v>45751</v>
      </c>
      <c r="F591" s="3">
        <v>13</v>
      </c>
      <c r="G591"/>
    </row>
    <row r="592" spans="1:7" x14ac:dyDescent="0.3">
      <c r="A592" s="64" t="str">
        <f>SORTEIOS[[#This Row],[GRUPO]]&amp;SORTEIOS[[#This Row],[MES_ANO]]</f>
        <v>674agosto-25</v>
      </c>
      <c r="B592" s="3">
        <v>674</v>
      </c>
      <c r="C592" s="3">
        <v>202508</v>
      </c>
      <c r="D592" s="4" t="str">
        <f>TEXT(SORTEIOS[[#This Row],[DT_CONTMP]],"MMMM-AA")</f>
        <v>agosto-25</v>
      </c>
      <c r="E592" s="4">
        <v>45875</v>
      </c>
      <c r="F592" s="3">
        <v>7</v>
      </c>
      <c r="G592"/>
    </row>
    <row r="593" spans="1:7" x14ac:dyDescent="0.3">
      <c r="A593" s="64" t="str">
        <f>SORTEIOS[[#This Row],[GRUPO]]&amp;SORTEIOS[[#This Row],[MES_ANO]]</f>
        <v>679julho-25</v>
      </c>
      <c r="B593" s="3">
        <v>679</v>
      </c>
      <c r="C593" s="3">
        <v>202507</v>
      </c>
      <c r="D593" s="4" t="str">
        <f>TEXT(SORTEIOS[[#This Row],[DT_CONTMP]],"MMMM-AA")</f>
        <v>julho-25</v>
      </c>
      <c r="E593" s="4">
        <v>45842</v>
      </c>
      <c r="F593" s="3">
        <v>11</v>
      </c>
      <c r="G593"/>
    </row>
    <row r="594" spans="1:7" x14ac:dyDescent="0.3">
      <c r="A594" s="64" t="str">
        <f>SORTEIOS[[#This Row],[GRUPO]]&amp;SORTEIOS[[#This Row],[MES_ANO]]</f>
        <v>623abril-25</v>
      </c>
      <c r="B594" s="3">
        <v>623</v>
      </c>
      <c r="C594" s="3">
        <v>202504</v>
      </c>
      <c r="D594" s="4" t="str">
        <f>TEXT(SORTEIOS[[#This Row],[DT_CONTMP]],"MMMM-AA")</f>
        <v>abril-25</v>
      </c>
      <c r="E594" s="4">
        <v>45751</v>
      </c>
      <c r="F594" s="3">
        <v>3</v>
      </c>
      <c r="G594"/>
    </row>
    <row r="595" spans="1:7" x14ac:dyDescent="0.3">
      <c r="A595" s="64" t="str">
        <f>SORTEIOS[[#This Row],[GRUPO]]&amp;SORTEIOS[[#This Row],[MES_ANO]]</f>
        <v>5017junho-25</v>
      </c>
      <c r="B595" s="3">
        <v>5017</v>
      </c>
      <c r="C595" s="3">
        <v>202506</v>
      </c>
      <c r="D595" s="4" t="str">
        <f>TEXT(SORTEIOS[[#This Row],[DT_CONTMP]],"MMMM-AA")</f>
        <v>junho-25</v>
      </c>
      <c r="E595" s="4">
        <v>45824</v>
      </c>
      <c r="F595" s="3">
        <v>1</v>
      </c>
      <c r="G595"/>
    </row>
    <row r="596" spans="1:7" x14ac:dyDescent="0.3">
      <c r="A596" s="64" t="str">
        <f>SORTEIOS[[#This Row],[GRUPO]]&amp;SORTEIOS[[#This Row],[MES_ANO]]</f>
        <v>707janeiro-25</v>
      </c>
      <c r="B596" s="3">
        <v>707</v>
      </c>
      <c r="C596" s="3">
        <v>202501</v>
      </c>
      <c r="D596" s="4" t="str">
        <f>TEXT(SORTEIOS[[#This Row],[DT_CONTMP]],"MMMM-AA")</f>
        <v>janeiro-25</v>
      </c>
      <c r="E596" s="4">
        <v>45672</v>
      </c>
      <c r="F596" s="3">
        <v>8</v>
      </c>
      <c r="G596"/>
    </row>
    <row r="597" spans="1:7" x14ac:dyDescent="0.3">
      <c r="A597" s="64" t="str">
        <f>SORTEIOS[[#This Row],[GRUPO]]&amp;SORTEIOS[[#This Row],[MES_ANO]]</f>
        <v>674setembro-25</v>
      </c>
      <c r="B597" s="3">
        <v>674</v>
      </c>
      <c r="C597" s="3">
        <v>202509</v>
      </c>
      <c r="D597" s="4" t="str">
        <f>TEXT(SORTEIOS[[#This Row],[DT_CONTMP]],"MMMM-AA")</f>
        <v>setembro-25</v>
      </c>
      <c r="E597" s="4">
        <v>45904</v>
      </c>
      <c r="F597" s="3">
        <v>11</v>
      </c>
      <c r="G597"/>
    </row>
    <row r="598" spans="1:7" x14ac:dyDescent="0.3">
      <c r="A598" s="64" t="str">
        <f>SORTEIOS[[#This Row],[GRUPO]]&amp;SORTEIOS[[#This Row],[MES_ANO]]</f>
        <v>711setembro-25</v>
      </c>
      <c r="B598" s="3">
        <v>711</v>
      </c>
      <c r="C598" s="3">
        <v>202509</v>
      </c>
      <c r="D598" s="4" t="str">
        <f>TEXT(SORTEIOS[[#This Row],[DT_CONTMP]],"MMMM-AA")</f>
        <v>setembro-25</v>
      </c>
      <c r="E598" s="4">
        <v>45915</v>
      </c>
      <c r="F598" s="3">
        <v>4</v>
      </c>
      <c r="G598"/>
    </row>
    <row r="599" spans="1:7" x14ac:dyDescent="0.3">
      <c r="A599" s="64" t="str">
        <f>SORTEIOS[[#This Row],[GRUPO]]&amp;SORTEIOS[[#This Row],[MES_ANO]]</f>
        <v>704setembro-25</v>
      </c>
      <c r="B599" s="3">
        <v>704</v>
      </c>
      <c r="C599" s="3">
        <v>202509</v>
      </c>
      <c r="D599" s="4" t="str">
        <f>TEXT(SORTEIOS[[#This Row],[DT_CONTMP]],"MMMM-AA")</f>
        <v>setembro-25</v>
      </c>
      <c r="E599" s="4">
        <v>45915</v>
      </c>
      <c r="F599" s="3">
        <v>34</v>
      </c>
      <c r="G599"/>
    </row>
    <row r="600" spans="1:7" x14ac:dyDescent="0.3">
      <c r="A600" s="64" t="str">
        <f>SORTEIOS[[#This Row],[GRUPO]]&amp;SORTEIOS[[#This Row],[MES_ANO]]</f>
        <v>623agosto-25</v>
      </c>
      <c r="B600" s="3">
        <v>623</v>
      </c>
      <c r="C600" s="3">
        <v>202508</v>
      </c>
      <c r="D600" s="4" t="str">
        <f>TEXT(SORTEIOS[[#This Row],[DT_CONTMP]],"MMMM-AA")</f>
        <v>agosto-25</v>
      </c>
      <c r="E600" s="4">
        <v>45875</v>
      </c>
      <c r="F600" s="3">
        <v>8</v>
      </c>
      <c r="G600"/>
    </row>
    <row r="601" spans="1:7" x14ac:dyDescent="0.3">
      <c r="A601" s="64" t="str">
        <f>SORTEIOS[[#This Row],[GRUPO]]&amp;SORTEIOS[[#This Row],[MES_ANO]]</f>
        <v>627abril-25</v>
      </c>
      <c r="B601" s="3">
        <v>627</v>
      </c>
      <c r="C601" s="3">
        <v>202504</v>
      </c>
      <c r="D601" s="4" t="str">
        <f>TEXT(SORTEIOS[[#This Row],[DT_CONTMP]],"MMMM-AA")</f>
        <v>abril-25</v>
      </c>
      <c r="E601" s="4">
        <v>45751</v>
      </c>
      <c r="F601" s="3">
        <v>12</v>
      </c>
      <c r="G601"/>
    </row>
    <row r="602" spans="1:7" x14ac:dyDescent="0.3">
      <c r="A602" s="64" t="str">
        <f>SORTEIOS[[#This Row],[GRUPO]]&amp;SORTEIOS[[#This Row],[MES_ANO]]</f>
        <v>8001agosto-25</v>
      </c>
      <c r="B602" s="3">
        <v>8001</v>
      </c>
      <c r="C602" s="3">
        <v>202508</v>
      </c>
      <c r="D602" s="4" t="str">
        <f>TEXT(SORTEIOS[[#This Row],[DT_CONTMP]],"MMMM-AA")</f>
        <v>agosto-25</v>
      </c>
      <c r="E602" s="4">
        <v>45884</v>
      </c>
      <c r="F602" s="3">
        <v>22</v>
      </c>
      <c r="G602"/>
    </row>
    <row r="603" spans="1:7" x14ac:dyDescent="0.3">
      <c r="A603" s="64" t="str">
        <f>SORTEIOS[[#This Row],[GRUPO]]&amp;SORTEIOS[[#This Row],[MES_ANO]]</f>
        <v>3133abril-25</v>
      </c>
      <c r="B603" s="3">
        <v>3133</v>
      </c>
      <c r="C603" s="3">
        <v>202504</v>
      </c>
      <c r="D603" s="4" t="str">
        <f>TEXT(SORTEIOS[[#This Row],[DT_CONTMP]],"MMMM-AA")</f>
        <v>abril-25</v>
      </c>
      <c r="E603" s="4">
        <v>45762</v>
      </c>
      <c r="F603" s="3">
        <v>1</v>
      </c>
      <c r="G603"/>
    </row>
    <row r="604" spans="1:7" x14ac:dyDescent="0.3">
      <c r="A604" s="64" t="str">
        <f>SORTEIOS[[#This Row],[GRUPO]]&amp;SORTEIOS[[#This Row],[MES_ANO]]</f>
        <v>773março-25</v>
      </c>
      <c r="B604" s="3">
        <v>773</v>
      </c>
      <c r="C604" s="3">
        <v>202503</v>
      </c>
      <c r="D604" s="4" t="str">
        <f>TEXT(SORTEIOS[[#This Row],[DT_CONTMP]],"MMMM-AA")</f>
        <v>março-25</v>
      </c>
      <c r="E604" s="4">
        <v>45733</v>
      </c>
      <c r="F604" s="3">
        <v>1</v>
      </c>
      <c r="G604"/>
    </row>
    <row r="605" spans="1:7" x14ac:dyDescent="0.3">
      <c r="A605" s="64" t="str">
        <f>SORTEIOS[[#This Row],[GRUPO]]&amp;SORTEIOS[[#This Row],[MES_ANO]]</f>
        <v>752abril-25</v>
      </c>
      <c r="B605" s="3">
        <v>752</v>
      </c>
      <c r="C605" s="3">
        <v>202504</v>
      </c>
      <c r="D605" s="4" t="str">
        <f>TEXT(SORTEIOS[[#This Row],[DT_CONTMP]],"MMMM-AA")</f>
        <v>abril-25</v>
      </c>
      <c r="E605" s="4">
        <v>45762</v>
      </c>
      <c r="F605" s="3">
        <v>1</v>
      </c>
      <c r="G605"/>
    </row>
    <row r="606" spans="1:7" x14ac:dyDescent="0.3">
      <c r="A606" s="64" t="str">
        <f>SORTEIOS[[#This Row],[GRUPO]]&amp;SORTEIOS[[#This Row],[MES_ANO]]</f>
        <v>3145outubro-25</v>
      </c>
      <c r="B606" s="3">
        <v>3145</v>
      </c>
      <c r="C606" s="3">
        <v>202510</v>
      </c>
      <c r="D606" s="4" t="str">
        <f>TEXT(SORTEIOS[[#This Row],[DT_CONTMP]],"MMMM-AA")</f>
        <v>outubro-25</v>
      </c>
      <c r="E606" s="4">
        <v>45945</v>
      </c>
      <c r="F606" s="3">
        <v>1</v>
      </c>
      <c r="G606"/>
    </row>
    <row r="607" spans="1:7" x14ac:dyDescent="0.3">
      <c r="A607" s="64" t="str">
        <f>SORTEIOS[[#This Row],[GRUPO]]&amp;SORTEIOS[[#This Row],[MES_ANO]]</f>
        <v>3159março-25</v>
      </c>
      <c r="B607" s="3">
        <v>3159</v>
      </c>
      <c r="C607" s="3">
        <v>202503</v>
      </c>
      <c r="D607" s="4" t="str">
        <f>TEXT(SORTEIOS[[#This Row],[DT_CONTMP]],"MMMM-AA")</f>
        <v>março-25</v>
      </c>
      <c r="E607" s="4">
        <v>45733</v>
      </c>
      <c r="F607" s="3">
        <v>1</v>
      </c>
      <c r="G607"/>
    </row>
    <row r="608" spans="1:7" x14ac:dyDescent="0.3">
      <c r="A608" s="64" t="str">
        <f>SORTEIOS[[#This Row],[GRUPO]]&amp;SORTEIOS[[#This Row],[MES_ANO]]</f>
        <v>776março-25</v>
      </c>
      <c r="B608" s="3">
        <v>776</v>
      </c>
      <c r="C608" s="3">
        <v>202503</v>
      </c>
      <c r="D608" s="4" t="str">
        <f>TEXT(SORTEIOS[[#This Row],[DT_CONTMP]],"MMMM-AA")</f>
        <v>março-25</v>
      </c>
      <c r="E608" s="4">
        <v>45733</v>
      </c>
      <c r="F608" s="3">
        <v>1</v>
      </c>
      <c r="G608"/>
    </row>
    <row r="609" spans="1:7" x14ac:dyDescent="0.3">
      <c r="A609" s="64" t="str">
        <f>SORTEIOS[[#This Row],[GRUPO]]&amp;SORTEIOS[[#This Row],[MES_ANO]]</f>
        <v>609janeiro-25</v>
      </c>
      <c r="B609" s="3">
        <v>609</v>
      </c>
      <c r="C609" s="3">
        <v>202501</v>
      </c>
      <c r="D609" s="4" t="str">
        <f>TEXT(SORTEIOS[[#This Row],[DT_CONTMP]],"MMMM-AA")</f>
        <v>janeiro-25</v>
      </c>
      <c r="E609" s="4">
        <v>45664</v>
      </c>
      <c r="F609" s="3">
        <v>1</v>
      </c>
      <c r="G609"/>
    </row>
    <row r="610" spans="1:7" x14ac:dyDescent="0.3">
      <c r="A610" s="64" t="str">
        <f>SORTEIOS[[#This Row],[GRUPO]]&amp;SORTEIOS[[#This Row],[MES_ANO]]</f>
        <v>3078março-25</v>
      </c>
      <c r="B610" s="3">
        <v>3078</v>
      </c>
      <c r="C610" s="3">
        <v>202503</v>
      </c>
      <c r="D610" s="4" t="str">
        <f>TEXT(SORTEIOS[[#This Row],[DT_CONTMP]],"MMMM-AA")</f>
        <v>março-25</v>
      </c>
      <c r="E610" s="4">
        <v>45733</v>
      </c>
      <c r="F610" s="3">
        <v>1</v>
      </c>
      <c r="G610"/>
    </row>
    <row r="611" spans="1:7" x14ac:dyDescent="0.3">
      <c r="A611" s="64" t="str">
        <f>SORTEIOS[[#This Row],[GRUPO]]&amp;SORTEIOS[[#This Row],[MES_ANO]]</f>
        <v>769julho-25</v>
      </c>
      <c r="B611" s="3">
        <v>769</v>
      </c>
      <c r="C611" s="3">
        <v>202507</v>
      </c>
      <c r="D611" s="4" t="str">
        <f>TEXT(SORTEIOS[[#This Row],[DT_CONTMP]],"MMMM-AA")</f>
        <v>julho-25</v>
      </c>
      <c r="E611" s="4">
        <v>45853</v>
      </c>
      <c r="F611" s="3">
        <v>1</v>
      </c>
      <c r="G611"/>
    </row>
    <row r="612" spans="1:7" x14ac:dyDescent="0.3">
      <c r="A612" s="64" t="str">
        <f>SORTEIOS[[#This Row],[GRUPO]]&amp;SORTEIOS[[#This Row],[MES_ANO]]</f>
        <v>3063setembro-25</v>
      </c>
      <c r="B612" s="3">
        <v>3063</v>
      </c>
      <c r="C612" s="3">
        <v>202509</v>
      </c>
      <c r="D612" s="4" t="str">
        <f>TEXT(SORTEIOS[[#This Row],[DT_CONTMP]],"MMMM-AA")</f>
        <v>setembro-25</v>
      </c>
      <c r="E612" s="4">
        <v>45915</v>
      </c>
      <c r="F612" s="3">
        <v>1</v>
      </c>
      <c r="G612"/>
    </row>
    <row r="613" spans="1:7" x14ac:dyDescent="0.3">
      <c r="A613" s="64" t="str">
        <f>SORTEIOS[[#This Row],[GRUPO]]&amp;SORTEIOS[[#This Row],[MES_ANO]]</f>
        <v>610abril-25</v>
      </c>
      <c r="B613" s="3">
        <v>610</v>
      </c>
      <c r="C613" s="3">
        <v>202504</v>
      </c>
      <c r="D613" s="4" t="str">
        <f>TEXT(SORTEIOS[[#This Row],[DT_CONTMP]],"MMMM-AA")</f>
        <v>abril-25</v>
      </c>
      <c r="E613" s="4">
        <v>45751</v>
      </c>
      <c r="F613" s="3">
        <v>4</v>
      </c>
      <c r="G613"/>
    </row>
    <row r="614" spans="1:7" x14ac:dyDescent="0.3">
      <c r="A614" s="64" t="str">
        <f>SORTEIOS[[#This Row],[GRUPO]]&amp;SORTEIOS[[#This Row],[MES_ANO]]</f>
        <v>623fevereiro-25</v>
      </c>
      <c r="B614" s="3">
        <v>623</v>
      </c>
      <c r="C614" s="3">
        <v>202502</v>
      </c>
      <c r="D614" s="4" t="str">
        <f>TEXT(SORTEIOS[[#This Row],[DT_CONTMP]],"MMMM-AA")</f>
        <v>fevereiro-25</v>
      </c>
      <c r="E614" s="4">
        <v>45694</v>
      </c>
      <c r="F614" s="3">
        <v>3</v>
      </c>
      <c r="G614"/>
    </row>
    <row r="615" spans="1:7" x14ac:dyDescent="0.3">
      <c r="A615" s="64" t="str">
        <f>SORTEIOS[[#This Row],[GRUPO]]&amp;SORTEIOS[[#This Row],[MES_ANO]]</f>
        <v>625janeiro-25</v>
      </c>
      <c r="B615" s="3">
        <v>625</v>
      </c>
      <c r="C615" s="3">
        <v>202501</v>
      </c>
      <c r="D615" s="4" t="str">
        <f>TEXT(SORTEIOS[[#This Row],[DT_CONTMP]],"MMMM-AA")</f>
        <v>janeiro-25</v>
      </c>
      <c r="E615" s="4">
        <v>45664</v>
      </c>
      <c r="F615" s="3">
        <v>10</v>
      </c>
      <c r="G615"/>
    </row>
    <row r="616" spans="1:7" x14ac:dyDescent="0.3">
      <c r="A616" s="64" t="str">
        <f>SORTEIOS[[#This Row],[GRUPO]]&amp;SORTEIOS[[#This Row],[MES_ANO]]</f>
        <v>626março-25</v>
      </c>
      <c r="B616" s="3">
        <v>626</v>
      </c>
      <c r="C616" s="3">
        <v>202503</v>
      </c>
      <c r="D616" s="4" t="str">
        <f>TEXT(SORTEIOS[[#This Row],[DT_CONTMP]],"MMMM-AA")</f>
        <v>março-25</v>
      </c>
      <c r="E616" s="4">
        <v>45726</v>
      </c>
      <c r="F616" s="3">
        <v>8</v>
      </c>
      <c r="G616"/>
    </row>
    <row r="617" spans="1:7" x14ac:dyDescent="0.3">
      <c r="A617" s="64" t="str">
        <f>SORTEIOS[[#This Row],[GRUPO]]&amp;SORTEIOS[[#This Row],[MES_ANO]]</f>
        <v>632junho-25</v>
      </c>
      <c r="B617" s="3">
        <v>632</v>
      </c>
      <c r="C617" s="3">
        <v>202506</v>
      </c>
      <c r="D617" s="4" t="str">
        <f>TEXT(SORTEIOS[[#This Row],[DT_CONTMP]],"MMMM-AA")</f>
        <v>junho-25</v>
      </c>
      <c r="E617" s="4">
        <v>45813</v>
      </c>
      <c r="F617" s="3">
        <v>7</v>
      </c>
      <c r="G617"/>
    </row>
    <row r="618" spans="1:7" x14ac:dyDescent="0.3">
      <c r="A618" s="64" t="str">
        <f>SORTEIOS[[#This Row],[GRUPO]]&amp;SORTEIOS[[#This Row],[MES_ANO]]</f>
        <v>629fevereiro-25</v>
      </c>
      <c r="B618" s="3">
        <v>629</v>
      </c>
      <c r="C618" s="3">
        <v>202502</v>
      </c>
      <c r="D618" s="4" t="str">
        <f>TEXT(SORTEIOS[[#This Row],[DT_CONTMP]],"MMMM-AA")</f>
        <v>fevereiro-25</v>
      </c>
      <c r="E618" s="4">
        <v>45694</v>
      </c>
      <c r="F618" s="3">
        <v>8</v>
      </c>
      <c r="G618"/>
    </row>
    <row r="619" spans="1:7" x14ac:dyDescent="0.3">
      <c r="A619" s="64" t="str">
        <f>SORTEIOS[[#This Row],[GRUPO]]&amp;SORTEIOS[[#This Row],[MES_ANO]]</f>
        <v>661janeiro-25</v>
      </c>
      <c r="B619" s="3">
        <v>661</v>
      </c>
      <c r="C619" s="3">
        <v>202501</v>
      </c>
      <c r="D619" s="4" t="str">
        <f>TEXT(SORTEIOS[[#This Row],[DT_CONTMP]],"MMMM-AA")</f>
        <v>janeiro-25</v>
      </c>
      <c r="E619" s="4">
        <v>45664</v>
      </c>
      <c r="F619" s="3">
        <v>12</v>
      </c>
      <c r="G619"/>
    </row>
    <row r="620" spans="1:7" x14ac:dyDescent="0.3">
      <c r="A620" s="64" t="str">
        <f>SORTEIOS[[#This Row],[GRUPO]]&amp;SORTEIOS[[#This Row],[MES_ANO]]</f>
        <v>687setembro-25</v>
      </c>
      <c r="B620" s="3">
        <v>687</v>
      </c>
      <c r="C620" s="3">
        <v>202509</v>
      </c>
      <c r="D620" s="4" t="str">
        <f>TEXT(SORTEIOS[[#This Row],[DT_CONTMP]],"MMMM-AA")</f>
        <v>setembro-25</v>
      </c>
      <c r="E620" s="4">
        <v>45904</v>
      </c>
      <c r="F620" s="3">
        <v>27</v>
      </c>
      <c r="G620"/>
    </row>
    <row r="621" spans="1:7" x14ac:dyDescent="0.3">
      <c r="A621" s="64" t="str">
        <f>SORTEIOS[[#This Row],[GRUPO]]&amp;SORTEIOS[[#This Row],[MES_ANO]]</f>
        <v>674julho-25</v>
      </c>
      <c r="B621" s="3">
        <v>674</v>
      </c>
      <c r="C621" s="3">
        <v>202507</v>
      </c>
      <c r="D621" s="4" t="str">
        <f>TEXT(SORTEIOS[[#This Row],[DT_CONTMP]],"MMMM-AA")</f>
        <v>julho-25</v>
      </c>
      <c r="E621" s="4">
        <v>45842</v>
      </c>
      <c r="F621" s="3">
        <v>9</v>
      </c>
      <c r="G621"/>
    </row>
    <row r="622" spans="1:7" x14ac:dyDescent="0.3">
      <c r="A622" s="64" t="str">
        <f>SORTEIOS[[#This Row],[GRUPO]]&amp;SORTEIOS[[#This Row],[MES_ANO]]</f>
        <v>687maio-25</v>
      </c>
      <c r="B622" s="3">
        <v>687</v>
      </c>
      <c r="C622" s="3">
        <v>202505</v>
      </c>
      <c r="D622" s="4" t="str">
        <f>TEXT(SORTEIOS[[#This Row],[DT_CONTMP]],"MMMM-AA")</f>
        <v>maio-25</v>
      </c>
      <c r="E622" s="4">
        <v>45784</v>
      </c>
      <c r="F622" s="3">
        <v>16</v>
      </c>
      <c r="G622"/>
    </row>
    <row r="623" spans="1:7" x14ac:dyDescent="0.3">
      <c r="A623" s="64" t="str">
        <f>SORTEIOS[[#This Row],[GRUPO]]&amp;SORTEIOS[[#This Row],[MES_ANO]]</f>
        <v>3073julho-25</v>
      </c>
      <c r="B623" s="3">
        <v>3073</v>
      </c>
      <c r="C623" s="3">
        <v>202507</v>
      </c>
      <c r="D623" s="4" t="str">
        <f>TEXT(SORTEIOS[[#This Row],[DT_CONTMP]],"MMMM-AA")</f>
        <v>julho-25</v>
      </c>
      <c r="E623" s="4">
        <v>45853</v>
      </c>
      <c r="F623" s="3">
        <v>1</v>
      </c>
      <c r="G623"/>
    </row>
    <row r="624" spans="1:7" x14ac:dyDescent="0.3">
      <c r="A624" s="64" t="str">
        <f>SORTEIOS[[#This Row],[GRUPO]]&amp;SORTEIOS[[#This Row],[MES_ANO]]</f>
        <v>693maio-25</v>
      </c>
      <c r="B624" s="3">
        <v>693</v>
      </c>
      <c r="C624" s="3">
        <v>202505</v>
      </c>
      <c r="D624" s="4" t="str">
        <f>TEXT(SORTEIOS[[#This Row],[DT_CONTMP]],"MMMM-AA")</f>
        <v>maio-25</v>
      </c>
      <c r="E624" s="4">
        <v>45784</v>
      </c>
      <c r="F624" s="3">
        <v>6</v>
      </c>
      <c r="G624"/>
    </row>
    <row r="625" spans="1:7" x14ac:dyDescent="0.3">
      <c r="A625" s="64" t="str">
        <f>SORTEIOS[[#This Row],[GRUPO]]&amp;SORTEIOS[[#This Row],[MES_ANO]]</f>
        <v>689abril-25</v>
      </c>
      <c r="B625" s="3">
        <v>689</v>
      </c>
      <c r="C625" s="3">
        <v>202504</v>
      </c>
      <c r="D625" s="4" t="str">
        <f>TEXT(SORTEIOS[[#This Row],[DT_CONTMP]],"MMMM-AA")</f>
        <v>abril-25</v>
      </c>
      <c r="E625" s="4">
        <v>45751</v>
      </c>
      <c r="F625" s="3">
        <v>4</v>
      </c>
      <c r="G625"/>
    </row>
    <row r="626" spans="1:7" x14ac:dyDescent="0.3">
      <c r="A626" s="64" t="str">
        <f>SORTEIOS[[#This Row],[GRUPO]]&amp;SORTEIOS[[#This Row],[MES_ANO]]</f>
        <v>694maio-25</v>
      </c>
      <c r="B626" s="3">
        <v>694</v>
      </c>
      <c r="C626" s="3">
        <v>202505</v>
      </c>
      <c r="D626" s="4" t="str">
        <f>TEXT(SORTEIOS[[#This Row],[DT_CONTMP]],"MMMM-AA")</f>
        <v>maio-25</v>
      </c>
      <c r="E626" s="4">
        <v>45784</v>
      </c>
      <c r="F626" s="3">
        <v>8</v>
      </c>
      <c r="G626"/>
    </row>
    <row r="627" spans="1:7" x14ac:dyDescent="0.3">
      <c r="A627" s="64" t="str">
        <f>SORTEIOS[[#This Row],[GRUPO]]&amp;SORTEIOS[[#This Row],[MES_ANO]]</f>
        <v>625fevereiro-25</v>
      </c>
      <c r="B627" s="3">
        <v>625</v>
      </c>
      <c r="C627" s="3">
        <v>202502</v>
      </c>
      <c r="D627" s="4" t="str">
        <f>TEXT(SORTEIOS[[#This Row],[DT_CONTMP]],"MMMM-AA")</f>
        <v>fevereiro-25</v>
      </c>
      <c r="E627" s="4">
        <v>45694</v>
      </c>
      <c r="F627" s="3">
        <v>5</v>
      </c>
      <c r="G627"/>
    </row>
    <row r="628" spans="1:7" x14ac:dyDescent="0.3">
      <c r="A628" s="64" t="str">
        <f>SORTEIOS[[#This Row],[GRUPO]]&amp;SORTEIOS[[#This Row],[MES_ANO]]</f>
        <v>649janeiro-25</v>
      </c>
      <c r="B628" s="3">
        <v>649</v>
      </c>
      <c r="C628" s="3">
        <v>202501</v>
      </c>
      <c r="D628" s="4" t="str">
        <f>TEXT(SORTEIOS[[#This Row],[DT_CONTMP]],"MMMM-AA")</f>
        <v>janeiro-25</v>
      </c>
      <c r="E628" s="4">
        <v>45664</v>
      </c>
      <c r="F628" s="3">
        <v>10</v>
      </c>
      <c r="G628"/>
    </row>
    <row r="629" spans="1:7" x14ac:dyDescent="0.3">
      <c r="A629" s="64" t="str">
        <f>SORTEIOS[[#This Row],[GRUPO]]&amp;SORTEIOS[[#This Row],[MES_ANO]]</f>
        <v>3064abril-25</v>
      </c>
      <c r="B629" s="3">
        <v>3064</v>
      </c>
      <c r="C629" s="3">
        <v>202504</v>
      </c>
      <c r="D629" s="4" t="str">
        <f>TEXT(SORTEIOS[[#This Row],[DT_CONTMP]],"MMMM-AA")</f>
        <v>abril-25</v>
      </c>
      <c r="E629" s="4">
        <v>45762</v>
      </c>
      <c r="F629" s="3">
        <v>1</v>
      </c>
      <c r="G629"/>
    </row>
    <row r="630" spans="1:7" x14ac:dyDescent="0.3">
      <c r="A630" s="64" t="str">
        <f>SORTEIOS[[#This Row],[GRUPO]]&amp;SORTEIOS[[#This Row],[MES_ANO]]</f>
        <v>709julho-25</v>
      </c>
      <c r="B630" s="3">
        <v>709</v>
      </c>
      <c r="C630" s="3">
        <v>202507</v>
      </c>
      <c r="D630" s="4" t="str">
        <f>TEXT(SORTEIOS[[#This Row],[DT_CONTMP]],"MMMM-AA")</f>
        <v>julho-25</v>
      </c>
      <c r="E630" s="4">
        <v>45853</v>
      </c>
      <c r="F630" s="3">
        <v>13</v>
      </c>
      <c r="G630"/>
    </row>
    <row r="631" spans="1:7" x14ac:dyDescent="0.3">
      <c r="A631" s="64" t="str">
        <f>SORTEIOS[[#This Row],[GRUPO]]&amp;SORTEIOS[[#This Row],[MES_ANO]]</f>
        <v>714outubro-25</v>
      </c>
      <c r="B631" s="3">
        <v>714</v>
      </c>
      <c r="C631" s="3">
        <v>202510</v>
      </c>
      <c r="D631" s="4" t="str">
        <f>TEXT(SORTEIOS[[#This Row],[DT_CONTMP]],"MMMM-AA")</f>
        <v>outubro-25</v>
      </c>
      <c r="E631" s="4">
        <v>45945</v>
      </c>
      <c r="F631" s="3">
        <v>20</v>
      </c>
      <c r="G631"/>
    </row>
    <row r="632" spans="1:7" x14ac:dyDescent="0.3">
      <c r="A632" s="64" t="str">
        <f>SORTEIOS[[#This Row],[GRUPO]]&amp;SORTEIOS[[#This Row],[MES_ANO]]</f>
        <v>710junho-25</v>
      </c>
      <c r="B632" s="3">
        <v>710</v>
      </c>
      <c r="C632" s="3">
        <v>202506</v>
      </c>
      <c r="D632" s="4" t="str">
        <f>TEXT(SORTEIOS[[#This Row],[DT_CONTMP]],"MMMM-AA")</f>
        <v>junho-25</v>
      </c>
      <c r="E632" s="4">
        <v>45824</v>
      </c>
      <c r="F632" s="3">
        <v>13</v>
      </c>
      <c r="G632"/>
    </row>
    <row r="633" spans="1:7" x14ac:dyDescent="0.3">
      <c r="A633" s="64" t="str">
        <f>SORTEIOS[[#This Row],[GRUPO]]&amp;SORTEIOS[[#This Row],[MES_ANO]]</f>
        <v>717outubro-25</v>
      </c>
      <c r="B633" s="3">
        <v>717</v>
      </c>
      <c r="C633" s="3">
        <v>202510</v>
      </c>
      <c r="D633" s="4" t="str">
        <f>TEXT(SORTEIOS[[#This Row],[DT_CONTMP]],"MMMM-AA")</f>
        <v>outubro-25</v>
      </c>
      <c r="E633" s="4">
        <v>45945</v>
      </c>
      <c r="F633" s="3">
        <v>27</v>
      </c>
      <c r="G633"/>
    </row>
    <row r="634" spans="1:7" x14ac:dyDescent="0.3">
      <c r="A634" s="64" t="str">
        <f>SORTEIOS[[#This Row],[GRUPO]]&amp;SORTEIOS[[#This Row],[MES_ANO]]</f>
        <v>698junho-25</v>
      </c>
      <c r="B634" s="3">
        <v>698</v>
      </c>
      <c r="C634" s="3">
        <v>202506</v>
      </c>
      <c r="D634" s="4" t="str">
        <f>TEXT(SORTEIOS[[#This Row],[DT_CONTMP]],"MMMM-AA")</f>
        <v>junho-25</v>
      </c>
      <c r="E634" s="4">
        <v>45813</v>
      </c>
      <c r="F634" s="3">
        <v>14</v>
      </c>
      <c r="G634"/>
    </row>
    <row r="635" spans="1:7" x14ac:dyDescent="0.3">
      <c r="A635" s="64" t="str">
        <f>SORTEIOS[[#This Row],[GRUPO]]&amp;SORTEIOS[[#This Row],[MES_ANO]]</f>
        <v>677agosto-25</v>
      </c>
      <c r="B635" s="3">
        <v>677</v>
      </c>
      <c r="C635" s="3">
        <v>202508</v>
      </c>
      <c r="D635" s="4" t="str">
        <f>TEXT(SORTEIOS[[#This Row],[DT_CONTMP]],"MMMM-AA")</f>
        <v>agosto-25</v>
      </c>
      <c r="E635" s="4">
        <v>45875</v>
      </c>
      <c r="F635" s="3">
        <v>14</v>
      </c>
      <c r="G635"/>
    </row>
    <row r="636" spans="1:7" x14ac:dyDescent="0.3">
      <c r="A636" s="64" t="str">
        <f>SORTEIOS[[#This Row],[GRUPO]]&amp;SORTEIOS[[#This Row],[MES_ANO]]</f>
        <v>8000julho-25</v>
      </c>
      <c r="B636" s="3">
        <v>8000</v>
      </c>
      <c r="C636" s="3">
        <v>202507</v>
      </c>
      <c r="D636" s="4" t="str">
        <f>TEXT(SORTEIOS[[#This Row],[DT_CONTMP]],"MMMM-AA")</f>
        <v>julho-25</v>
      </c>
      <c r="E636" s="4">
        <v>45853</v>
      </c>
      <c r="F636" s="3">
        <v>19</v>
      </c>
      <c r="G636"/>
    </row>
    <row r="637" spans="1:7" x14ac:dyDescent="0.3">
      <c r="A637" s="64" t="str">
        <f>SORTEIOS[[#This Row],[GRUPO]]&amp;SORTEIOS[[#This Row],[MES_ANO]]</f>
        <v>8000maio-25</v>
      </c>
      <c r="B637" s="3">
        <v>8000</v>
      </c>
      <c r="C637" s="3">
        <v>202505</v>
      </c>
      <c r="D637" s="4" t="str">
        <f>TEXT(SORTEIOS[[#This Row],[DT_CONTMP]],"MMMM-AA")</f>
        <v>maio-25</v>
      </c>
      <c r="E637" s="4">
        <v>45792</v>
      </c>
      <c r="F637" s="3">
        <v>35</v>
      </c>
      <c r="G637"/>
    </row>
    <row r="638" spans="1:7" x14ac:dyDescent="0.3">
      <c r="A638" s="64" t="str">
        <f>SORTEIOS[[#This Row],[GRUPO]]&amp;SORTEIOS[[#This Row],[MES_ANO]]</f>
        <v>680julho-25</v>
      </c>
      <c r="B638" s="3">
        <v>680</v>
      </c>
      <c r="C638" s="3">
        <v>202507</v>
      </c>
      <c r="D638" s="4" t="str">
        <f>TEXT(SORTEIOS[[#This Row],[DT_CONTMP]],"MMMM-AA")</f>
        <v>julho-25</v>
      </c>
      <c r="E638" s="4">
        <v>45842</v>
      </c>
      <c r="F638" s="3">
        <v>10</v>
      </c>
      <c r="G638"/>
    </row>
    <row r="639" spans="1:7" x14ac:dyDescent="0.3">
      <c r="A639" s="64" t="str">
        <f>SORTEIOS[[#This Row],[GRUPO]]&amp;SORTEIOS[[#This Row],[MES_ANO]]</f>
        <v>716agosto-25</v>
      </c>
      <c r="B639" s="3">
        <v>716</v>
      </c>
      <c r="C639" s="3">
        <v>202508</v>
      </c>
      <c r="D639" s="4" t="str">
        <f>TEXT(SORTEIOS[[#This Row],[DT_CONTMP]],"MMMM-AA")</f>
        <v>agosto-25</v>
      </c>
      <c r="E639" s="4">
        <v>45884</v>
      </c>
      <c r="F639" s="3">
        <v>3</v>
      </c>
      <c r="G639"/>
    </row>
    <row r="640" spans="1:7" x14ac:dyDescent="0.3">
      <c r="A640" s="64" t="str">
        <f>SORTEIOS[[#This Row],[GRUPO]]&amp;SORTEIOS[[#This Row],[MES_ANO]]</f>
        <v>626fevereiro-25</v>
      </c>
      <c r="B640" s="3">
        <v>626</v>
      </c>
      <c r="C640" s="3">
        <v>202502</v>
      </c>
      <c r="D640" s="4" t="str">
        <f>TEXT(SORTEIOS[[#This Row],[DT_CONTMP]],"MMMM-AA")</f>
        <v>fevereiro-25</v>
      </c>
      <c r="E640" s="4">
        <v>45694</v>
      </c>
      <c r="F640" s="3">
        <v>13</v>
      </c>
      <c r="G640"/>
    </row>
    <row r="641" spans="1:7" x14ac:dyDescent="0.3">
      <c r="A641" s="64" t="str">
        <f>SORTEIOS[[#This Row],[GRUPO]]&amp;SORTEIOS[[#This Row],[MES_ANO]]</f>
        <v>3133outubro-25</v>
      </c>
      <c r="B641" s="3">
        <v>3133</v>
      </c>
      <c r="C641" s="3">
        <v>202510</v>
      </c>
      <c r="D641" s="4" t="str">
        <f>TEXT(SORTEIOS[[#This Row],[DT_CONTMP]],"MMMM-AA")</f>
        <v>outubro-25</v>
      </c>
      <c r="E641" s="4">
        <v>45945</v>
      </c>
      <c r="F641" s="3">
        <v>1</v>
      </c>
      <c r="G641"/>
    </row>
    <row r="642" spans="1:7" x14ac:dyDescent="0.3">
      <c r="A642" s="64" t="str">
        <f>SORTEIOS[[#This Row],[GRUPO]]&amp;SORTEIOS[[#This Row],[MES_ANO]]</f>
        <v>758outubro-25</v>
      </c>
      <c r="B642" s="3">
        <v>758</v>
      </c>
      <c r="C642" s="3">
        <v>202510</v>
      </c>
      <c r="D642" s="4" t="str">
        <f>TEXT(SORTEIOS[[#This Row],[DT_CONTMP]],"MMMM-AA")</f>
        <v>outubro-25</v>
      </c>
      <c r="E642" s="4">
        <v>45945</v>
      </c>
      <c r="F642" s="3">
        <v>1</v>
      </c>
      <c r="G642"/>
    </row>
    <row r="643" spans="1:7" x14ac:dyDescent="0.3">
      <c r="A643" s="64" t="str">
        <f>SORTEIOS[[#This Row],[GRUPO]]&amp;SORTEIOS[[#This Row],[MES_ANO]]</f>
        <v>3096setembro-25</v>
      </c>
      <c r="B643" s="3">
        <v>3096</v>
      </c>
      <c r="C643" s="3">
        <v>202509</v>
      </c>
      <c r="D643" s="4" t="str">
        <f>TEXT(SORTEIOS[[#This Row],[DT_CONTMP]],"MMMM-AA")</f>
        <v>setembro-25</v>
      </c>
      <c r="E643" s="4">
        <v>45915</v>
      </c>
      <c r="F643" s="3">
        <v>1</v>
      </c>
      <c r="G643"/>
    </row>
    <row r="644" spans="1:7" x14ac:dyDescent="0.3">
      <c r="A644" s="64" t="str">
        <f>SORTEIOS[[#This Row],[GRUPO]]&amp;SORTEIOS[[#This Row],[MES_ANO]]</f>
        <v>3040julho-25</v>
      </c>
      <c r="B644" s="3">
        <v>3040</v>
      </c>
      <c r="C644" s="3">
        <v>202507</v>
      </c>
      <c r="D644" s="4" t="str">
        <f>TEXT(SORTEIOS[[#This Row],[DT_CONTMP]],"MMMM-AA")</f>
        <v>julho-25</v>
      </c>
      <c r="E644" s="4">
        <v>45853</v>
      </c>
      <c r="F644" s="3">
        <v>1</v>
      </c>
      <c r="G644"/>
    </row>
    <row r="645" spans="1:7" x14ac:dyDescent="0.3">
      <c r="A645" s="64" t="str">
        <f>SORTEIOS[[#This Row],[GRUPO]]&amp;SORTEIOS[[#This Row],[MES_ANO]]</f>
        <v>3055agosto-25</v>
      </c>
      <c r="B645" s="3">
        <v>3055</v>
      </c>
      <c r="C645" s="3">
        <v>202508</v>
      </c>
      <c r="D645" s="4" t="str">
        <f>TEXT(SORTEIOS[[#This Row],[DT_CONTMP]],"MMMM-AA")</f>
        <v>agosto-25</v>
      </c>
      <c r="E645" s="4">
        <v>45884</v>
      </c>
      <c r="F645" s="3">
        <v>1</v>
      </c>
      <c r="G645"/>
    </row>
    <row r="646" spans="1:7" x14ac:dyDescent="0.3">
      <c r="A646" s="64" t="str">
        <f>SORTEIOS[[#This Row],[GRUPO]]&amp;SORTEIOS[[#This Row],[MES_ANO]]</f>
        <v>630junho-25</v>
      </c>
      <c r="B646" s="3">
        <v>630</v>
      </c>
      <c r="C646" s="3">
        <v>202506</v>
      </c>
      <c r="D646" s="4" t="str">
        <f>TEXT(SORTEIOS[[#This Row],[DT_CONTMP]],"MMMM-AA")</f>
        <v>junho-25</v>
      </c>
      <c r="E646" s="4">
        <v>45813</v>
      </c>
      <c r="F646" s="3">
        <v>6</v>
      </c>
      <c r="G646"/>
    </row>
    <row r="647" spans="1:7" x14ac:dyDescent="0.3">
      <c r="A647" s="64" t="str">
        <f>SORTEIOS[[#This Row],[GRUPO]]&amp;SORTEIOS[[#This Row],[MES_ANO]]</f>
        <v>639maio-25</v>
      </c>
      <c r="B647" s="3">
        <v>639</v>
      </c>
      <c r="C647" s="3">
        <v>202505</v>
      </c>
      <c r="D647" s="4" t="str">
        <f>TEXT(SORTEIOS[[#This Row],[DT_CONTMP]],"MMMM-AA")</f>
        <v>maio-25</v>
      </c>
      <c r="E647" s="4">
        <v>45784</v>
      </c>
      <c r="F647" s="3">
        <v>8</v>
      </c>
      <c r="G647"/>
    </row>
    <row r="648" spans="1:7" x14ac:dyDescent="0.3">
      <c r="A648" s="64" t="str">
        <f>SORTEIOS[[#This Row],[GRUPO]]&amp;SORTEIOS[[#This Row],[MES_ANO]]</f>
        <v>644julho-25</v>
      </c>
      <c r="B648" s="3">
        <v>644</v>
      </c>
      <c r="C648" s="3">
        <v>202507</v>
      </c>
      <c r="D648" s="4" t="str">
        <f>TEXT(SORTEIOS[[#This Row],[DT_CONTMP]],"MMMM-AA")</f>
        <v>julho-25</v>
      </c>
      <c r="E648" s="4">
        <v>45842</v>
      </c>
      <c r="F648" s="3">
        <v>10</v>
      </c>
      <c r="G648"/>
    </row>
    <row r="649" spans="1:7" x14ac:dyDescent="0.3">
      <c r="A649" s="64" t="str">
        <f>SORTEIOS[[#This Row],[GRUPO]]&amp;SORTEIOS[[#This Row],[MES_ANO]]</f>
        <v>627agosto-25</v>
      </c>
      <c r="B649" s="3">
        <v>627</v>
      </c>
      <c r="C649" s="3">
        <v>202508</v>
      </c>
      <c r="D649" s="4" t="str">
        <f>TEXT(SORTEIOS[[#This Row],[DT_CONTMP]],"MMMM-AA")</f>
        <v>agosto-25</v>
      </c>
      <c r="E649" s="4">
        <v>45875</v>
      </c>
      <c r="F649" s="3">
        <v>3</v>
      </c>
      <c r="G649"/>
    </row>
    <row r="650" spans="1:7" x14ac:dyDescent="0.3">
      <c r="A650" s="64" t="str">
        <f>SORTEIOS[[#This Row],[GRUPO]]&amp;SORTEIOS[[#This Row],[MES_ANO]]</f>
        <v>656outubro-25</v>
      </c>
      <c r="B650" s="3">
        <v>656</v>
      </c>
      <c r="C650" s="3">
        <v>202510</v>
      </c>
      <c r="D650" s="4" t="str">
        <f>TEXT(SORTEIOS[[#This Row],[DT_CONTMP]],"MMMM-AA")</f>
        <v>outubro-25</v>
      </c>
      <c r="E650" s="4">
        <v>45936</v>
      </c>
      <c r="F650" s="3">
        <v>11</v>
      </c>
      <c r="G650"/>
    </row>
    <row r="651" spans="1:7" x14ac:dyDescent="0.3">
      <c r="A651" s="64" t="str">
        <f>SORTEIOS[[#This Row],[GRUPO]]&amp;SORTEIOS[[#This Row],[MES_ANO]]</f>
        <v>658agosto-25</v>
      </c>
      <c r="B651" s="3">
        <v>658</v>
      </c>
      <c r="C651" s="3">
        <v>202508</v>
      </c>
      <c r="D651" s="4" t="str">
        <f>TEXT(SORTEIOS[[#This Row],[DT_CONTMP]],"MMMM-AA")</f>
        <v>agosto-25</v>
      </c>
      <c r="E651" s="4">
        <v>45875</v>
      </c>
      <c r="F651" s="3">
        <v>15</v>
      </c>
      <c r="G651"/>
    </row>
    <row r="652" spans="1:7" x14ac:dyDescent="0.3">
      <c r="A652" s="64" t="str">
        <f>SORTEIOS[[#This Row],[GRUPO]]&amp;SORTEIOS[[#This Row],[MES_ANO]]</f>
        <v>659setembro-25</v>
      </c>
      <c r="B652" s="3">
        <v>659</v>
      </c>
      <c r="C652" s="3">
        <v>202509</v>
      </c>
      <c r="D652" s="4" t="str">
        <f>TEXT(SORTEIOS[[#This Row],[DT_CONTMP]],"MMMM-AA")</f>
        <v>setembro-25</v>
      </c>
      <c r="E652" s="4">
        <v>45904</v>
      </c>
      <c r="F652" s="3">
        <v>11</v>
      </c>
      <c r="G652"/>
    </row>
    <row r="653" spans="1:7" x14ac:dyDescent="0.3">
      <c r="A653" s="64" t="str">
        <f>SORTEIOS[[#This Row],[GRUPO]]&amp;SORTEIOS[[#This Row],[MES_ANO]]</f>
        <v>5013janeiro-25</v>
      </c>
      <c r="B653" s="3">
        <v>5013</v>
      </c>
      <c r="C653" s="3">
        <v>202501</v>
      </c>
      <c r="D653" s="4" t="str">
        <f>TEXT(SORTEIOS[[#This Row],[DT_CONTMP]],"MMMM-AA")</f>
        <v>janeiro-25</v>
      </c>
      <c r="E653" s="4">
        <v>45672</v>
      </c>
      <c r="F653" s="3">
        <v>6</v>
      </c>
      <c r="G653"/>
    </row>
    <row r="654" spans="1:7" x14ac:dyDescent="0.3">
      <c r="A654" s="64" t="str">
        <f>SORTEIOS[[#This Row],[GRUPO]]&amp;SORTEIOS[[#This Row],[MES_ANO]]</f>
        <v>637setembro-25</v>
      </c>
      <c r="B654" s="3">
        <v>637</v>
      </c>
      <c r="C654" s="3">
        <v>202509</v>
      </c>
      <c r="D654" s="4" t="str">
        <f>TEXT(SORTEIOS[[#This Row],[DT_CONTMP]],"MMMM-AA")</f>
        <v>setembro-25</v>
      </c>
      <c r="E654" s="4">
        <v>45904</v>
      </c>
      <c r="F654" s="3">
        <v>2</v>
      </c>
      <c r="G654"/>
    </row>
    <row r="655" spans="1:7" x14ac:dyDescent="0.3">
      <c r="A655" s="64" t="str">
        <f>SORTEIOS[[#This Row],[GRUPO]]&amp;SORTEIOS[[#This Row],[MES_ANO]]</f>
        <v>619maio-25</v>
      </c>
      <c r="B655" s="3">
        <v>619</v>
      </c>
      <c r="C655" s="3">
        <v>202505</v>
      </c>
      <c r="D655" s="4" t="str">
        <f>TEXT(SORTEIOS[[#This Row],[DT_CONTMP]],"MMMM-AA")</f>
        <v>maio-25</v>
      </c>
      <c r="E655" s="4">
        <v>45784</v>
      </c>
      <c r="F655" s="3">
        <v>1</v>
      </c>
      <c r="G655"/>
    </row>
    <row r="656" spans="1:7" x14ac:dyDescent="0.3">
      <c r="A656" s="64" t="str">
        <f>SORTEIOS[[#This Row],[GRUPO]]&amp;SORTEIOS[[#This Row],[MES_ANO]]</f>
        <v>677setembro-25</v>
      </c>
      <c r="B656" s="3">
        <v>677</v>
      </c>
      <c r="C656" s="3">
        <v>202509</v>
      </c>
      <c r="D656" s="4" t="str">
        <f>TEXT(SORTEIOS[[#This Row],[DT_CONTMP]],"MMMM-AA")</f>
        <v>setembro-25</v>
      </c>
      <c r="E656" s="4">
        <v>45904</v>
      </c>
      <c r="F656" s="3">
        <v>12</v>
      </c>
      <c r="G656"/>
    </row>
    <row r="657" spans="1:7" x14ac:dyDescent="0.3">
      <c r="A657" s="64" t="str">
        <f>SORTEIOS[[#This Row],[GRUPO]]&amp;SORTEIOS[[#This Row],[MES_ANO]]</f>
        <v>684julho-25</v>
      </c>
      <c r="B657" s="3">
        <v>684</v>
      </c>
      <c r="C657" s="3">
        <v>202507</v>
      </c>
      <c r="D657" s="4" t="str">
        <f>TEXT(SORTEIOS[[#This Row],[DT_CONTMP]],"MMMM-AA")</f>
        <v>julho-25</v>
      </c>
      <c r="E657" s="4">
        <v>45842</v>
      </c>
      <c r="F657" s="3">
        <v>10</v>
      </c>
      <c r="G657"/>
    </row>
    <row r="658" spans="1:7" x14ac:dyDescent="0.3">
      <c r="A658" s="64" t="str">
        <f>SORTEIOS[[#This Row],[GRUPO]]&amp;SORTEIOS[[#This Row],[MES_ANO]]</f>
        <v>677julho-25</v>
      </c>
      <c r="B658" s="3">
        <v>677</v>
      </c>
      <c r="C658" s="3">
        <v>202507</v>
      </c>
      <c r="D658" s="4" t="str">
        <f>TEXT(SORTEIOS[[#This Row],[DT_CONTMP]],"MMMM-AA")</f>
        <v>julho-25</v>
      </c>
      <c r="E658" s="4">
        <v>45842</v>
      </c>
      <c r="F658" s="3">
        <v>12</v>
      </c>
      <c r="G658"/>
    </row>
    <row r="659" spans="1:7" x14ac:dyDescent="0.3">
      <c r="A659" s="64" t="str">
        <f>SORTEIOS[[#This Row],[GRUPO]]&amp;SORTEIOS[[#This Row],[MES_ANO]]</f>
        <v>645setembro-25</v>
      </c>
      <c r="B659" s="3">
        <v>645</v>
      </c>
      <c r="C659" s="3">
        <v>202509</v>
      </c>
      <c r="D659" s="4" t="str">
        <f>TEXT(SORTEIOS[[#This Row],[DT_CONTMP]],"MMMM-AA")</f>
        <v>setembro-25</v>
      </c>
      <c r="E659" s="4">
        <v>45904</v>
      </c>
      <c r="F659" s="3">
        <v>43</v>
      </c>
      <c r="G659"/>
    </row>
    <row r="660" spans="1:7" x14ac:dyDescent="0.3">
      <c r="A660" s="64" t="str">
        <f>SORTEIOS[[#This Row],[GRUPO]]&amp;SORTEIOS[[#This Row],[MES_ANO]]</f>
        <v>660março-25</v>
      </c>
      <c r="B660" s="3">
        <v>660</v>
      </c>
      <c r="C660" s="3">
        <v>202503</v>
      </c>
      <c r="D660" s="4" t="str">
        <f>TEXT(SORTEIOS[[#This Row],[DT_CONTMP]],"MMMM-AA")</f>
        <v>março-25</v>
      </c>
      <c r="E660" s="4">
        <v>45726</v>
      </c>
      <c r="F660" s="3">
        <v>7</v>
      </c>
      <c r="G660"/>
    </row>
    <row r="661" spans="1:7" x14ac:dyDescent="0.3">
      <c r="A661" s="64" t="str">
        <f>SORTEIOS[[#This Row],[GRUPO]]&amp;SORTEIOS[[#This Row],[MES_ANO]]</f>
        <v>700abril-25</v>
      </c>
      <c r="B661" s="3">
        <v>700</v>
      </c>
      <c r="C661" s="3">
        <v>202504</v>
      </c>
      <c r="D661" s="4" t="str">
        <f>TEXT(SORTEIOS[[#This Row],[DT_CONTMP]],"MMMM-AA")</f>
        <v>abril-25</v>
      </c>
      <c r="E661" s="4">
        <v>45751</v>
      </c>
      <c r="F661" s="3">
        <v>30</v>
      </c>
      <c r="G661"/>
    </row>
    <row r="662" spans="1:7" x14ac:dyDescent="0.3">
      <c r="A662" s="64" t="str">
        <f>SORTEIOS[[#This Row],[GRUPO]]&amp;SORTEIOS[[#This Row],[MES_ANO]]</f>
        <v>709junho-25</v>
      </c>
      <c r="B662" s="3">
        <v>709</v>
      </c>
      <c r="C662" s="3">
        <v>202506</v>
      </c>
      <c r="D662" s="4" t="str">
        <f>TEXT(SORTEIOS[[#This Row],[DT_CONTMP]],"MMMM-AA")</f>
        <v>junho-25</v>
      </c>
      <c r="E662" s="4">
        <v>45824</v>
      </c>
      <c r="F662" s="3">
        <v>7</v>
      </c>
      <c r="G662"/>
    </row>
    <row r="663" spans="1:7" x14ac:dyDescent="0.3">
      <c r="A663" s="64" t="str">
        <f>SORTEIOS[[#This Row],[GRUPO]]&amp;SORTEIOS[[#This Row],[MES_ANO]]</f>
        <v>662fevereiro-25</v>
      </c>
      <c r="B663" s="3">
        <v>662</v>
      </c>
      <c r="C663" s="3">
        <v>202502</v>
      </c>
      <c r="D663" s="4" t="str">
        <f>TEXT(SORTEIOS[[#This Row],[DT_CONTMP]],"MMMM-AA")</f>
        <v>fevereiro-25</v>
      </c>
      <c r="E663" s="4">
        <v>45694</v>
      </c>
      <c r="F663" s="3">
        <v>8</v>
      </c>
      <c r="G663"/>
    </row>
    <row r="664" spans="1:7" x14ac:dyDescent="0.3">
      <c r="A664" s="64" t="str">
        <f>SORTEIOS[[#This Row],[GRUPO]]&amp;SORTEIOS[[#This Row],[MES_ANO]]</f>
        <v>715julho-25</v>
      </c>
      <c r="B664" s="3">
        <v>715</v>
      </c>
      <c r="C664" s="3">
        <v>202507</v>
      </c>
      <c r="D664" s="4" t="str">
        <f>TEXT(SORTEIOS[[#This Row],[DT_CONTMP]],"MMMM-AA")</f>
        <v>julho-25</v>
      </c>
      <c r="E664" s="4">
        <v>45853</v>
      </c>
      <c r="F664" s="3">
        <v>4</v>
      </c>
      <c r="G664"/>
    </row>
    <row r="665" spans="1:7" x14ac:dyDescent="0.3">
      <c r="A665" s="64" t="str">
        <f>SORTEIOS[[#This Row],[GRUPO]]&amp;SORTEIOS[[#This Row],[MES_ANO]]</f>
        <v>647agosto-25</v>
      </c>
      <c r="B665" s="3">
        <v>647</v>
      </c>
      <c r="C665" s="3">
        <v>202508</v>
      </c>
      <c r="D665" s="4" t="str">
        <f>TEXT(SORTEIOS[[#This Row],[DT_CONTMP]],"MMMM-AA")</f>
        <v>agosto-25</v>
      </c>
      <c r="E665" s="4">
        <v>45875</v>
      </c>
      <c r="F665" s="3">
        <v>9</v>
      </c>
      <c r="G665"/>
    </row>
    <row r="666" spans="1:7" x14ac:dyDescent="0.3">
      <c r="A666" s="64" t="str">
        <f>SORTEIOS[[#This Row],[GRUPO]]&amp;SORTEIOS[[#This Row],[MES_ANO]]</f>
        <v>665setembro-25</v>
      </c>
      <c r="B666" s="3">
        <v>665</v>
      </c>
      <c r="C666" s="3">
        <v>202509</v>
      </c>
      <c r="D666" s="4" t="str">
        <f>TEXT(SORTEIOS[[#This Row],[DT_CONTMP]],"MMMM-AA")</f>
        <v>setembro-25</v>
      </c>
      <c r="E666" s="4">
        <v>45904</v>
      </c>
      <c r="F666" s="3">
        <v>9</v>
      </c>
      <c r="G666"/>
    </row>
    <row r="667" spans="1:7" x14ac:dyDescent="0.3">
      <c r="A667" s="64" t="str">
        <f>SORTEIOS[[#This Row],[GRUPO]]&amp;SORTEIOS[[#This Row],[MES_ANO]]</f>
        <v>716fevereiro-25</v>
      </c>
      <c r="B667" s="3">
        <v>716</v>
      </c>
      <c r="C667" s="3">
        <v>202502</v>
      </c>
      <c r="D667" s="4" t="str">
        <f>TEXT(SORTEIOS[[#This Row],[DT_CONTMP]],"MMMM-AA")</f>
        <v>fevereiro-25</v>
      </c>
      <c r="E667" s="4">
        <v>45705</v>
      </c>
      <c r="F667" s="3">
        <v>1</v>
      </c>
      <c r="G667"/>
    </row>
    <row r="668" spans="1:7" x14ac:dyDescent="0.3">
      <c r="A668" s="64" t="str">
        <f>SORTEIOS[[#This Row],[GRUPO]]&amp;SORTEIOS[[#This Row],[MES_ANO]]</f>
        <v>719junho-25</v>
      </c>
      <c r="B668" s="3">
        <v>719</v>
      </c>
      <c r="C668" s="3">
        <v>202506</v>
      </c>
      <c r="D668" s="4" t="str">
        <f>TEXT(SORTEIOS[[#This Row],[DT_CONTMP]],"MMMM-AA")</f>
        <v>junho-25</v>
      </c>
      <c r="E668" s="4">
        <v>45824</v>
      </c>
      <c r="F668" s="3">
        <v>1</v>
      </c>
      <c r="G668"/>
    </row>
    <row r="669" spans="1:7" x14ac:dyDescent="0.3">
      <c r="A669" s="64" t="str">
        <f>SORTEIOS[[#This Row],[GRUPO]]&amp;SORTEIOS[[#This Row],[MES_ANO]]</f>
        <v>3074julho-25</v>
      </c>
      <c r="B669" s="3">
        <v>3074</v>
      </c>
      <c r="C669" s="3">
        <v>202507</v>
      </c>
      <c r="D669" s="4" t="str">
        <f>TEXT(SORTEIOS[[#This Row],[DT_CONTMP]],"MMMM-AA")</f>
        <v>julho-25</v>
      </c>
      <c r="E669" s="4">
        <v>45853</v>
      </c>
      <c r="F669" s="3">
        <v>1</v>
      </c>
      <c r="G669"/>
    </row>
    <row r="670" spans="1:7" x14ac:dyDescent="0.3">
      <c r="A670" s="64" t="str">
        <f>SORTEIOS[[#This Row],[GRUPO]]&amp;SORTEIOS[[#This Row],[MES_ANO]]</f>
        <v>753janeiro-25</v>
      </c>
      <c r="B670" s="3">
        <v>753</v>
      </c>
      <c r="C670" s="3">
        <v>202501</v>
      </c>
      <c r="D670" s="4" t="str">
        <f>TEXT(SORTEIOS[[#This Row],[DT_CONTMP]],"MMMM-AA")</f>
        <v>janeiro-25</v>
      </c>
      <c r="E670" s="4">
        <v>45672</v>
      </c>
      <c r="F670" s="3">
        <v>1</v>
      </c>
      <c r="G670"/>
    </row>
    <row r="671" spans="1:7" x14ac:dyDescent="0.3">
      <c r="A671" s="64" t="str">
        <f>SORTEIOS[[#This Row],[GRUPO]]&amp;SORTEIOS[[#This Row],[MES_ANO]]</f>
        <v>3152maio-25</v>
      </c>
      <c r="B671" s="3">
        <v>3152</v>
      </c>
      <c r="C671" s="3">
        <v>202505</v>
      </c>
      <c r="D671" s="4" t="str">
        <f>TEXT(SORTEIOS[[#This Row],[DT_CONTMP]],"MMMM-AA")</f>
        <v>maio-25</v>
      </c>
      <c r="E671" s="4">
        <v>45792</v>
      </c>
      <c r="F671" s="3">
        <v>1</v>
      </c>
      <c r="G671"/>
    </row>
    <row r="672" spans="1:7" x14ac:dyDescent="0.3">
      <c r="A672" s="64" t="str">
        <f>SORTEIOS[[#This Row],[GRUPO]]&amp;SORTEIOS[[#This Row],[MES_ANO]]</f>
        <v>3085junho-25</v>
      </c>
      <c r="B672" s="3">
        <v>3085</v>
      </c>
      <c r="C672" s="3">
        <v>202506</v>
      </c>
      <c r="D672" s="4" t="str">
        <f>TEXT(SORTEIOS[[#This Row],[DT_CONTMP]],"MMMM-AA")</f>
        <v>junho-25</v>
      </c>
      <c r="E672" s="4">
        <v>45824</v>
      </c>
      <c r="F672" s="3">
        <v>1</v>
      </c>
      <c r="G672"/>
    </row>
    <row r="673" spans="1:7" x14ac:dyDescent="0.3">
      <c r="A673" s="64" t="str">
        <f>SORTEIOS[[#This Row],[GRUPO]]&amp;SORTEIOS[[#This Row],[MES_ANO]]</f>
        <v>732outubro-25</v>
      </c>
      <c r="B673" s="3">
        <v>732</v>
      </c>
      <c r="C673" s="3">
        <v>202510</v>
      </c>
      <c r="D673" s="4" t="str">
        <f>TEXT(SORTEIOS[[#This Row],[DT_CONTMP]],"MMMM-AA")</f>
        <v>outubro-25</v>
      </c>
      <c r="E673" s="4">
        <v>45945</v>
      </c>
      <c r="F673" s="3">
        <v>1</v>
      </c>
      <c r="G673"/>
    </row>
    <row r="674" spans="1:7" x14ac:dyDescent="0.3">
      <c r="A674" s="64" t="str">
        <f>SORTEIOS[[#This Row],[GRUPO]]&amp;SORTEIOS[[#This Row],[MES_ANO]]</f>
        <v>808setembro-25</v>
      </c>
      <c r="B674" s="3">
        <v>808</v>
      </c>
      <c r="C674" s="3">
        <v>202509</v>
      </c>
      <c r="D674" s="4" t="str">
        <f>TEXT(SORTEIOS[[#This Row],[DT_CONTMP]],"MMMM-AA")</f>
        <v>setembro-25</v>
      </c>
      <c r="E674" s="4">
        <v>45915</v>
      </c>
      <c r="F674" s="3">
        <v>1</v>
      </c>
      <c r="G674"/>
    </row>
    <row r="675" spans="1:7" x14ac:dyDescent="0.3">
      <c r="A675" s="64" t="str">
        <f>SORTEIOS[[#This Row],[GRUPO]]&amp;SORTEIOS[[#This Row],[MES_ANO]]</f>
        <v>748outubro-25</v>
      </c>
      <c r="B675" s="3">
        <v>748</v>
      </c>
      <c r="C675" s="3">
        <v>202510</v>
      </c>
      <c r="D675" s="4" t="str">
        <f>TEXT(SORTEIOS[[#This Row],[DT_CONTMP]],"MMMM-AA")</f>
        <v>outubro-25</v>
      </c>
      <c r="E675" s="4">
        <v>45945</v>
      </c>
      <c r="F675" s="3">
        <v>1</v>
      </c>
      <c r="G675"/>
    </row>
    <row r="676" spans="1:7" x14ac:dyDescent="0.3">
      <c r="A676" s="64" t="str">
        <f>SORTEIOS[[#This Row],[GRUPO]]&amp;SORTEIOS[[#This Row],[MES_ANO]]</f>
        <v>593fevereiro-25</v>
      </c>
      <c r="B676" s="3">
        <v>593</v>
      </c>
      <c r="C676" s="3">
        <v>202502</v>
      </c>
      <c r="D676" s="4" t="str">
        <f>TEXT(SORTEIOS[[#This Row],[DT_CONTMP]],"MMMM-AA")</f>
        <v>fevereiro-25</v>
      </c>
      <c r="E676" s="4">
        <v>45694</v>
      </c>
      <c r="F676" s="3">
        <v>4</v>
      </c>
      <c r="G676"/>
    </row>
    <row r="677" spans="1:7" x14ac:dyDescent="0.3">
      <c r="A677" s="64" t="str">
        <f>SORTEIOS[[#This Row],[GRUPO]]&amp;SORTEIOS[[#This Row],[MES_ANO]]</f>
        <v>597março-25</v>
      </c>
      <c r="B677" s="3">
        <v>597</v>
      </c>
      <c r="C677" s="3">
        <v>202503</v>
      </c>
      <c r="D677" s="4" t="str">
        <f>TEXT(SORTEIOS[[#This Row],[DT_CONTMP]],"MMMM-AA")</f>
        <v>março-25</v>
      </c>
      <c r="E677" s="4">
        <v>45726</v>
      </c>
      <c r="F677" s="3">
        <v>6</v>
      </c>
      <c r="G677"/>
    </row>
    <row r="678" spans="1:7" x14ac:dyDescent="0.3">
      <c r="A678" s="64" t="str">
        <f>SORTEIOS[[#This Row],[GRUPO]]&amp;SORTEIOS[[#This Row],[MES_ANO]]</f>
        <v>634janeiro-25</v>
      </c>
      <c r="B678" s="3">
        <v>634</v>
      </c>
      <c r="C678" s="3">
        <v>202501</v>
      </c>
      <c r="D678" s="4" t="str">
        <f>TEXT(SORTEIOS[[#This Row],[DT_CONTMP]],"MMMM-AA")</f>
        <v>janeiro-25</v>
      </c>
      <c r="E678" s="4">
        <v>45664</v>
      </c>
      <c r="F678" s="3">
        <v>10</v>
      </c>
      <c r="G678"/>
    </row>
    <row r="679" spans="1:7" x14ac:dyDescent="0.3">
      <c r="A679" s="64" t="str">
        <f>SORTEIOS[[#This Row],[GRUPO]]&amp;SORTEIOS[[#This Row],[MES_ANO]]</f>
        <v>641junho-25</v>
      </c>
      <c r="B679" s="3">
        <v>641</v>
      </c>
      <c r="C679" s="3">
        <v>202506</v>
      </c>
      <c r="D679" s="4" t="str">
        <f>TEXT(SORTEIOS[[#This Row],[DT_CONTMP]],"MMMM-AA")</f>
        <v>junho-25</v>
      </c>
      <c r="E679" s="4">
        <v>45813</v>
      </c>
      <c r="F679" s="3">
        <v>41</v>
      </c>
      <c r="G679"/>
    </row>
    <row r="680" spans="1:7" x14ac:dyDescent="0.3">
      <c r="A680" s="64" t="str">
        <f>SORTEIOS[[#This Row],[GRUPO]]&amp;SORTEIOS[[#This Row],[MES_ANO]]</f>
        <v>660janeiro-25</v>
      </c>
      <c r="B680" s="3">
        <v>660</v>
      </c>
      <c r="C680" s="3">
        <v>202501</v>
      </c>
      <c r="D680" s="4" t="str">
        <f>TEXT(SORTEIOS[[#This Row],[DT_CONTMP]],"MMMM-AA")</f>
        <v>janeiro-25</v>
      </c>
      <c r="E680" s="4">
        <v>45664</v>
      </c>
      <c r="F680" s="3">
        <v>8</v>
      </c>
      <c r="G680"/>
    </row>
    <row r="681" spans="1:7" x14ac:dyDescent="0.3">
      <c r="A681" s="64" t="str">
        <f>SORTEIOS[[#This Row],[GRUPO]]&amp;SORTEIOS[[#This Row],[MES_ANO]]</f>
        <v>3045janeiro-25</v>
      </c>
      <c r="B681" s="3">
        <v>3045</v>
      </c>
      <c r="C681" s="3">
        <v>202501</v>
      </c>
      <c r="D681" s="4" t="str">
        <f>TEXT(SORTEIOS[[#This Row],[DT_CONTMP]],"MMMM-AA")</f>
        <v>janeiro-25</v>
      </c>
      <c r="E681" s="4">
        <v>45672</v>
      </c>
      <c r="F681" s="3">
        <v>1</v>
      </c>
      <c r="G681"/>
    </row>
    <row r="682" spans="1:7" x14ac:dyDescent="0.3">
      <c r="A682" s="64" t="str">
        <f>SORTEIOS[[#This Row],[GRUPO]]&amp;SORTEIOS[[#This Row],[MES_ANO]]</f>
        <v>683março-25</v>
      </c>
      <c r="B682" s="3">
        <v>683</v>
      </c>
      <c r="C682" s="3">
        <v>202503</v>
      </c>
      <c r="D682" s="4" t="str">
        <f>TEXT(SORTEIOS[[#This Row],[DT_CONTMP]],"MMMM-AA")</f>
        <v>março-25</v>
      </c>
      <c r="E682" s="4">
        <v>45726</v>
      </c>
      <c r="F682" s="3">
        <v>16</v>
      </c>
      <c r="G682"/>
    </row>
    <row r="683" spans="1:7" x14ac:dyDescent="0.3">
      <c r="A683" s="64" t="str">
        <f>SORTEIOS[[#This Row],[GRUPO]]&amp;SORTEIOS[[#This Row],[MES_ANO]]</f>
        <v>690maio-25</v>
      </c>
      <c r="B683" s="3">
        <v>690</v>
      </c>
      <c r="C683" s="3">
        <v>202505</v>
      </c>
      <c r="D683" s="4" t="str">
        <f>TEXT(SORTEIOS[[#This Row],[DT_CONTMP]],"MMMM-AA")</f>
        <v>maio-25</v>
      </c>
      <c r="E683" s="4">
        <v>45784</v>
      </c>
      <c r="F683" s="3">
        <v>8</v>
      </c>
      <c r="G683"/>
    </row>
    <row r="684" spans="1:7" x14ac:dyDescent="0.3">
      <c r="A684" s="64" t="str">
        <f>SORTEIOS[[#This Row],[GRUPO]]&amp;SORTEIOS[[#This Row],[MES_ANO]]</f>
        <v>687abril-25</v>
      </c>
      <c r="B684" s="3">
        <v>687</v>
      </c>
      <c r="C684" s="3">
        <v>202504</v>
      </c>
      <c r="D684" s="4" t="str">
        <f>TEXT(SORTEIOS[[#This Row],[DT_CONTMP]],"MMMM-AA")</f>
        <v>abril-25</v>
      </c>
      <c r="E684" s="4">
        <v>45751</v>
      </c>
      <c r="F684" s="3">
        <v>24</v>
      </c>
      <c r="G684"/>
    </row>
    <row r="685" spans="1:7" x14ac:dyDescent="0.3">
      <c r="A685" s="64" t="str">
        <f>SORTEIOS[[#This Row],[GRUPO]]&amp;SORTEIOS[[#This Row],[MES_ANO]]</f>
        <v>3080julho-25</v>
      </c>
      <c r="B685" s="3">
        <v>3080</v>
      </c>
      <c r="C685" s="3">
        <v>202507</v>
      </c>
      <c r="D685" s="4" t="str">
        <f>TEXT(SORTEIOS[[#This Row],[DT_CONTMP]],"MMMM-AA")</f>
        <v>julho-25</v>
      </c>
      <c r="E685" s="4">
        <v>45853</v>
      </c>
      <c r="F685" s="3">
        <v>1</v>
      </c>
      <c r="G685"/>
    </row>
    <row r="686" spans="1:7" x14ac:dyDescent="0.3">
      <c r="A686" s="64" t="str">
        <f>SORTEIOS[[#This Row],[GRUPO]]&amp;SORTEIOS[[#This Row],[MES_ANO]]</f>
        <v>700fevereiro-25</v>
      </c>
      <c r="B686" s="3">
        <v>700</v>
      </c>
      <c r="C686" s="3">
        <v>202502</v>
      </c>
      <c r="D686" s="4" t="str">
        <f>TEXT(SORTEIOS[[#This Row],[DT_CONTMP]],"MMMM-AA")</f>
        <v>fevereiro-25</v>
      </c>
      <c r="E686" s="4">
        <v>45694</v>
      </c>
      <c r="F686" s="3">
        <v>17</v>
      </c>
      <c r="G686"/>
    </row>
    <row r="687" spans="1:7" x14ac:dyDescent="0.3">
      <c r="A687" s="64" t="str">
        <f>SORTEIOS[[#This Row],[GRUPO]]&amp;SORTEIOS[[#This Row],[MES_ANO]]</f>
        <v>697fevereiro-25</v>
      </c>
      <c r="B687" s="3">
        <v>697</v>
      </c>
      <c r="C687" s="3">
        <v>202502</v>
      </c>
      <c r="D687" s="4" t="str">
        <f>TEXT(SORTEIOS[[#This Row],[DT_CONTMP]],"MMMM-AA")</f>
        <v>fevereiro-25</v>
      </c>
      <c r="E687" s="4">
        <v>45694</v>
      </c>
      <c r="F687" s="3">
        <v>6</v>
      </c>
      <c r="G687"/>
    </row>
    <row r="688" spans="1:7" x14ac:dyDescent="0.3">
      <c r="A688" s="64" t="str">
        <f>SORTEIOS[[#This Row],[GRUPO]]&amp;SORTEIOS[[#This Row],[MES_ANO]]</f>
        <v>715março-25</v>
      </c>
      <c r="B688" s="3">
        <v>715</v>
      </c>
      <c r="C688" s="3">
        <v>202503</v>
      </c>
      <c r="D688" s="4" t="str">
        <f>TEXT(SORTEIOS[[#This Row],[DT_CONTMP]],"MMMM-AA")</f>
        <v>março-25</v>
      </c>
      <c r="E688" s="4">
        <v>45733</v>
      </c>
      <c r="F688" s="3">
        <v>4</v>
      </c>
      <c r="G688"/>
    </row>
    <row r="689" spans="1:7" x14ac:dyDescent="0.3">
      <c r="A689" s="64" t="str">
        <f>SORTEIOS[[#This Row],[GRUPO]]&amp;SORTEIOS[[#This Row],[MES_ANO]]</f>
        <v>7002abril-25</v>
      </c>
      <c r="B689" s="3">
        <v>7002</v>
      </c>
      <c r="C689" s="3">
        <v>202504</v>
      </c>
      <c r="D689" s="4" t="str">
        <f>TEXT(SORTEIOS[[#This Row],[DT_CONTMP]],"MMMM-AA")</f>
        <v>abril-25</v>
      </c>
      <c r="E689" s="4">
        <v>45762</v>
      </c>
      <c r="F689" s="3">
        <v>1</v>
      </c>
      <c r="G689"/>
    </row>
    <row r="690" spans="1:7" x14ac:dyDescent="0.3">
      <c r="A690" s="64" t="str">
        <f>SORTEIOS[[#This Row],[GRUPO]]&amp;SORTEIOS[[#This Row],[MES_ANO]]</f>
        <v>669junho-25</v>
      </c>
      <c r="B690" s="3">
        <v>669</v>
      </c>
      <c r="C690" s="3">
        <v>202506</v>
      </c>
      <c r="D690" s="4" t="str">
        <f>TEXT(SORTEIOS[[#This Row],[DT_CONTMP]],"MMMM-AA")</f>
        <v>junho-25</v>
      </c>
      <c r="E690" s="4">
        <v>45813</v>
      </c>
      <c r="F690" s="3">
        <v>10</v>
      </c>
      <c r="G690"/>
    </row>
    <row r="691" spans="1:7" x14ac:dyDescent="0.3">
      <c r="A691" s="64" t="str">
        <f>SORTEIOS[[#This Row],[GRUPO]]&amp;SORTEIOS[[#This Row],[MES_ANO]]</f>
        <v>727janeiro-25</v>
      </c>
      <c r="B691" s="3">
        <v>727</v>
      </c>
      <c r="C691" s="3">
        <v>202501</v>
      </c>
      <c r="D691" s="4" t="str">
        <f>TEXT(SORTEIOS[[#This Row],[DT_CONTMP]],"MMMM-AA")</f>
        <v>janeiro-25</v>
      </c>
      <c r="E691" s="4">
        <v>45672</v>
      </c>
      <c r="F691" s="3">
        <v>1</v>
      </c>
      <c r="G691"/>
    </row>
    <row r="692" spans="1:7" x14ac:dyDescent="0.3">
      <c r="A692" s="64" t="str">
        <f>SORTEIOS[[#This Row],[GRUPO]]&amp;SORTEIOS[[#This Row],[MES_ANO]]</f>
        <v>7007junho-25</v>
      </c>
      <c r="B692" s="3">
        <v>7007</v>
      </c>
      <c r="C692" s="3">
        <v>202506</v>
      </c>
      <c r="D692" s="4" t="str">
        <f>TEXT(SORTEIOS[[#This Row],[DT_CONTMP]],"MMMM-AA")</f>
        <v>junho-25</v>
      </c>
      <c r="E692" s="4">
        <v>45824</v>
      </c>
      <c r="F692" s="3">
        <v>11</v>
      </c>
      <c r="G692"/>
    </row>
    <row r="693" spans="1:7" x14ac:dyDescent="0.3">
      <c r="A693" s="64" t="str">
        <f>SORTEIOS[[#This Row],[GRUPO]]&amp;SORTEIOS[[#This Row],[MES_ANO]]</f>
        <v>7007fevereiro-25</v>
      </c>
      <c r="B693" s="3">
        <v>7007</v>
      </c>
      <c r="C693" s="3">
        <v>202502</v>
      </c>
      <c r="D693" s="4" t="str">
        <f>TEXT(SORTEIOS[[#This Row],[DT_CONTMP]],"MMMM-AA")</f>
        <v>fevereiro-25</v>
      </c>
      <c r="E693" s="4">
        <v>45705</v>
      </c>
      <c r="F693" s="3">
        <v>11</v>
      </c>
      <c r="G693"/>
    </row>
    <row r="694" spans="1:7" x14ac:dyDescent="0.3">
      <c r="A694" s="64" t="str">
        <f>SORTEIOS[[#This Row],[GRUPO]]&amp;SORTEIOS[[#This Row],[MES_ANO]]</f>
        <v>721outubro-25</v>
      </c>
      <c r="B694" s="3">
        <v>721</v>
      </c>
      <c r="C694" s="3">
        <v>202510</v>
      </c>
      <c r="D694" s="4" t="str">
        <f>TEXT(SORTEIOS[[#This Row],[DT_CONTMP]],"MMMM-AA")</f>
        <v>outubro-25</v>
      </c>
      <c r="E694" s="4">
        <v>45945</v>
      </c>
      <c r="F694" s="3">
        <v>18</v>
      </c>
      <c r="G694"/>
    </row>
    <row r="695" spans="1:7" x14ac:dyDescent="0.3">
      <c r="A695" s="64" t="str">
        <f>SORTEIOS[[#This Row],[GRUPO]]&amp;SORTEIOS[[#This Row],[MES_ANO]]</f>
        <v>7005abril-25</v>
      </c>
      <c r="B695" s="3">
        <v>7005</v>
      </c>
      <c r="C695" s="3">
        <v>202504</v>
      </c>
      <c r="D695" s="4" t="str">
        <f>TEXT(SORTEIOS[[#This Row],[DT_CONTMP]],"MMMM-AA")</f>
        <v>abril-25</v>
      </c>
      <c r="E695" s="4">
        <v>45762</v>
      </c>
      <c r="F695" s="3">
        <v>5</v>
      </c>
      <c r="G695"/>
    </row>
    <row r="696" spans="1:7" x14ac:dyDescent="0.3">
      <c r="A696" s="64" t="str">
        <f>SORTEIOS[[#This Row],[GRUPO]]&amp;SORTEIOS[[#This Row],[MES_ANO]]</f>
        <v>728abril-25</v>
      </c>
      <c r="B696" s="3">
        <v>728</v>
      </c>
      <c r="C696" s="3">
        <v>202504</v>
      </c>
      <c r="D696" s="4" t="str">
        <f>TEXT(SORTEIOS[[#This Row],[DT_CONTMP]],"MMMM-AA")</f>
        <v>abril-25</v>
      </c>
      <c r="E696" s="4">
        <v>45762</v>
      </c>
      <c r="F696" s="3">
        <v>1</v>
      </c>
      <c r="G696"/>
    </row>
    <row r="697" spans="1:7" x14ac:dyDescent="0.3">
      <c r="A697" s="64" t="str">
        <f>SORTEIOS[[#This Row],[GRUPO]]&amp;SORTEIOS[[#This Row],[MES_ANO]]</f>
        <v>719maio-25</v>
      </c>
      <c r="B697" s="3">
        <v>719</v>
      </c>
      <c r="C697" s="3">
        <v>202505</v>
      </c>
      <c r="D697" s="4" t="str">
        <f>TEXT(SORTEIOS[[#This Row],[DT_CONTMP]],"MMMM-AA")</f>
        <v>maio-25</v>
      </c>
      <c r="E697" s="4">
        <v>45792</v>
      </c>
      <c r="F697" s="3">
        <v>2</v>
      </c>
      <c r="G697"/>
    </row>
    <row r="698" spans="1:7" x14ac:dyDescent="0.3">
      <c r="A698" s="64" t="str">
        <f>SORTEIOS[[#This Row],[GRUPO]]&amp;SORTEIOS[[#This Row],[MES_ANO]]</f>
        <v>683agosto-25</v>
      </c>
      <c r="B698" s="3">
        <v>683</v>
      </c>
      <c r="C698" s="3">
        <v>202508</v>
      </c>
      <c r="D698" s="4" t="str">
        <f>TEXT(SORTEIOS[[#This Row],[DT_CONTMP]],"MMMM-AA")</f>
        <v>agosto-25</v>
      </c>
      <c r="E698" s="4">
        <v>45875</v>
      </c>
      <c r="F698" s="3">
        <v>28</v>
      </c>
      <c r="G698"/>
    </row>
    <row r="699" spans="1:7" x14ac:dyDescent="0.3">
      <c r="A699" s="64" t="str">
        <f>SORTEIOS[[#This Row],[GRUPO]]&amp;SORTEIOS[[#This Row],[MES_ANO]]</f>
        <v>3138agosto-25</v>
      </c>
      <c r="B699" s="3">
        <v>3138</v>
      </c>
      <c r="C699" s="3">
        <v>202508</v>
      </c>
      <c r="D699" s="4" t="str">
        <f>TEXT(SORTEIOS[[#This Row],[DT_CONTMP]],"MMMM-AA")</f>
        <v>agosto-25</v>
      </c>
      <c r="E699" s="4">
        <v>45884</v>
      </c>
      <c r="F699" s="3">
        <v>1</v>
      </c>
      <c r="G699"/>
    </row>
    <row r="700" spans="1:7" x14ac:dyDescent="0.3">
      <c r="A700" s="64" t="str">
        <f>SORTEIOS[[#This Row],[GRUPO]]&amp;SORTEIOS[[#This Row],[MES_ANO]]</f>
        <v>781janeiro-25</v>
      </c>
      <c r="B700" s="3">
        <v>781</v>
      </c>
      <c r="C700" s="3">
        <v>202501</v>
      </c>
      <c r="D700" s="4" t="str">
        <f>TEXT(SORTEIOS[[#This Row],[DT_CONTMP]],"MMMM-AA")</f>
        <v>janeiro-25</v>
      </c>
      <c r="E700" s="4">
        <v>45672</v>
      </c>
      <c r="F700" s="3">
        <v>1</v>
      </c>
      <c r="G700"/>
    </row>
    <row r="701" spans="1:7" x14ac:dyDescent="0.3">
      <c r="A701" s="64" t="str">
        <f>SORTEIOS[[#This Row],[GRUPO]]&amp;SORTEIOS[[#This Row],[MES_ANO]]</f>
        <v>3124maio-25</v>
      </c>
      <c r="B701" s="3">
        <v>3124</v>
      </c>
      <c r="C701" s="3">
        <v>202505</v>
      </c>
      <c r="D701" s="4" t="str">
        <f>TEXT(SORTEIOS[[#This Row],[DT_CONTMP]],"MMMM-AA")</f>
        <v>maio-25</v>
      </c>
      <c r="E701" s="4">
        <v>45792</v>
      </c>
      <c r="F701" s="3">
        <v>1</v>
      </c>
      <c r="G701"/>
    </row>
    <row r="702" spans="1:7" x14ac:dyDescent="0.3">
      <c r="A702" s="64" t="str">
        <f>SORTEIOS[[#This Row],[GRUPO]]&amp;SORTEIOS[[#This Row],[MES_ANO]]</f>
        <v>783abril-25</v>
      </c>
      <c r="B702" s="3">
        <v>783</v>
      </c>
      <c r="C702" s="3">
        <v>202504</v>
      </c>
      <c r="D702" s="4" t="str">
        <f>TEXT(SORTEIOS[[#This Row],[DT_CONTMP]],"MMMM-AA")</f>
        <v>abril-25</v>
      </c>
      <c r="E702" s="4">
        <v>45762</v>
      </c>
      <c r="F702" s="3">
        <v>1</v>
      </c>
      <c r="G702"/>
    </row>
    <row r="703" spans="1:7" x14ac:dyDescent="0.3">
      <c r="A703" s="64" t="str">
        <f>SORTEIOS[[#This Row],[GRUPO]]&amp;SORTEIOS[[#This Row],[MES_ANO]]</f>
        <v>3090maio-25</v>
      </c>
      <c r="B703" s="3">
        <v>3090</v>
      </c>
      <c r="C703" s="3">
        <v>202505</v>
      </c>
      <c r="D703" s="4" t="str">
        <f>TEXT(SORTEIOS[[#This Row],[DT_CONTMP]],"MMMM-AA")</f>
        <v>maio-25</v>
      </c>
      <c r="E703" s="4">
        <v>45792</v>
      </c>
      <c r="F703" s="3">
        <v>1</v>
      </c>
      <c r="G703"/>
    </row>
    <row r="704" spans="1:7" x14ac:dyDescent="0.3">
      <c r="A704" s="64" t="str">
        <f>SORTEIOS[[#This Row],[GRUPO]]&amp;SORTEIOS[[#This Row],[MES_ANO]]</f>
        <v>3161janeiro-25</v>
      </c>
      <c r="B704" s="3">
        <v>3161</v>
      </c>
      <c r="C704" s="3">
        <v>202501</v>
      </c>
      <c r="D704" s="4" t="str">
        <f>TEXT(SORTEIOS[[#This Row],[DT_CONTMP]],"MMMM-AA")</f>
        <v>janeiro-25</v>
      </c>
      <c r="E704" s="4">
        <v>45672</v>
      </c>
      <c r="F704" s="3">
        <v>1</v>
      </c>
      <c r="G704"/>
    </row>
    <row r="705" spans="1:7" x14ac:dyDescent="0.3">
      <c r="A705" s="64" t="str">
        <f>SORTEIOS[[#This Row],[GRUPO]]&amp;SORTEIOS[[#This Row],[MES_ANO]]</f>
        <v>3153fevereiro-25</v>
      </c>
      <c r="B705" s="3">
        <v>3153</v>
      </c>
      <c r="C705" s="3">
        <v>202502</v>
      </c>
      <c r="D705" s="4" t="str">
        <f>TEXT(SORTEIOS[[#This Row],[DT_CONTMP]],"MMMM-AA")</f>
        <v>fevereiro-25</v>
      </c>
      <c r="E705" s="4">
        <v>45705</v>
      </c>
      <c r="F705" s="3">
        <v>1</v>
      </c>
      <c r="G705"/>
    </row>
    <row r="706" spans="1:7" x14ac:dyDescent="0.3">
      <c r="A706" s="64" t="str">
        <f>SORTEIOS[[#This Row],[GRUPO]]&amp;SORTEIOS[[#This Row],[MES_ANO]]</f>
        <v>3125agosto-25</v>
      </c>
      <c r="B706" s="3">
        <v>3125</v>
      </c>
      <c r="C706" s="3">
        <v>202508</v>
      </c>
      <c r="D706" s="4" t="str">
        <f>TEXT(SORTEIOS[[#This Row],[DT_CONTMP]],"MMMM-AA")</f>
        <v>agosto-25</v>
      </c>
      <c r="E706" s="4">
        <v>45884</v>
      </c>
      <c r="F706" s="3">
        <v>1</v>
      </c>
      <c r="G706"/>
    </row>
    <row r="707" spans="1:7" x14ac:dyDescent="0.3">
      <c r="A707" s="64" t="str">
        <f>SORTEIOS[[#This Row],[GRUPO]]&amp;SORTEIOS[[#This Row],[MES_ANO]]</f>
        <v>785maio-25</v>
      </c>
      <c r="B707" s="3">
        <v>785</v>
      </c>
      <c r="C707" s="3">
        <v>202505</v>
      </c>
      <c r="D707" s="4" t="str">
        <f>TEXT(SORTEIOS[[#This Row],[DT_CONTMP]],"MMMM-AA")</f>
        <v>maio-25</v>
      </c>
      <c r="E707" s="4">
        <v>45792</v>
      </c>
      <c r="F707" s="3">
        <v>1</v>
      </c>
      <c r="G707"/>
    </row>
    <row r="708" spans="1:7" x14ac:dyDescent="0.3">
      <c r="A708" s="64" t="str">
        <f>SORTEIOS[[#This Row],[GRUPO]]&amp;SORTEIOS[[#This Row],[MES_ANO]]</f>
        <v>8002maio-25</v>
      </c>
      <c r="B708" s="3">
        <v>8002</v>
      </c>
      <c r="C708" s="3">
        <v>202505</v>
      </c>
      <c r="D708" s="4" t="str">
        <f>TEXT(SORTEIOS[[#This Row],[DT_CONTMP]],"MMMM-AA")</f>
        <v>maio-25</v>
      </c>
      <c r="E708" s="4">
        <v>45792</v>
      </c>
      <c r="F708" s="3">
        <v>17</v>
      </c>
      <c r="G708"/>
    </row>
    <row r="709" spans="1:7" x14ac:dyDescent="0.3">
      <c r="A709" s="64" t="str">
        <f>SORTEIOS[[#This Row],[GRUPO]]&amp;SORTEIOS[[#This Row],[MES_ANO]]</f>
        <v>3175outubro-25</v>
      </c>
      <c r="B709" s="3">
        <v>3175</v>
      </c>
      <c r="C709" s="3">
        <v>202510</v>
      </c>
      <c r="D709" s="4" t="str">
        <f>TEXT(SORTEIOS[[#This Row],[DT_CONTMP]],"MMMM-AA")</f>
        <v>outubro-25</v>
      </c>
      <c r="E709" s="4">
        <v>45945</v>
      </c>
      <c r="F709" s="3">
        <v>1</v>
      </c>
      <c r="G709"/>
    </row>
    <row r="710" spans="1:7" x14ac:dyDescent="0.3">
      <c r="A710" s="64" t="str">
        <f>SORTEIOS[[#This Row],[GRUPO]]&amp;SORTEIOS[[#This Row],[MES_ANO]]</f>
        <v>3037fevereiro-25</v>
      </c>
      <c r="B710" s="3">
        <v>3037</v>
      </c>
      <c r="C710" s="3">
        <v>202502</v>
      </c>
      <c r="D710" s="4" t="str">
        <f>TEXT(SORTEIOS[[#This Row],[DT_CONTMP]],"MMMM-AA")</f>
        <v>fevereiro-25</v>
      </c>
      <c r="E710" s="4">
        <v>45705</v>
      </c>
      <c r="F710" s="3">
        <v>1</v>
      </c>
      <c r="G710"/>
    </row>
    <row r="711" spans="1:7" x14ac:dyDescent="0.3">
      <c r="A711" s="64" t="str">
        <f>SORTEIOS[[#This Row],[GRUPO]]&amp;SORTEIOS[[#This Row],[MES_ANO]]</f>
        <v>3060outubro-25</v>
      </c>
      <c r="B711" s="3">
        <v>3060</v>
      </c>
      <c r="C711" s="3">
        <v>202510</v>
      </c>
      <c r="D711" s="4" t="str">
        <f>TEXT(SORTEIOS[[#This Row],[DT_CONTMP]],"MMMM-AA")</f>
        <v>outubro-25</v>
      </c>
      <c r="E711" s="4">
        <v>45945</v>
      </c>
      <c r="F711" s="3">
        <v>1</v>
      </c>
      <c r="G711"/>
    </row>
    <row r="712" spans="1:7" x14ac:dyDescent="0.3">
      <c r="A712" s="64" t="str">
        <f>SORTEIOS[[#This Row],[GRUPO]]&amp;SORTEIOS[[#This Row],[MES_ANO]]</f>
        <v>3036setembro-25</v>
      </c>
      <c r="B712" s="3">
        <v>3036</v>
      </c>
      <c r="C712" s="3">
        <v>202509</v>
      </c>
      <c r="D712" s="4" t="str">
        <f>TEXT(SORTEIOS[[#This Row],[DT_CONTMP]],"MMMM-AA")</f>
        <v>setembro-25</v>
      </c>
      <c r="E712" s="4">
        <v>45915</v>
      </c>
      <c r="F712" s="3">
        <v>2</v>
      </c>
      <c r="G712"/>
    </row>
    <row r="713" spans="1:7" x14ac:dyDescent="0.3">
      <c r="A713" s="64" t="str">
        <f>SORTEIOS[[#This Row],[GRUPO]]&amp;SORTEIOS[[#This Row],[MES_ANO]]</f>
        <v>660junho-25</v>
      </c>
      <c r="B713" s="3">
        <v>660</v>
      </c>
      <c r="C713" s="3">
        <v>202506</v>
      </c>
      <c r="D713" s="4" t="str">
        <f>TEXT(SORTEIOS[[#This Row],[DT_CONTMP]],"MMMM-AA")</f>
        <v>junho-25</v>
      </c>
      <c r="E713" s="4">
        <v>45813</v>
      </c>
      <c r="F713" s="3">
        <v>9</v>
      </c>
      <c r="G713"/>
    </row>
    <row r="714" spans="1:7" x14ac:dyDescent="0.3">
      <c r="A714" s="64" t="str">
        <f>SORTEIOS[[#This Row],[GRUPO]]&amp;SORTEIOS[[#This Row],[MES_ANO]]</f>
        <v>665junho-25</v>
      </c>
      <c r="B714" s="3">
        <v>665</v>
      </c>
      <c r="C714" s="3">
        <v>202506</v>
      </c>
      <c r="D714" s="4" t="str">
        <f>TEXT(SORTEIOS[[#This Row],[DT_CONTMP]],"MMMM-AA")</f>
        <v>junho-25</v>
      </c>
      <c r="E714" s="4">
        <v>45813</v>
      </c>
      <c r="F714" s="3">
        <v>9</v>
      </c>
      <c r="G714"/>
    </row>
    <row r="715" spans="1:7" x14ac:dyDescent="0.3">
      <c r="A715" s="64" t="str">
        <f>SORTEIOS[[#This Row],[GRUPO]]&amp;SORTEIOS[[#This Row],[MES_ANO]]</f>
        <v>675fevereiro-25</v>
      </c>
      <c r="B715" s="3">
        <v>675</v>
      </c>
      <c r="C715" s="3">
        <v>202502</v>
      </c>
      <c r="D715" s="4" t="str">
        <f>TEXT(SORTEIOS[[#This Row],[DT_CONTMP]],"MMMM-AA")</f>
        <v>fevereiro-25</v>
      </c>
      <c r="E715" s="4">
        <v>45694</v>
      </c>
      <c r="F715" s="3">
        <v>7</v>
      </c>
      <c r="G715"/>
    </row>
    <row r="716" spans="1:7" x14ac:dyDescent="0.3">
      <c r="A716" s="64" t="str">
        <f>SORTEIOS[[#This Row],[GRUPO]]&amp;SORTEIOS[[#This Row],[MES_ANO]]</f>
        <v>670setembro-25</v>
      </c>
      <c r="B716" s="3">
        <v>670</v>
      </c>
      <c r="C716" s="3">
        <v>202509</v>
      </c>
      <c r="D716" s="4" t="str">
        <f>TEXT(SORTEIOS[[#This Row],[DT_CONTMP]],"MMMM-AA")</f>
        <v>setembro-25</v>
      </c>
      <c r="E716" s="4">
        <v>45904</v>
      </c>
      <c r="F716" s="3">
        <v>7</v>
      </c>
      <c r="G716"/>
    </row>
    <row r="717" spans="1:7" x14ac:dyDescent="0.3">
      <c r="A717" s="64" t="str">
        <f>SORTEIOS[[#This Row],[GRUPO]]&amp;SORTEIOS[[#This Row],[MES_ANO]]</f>
        <v>5018junho-25</v>
      </c>
      <c r="B717" s="3">
        <v>5018</v>
      </c>
      <c r="C717" s="3">
        <v>202506</v>
      </c>
      <c r="D717" s="4" t="str">
        <f>TEXT(SORTEIOS[[#This Row],[DT_CONTMP]],"MMMM-AA")</f>
        <v>junho-25</v>
      </c>
      <c r="E717" s="4">
        <v>45824</v>
      </c>
      <c r="F717" s="3">
        <v>1</v>
      </c>
      <c r="G717"/>
    </row>
    <row r="718" spans="1:7" x14ac:dyDescent="0.3">
      <c r="A718" s="64" t="str">
        <f>SORTEIOS[[#This Row],[GRUPO]]&amp;SORTEIOS[[#This Row],[MES_ANO]]</f>
        <v>701julho-25</v>
      </c>
      <c r="B718" s="3">
        <v>701</v>
      </c>
      <c r="C718" s="3">
        <v>202507</v>
      </c>
      <c r="D718" s="4" t="str">
        <f>TEXT(SORTEIOS[[#This Row],[DT_CONTMP]],"MMMM-AA")</f>
        <v>julho-25</v>
      </c>
      <c r="E718" s="4">
        <v>45842</v>
      </c>
      <c r="F718" s="3">
        <v>24</v>
      </c>
      <c r="G718"/>
    </row>
    <row r="719" spans="1:7" x14ac:dyDescent="0.3">
      <c r="A719" s="64" t="str">
        <f>SORTEIOS[[#This Row],[GRUPO]]&amp;SORTEIOS[[#This Row],[MES_ANO]]</f>
        <v>638julho-25</v>
      </c>
      <c r="B719" s="3">
        <v>638</v>
      </c>
      <c r="C719" s="3">
        <v>202507</v>
      </c>
      <c r="D719" s="4" t="str">
        <f>TEXT(SORTEIOS[[#This Row],[DT_CONTMP]],"MMMM-AA")</f>
        <v>julho-25</v>
      </c>
      <c r="E719" s="4">
        <v>45842</v>
      </c>
      <c r="F719" s="3">
        <v>7</v>
      </c>
      <c r="G719"/>
    </row>
    <row r="720" spans="1:7" x14ac:dyDescent="0.3">
      <c r="A720" s="64" t="str">
        <f>SORTEIOS[[#This Row],[GRUPO]]&amp;SORTEIOS[[#This Row],[MES_ANO]]</f>
        <v>694junho-25</v>
      </c>
      <c r="B720" s="3">
        <v>694</v>
      </c>
      <c r="C720" s="3">
        <v>202506</v>
      </c>
      <c r="D720" s="4" t="str">
        <f>TEXT(SORTEIOS[[#This Row],[DT_CONTMP]],"MMMM-AA")</f>
        <v>junho-25</v>
      </c>
      <c r="E720" s="4">
        <v>45813</v>
      </c>
      <c r="F720" s="3">
        <v>11</v>
      </c>
      <c r="G720"/>
    </row>
    <row r="721" spans="1:7" x14ac:dyDescent="0.3">
      <c r="A721" s="64" t="str">
        <f>SORTEIOS[[#This Row],[GRUPO]]&amp;SORTEIOS[[#This Row],[MES_ANO]]</f>
        <v>649maio-25</v>
      </c>
      <c r="B721" s="3">
        <v>649</v>
      </c>
      <c r="C721" s="3">
        <v>202505</v>
      </c>
      <c r="D721" s="4" t="str">
        <f>TEXT(SORTEIOS[[#This Row],[DT_CONTMP]],"MMMM-AA")</f>
        <v>maio-25</v>
      </c>
      <c r="E721" s="4">
        <v>45784</v>
      </c>
      <c r="F721" s="3">
        <v>12</v>
      </c>
      <c r="G721"/>
    </row>
    <row r="722" spans="1:7" x14ac:dyDescent="0.3">
      <c r="A722" s="64" t="str">
        <f>SORTEIOS[[#This Row],[GRUPO]]&amp;SORTEIOS[[#This Row],[MES_ANO]]</f>
        <v>669setembro-25</v>
      </c>
      <c r="B722" s="3">
        <v>669</v>
      </c>
      <c r="C722" s="3">
        <v>202509</v>
      </c>
      <c r="D722" s="4" t="str">
        <f>TEXT(SORTEIOS[[#This Row],[DT_CONTMP]],"MMMM-AA")</f>
        <v>setembro-25</v>
      </c>
      <c r="E722" s="4">
        <v>45904</v>
      </c>
      <c r="F722" s="3">
        <v>12</v>
      </c>
      <c r="G722"/>
    </row>
    <row r="723" spans="1:7" x14ac:dyDescent="0.3">
      <c r="A723" s="64" t="str">
        <f>SORTEIOS[[#This Row],[GRUPO]]&amp;SORTEIOS[[#This Row],[MES_ANO]]</f>
        <v>628março-25</v>
      </c>
      <c r="B723" s="3">
        <v>628</v>
      </c>
      <c r="C723" s="3">
        <v>202503</v>
      </c>
      <c r="D723" s="4" t="str">
        <f>TEXT(SORTEIOS[[#This Row],[DT_CONTMP]],"MMMM-AA")</f>
        <v>março-25</v>
      </c>
      <c r="E723" s="4">
        <v>45726</v>
      </c>
      <c r="F723" s="3">
        <v>6</v>
      </c>
      <c r="G723"/>
    </row>
    <row r="724" spans="1:7" x14ac:dyDescent="0.3">
      <c r="A724" s="64" t="str">
        <f>SORTEIOS[[#This Row],[GRUPO]]&amp;SORTEIOS[[#This Row],[MES_ANO]]</f>
        <v>679maio-25</v>
      </c>
      <c r="B724" s="3">
        <v>679</v>
      </c>
      <c r="C724" s="3">
        <v>202505</v>
      </c>
      <c r="D724" s="4" t="str">
        <f>TEXT(SORTEIOS[[#This Row],[DT_CONTMP]],"MMMM-AA")</f>
        <v>maio-25</v>
      </c>
      <c r="E724" s="4">
        <v>45784</v>
      </c>
      <c r="F724" s="3">
        <v>9</v>
      </c>
      <c r="G724"/>
    </row>
    <row r="725" spans="1:7" x14ac:dyDescent="0.3">
      <c r="A725" s="64" t="str">
        <f>SORTEIOS[[#This Row],[GRUPO]]&amp;SORTEIOS[[#This Row],[MES_ANO]]</f>
        <v>659março-25</v>
      </c>
      <c r="B725" s="3">
        <v>659</v>
      </c>
      <c r="C725" s="3">
        <v>202503</v>
      </c>
      <c r="D725" s="4" t="str">
        <f>TEXT(SORTEIOS[[#This Row],[DT_CONTMP]],"MMMM-AA")</f>
        <v>março-25</v>
      </c>
      <c r="E725" s="4">
        <v>45726</v>
      </c>
      <c r="F725" s="3">
        <v>15</v>
      </c>
      <c r="G725"/>
    </row>
    <row r="726" spans="1:7" x14ac:dyDescent="0.3">
      <c r="A726" s="64" t="str">
        <f>SORTEIOS[[#This Row],[GRUPO]]&amp;SORTEIOS[[#This Row],[MES_ANO]]</f>
        <v>696fevereiro-25</v>
      </c>
      <c r="B726" s="3">
        <v>696</v>
      </c>
      <c r="C726" s="3">
        <v>202502</v>
      </c>
      <c r="D726" s="4" t="str">
        <f>TEXT(SORTEIOS[[#This Row],[DT_CONTMP]],"MMMM-AA")</f>
        <v>fevereiro-25</v>
      </c>
      <c r="E726" s="4">
        <v>45694</v>
      </c>
      <c r="F726" s="3">
        <v>14</v>
      </c>
      <c r="G726"/>
    </row>
    <row r="727" spans="1:7" x14ac:dyDescent="0.3">
      <c r="A727" s="64" t="str">
        <f>SORTEIOS[[#This Row],[GRUPO]]&amp;SORTEIOS[[#This Row],[MES_ANO]]</f>
        <v>7006fevereiro-25</v>
      </c>
      <c r="B727" s="3">
        <v>7006</v>
      </c>
      <c r="C727" s="3">
        <v>202502</v>
      </c>
      <c r="D727" s="4" t="str">
        <f>TEXT(SORTEIOS[[#This Row],[DT_CONTMP]],"MMMM-AA")</f>
        <v>fevereiro-25</v>
      </c>
      <c r="E727" s="4">
        <v>45705</v>
      </c>
      <c r="F727" s="3">
        <v>14</v>
      </c>
      <c r="G727"/>
    </row>
    <row r="728" spans="1:7" x14ac:dyDescent="0.3">
      <c r="A728" s="64" t="str">
        <f>SORTEIOS[[#This Row],[GRUPO]]&amp;SORTEIOS[[#This Row],[MES_ANO]]</f>
        <v>705junho-25</v>
      </c>
      <c r="B728" s="3">
        <v>705</v>
      </c>
      <c r="C728" s="3">
        <v>202506</v>
      </c>
      <c r="D728" s="4" t="str">
        <f>TEXT(SORTEIOS[[#This Row],[DT_CONTMP]],"MMMM-AA")</f>
        <v>junho-25</v>
      </c>
      <c r="E728" s="4">
        <v>45824</v>
      </c>
      <c r="F728" s="3">
        <v>20</v>
      </c>
      <c r="G728"/>
    </row>
    <row r="729" spans="1:7" x14ac:dyDescent="0.3">
      <c r="A729" s="64" t="str">
        <f>SORTEIOS[[#This Row],[GRUPO]]&amp;SORTEIOS[[#This Row],[MES_ANO]]</f>
        <v>3120agosto-25</v>
      </c>
      <c r="B729" s="3">
        <v>3120</v>
      </c>
      <c r="C729" s="3">
        <v>202508</v>
      </c>
      <c r="D729" s="4" t="str">
        <f>TEXT(SORTEIOS[[#This Row],[DT_CONTMP]],"MMMM-AA")</f>
        <v>agosto-25</v>
      </c>
      <c r="E729" s="4">
        <v>45884</v>
      </c>
      <c r="F729" s="3">
        <v>1</v>
      </c>
      <c r="G729"/>
    </row>
    <row r="730" spans="1:7" x14ac:dyDescent="0.3">
      <c r="A730" s="64" t="str">
        <f>SORTEIOS[[#This Row],[GRUPO]]&amp;SORTEIOS[[#This Row],[MES_ANO]]</f>
        <v>3134abril-25</v>
      </c>
      <c r="B730" s="3">
        <v>3134</v>
      </c>
      <c r="C730" s="3">
        <v>202504</v>
      </c>
      <c r="D730" s="4" t="str">
        <f>TEXT(SORTEIOS[[#This Row],[DT_CONTMP]],"MMMM-AA")</f>
        <v>abril-25</v>
      </c>
      <c r="E730" s="4">
        <v>45762</v>
      </c>
      <c r="F730" s="3">
        <v>1</v>
      </c>
      <c r="G730"/>
    </row>
    <row r="731" spans="1:7" x14ac:dyDescent="0.3">
      <c r="A731" s="64" t="str">
        <f>SORTEIOS[[#This Row],[GRUPO]]&amp;SORTEIOS[[#This Row],[MES_ANO]]</f>
        <v>739janeiro-25</v>
      </c>
      <c r="B731" s="3">
        <v>739</v>
      </c>
      <c r="C731" s="3">
        <v>202501</v>
      </c>
      <c r="D731" s="4" t="str">
        <f>TEXT(SORTEIOS[[#This Row],[DT_CONTMP]],"MMMM-AA")</f>
        <v>janeiro-25</v>
      </c>
      <c r="E731" s="4">
        <v>45672</v>
      </c>
      <c r="F731" s="3">
        <v>1</v>
      </c>
      <c r="G731"/>
    </row>
    <row r="732" spans="1:7" x14ac:dyDescent="0.3">
      <c r="A732" s="64" t="str">
        <f>SORTEIOS[[#This Row],[GRUPO]]&amp;SORTEIOS[[#This Row],[MES_ANO]]</f>
        <v>763janeiro-25</v>
      </c>
      <c r="B732" s="3">
        <v>763</v>
      </c>
      <c r="C732" s="3">
        <v>202501</v>
      </c>
      <c r="D732" s="4" t="str">
        <f>TEXT(SORTEIOS[[#This Row],[DT_CONTMP]],"MMMM-AA")</f>
        <v>janeiro-25</v>
      </c>
      <c r="E732" s="4">
        <v>45672</v>
      </c>
      <c r="F732" s="3">
        <v>1</v>
      </c>
      <c r="G732"/>
    </row>
    <row r="733" spans="1:7" x14ac:dyDescent="0.3">
      <c r="A733" s="64" t="str">
        <f>SORTEIOS[[#This Row],[GRUPO]]&amp;SORTEIOS[[#This Row],[MES_ANO]]</f>
        <v>3047outubro-25</v>
      </c>
      <c r="B733" s="3">
        <v>3047</v>
      </c>
      <c r="C733" s="3">
        <v>202510</v>
      </c>
      <c r="D733" s="4" t="str">
        <f>TEXT(SORTEIOS[[#This Row],[DT_CONTMP]],"MMMM-AA")</f>
        <v>outubro-25</v>
      </c>
      <c r="E733" s="4">
        <v>45945</v>
      </c>
      <c r="F733" s="3">
        <v>1</v>
      </c>
      <c r="G733"/>
    </row>
    <row r="734" spans="1:7" x14ac:dyDescent="0.3">
      <c r="A734" s="64" t="str">
        <f>SORTEIOS[[#This Row],[GRUPO]]&amp;SORTEIOS[[#This Row],[MES_ANO]]</f>
        <v>3116março-25</v>
      </c>
      <c r="B734" s="3">
        <v>3116</v>
      </c>
      <c r="C734" s="3">
        <v>202503</v>
      </c>
      <c r="D734" s="4" t="str">
        <f>TEXT(SORTEIOS[[#This Row],[DT_CONTMP]],"MMMM-AA")</f>
        <v>março-25</v>
      </c>
      <c r="E734" s="4">
        <v>45733</v>
      </c>
      <c r="F734" s="3">
        <v>1</v>
      </c>
      <c r="G734"/>
    </row>
    <row r="735" spans="1:7" x14ac:dyDescent="0.3">
      <c r="A735" s="64" t="str">
        <f>SORTEIOS[[#This Row],[GRUPO]]&amp;SORTEIOS[[#This Row],[MES_ANO]]</f>
        <v>3141junho-25</v>
      </c>
      <c r="B735" s="3">
        <v>3141</v>
      </c>
      <c r="C735" s="3">
        <v>202506</v>
      </c>
      <c r="D735" s="4" t="str">
        <f>TEXT(SORTEIOS[[#This Row],[DT_CONTMP]],"MMMM-AA")</f>
        <v>junho-25</v>
      </c>
      <c r="E735" s="4">
        <v>45824</v>
      </c>
      <c r="F735" s="3">
        <v>1</v>
      </c>
      <c r="G735"/>
    </row>
    <row r="736" spans="1:7" x14ac:dyDescent="0.3">
      <c r="A736" s="64" t="str">
        <f>SORTEIOS[[#This Row],[GRUPO]]&amp;SORTEIOS[[#This Row],[MES_ANO]]</f>
        <v>8002setembro-25</v>
      </c>
      <c r="B736" s="3">
        <v>8002</v>
      </c>
      <c r="C736" s="3">
        <v>202509</v>
      </c>
      <c r="D736" s="4" t="str">
        <f>TEXT(SORTEIOS[[#This Row],[DT_CONTMP]],"MMMM-AA")</f>
        <v>setembro-25</v>
      </c>
      <c r="E736" s="4">
        <v>45915</v>
      </c>
      <c r="F736" s="3">
        <v>5</v>
      </c>
      <c r="G736"/>
    </row>
    <row r="737" spans="1:7" x14ac:dyDescent="0.3">
      <c r="A737" s="64" t="str">
        <f>SORTEIOS[[#This Row],[GRUPO]]&amp;SORTEIOS[[#This Row],[MES_ANO]]</f>
        <v>3179outubro-25</v>
      </c>
      <c r="B737" s="3">
        <v>3179</v>
      </c>
      <c r="C737" s="3">
        <v>202510</v>
      </c>
      <c r="D737" s="4" t="str">
        <f>TEXT(SORTEIOS[[#This Row],[DT_CONTMP]],"MMMM-AA")</f>
        <v>outubro-25</v>
      </c>
      <c r="E737" s="4">
        <v>45945</v>
      </c>
      <c r="F737" s="3">
        <v>1</v>
      </c>
      <c r="G737"/>
    </row>
    <row r="738" spans="1:7" x14ac:dyDescent="0.3">
      <c r="A738" s="64" t="str">
        <f>SORTEIOS[[#This Row],[GRUPO]]&amp;SORTEIOS[[#This Row],[MES_ANO]]</f>
        <v>3157outubro-25</v>
      </c>
      <c r="B738" s="3">
        <v>3157</v>
      </c>
      <c r="C738" s="3">
        <v>202510</v>
      </c>
      <c r="D738" s="4" t="str">
        <f>TEXT(SORTEIOS[[#This Row],[DT_CONTMP]],"MMMM-AA")</f>
        <v>outubro-25</v>
      </c>
      <c r="E738" s="4">
        <v>45945</v>
      </c>
      <c r="F738" s="3">
        <v>1</v>
      </c>
      <c r="G738"/>
    </row>
    <row r="739" spans="1:7" x14ac:dyDescent="0.3">
      <c r="A739" s="64" t="str">
        <f>SORTEIOS[[#This Row],[GRUPO]]&amp;SORTEIOS[[#This Row],[MES_ANO]]</f>
        <v>3061abril-25</v>
      </c>
      <c r="B739" s="3">
        <v>3061</v>
      </c>
      <c r="C739" s="3">
        <v>202504</v>
      </c>
      <c r="D739" s="4" t="str">
        <f>TEXT(SORTEIOS[[#This Row],[DT_CONTMP]],"MMMM-AA")</f>
        <v>abril-25</v>
      </c>
      <c r="E739" s="4">
        <v>45762</v>
      </c>
      <c r="F739" s="3">
        <v>1</v>
      </c>
      <c r="G739"/>
    </row>
    <row r="740" spans="1:7" x14ac:dyDescent="0.3">
      <c r="A740" s="64" t="str">
        <f>SORTEIOS[[#This Row],[GRUPO]]&amp;SORTEIOS[[#This Row],[MES_ANO]]</f>
        <v>626setembro-25</v>
      </c>
      <c r="B740" s="3">
        <v>626</v>
      </c>
      <c r="C740" s="3">
        <v>202509</v>
      </c>
      <c r="D740" s="4" t="str">
        <f>TEXT(SORTEIOS[[#This Row],[DT_CONTMP]],"MMMM-AA")</f>
        <v>setembro-25</v>
      </c>
      <c r="E740" s="4">
        <v>45904</v>
      </c>
      <c r="F740" s="3">
        <v>5</v>
      </c>
      <c r="G740"/>
    </row>
    <row r="741" spans="1:7" x14ac:dyDescent="0.3">
      <c r="A741" s="64" t="str">
        <f>SORTEIOS[[#This Row],[GRUPO]]&amp;SORTEIOS[[#This Row],[MES_ANO]]</f>
        <v>634setembro-25</v>
      </c>
      <c r="B741" s="3">
        <v>634</v>
      </c>
      <c r="C741" s="3">
        <v>202509</v>
      </c>
      <c r="D741" s="4" t="str">
        <f>TEXT(SORTEIOS[[#This Row],[DT_CONTMP]],"MMMM-AA")</f>
        <v>setembro-25</v>
      </c>
      <c r="E741" s="4">
        <v>45904</v>
      </c>
      <c r="F741" s="3">
        <v>2</v>
      </c>
      <c r="G741"/>
    </row>
    <row r="742" spans="1:7" x14ac:dyDescent="0.3">
      <c r="A742" s="64" t="str">
        <f>SORTEIOS[[#This Row],[GRUPO]]&amp;SORTEIOS[[#This Row],[MES_ANO]]</f>
        <v>646maio-25</v>
      </c>
      <c r="B742" s="3">
        <v>646</v>
      </c>
      <c r="C742" s="3">
        <v>202505</v>
      </c>
      <c r="D742" s="4" t="str">
        <f>TEXT(SORTEIOS[[#This Row],[DT_CONTMP]],"MMMM-AA")</f>
        <v>maio-25</v>
      </c>
      <c r="E742" s="4">
        <v>45784</v>
      </c>
      <c r="F742" s="3">
        <v>11</v>
      </c>
      <c r="G742"/>
    </row>
    <row r="743" spans="1:7" x14ac:dyDescent="0.3">
      <c r="A743" s="64" t="str">
        <f>SORTEIOS[[#This Row],[GRUPO]]&amp;SORTEIOS[[#This Row],[MES_ANO]]</f>
        <v>5014junho-25</v>
      </c>
      <c r="B743" s="3">
        <v>5014</v>
      </c>
      <c r="C743" s="3">
        <v>202506</v>
      </c>
      <c r="D743" s="4" t="str">
        <f>TEXT(SORTEIOS[[#This Row],[DT_CONTMP]],"MMMM-AA")</f>
        <v>junho-25</v>
      </c>
      <c r="E743" s="4">
        <v>45824</v>
      </c>
      <c r="F743" s="3">
        <v>3</v>
      </c>
      <c r="G743"/>
    </row>
    <row r="744" spans="1:7" x14ac:dyDescent="0.3">
      <c r="A744" s="64" t="str">
        <f>SORTEIOS[[#This Row],[GRUPO]]&amp;SORTEIOS[[#This Row],[MES_ANO]]</f>
        <v>649fevereiro-25</v>
      </c>
      <c r="B744" s="3">
        <v>649</v>
      </c>
      <c r="C744" s="3">
        <v>202502</v>
      </c>
      <c r="D744" s="4" t="str">
        <f>TEXT(SORTEIOS[[#This Row],[DT_CONTMP]],"MMMM-AA")</f>
        <v>fevereiro-25</v>
      </c>
      <c r="E744" s="4">
        <v>45694</v>
      </c>
      <c r="F744" s="3">
        <v>11</v>
      </c>
      <c r="G744"/>
    </row>
    <row r="745" spans="1:7" x14ac:dyDescent="0.3">
      <c r="A745" s="64" t="str">
        <f>SORTEIOS[[#This Row],[GRUPO]]&amp;SORTEIOS[[#This Row],[MES_ANO]]</f>
        <v>639julho-25</v>
      </c>
      <c r="B745" s="3">
        <v>639</v>
      </c>
      <c r="C745" s="3">
        <v>202507</v>
      </c>
      <c r="D745" s="4" t="str">
        <f>TEXT(SORTEIOS[[#This Row],[DT_CONTMP]],"MMMM-AA")</f>
        <v>julho-25</v>
      </c>
      <c r="E745" s="4">
        <v>45842</v>
      </c>
      <c r="F745" s="3">
        <v>10</v>
      </c>
      <c r="G745"/>
    </row>
    <row r="746" spans="1:7" x14ac:dyDescent="0.3">
      <c r="A746" s="64" t="str">
        <f>SORTEIOS[[#This Row],[GRUPO]]&amp;SORTEIOS[[#This Row],[MES_ANO]]</f>
        <v>633junho-25</v>
      </c>
      <c r="B746" s="3">
        <v>633</v>
      </c>
      <c r="C746" s="3">
        <v>202506</v>
      </c>
      <c r="D746" s="4" t="str">
        <f>TEXT(SORTEIOS[[#This Row],[DT_CONTMP]],"MMMM-AA")</f>
        <v>junho-25</v>
      </c>
      <c r="E746" s="4">
        <v>45813</v>
      </c>
      <c r="F746" s="3">
        <v>7</v>
      </c>
      <c r="G746"/>
    </row>
    <row r="747" spans="1:7" x14ac:dyDescent="0.3">
      <c r="A747" s="64" t="str">
        <f>SORTEIOS[[#This Row],[GRUPO]]&amp;SORTEIOS[[#This Row],[MES_ANO]]</f>
        <v>666agosto-25</v>
      </c>
      <c r="B747" s="3">
        <v>666</v>
      </c>
      <c r="C747" s="3">
        <v>202508</v>
      </c>
      <c r="D747" s="4" t="str">
        <f>TEXT(SORTEIOS[[#This Row],[DT_CONTMP]],"MMMM-AA")</f>
        <v>agosto-25</v>
      </c>
      <c r="E747" s="4">
        <v>45875</v>
      </c>
      <c r="F747" s="3">
        <v>42</v>
      </c>
      <c r="G747"/>
    </row>
    <row r="748" spans="1:7" x14ac:dyDescent="0.3">
      <c r="A748" s="64" t="str">
        <f>SORTEIOS[[#This Row],[GRUPO]]&amp;SORTEIOS[[#This Row],[MES_ANO]]</f>
        <v>5018julho-25</v>
      </c>
      <c r="B748" s="3">
        <v>5018</v>
      </c>
      <c r="C748" s="3">
        <v>202507</v>
      </c>
      <c r="D748" s="4" t="str">
        <f>TEXT(SORTEIOS[[#This Row],[DT_CONTMP]],"MMMM-AA")</f>
        <v>julho-25</v>
      </c>
      <c r="E748" s="4">
        <v>45853</v>
      </c>
      <c r="F748" s="3">
        <v>1</v>
      </c>
      <c r="G748"/>
    </row>
    <row r="749" spans="1:7" x14ac:dyDescent="0.3">
      <c r="A749" s="64" t="str">
        <f>SORTEIOS[[#This Row],[GRUPO]]&amp;SORTEIOS[[#This Row],[MES_ANO]]</f>
        <v>5019outubro-25</v>
      </c>
      <c r="B749" s="3">
        <v>5019</v>
      </c>
      <c r="C749" s="3">
        <v>202510</v>
      </c>
      <c r="D749" s="4" t="str">
        <f>TEXT(SORTEIOS[[#This Row],[DT_CONTMP]],"MMMM-AA")</f>
        <v>outubro-25</v>
      </c>
      <c r="E749" s="4">
        <v>45945</v>
      </c>
      <c r="F749" s="3">
        <v>1</v>
      </c>
      <c r="G749"/>
    </row>
    <row r="750" spans="1:7" x14ac:dyDescent="0.3">
      <c r="A750" s="64" t="str">
        <f>SORTEIOS[[#This Row],[GRUPO]]&amp;SORTEIOS[[#This Row],[MES_ANO]]</f>
        <v>694março-25</v>
      </c>
      <c r="B750" s="3">
        <v>694</v>
      </c>
      <c r="C750" s="3">
        <v>202503</v>
      </c>
      <c r="D750" s="4" t="str">
        <f>TEXT(SORTEIOS[[#This Row],[DT_CONTMP]],"MMMM-AA")</f>
        <v>março-25</v>
      </c>
      <c r="E750" s="4">
        <v>45726</v>
      </c>
      <c r="F750" s="3">
        <v>11</v>
      </c>
      <c r="G750"/>
    </row>
    <row r="751" spans="1:7" x14ac:dyDescent="0.3">
      <c r="A751" s="64" t="str">
        <f>SORTEIOS[[#This Row],[GRUPO]]&amp;SORTEIOS[[#This Row],[MES_ANO]]</f>
        <v>704agosto-25</v>
      </c>
      <c r="B751" s="3">
        <v>704</v>
      </c>
      <c r="C751" s="3">
        <v>202508</v>
      </c>
      <c r="D751" s="4" t="str">
        <f>TEXT(SORTEIOS[[#This Row],[DT_CONTMP]],"MMMM-AA")</f>
        <v>agosto-25</v>
      </c>
      <c r="E751" s="4">
        <v>45884</v>
      </c>
      <c r="F751" s="3">
        <v>25</v>
      </c>
      <c r="G751"/>
    </row>
    <row r="752" spans="1:7" x14ac:dyDescent="0.3">
      <c r="A752" s="64" t="str">
        <f>SORTEIOS[[#This Row],[GRUPO]]&amp;SORTEIOS[[#This Row],[MES_ANO]]</f>
        <v>705abril-25</v>
      </c>
      <c r="B752" s="3">
        <v>705</v>
      </c>
      <c r="C752" s="3">
        <v>202504</v>
      </c>
      <c r="D752" s="4" t="str">
        <f>TEXT(SORTEIOS[[#This Row],[DT_CONTMP]],"MMMM-AA")</f>
        <v>abril-25</v>
      </c>
      <c r="E752" s="4">
        <v>45762</v>
      </c>
      <c r="F752" s="3">
        <v>10</v>
      </c>
      <c r="G752"/>
    </row>
    <row r="753" spans="1:7" x14ac:dyDescent="0.3">
      <c r="A753" s="64" t="str">
        <f>SORTEIOS[[#This Row],[GRUPO]]&amp;SORTEIOS[[#This Row],[MES_ANO]]</f>
        <v>7000julho-25</v>
      </c>
      <c r="B753" s="3">
        <v>7000</v>
      </c>
      <c r="C753" s="3">
        <v>202507</v>
      </c>
      <c r="D753" s="4" t="str">
        <f>TEXT(SORTEIOS[[#This Row],[DT_CONTMP]],"MMMM-AA")</f>
        <v>julho-25</v>
      </c>
      <c r="E753" s="4">
        <v>45853</v>
      </c>
      <c r="F753" s="3">
        <v>3</v>
      </c>
      <c r="G753"/>
    </row>
    <row r="754" spans="1:7" x14ac:dyDescent="0.3">
      <c r="A754" s="64" t="str">
        <f>SORTEIOS[[#This Row],[GRUPO]]&amp;SORTEIOS[[#This Row],[MES_ANO]]</f>
        <v>3087julho-25</v>
      </c>
      <c r="B754" s="3">
        <v>3087</v>
      </c>
      <c r="C754" s="3">
        <v>202507</v>
      </c>
      <c r="D754" s="4" t="str">
        <f>TEXT(SORTEIOS[[#This Row],[DT_CONTMP]],"MMMM-AA")</f>
        <v>julho-25</v>
      </c>
      <c r="E754" s="4">
        <v>45853</v>
      </c>
      <c r="F754" s="3">
        <v>1</v>
      </c>
      <c r="G754"/>
    </row>
    <row r="755" spans="1:7" x14ac:dyDescent="0.3">
      <c r="A755" s="64" t="str">
        <f>SORTEIOS[[#This Row],[GRUPO]]&amp;SORTEIOS[[#This Row],[MES_ANO]]</f>
        <v>5024julho-25</v>
      </c>
      <c r="B755" s="3">
        <v>5024</v>
      </c>
      <c r="C755" s="3">
        <v>202507</v>
      </c>
      <c r="D755" s="4" t="str">
        <f>TEXT(SORTEIOS[[#This Row],[DT_CONTMP]],"MMMM-AA")</f>
        <v>julho-25</v>
      </c>
      <c r="E755" s="4">
        <v>45853</v>
      </c>
      <c r="F755" s="3">
        <v>1</v>
      </c>
      <c r="G755"/>
    </row>
    <row r="756" spans="1:7" x14ac:dyDescent="0.3">
      <c r="A756" s="64" t="str">
        <f>SORTEIOS[[#This Row],[GRUPO]]&amp;SORTEIOS[[#This Row],[MES_ANO]]</f>
        <v>7004março-25</v>
      </c>
      <c r="B756" s="3">
        <v>7004</v>
      </c>
      <c r="C756" s="3">
        <v>202503</v>
      </c>
      <c r="D756" s="4" t="str">
        <f>TEXT(SORTEIOS[[#This Row],[DT_CONTMP]],"MMMM-AA")</f>
        <v>março-25</v>
      </c>
      <c r="E756" s="4">
        <v>45733</v>
      </c>
      <c r="F756" s="3">
        <v>10</v>
      </c>
      <c r="G756"/>
    </row>
    <row r="757" spans="1:7" x14ac:dyDescent="0.3">
      <c r="A757" s="64" t="str">
        <f>SORTEIOS[[#This Row],[GRUPO]]&amp;SORTEIOS[[#This Row],[MES_ANO]]</f>
        <v>7007abril-25</v>
      </c>
      <c r="B757" s="3">
        <v>7007</v>
      </c>
      <c r="C757" s="3">
        <v>202504</v>
      </c>
      <c r="D757" s="4" t="str">
        <f>TEXT(SORTEIOS[[#This Row],[DT_CONTMP]],"MMMM-AA")</f>
        <v>abril-25</v>
      </c>
      <c r="E757" s="4">
        <v>45762</v>
      </c>
      <c r="F757" s="3">
        <v>11</v>
      </c>
      <c r="G757"/>
    </row>
    <row r="758" spans="1:7" x14ac:dyDescent="0.3">
      <c r="A758" s="64" t="str">
        <f>SORTEIOS[[#This Row],[GRUPO]]&amp;SORTEIOS[[#This Row],[MES_ANO]]</f>
        <v>8000agosto-25</v>
      </c>
      <c r="B758" s="3">
        <v>8000</v>
      </c>
      <c r="C758" s="3">
        <v>202508</v>
      </c>
      <c r="D758" s="4" t="str">
        <f>TEXT(SORTEIOS[[#This Row],[DT_CONTMP]],"MMMM-AA")</f>
        <v>agosto-25</v>
      </c>
      <c r="E758" s="4">
        <v>45884</v>
      </c>
      <c r="F758" s="3">
        <v>28</v>
      </c>
      <c r="G758"/>
    </row>
    <row r="759" spans="1:7" x14ac:dyDescent="0.3">
      <c r="A759" s="64" t="str">
        <f>SORTEIOS[[#This Row],[GRUPO]]&amp;SORTEIOS[[#This Row],[MES_ANO]]</f>
        <v>8000abril-25</v>
      </c>
      <c r="B759" s="3">
        <v>8000</v>
      </c>
      <c r="C759" s="3">
        <v>202504</v>
      </c>
      <c r="D759" s="4" t="str">
        <f>TEXT(SORTEIOS[[#This Row],[DT_CONTMP]],"MMMM-AA")</f>
        <v>abril-25</v>
      </c>
      <c r="E759" s="4">
        <v>45762</v>
      </c>
      <c r="F759" s="3">
        <v>22</v>
      </c>
      <c r="G759"/>
    </row>
    <row r="760" spans="1:7" x14ac:dyDescent="0.3">
      <c r="A760" s="64" t="str">
        <f>SORTEIOS[[#This Row],[GRUPO]]&amp;SORTEIOS[[#This Row],[MES_ANO]]</f>
        <v>3116agosto-25</v>
      </c>
      <c r="B760" s="3">
        <v>3116</v>
      </c>
      <c r="C760" s="3">
        <v>202508</v>
      </c>
      <c r="D760" s="4" t="str">
        <f>TEXT(SORTEIOS[[#This Row],[DT_CONTMP]],"MMMM-AA")</f>
        <v>agosto-25</v>
      </c>
      <c r="E760" s="4">
        <v>45884</v>
      </c>
      <c r="F760" s="3">
        <v>1</v>
      </c>
      <c r="G760"/>
    </row>
    <row r="761" spans="1:7" x14ac:dyDescent="0.3">
      <c r="A761" s="64" t="str">
        <f>SORTEIOS[[#This Row],[GRUPO]]&amp;SORTEIOS[[#This Row],[MES_ANO]]</f>
        <v>702julho-25</v>
      </c>
      <c r="B761" s="3">
        <v>702</v>
      </c>
      <c r="C761" s="3">
        <v>202507</v>
      </c>
      <c r="D761" s="4" t="str">
        <f>TEXT(SORTEIOS[[#This Row],[DT_CONTMP]],"MMMM-AA")</f>
        <v>julho-25</v>
      </c>
      <c r="E761" s="4">
        <v>45842</v>
      </c>
      <c r="F761" s="3">
        <v>6</v>
      </c>
      <c r="G761"/>
    </row>
    <row r="762" spans="1:7" x14ac:dyDescent="0.3">
      <c r="A762" s="64" t="str">
        <f>SORTEIOS[[#This Row],[GRUPO]]&amp;SORTEIOS[[#This Row],[MES_ANO]]</f>
        <v>3101abril-25</v>
      </c>
      <c r="B762" s="3">
        <v>3101</v>
      </c>
      <c r="C762" s="3">
        <v>202504</v>
      </c>
      <c r="D762" s="4" t="str">
        <f>TEXT(SORTEIOS[[#This Row],[DT_CONTMP]],"MMMM-AA")</f>
        <v>abril-25</v>
      </c>
      <c r="E762" s="4">
        <v>45762</v>
      </c>
      <c r="F762" s="3">
        <v>1</v>
      </c>
      <c r="G762"/>
    </row>
    <row r="763" spans="1:7" x14ac:dyDescent="0.3">
      <c r="A763" s="64" t="str">
        <f>SORTEIOS[[#This Row],[GRUPO]]&amp;SORTEIOS[[#This Row],[MES_ANO]]</f>
        <v>709setembro-25</v>
      </c>
      <c r="B763" s="3">
        <v>709</v>
      </c>
      <c r="C763" s="3">
        <v>202509</v>
      </c>
      <c r="D763" s="4" t="str">
        <f>TEXT(SORTEIOS[[#This Row],[DT_CONTMP]],"MMMM-AA")</f>
        <v>setembro-25</v>
      </c>
      <c r="E763" s="4">
        <v>45915</v>
      </c>
      <c r="F763" s="3">
        <v>1</v>
      </c>
      <c r="G763"/>
    </row>
    <row r="764" spans="1:7" x14ac:dyDescent="0.3">
      <c r="A764" s="64" t="str">
        <f>SORTEIOS[[#This Row],[GRUPO]]&amp;SORTEIOS[[#This Row],[MES_ANO]]</f>
        <v>754agosto-25</v>
      </c>
      <c r="B764" s="3">
        <v>754</v>
      </c>
      <c r="C764" s="3">
        <v>202508</v>
      </c>
      <c r="D764" s="4" t="str">
        <f>TEXT(SORTEIOS[[#This Row],[DT_CONTMP]],"MMMM-AA")</f>
        <v>agosto-25</v>
      </c>
      <c r="E764" s="4">
        <v>45884</v>
      </c>
      <c r="F764" s="3">
        <v>1</v>
      </c>
      <c r="G764"/>
    </row>
    <row r="765" spans="1:7" x14ac:dyDescent="0.3">
      <c r="A765" s="64" t="str">
        <f>SORTEIOS[[#This Row],[GRUPO]]&amp;SORTEIOS[[#This Row],[MES_ANO]]</f>
        <v>3142outubro-25</v>
      </c>
      <c r="B765" s="3">
        <v>3142</v>
      </c>
      <c r="C765" s="3">
        <v>202510</v>
      </c>
      <c r="D765" s="4" t="str">
        <f>TEXT(SORTEIOS[[#This Row],[DT_CONTMP]],"MMMM-AA")</f>
        <v>outubro-25</v>
      </c>
      <c r="E765" s="4">
        <v>45945</v>
      </c>
      <c r="F765" s="3">
        <v>1</v>
      </c>
      <c r="G765"/>
    </row>
    <row r="766" spans="1:7" x14ac:dyDescent="0.3">
      <c r="A766" s="64" t="str">
        <f>SORTEIOS[[#This Row],[GRUPO]]&amp;SORTEIOS[[#This Row],[MES_ANO]]</f>
        <v>3134outubro-25</v>
      </c>
      <c r="B766" s="3">
        <v>3134</v>
      </c>
      <c r="C766" s="3">
        <v>202510</v>
      </c>
      <c r="D766" s="4" t="str">
        <f>TEXT(SORTEIOS[[#This Row],[DT_CONTMP]],"MMMM-AA")</f>
        <v>outubro-25</v>
      </c>
      <c r="E766" s="4">
        <v>45945</v>
      </c>
      <c r="F766" s="3">
        <v>1</v>
      </c>
      <c r="G766"/>
    </row>
    <row r="767" spans="1:7" x14ac:dyDescent="0.3">
      <c r="A767" s="64" t="str">
        <f>SORTEIOS[[#This Row],[GRUPO]]&amp;SORTEIOS[[#This Row],[MES_ANO]]</f>
        <v>3143fevereiro-25</v>
      </c>
      <c r="B767" s="3">
        <v>3143</v>
      </c>
      <c r="C767" s="3">
        <v>202502</v>
      </c>
      <c r="D767" s="4" t="str">
        <f>TEXT(SORTEIOS[[#This Row],[DT_CONTMP]],"MMMM-AA")</f>
        <v>fevereiro-25</v>
      </c>
      <c r="E767" s="4">
        <v>45705</v>
      </c>
      <c r="F767" s="3">
        <v>1</v>
      </c>
      <c r="G767"/>
    </row>
    <row r="768" spans="1:7" x14ac:dyDescent="0.3">
      <c r="A768" s="64" t="str">
        <f>SORTEIOS[[#This Row],[GRUPO]]&amp;SORTEIOS[[#This Row],[MES_ANO]]</f>
        <v>3140março-25</v>
      </c>
      <c r="B768" s="3">
        <v>3140</v>
      </c>
      <c r="C768" s="3">
        <v>202503</v>
      </c>
      <c r="D768" s="4" t="str">
        <f>TEXT(SORTEIOS[[#This Row],[DT_CONTMP]],"MMMM-AA")</f>
        <v>março-25</v>
      </c>
      <c r="E768" s="4">
        <v>45733</v>
      </c>
      <c r="F768" s="3">
        <v>1</v>
      </c>
      <c r="G768"/>
    </row>
    <row r="769" spans="1:7" x14ac:dyDescent="0.3">
      <c r="A769" s="64" t="str">
        <f>SORTEIOS[[#This Row],[GRUPO]]&amp;SORTEIOS[[#This Row],[MES_ANO]]</f>
        <v>3138maio-25</v>
      </c>
      <c r="B769" s="3">
        <v>3138</v>
      </c>
      <c r="C769" s="3">
        <v>202505</v>
      </c>
      <c r="D769" s="4" t="str">
        <f>TEXT(SORTEIOS[[#This Row],[DT_CONTMP]],"MMMM-AA")</f>
        <v>maio-25</v>
      </c>
      <c r="E769" s="4">
        <v>45792</v>
      </c>
      <c r="F769" s="3">
        <v>1</v>
      </c>
      <c r="G769"/>
    </row>
    <row r="770" spans="1:7" x14ac:dyDescent="0.3">
      <c r="A770" s="64" t="str">
        <f>SORTEIOS[[#This Row],[GRUPO]]&amp;SORTEIOS[[#This Row],[MES_ANO]]</f>
        <v>3160fevereiro-25</v>
      </c>
      <c r="B770" s="3">
        <v>3160</v>
      </c>
      <c r="C770" s="3">
        <v>202502</v>
      </c>
      <c r="D770" s="4" t="str">
        <f>TEXT(SORTEIOS[[#This Row],[DT_CONTMP]],"MMMM-AA")</f>
        <v>fevereiro-25</v>
      </c>
      <c r="E770" s="4">
        <v>45705</v>
      </c>
      <c r="F770" s="3">
        <v>1</v>
      </c>
      <c r="G770"/>
    </row>
    <row r="771" spans="1:7" x14ac:dyDescent="0.3">
      <c r="A771" s="64" t="str">
        <f>SORTEIOS[[#This Row],[GRUPO]]&amp;SORTEIOS[[#This Row],[MES_ANO]]</f>
        <v>3171outubro-25</v>
      </c>
      <c r="B771" s="3">
        <v>3171</v>
      </c>
      <c r="C771" s="3">
        <v>202510</v>
      </c>
      <c r="D771" s="4" t="str">
        <f>TEXT(SORTEIOS[[#This Row],[DT_CONTMP]],"MMMM-AA")</f>
        <v>outubro-25</v>
      </c>
      <c r="E771" s="4">
        <v>45945</v>
      </c>
      <c r="F771" s="3">
        <v>1</v>
      </c>
      <c r="G771"/>
    </row>
    <row r="772" spans="1:7" x14ac:dyDescent="0.3">
      <c r="A772" s="64" t="str">
        <f>SORTEIOS[[#This Row],[GRUPO]]&amp;SORTEIOS[[#This Row],[MES_ANO]]</f>
        <v>3175abril-25</v>
      </c>
      <c r="B772" s="3">
        <v>3175</v>
      </c>
      <c r="C772" s="3">
        <v>202504</v>
      </c>
      <c r="D772" s="4" t="str">
        <f>TEXT(SORTEIOS[[#This Row],[DT_CONTMP]],"MMMM-AA")</f>
        <v>abril-25</v>
      </c>
      <c r="E772" s="4">
        <v>45762</v>
      </c>
      <c r="F772" s="3">
        <v>1</v>
      </c>
      <c r="G772"/>
    </row>
    <row r="773" spans="1:7" x14ac:dyDescent="0.3">
      <c r="A773" s="64" t="str">
        <f>SORTEIOS[[#This Row],[GRUPO]]&amp;SORTEIOS[[#This Row],[MES_ANO]]</f>
        <v>3036fevereiro-25</v>
      </c>
      <c r="B773" s="3">
        <v>3036</v>
      </c>
      <c r="C773" s="3">
        <v>202502</v>
      </c>
      <c r="D773" s="4" t="str">
        <f>TEXT(SORTEIOS[[#This Row],[DT_CONTMP]],"MMMM-AA")</f>
        <v>fevereiro-25</v>
      </c>
      <c r="E773" s="4">
        <v>45705</v>
      </c>
      <c r="F773" s="3">
        <v>1</v>
      </c>
      <c r="G773"/>
    </row>
    <row r="774" spans="1:7" x14ac:dyDescent="0.3">
      <c r="A774" s="64" t="str">
        <f>SORTEIOS[[#This Row],[GRUPO]]&amp;SORTEIOS[[#This Row],[MES_ANO]]</f>
        <v>3053julho-25</v>
      </c>
      <c r="B774" s="3">
        <v>3053</v>
      </c>
      <c r="C774" s="3">
        <v>202507</v>
      </c>
      <c r="D774" s="4" t="str">
        <f>TEXT(SORTEIOS[[#This Row],[DT_CONTMP]],"MMMM-AA")</f>
        <v>julho-25</v>
      </c>
      <c r="E774" s="4">
        <v>45853</v>
      </c>
      <c r="F774" s="3">
        <v>1</v>
      </c>
      <c r="G774"/>
    </row>
    <row r="775" spans="1:7" x14ac:dyDescent="0.3">
      <c r="A775" s="64" t="str">
        <f>SORTEIOS[[#This Row],[GRUPO]]&amp;SORTEIOS[[#This Row],[MES_ANO]]</f>
        <v>633maio-25</v>
      </c>
      <c r="B775" s="3">
        <v>633</v>
      </c>
      <c r="C775" s="3">
        <v>202505</v>
      </c>
      <c r="D775" s="4" t="str">
        <f>TEXT(SORTEIOS[[#This Row],[DT_CONTMP]],"MMMM-AA")</f>
        <v>maio-25</v>
      </c>
      <c r="E775" s="4">
        <v>45784</v>
      </c>
      <c r="F775" s="3">
        <v>5</v>
      </c>
      <c r="G775"/>
    </row>
    <row r="776" spans="1:7" x14ac:dyDescent="0.3">
      <c r="A776" s="64" t="str">
        <f>SORTEIOS[[#This Row],[GRUPO]]&amp;SORTEIOS[[#This Row],[MES_ANO]]</f>
        <v>659janeiro-25</v>
      </c>
      <c r="B776" s="3">
        <v>659</v>
      </c>
      <c r="C776" s="3">
        <v>202501</v>
      </c>
      <c r="D776" s="4" t="str">
        <f>TEXT(SORTEIOS[[#This Row],[DT_CONTMP]],"MMMM-AA")</f>
        <v>janeiro-25</v>
      </c>
      <c r="E776" s="4">
        <v>45664</v>
      </c>
      <c r="F776" s="3">
        <v>11</v>
      </c>
      <c r="G776"/>
    </row>
    <row r="777" spans="1:7" x14ac:dyDescent="0.3">
      <c r="A777" s="64" t="str">
        <f>SORTEIOS[[#This Row],[GRUPO]]&amp;SORTEIOS[[#This Row],[MES_ANO]]</f>
        <v>662julho-25</v>
      </c>
      <c r="B777" s="3">
        <v>662</v>
      </c>
      <c r="C777" s="3">
        <v>202507</v>
      </c>
      <c r="D777" s="4" t="str">
        <f>TEXT(SORTEIOS[[#This Row],[DT_CONTMP]],"MMMM-AA")</f>
        <v>julho-25</v>
      </c>
      <c r="E777" s="4">
        <v>45842</v>
      </c>
      <c r="F777" s="3">
        <v>9</v>
      </c>
      <c r="G777"/>
    </row>
    <row r="778" spans="1:7" x14ac:dyDescent="0.3">
      <c r="A778" s="64" t="str">
        <f>SORTEIOS[[#This Row],[GRUPO]]&amp;SORTEIOS[[#This Row],[MES_ANO]]</f>
        <v>643fevereiro-25</v>
      </c>
      <c r="B778" s="3">
        <v>643</v>
      </c>
      <c r="C778" s="3">
        <v>202502</v>
      </c>
      <c r="D778" s="4" t="str">
        <f>TEXT(SORTEIOS[[#This Row],[DT_CONTMP]],"MMMM-AA")</f>
        <v>fevereiro-25</v>
      </c>
      <c r="E778" s="4">
        <v>45694</v>
      </c>
      <c r="F778" s="3">
        <v>7</v>
      </c>
      <c r="G778"/>
    </row>
    <row r="779" spans="1:7" x14ac:dyDescent="0.3">
      <c r="A779" s="64" t="str">
        <f>SORTEIOS[[#This Row],[GRUPO]]&amp;SORTEIOS[[#This Row],[MES_ANO]]</f>
        <v>665abril-25</v>
      </c>
      <c r="B779" s="3">
        <v>665</v>
      </c>
      <c r="C779" s="3">
        <v>202504</v>
      </c>
      <c r="D779" s="4" t="str">
        <f>TEXT(SORTEIOS[[#This Row],[DT_CONTMP]],"MMMM-AA")</f>
        <v>abril-25</v>
      </c>
      <c r="E779" s="4">
        <v>45751</v>
      </c>
      <c r="F779" s="3">
        <v>8</v>
      </c>
      <c r="G779"/>
    </row>
    <row r="780" spans="1:7" x14ac:dyDescent="0.3">
      <c r="A780" s="64" t="str">
        <f>SORTEIOS[[#This Row],[GRUPO]]&amp;SORTEIOS[[#This Row],[MES_ANO]]</f>
        <v>5018janeiro-25</v>
      </c>
      <c r="B780" s="3">
        <v>5018</v>
      </c>
      <c r="C780" s="3">
        <v>202501</v>
      </c>
      <c r="D780" s="4" t="str">
        <f>TEXT(SORTEIOS[[#This Row],[DT_CONTMP]],"MMMM-AA")</f>
        <v>janeiro-25</v>
      </c>
      <c r="E780" s="4">
        <v>45672</v>
      </c>
      <c r="F780" s="3">
        <v>1</v>
      </c>
      <c r="G780"/>
    </row>
    <row r="781" spans="1:7" x14ac:dyDescent="0.3">
      <c r="A781" s="64" t="str">
        <f>SORTEIOS[[#This Row],[GRUPO]]&amp;SORTEIOS[[#This Row],[MES_ANO]]</f>
        <v>689janeiro-25</v>
      </c>
      <c r="B781" s="3">
        <v>689</v>
      </c>
      <c r="C781" s="3">
        <v>202501</v>
      </c>
      <c r="D781" s="4" t="str">
        <f>TEXT(SORTEIOS[[#This Row],[DT_CONTMP]],"MMMM-AA")</f>
        <v>janeiro-25</v>
      </c>
      <c r="E781" s="4">
        <v>45664</v>
      </c>
      <c r="F781" s="3">
        <v>9</v>
      </c>
      <c r="G781"/>
    </row>
    <row r="782" spans="1:7" x14ac:dyDescent="0.3">
      <c r="A782" s="64" t="str">
        <f>SORTEIOS[[#This Row],[GRUPO]]&amp;SORTEIOS[[#This Row],[MES_ANO]]</f>
        <v>685julho-25</v>
      </c>
      <c r="B782" s="3">
        <v>685</v>
      </c>
      <c r="C782" s="3">
        <v>202507</v>
      </c>
      <c r="D782" s="4" t="str">
        <f>TEXT(SORTEIOS[[#This Row],[DT_CONTMP]],"MMMM-AA")</f>
        <v>julho-25</v>
      </c>
      <c r="E782" s="4">
        <v>45842</v>
      </c>
      <c r="F782" s="3">
        <v>3</v>
      </c>
      <c r="G782"/>
    </row>
    <row r="783" spans="1:7" x14ac:dyDescent="0.3">
      <c r="A783" s="64" t="str">
        <f>SORTEIOS[[#This Row],[GRUPO]]&amp;SORTEIOS[[#This Row],[MES_ANO]]</f>
        <v>647julho-25</v>
      </c>
      <c r="B783" s="3">
        <v>647</v>
      </c>
      <c r="C783" s="3">
        <v>202507</v>
      </c>
      <c r="D783" s="4" t="str">
        <f>TEXT(SORTEIOS[[#This Row],[DT_CONTMP]],"MMMM-AA")</f>
        <v>julho-25</v>
      </c>
      <c r="E783" s="4">
        <v>45842</v>
      </c>
      <c r="F783" s="3">
        <v>8</v>
      </c>
      <c r="G783"/>
    </row>
    <row r="784" spans="1:7" x14ac:dyDescent="0.3">
      <c r="A784" s="64" t="str">
        <f>SORTEIOS[[#This Row],[GRUPO]]&amp;SORTEIOS[[#This Row],[MES_ANO]]</f>
        <v>708junho-25</v>
      </c>
      <c r="B784" s="3">
        <v>708</v>
      </c>
      <c r="C784" s="3">
        <v>202506</v>
      </c>
      <c r="D784" s="4" t="str">
        <f>TEXT(SORTEIOS[[#This Row],[DT_CONTMP]],"MMMM-AA")</f>
        <v>junho-25</v>
      </c>
      <c r="E784" s="4">
        <v>45824</v>
      </c>
      <c r="F784" s="3">
        <v>8</v>
      </c>
      <c r="G784"/>
    </row>
    <row r="785" spans="1:7" x14ac:dyDescent="0.3">
      <c r="A785" s="64" t="str">
        <f>SORTEIOS[[#This Row],[GRUPO]]&amp;SORTEIOS[[#This Row],[MES_ANO]]</f>
        <v>725outubro-25</v>
      </c>
      <c r="B785" s="3">
        <v>725</v>
      </c>
      <c r="C785" s="3">
        <v>202510</v>
      </c>
      <c r="D785" s="4" t="str">
        <f>TEXT(SORTEIOS[[#This Row],[DT_CONTMP]],"MMMM-AA")</f>
        <v>outubro-25</v>
      </c>
      <c r="E785" s="4">
        <v>45945</v>
      </c>
      <c r="F785" s="3">
        <v>16</v>
      </c>
      <c r="G785"/>
    </row>
    <row r="786" spans="1:7" x14ac:dyDescent="0.3">
      <c r="A786" s="64" t="str">
        <f>SORTEIOS[[#This Row],[GRUPO]]&amp;SORTEIOS[[#This Row],[MES_ANO]]</f>
        <v>3090outubro-25</v>
      </c>
      <c r="B786" s="3">
        <v>3090</v>
      </c>
      <c r="C786" s="3">
        <v>202510</v>
      </c>
      <c r="D786" s="4" t="str">
        <f>TEXT(SORTEIOS[[#This Row],[DT_CONTMP]],"MMMM-AA")</f>
        <v>outubro-25</v>
      </c>
      <c r="E786" s="4">
        <v>45945</v>
      </c>
      <c r="F786" s="3">
        <v>1</v>
      </c>
      <c r="G786"/>
    </row>
    <row r="787" spans="1:7" x14ac:dyDescent="0.3">
      <c r="A787" s="64" t="str">
        <f>SORTEIOS[[#This Row],[GRUPO]]&amp;SORTEIOS[[#This Row],[MES_ANO]]</f>
        <v>690janeiro-25</v>
      </c>
      <c r="B787" s="3">
        <v>690</v>
      </c>
      <c r="C787" s="3">
        <v>202501</v>
      </c>
      <c r="D787" s="4" t="str">
        <f>TEXT(SORTEIOS[[#This Row],[DT_CONTMP]],"MMMM-AA")</f>
        <v>janeiro-25</v>
      </c>
      <c r="E787" s="4">
        <v>45664</v>
      </c>
      <c r="F787" s="3">
        <v>7</v>
      </c>
      <c r="G787"/>
    </row>
    <row r="788" spans="1:7" x14ac:dyDescent="0.3">
      <c r="A788" s="64" t="str">
        <f>SORTEIOS[[#This Row],[GRUPO]]&amp;SORTEIOS[[#This Row],[MES_ANO]]</f>
        <v>719outubro-25</v>
      </c>
      <c r="B788" s="3">
        <v>719</v>
      </c>
      <c r="C788" s="3">
        <v>202510</v>
      </c>
      <c r="D788" s="4" t="str">
        <f>TEXT(SORTEIOS[[#This Row],[DT_CONTMP]],"MMMM-AA")</f>
        <v>outubro-25</v>
      </c>
      <c r="E788" s="4">
        <v>45945</v>
      </c>
      <c r="F788" s="3">
        <v>10</v>
      </c>
      <c r="G788"/>
    </row>
    <row r="789" spans="1:7" x14ac:dyDescent="0.3">
      <c r="A789" s="64" t="str">
        <f>SORTEIOS[[#This Row],[GRUPO]]&amp;SORTEIOS[[#This Row],[MES_ANO]]</f>
        <v>3042junho-25</v>
      </c>
      <c r="B789" s="3">
        <v>3042</v>
      </c>
      <c r="C789" s="3">
        <v>202506</v>
      </c>
      <c r="D789" s="4" t="str">
        <f>TEXT(SORTEIOS[[#This Row],[DT_CONTMP]],"MMMM-AA")</f>
        <v>junho-25</v>
      </c>
      <c r="E789" s="4">
        <v>45824</v>
      </c>
      <c r="F789" s="3">
        <v>1</v>
      </c>
      <c r="G789"/>
    </row>
    <row r="790" spans="1:7" x14ac:dyDescent="0.3">
      <c r="A790" s="64" t="str">
        <f>SORTEIOS[[#This Row],[GRUPO]]&amp;SORTEIOS[[#This Row],[MES_ANO]]</f>
        <v>3122maio-25</v>
      </c>
      <c r="B790" s="3">
        <v>3122</v>
      </c>
      <c r="C790" s="3">
        <v>202505</v>
      </c>
      <c r="D790" s="4" t="str">
        <f>TEXT(SORTEIOS[[#This Row],[DT_CONTMP]],"MMMM-AA")</f>
        <v>maio-25</v>
      </c>
      <c r="E790" s="4">
        <v>45792</v>
      </c>
      <c r="F790" s="3">
        <v>1</v>
      </c>
      <c r="G790"/>
    </row>
    <row r="791" spans="1:7" x14ac:dyDescent="0.3">
      <c r="A791" s="64" t="str">
        <f>SORTEIOS[[#This Row],[GRUPO]]&amp;SORTEIOS[[#This Row],[MES_ANO]]</f>
        <v>726julho-25</v>
      </c>
      <c r="B791" s="3">
        <v>726</v>
      </c>
      <c r="C791" s="3">
        <v>202507</v>
      </c>
      <c r="D791" s="4" t="str">
        <f>TEXT(SORTEIOS[[#This Row],[DT_CONTMP]],"MMMM-AA")</f>
        <v>julho-25</v>
      </c>
      <c r="E791" s="4">
        <v>45853</v>
      </c>
      <c r="F791" s="3">
        <v>1</v>
      </c>
      <c r="G791"/>
    </row>
    <row r="792" spans="1:7" x14ac:dyDescent="0.3">
      <c r="A792" s="64" t="str">
        <f>SORTEIOS[[#This Row],[GRUPO]]&amp;SORTEIOS[[#This Row],[MES_ANO]]</f>
        <v>762outubro-25</v>
      </c>
      <c r="B792" s="3">
        <v>762</v>
      </c>
      <c r="C792" s="3">
        <v>202510</v>
      </c>
      <c r="D792" s="4" t="str">
        <f>TEXT(SORTEIOS[[#This Row],[DT_CONTMP]],"MMMM-AA")</f>
        <v>outubro-25</v>
      </c>
      <c r="E792" s="4">
        <v>45945</v>
      </c>
      <c r="F792" s="3">
        <v>1</v>
      </c>
      <c r="G792"/>
    </row>
    <row r="793" spans="1:7" x14ac:dyDescent="0.3">
      <c r="A793" s="64" t="str">
        <f>SORTEIOS[[#This Row],[GRUPO]]&amp;SORTEIOS[[#This Row],[MES_ANO]]</f>
        <v>8004março-25</v>
      </c>
      <c r="B793" s="3">
        <v>8004</v>
      </c>
      <c r="C793" s="3">
        <v>202503</v>
      </c>
      <c r="D793" s="4" t="str">
        <f>TEXT(SORTEIOS[[#This Row],[DT_CONTMP]],"MMMM-AA")</f>
        <v>março-25</v>
      </c>
      <c r="E793" s="4">
        <v>45733</v>
      </c>
      <c r="F793" s="3">
        <v>9</v>
      </c>
      <c r="G793"/>
    </row>
    <row r="794" spans="1:7" x14ac:dyDescent="0.3">
      <c r="A794" s="64" t="str">
        <f>SORTEIOS[[#This Row],[GRUPO]]&amp;SORTEIOS[[#This Row],[MES_ANO]]</f>
        <v>3114janeiro-25</v>
      </c>
      <c r="B794" s="3">
        <v>3114</v>
      </c>
      <c r="C794" s="3">
        <v>202501</v>
      </c>
      <c r="D794" s="4" t="str">
        <f>TEXT(SORTEIOS[[#This Row],[DT_CONTMP]],"MMMM-AA")</f>
        <v>janeiro-25</v>
      </c>
      <c r="E794" s="4">
        <v>45672</v>
      </c>
      <c r="F794" s="3">
        <v>1</v>
      </c>
      <c r="G794"/>
    </row>
    <row r="795" spans="1:7" x14ac:dyDescent="0.3">
      <c r="A795" s="64" t="str">
        <f>SORTEIOS[[#This Row],[GRUPO]]&amp;SORTEIOS[[#This Row],[MES_ANO]]</f>
        <v>8003junho-25</v>
      </c>
      <c r="B795" s="3">
        <v>8003</v>
      </c>
      <c r="C795" s="3">
        <v>202506</v>
      </c>
      <c r="D795" s="4" t="str">
        <f>TEXT(SORTEIOS[[#This Row],[DT_CONTMP]],"MMMM-AA")</f>
        <v>junho-25</v>
      </c>
      <c r="E795" s="4">
        <v>45824</v>
      </c>
      <c r="F795" s="3">
        <v>8</v>
      </c>
      <c r="G795"/>
    </row>
    <row r="796" spans="1:7" x14ac:dyDescent="0.3">
      <c r="A796" s="64" t="str">
        <f>SORTEIOS[[#This Row],[GRUPO]]&amp;SORTEIOS[[#This Row],[MES_ANO]]</f>
        <v>789março-25</v>
      </c>
      <c r="B796" s="3">
        <v>789</v>
      </c>
      <c r="C796" s="3">
        <v>202503</v>
      </c>
      <c r="D796" s="4" t="str">
        <f>TEXT(SORTEIOS[[#This Row],[DT_CONTMP]],"MMMM-AA")</f>
        <v>março-25</v>
      </c>
      <c r="E796" s="4">
        <v>45733</v>
      </c>
      <c r="F796" s="3">
        <v>1</v>
      </c>
      <c r="G796"/>
    </row>
    <row r="797" spans="1:7" x14ac:dyDescent="0.3">
      <c r="A797" s="64" t="str">
        <f>SORTEIOS[[#This Row],[GRUPO]]&amp;SORTEIOS[[#This Row],[MES_ANO]]</f>
        <v>687julho-25</v>
      </c>
      <c r="B797" s="3">
        <v>687</v>
      </c>
      <c r="C797" s="3">
        <v>202507</v>
      </c>
      <c r="D797" s="4" t="str">
        <f>TEXT(SORTEIOS[[#This Row],[DT_CONTMP]],"MMMM-AA")</f>
        <v>julho-25</v>
      </c>
      <c r="E797" s="4">
        <v>45842</v>
      </c>
      <c r="F797" s="3">
        <v>22</v>
      </c>
      <c r="G797"/>
    </row>
    <row r="798" spans="1:7" x14ac:dyDescent="0.3">
      <c r="A798" s="64" t="str">
        <f>SORTEIOS[[#This Row],[GRUPO]]&amp;SORTEIOS[[#This Row],[MES_ANO]]</f>
        <v>801outubro-25</v>
      </c>
      <c r="B798" s="3">
        <v>801</v>
      </c>
      <c r="C798" s="3">
        <v>202510</v>
      </c>
      <c r="D798" s="4" t="str">
        <f>TEXT(SORTEIOS[[#This Row],[DT_CONTMP]],"MMMM-AA")</f>
        <v>outubro-25</v>
      </c>
      <c r="E798" s="4">
        <v>45945</v>
      </c>
      <c r="F798" s="3">
        <v>1</v>
      </c>
      <c r="G798"/>
    </row>
    <row r="799" spans="1:7" x14ac:dyDescent="0.3">
      <c r="A799" s="64" t="str">
        <f>SORTEIOS[[#This Row],[GRUPO]]&amp;SORTEIOS[[#This Row],[MES_ANO]]</f>
        <v>620agosto-25</v>
      </c>
      <c r="B799" s="3">
        <v>620</v>
      </c>
      <c r="C799" s="3">
        <v>202508</v>
      </c>
      <c r="D799" s="4" t="str">
        <f>TEXT(SORTEIOS[[#This Row],[DT_CONTMP]],"MMMM-AA")</f>
        <v>agosto-25</v>
      </c>
      <c r="E799" s="4">
        <v>45875</v>
      </c>
      <c r="F799" s="3">
        <v>5</v>
      </c>
      <c r="G799"/>
    </row>
    <row r="800" spans="1:7" x14ac:dyDescent="0.3">
      <c r="A800" s="64" t="str">
        <f>SORTEIOS[[#This Row],[GRUPO]]&amp;SORTEIOS[[#This Row],[MES_ANO]]</f>
        <v>646junho-25</v>
      </c>
      <c r="B800" s="3">
        <v>646</v>
      </c>
      <c r="C800" s="3">
        <v>202506</v>
      </c>
      <c r="D800" s="4" t="str">
        <f>TEXT(SORTEIOS[[#This Row],[DT_CONTMP]],"MMMM-AA")</f>
        <v>junho-25</v>
      </c>
      <c r="E800" s="4">
        <v>45813</v>
      </c>
      <c r="F800" s="3">
        <v>10</v>
      </c>
      <c r="G800"/>
    </row>
    <row r="801" spans="1:7" x14ac:dyDescent="0.3">
      <c r="A801" s="64" t="str">
        <f>SORTEIOS[[#This Row],[GRUPO]]&amp;SORTEIOS[[#This Row],[MES_ANO]]</f>
        <v>656junho-25</v>
      </c>
      <c r="B801" s="3">
        <v>656</v>
      </c>
      <c r="C801" s="3">
        <v>202506</v>
      </c>
      <c r="D801" s="4" t="str">
        <f>TEXT(SORTEIOS[[#This Row],[DT_CONTMP]],"MMMM-AA")</f>
        <v>junho-25</v>
      </c>
      <c r="E801" s="4">
        <v>45813</v>
      </c>
      <c r="F801" s="3">
        <v>8</v>
      </c>
      <c r="G801"/>
    </row>
    <row r="802" spans="1:7" x14ac:dyDescent="0.3">
      <c r="A802" s="64" t="str">
        <f>SORTEIOS[[#This Row],[GRUPO]]&amp;SORTEIOS[[#This Row],[MES_ANO]]</f>
        <v>643janeiro-25</v>
      </c>
      <c r="B802" s="3">
        <v>643</v>
      </c>
      <c r="C802" s="3">
        <v>202501</v>
      </c>
      <c r="D802" s="4" t="str">
        <f>TEXT(SORTEIOS[[#This Row],[DT_CONTMP]],"MMMM-AA")</f>
        <v>janeiro-25</v>
      </c>
      <c r="E802" s="4">
        <v>45664</v>
      </c>
      <c r="F802" s="3">
        <v>8</v>
      </c>
      <c r="G802"/>
    </row>
    <row r="803" spans="1:7" x14ac:dyDescent="0.3">
      <c r="A803" s="64" t="str">
        <f>SORTEIOS[[#This Row],[GRUPO]]&amp;SORTEIOS[[#This Row],[MES_ANO]]</f>
        <v>675março-25</v>
      </c>
      <c r="B803" s="3">
        <v>675</v>
      </c>
      <c r="C803" s="3">
        <v>202503</v>
      </c>
      <c r="D803" s="4" t="str">
        <f>TEXT(SORTEIOS[[#This Row],[DT_CONTMP]],"MMMM-AA")</f>
        <v>março-25</v>
      </c>
      <c r="E803" s="4">
        <v>45726</v>
      </c>
      <c r="F803" s="3">
        <v>20</v>
      </c>
      <c r="G803"/>
    </row>
    <row r="804" spans="1:7" x14ac:dyDescent="0.3">
      <c r="A804" s="64" t="str">
        <f>SORTEIOS[[#This Row],[GRUPO]]&amp;SORTEIOS[[#This Row],[MES_ANO]]</f>
        <v>678agosto-25</v>
      </c>
      <c r="B804" s="3">
        <v>678</v>
      </c>
      <c r="C804" s="3">
        <v>202508</v>
      </c>
      <c r="D804" s="4" t="str">
        <f>TEXT(SORTEIOS[[#This Row],[DT_CONTMP]],"MMMM-AA")</f>
        <v>agosto-25</v>
      </c>
      <c r="E804" s="4">
        <v>45875</v>
      </c>
      <c r="F804" s="3">
        <v>34</v>
      </c>
      <c r="G804"/>
    </row>
    <row r="805" spans="1:7" x14ac:dyDescent="0.3">
      <c r="A805" s="64" t="str">
        <f>SORTEIOS[[#This Row],[GRUPO]]&amp;SORTEIOS[[#This Row],[MES_ANO]]</f>
        <v>689agosto-25</v>
      </c>
      <c r="B805" s="3">
        <v>689</v>
      </c>
      <c r="C805" s="3">
        <v>202508</v>
      </c>
      <c r="D805" s="4" t="str">
        <f>TEXT(SORTEIOS[[#This Row],[DT_CONTMP]],"MMMM-AA")</f>
        <v>agosto-25</v>
      </c>
      <c r="E805" s="4">
        <v>45875</v>
      </c>
      <c r="F805" s="3">
        <v>8</v>
      </c>
      <c r="G805"/>
    </row>
    <row r="806" spans="1:7" x14ac:dyDescent="0.3">
      <c r="A806" s="64" t="str">
        <f>SORTEIOS[[#This Row],[GRUPO]]&amp;SORTEIOS[[#This Row],[MES_ANO]]</f>
        <v>702maio-25</v>
      </c>
      <c r="B806" s="3">
        <v>702</v>
      </c>
      <c r="C806" s="3">
        <v>202505</v>
      </c>
      <c r="D806" s="4" t="str">
        <f>TEXT(SORTEIOS[[#This Row],[DT_CONTMP]],"MMMM-AA")</f>
        <v>maio-25</v>
      </c>
      <c r="E806" s="4">
        <v>45784</v>
      </c>
      <c r="F806" s="3">
        <v>7</v>
      </c>
      <c r="G806"/>
    </row>
    <row r="807" spans="1:7" x14ac:dyDescent="0.3">
      <c r="A807" s="64" t="str">
        <f>SORTEIOS[[#This Row],[GRUPO]]&amp;SORTEIOS[[#This Row],[MES_ANO]]</f>
        <v>688fevereiro-25</v>
      </c>
      <c r="B807" s="3">
        <v>688</v>
      </c>
      <c r="C807" s="3">
        <v>202502</v>
      </c>
      <c r="D807" s="4" t="str">
        <f>TEXT(SORTEIOS[[#This Row],[DT_CONTMP]],"MMMM-AA")</f>
        <v>fevereiro-25</v>
      </c>
      <c r="E807" s="4">
        <v>45694</v>
      </c>
      <c r="F807" s="3">
        <v>6</v>
      </c>
      <c r="G807"/>
    </row>
    <row r="808" spans="1:7" x14ac:dyDescent="0.3">
      <c r="A808" s="64" t="str">
        <f>SORTEIOS[[#This Row],[GRUPO]]&amp;SORTEIOS[[#This Row],[MES_ANO]]</f>
        <v>714agosto-25</v>
      </c>
      <c r="B808" s="3">
        <v>714</v>
      </c>
      <c r="C808" s="3">
        <v>202508</v>
      </c>
      <c r="D808" s="4" t="str">
        <f>TEXT(SORTEIOS[[#This Row],[DT_CONTMP]],"MMMM-AA")</f>
        <v>agosto-25</v>
      </c>
      <c r="E808" s="4">
        <v>45884</v>
      </c>
      <c r="F808" s="3">
        <v>13</v>
      </c>
      <c r="G808"/>
    </row>
    <row r="809" spans="1:7" x14ac:dyDescent="0.3">
      <c r="A809" s="64" t="str">
        <f>SORTEIOS[[#This Row],[GRUPO]]&amp;SORTEIOS[[#This Row],[MES_ANO]]</f>
        <v>718janeiro-25</v>
      </c>
      <c r="B809" s="3">
        <v>718</v>
      </c>
      <c r="C809" s="3">
        <v>202501</v>
      </c>
      <c r="D809" s="4" t="str">
        <f>TEXT(SORTEIOS[[#This Row],[DT_CONTMP]],"MMMM-AA")</f>
        <v>janeiro-25</v>
      </c>
      <c r="E809" s="4">
        <v>45672</v>
      </c>
      <c r="F809" s="3">
        <v>1</v>
      </c>
      <c r="G809"/>
    </row>
    <row r="810" spans="1:7" x14ac:dyDescent="0.3">
      <c r="A810" s="64" t="str">
        <f>SORTEIOS[[#This Row],[GRUPO]]&amp;SORTEIOS[[#This Row],[MES_ANO]]</f>
        <v>718maio-25</v>
      </c>
      <c r="B810" s="3">
        <v>718</v>
      </c>
      <c r="C810" s="3">
        <v>202505</v>
      </c>
      <c r="D810" s="4" t="str">
        <f>TEXT(SORTEIOS[[#This Row],[DT_CONTMP]],"MMMM-AA")</f>
        <v>maio-25</v>
      </c>
      <c r="E810" s="4">
        <v>45792</v>
      </c>
      <c r="F810" s="3">
        <v>4</v>
      </c>
      <c r="G810"/>
    </row>
    <row r="811" spans="1:7" x14ac:dyDescent="0.3">
      <c r="A811" s="64" t="str">
        <f>SORTEIOS[[#This Row],[GRUPO]]&amp;SORTEIOS[[#This Row],[MES_ANO]]</f>
        <v>692junho-25</v>
      </c>
      <c r="B811" s="3">
        <v>692</v>
      </c>
      <c r="C811" s="3">
        <v>202506</v>
      </c>
      <c r="D811" s="4" t="str">
        <f>TEXT(SORTEIOS[[#This Row],[DT_CONTMP]],"MMMM-AA")</f>
        <v>junho-25</v>
      </c>
      <c r="E811" s="4">
        <v>45813</v>
      </c>
      <c r="F811" s="3">
        <v>7</v>
      </c>
      <c r="G811"/>
    </row>
    <row r="812" spans="1:7" x14ac:dyDescent="0.3">
      <c r="A812" s="64" t="str">
        <f>SORTEIOS[[#This Row],[GRUPO]]&amp;SORTEIOS[[#This Row],[MES_ANO]]</f>
        <v>703maio-25</v>
      </c>
      <c r="B812" s="3">
        <v>703</v>
      </c>
      <c r="C812" s="3">
        <v>202505</v>
      </c>
      <c r="D812" s="4" t="str">
        <f>TEXT(SORTEIOS[[#This Row],[DT_CONTMP]],"MMMM-AA")</f>
        <v>maio-25</v>
      </c>
      <c r="E812" s="4">
        <v>45784</v>
      </c>
      <c r="F812" s="3">
        <v>3</v>
      </c>
      <c r="G812"/>
    </row>
    <row r="813" spans="1:7" x14ac:dyDescent="0.3">
      <c r="A813" s="64" t="str">
        <f>SORTEIOS[[#This Row],[GRUPO]]&amp;SORTEIOS[[#This Row],[MES_ANO]]</f>
        <v>8001junho-25</v>
      </c>
      <c r="B813" s="3">
        <v>8001</v>
      </c>
      <c r="C813" s="3">
        <v>202506</v>
      </c>
      <c r="D813" s="4" t="str">
        <f>TEXT(SORTEIOS[[#This Row],[DT_CONTMP]],"MMMM-AA")</f>
        <v>junho-25</v>
      </c>
      <c r="E813" s="4">
        <v>45824</v>
      </c>
      <c r="F813" s="3">
        <v>24</v>
      </c>
      <c r="G813"/>
    </row>
    <row r="814" spans="1:7" x14ac:dyDescent="0.3">
      <c r="A814" s="64" t="str">
        <f>SORTEIOS[[#This Row],[GRUPO]]&amp;SORTEIOS[[#This Row],[MES_ANO]]</f>
        <v>762julho-25</v>
      </c>
      <c r="B814" s="3">
        <v>762</v>
      </c>
      <c r="C814" s="3">
        <v>202507</v>
      </c>
      <c r="D814" s="4" t="str">
        <f>TEXT(SORTEIOS[[#This Row],[DT_CONTMP]],"MMMM-AA")</f>
        <v>julho-25</v>
      </c>
      <c r="E814" s="4">
        <v>45853</v>
      </c>
      <c r="F814" s="3">
        <v>1</v>
      </c>
      <c r="G814"/>
    </row>
    <row r="815" spans="1:7" x14ac:dyDescent="0.3">
      <c r="A815" s="64" t="str">
        <f>SORTEIOS[[#This Row],[GRUPO]]&amp;SORTEIOS[[#This Row],[MES_ANO]]</f>
        <v>790setembro-25</v>
      </c>
      <c r="B815" s="3">
        <v>790</v>
      </c>
      <c r="C815" s="3">
        <v>202509</v>
      </c>
      <c r="D815" s="4" t="str">
        <f>TEXT(SORTEIOS[[#This Row],[DT_CONTMP]],"MMMM-AA")</f>
        <v>setembro-25</v>
      </c>
      <c r="E815" s="4">
        <v>45915</v>
      </c>
      <c r="F815" s="3">
        <v>1</v>
      </c>
      <c r="G815"/>
    </row>
    <row r="816" spans="1:7" x14ac:dyDescent="0.3">
      <c r="A816" s="64" t="str">
        <f>SORTEIOS[[#This Row],[GRUPO]]&amp;SORTEIOS[[#This Row],[MES_ANO]]</f>
        <v>758setembro-25</v>
      </c>
      <c r="B816" s="3">
        <v>758</v>
      </c>
      <c r="C816" s="3">
        <v>202509</v>
      </c>
      <c r="D816" s="4" t="str">
        <f>TEXT(SORTEIOS[[#This Row],[DT_CONTMP]],"MMMM-AA")</f>
        <v>setembro-25</v>
      </c>
      <c r="E816" s="4">
        <v>45915</v>
      </c>
      <c r="F816" s="3">
        <v>1</v>
      </c>
      <c r="G816"/>
    </row>
    <row r="817" spans="1:7" x14ac:dyDescent="0.3">
      <c r="A817" s="64" t="str">
        <f>SORTEIOS[[#This Row],[GRUPO]]&amp;SORTEIOS[[#This Row],[MES_ANO]]</f>
        <v>3037junho-25</v>
      </c>
      <c r="B817" s="3">
        <v>3037</v>
      </c>
      <c r="C817" s="3">
        <v>202506</v>
      </c>
      <c r="D817" s="4" t="str">
        <f>TEXT(SORTEIOS[[#This Row],[DT_CONTMP]],"MMMM-AA")</f>
        <v>junho-25</v>
      </c>
      <c r="E817" s="4">
        <v>45824</v>
      </c>
      <c r="F817" s="3">
        <v>1</v>
      </c>
      <c r="G817"/>
    </row>
    <row r="818" spans="1:7" x14ac:dyDescent="0.3">
      <c r="A818" s="64" t="str">
        <f>SORTEIOS[[#This Row],[GRUPO]]&amp;SORTEIOS[[#This Row],[MES_ANO]]</f>
        <v>630abril-25</v>
      </c>
      <c r="B818" s="3">
        <v>630</v>
      </c>
      <c r="C818" s="3">
        <v>202504</v>
      </c>
      <c r="D818" s="4" t="str">
        <f>TEXT(SORTEIOS[[#This Row],[DT_CONTMP]],"MMMM-AA")</f>
        <v>abril-25</v>
      </c>
      <c r="E818" s="4">
        <v>45751</v>
      </c>
      <c r="F818" s="3">
        <v>10</v>
      </c>
      <c r="G818"/>
    </row>
    <row r="819" spans="1:7" x14ac:dyDescent="0.3">
      <c r="A819" s="64" t="str">
        <f>SORTEIOS[[#This Row],[GRUPO]]&amp;SORTEIOS[[#This Row],[MES_ANO]]</f>
        <v>627setembro-25</v>
      </c>
      <c r="B819" s="3">
        <v>627</v>
      </c>
      <c r="C819" s="3">
        <v>202509</v>
      </c>
      <c r="D819" s="4" t="str">
        <f>TEXT(SORTEIOS[[#This Row],[DT_CONTMP]],"MMMM-AA")</f>
        <v>setembro-25</v>
      </c>
      <c r="E819" s="4">
        <v>45904</v>
      </c>
      <c r="F819" s="3">
        <v>3</v>
      </c>
      <c r="G819"/>
    </row>
    <row r="820" spans="1:7" x14ac:dyDescent="0.3">
      <c r="A820" s="64" t="str">
        <f>SORTEIOS[[#This Row],[GRUPO]]&amp;SORTEIOS[[#This Row],[MES_ANO]]</f>
        <v>617fevereiro-25</v>
      </c>
      <c r="B820" s="3">
        <v>617</v>
      </c>
      <c r="C820" s="3">
        <v>202502</v>
      </c>
      <c r="D820" s="4" t="str">
        <f>TEXT(SORTEIOS[[#This Row],[DT_CONTMP]],"MMMM-AA")</f>
        <v>fevereiro-25</v>
      </c>
      <c r="E820" s="4">
        <v>45694</v>
      </c>
      <c r="F820" s="3">
        <v>3</v>
      </c>
      <c r="G820"/>
    </row>
    <row r="821" spans="1:7" x14ac:dyDescent="0.3">
      <c r="A821" s="64" t="str">
        <f>SORTEIOS[[#This Row],[GRUPO]]&amp;SORTEIOS[[#This Row],[MES_ANO]]</f>
        <v>670outubro-25</v>
      </c>
      <c r="B821" s="3">
        <v>670</v>
      </c>
      <c r="C821" s="3">
        <v>202510</v>
      </c>
      <c r="D821" s="4" t="str">
        <f>TEXT(SORTEIOS[[#This Row],[DT_CONTMP]],"MMMM-AA")</f>
        <v>outubro-25</v>
      </c>
      <c r="E821" s="4">
        <v>45936</v>
      </c>
      <c r="F821" s="3">
        <v>9</v>
      </c>
      <c r="G821"/>
    </row>
    <row r="822" spans="1:7" x14ac:dyDescent="0.3">
      <c r="A822" s="64" t="str">
        <f>SORTEIOS[[#This Row],[GRUPO]]&amp;SORTEIOS[[#This Row],[MES_ANO]]</f>
        <v>684junho-25</v>
      </c>
      <c r="B822" s="3">
        <v>684</v>
      </c>
      <c r="C822" s="3">
        <v>202506</v>
      </c>
      <c r="D822" s="4" t="str">
        <f>TEXT(SORTEIOS[[#This Row],[DT_CONTMP]],"MMMM-AA")</f>
        <v>junho-25</v>
      </c>
      <c r="E822" s="4">
        <v>45813</v>
      </c>
      <c r="F822" s="3">
        <v>13</v>
      </c>
      <c r="G822"/>
    </row>
    <row r="823" spans="1:7" x14ac:dyDescent="0.3">
      <c r="A823" s="64" t="str">
        <f>SORTEIOS[[#This Row],[GRUPO]]&amp;SORTEIOS[[#This Row],[MES_ANO]]</f>
        <v>702outubro-25</v>
      </c>
      <c r="B823" s="3">
        <v>702</v>
      </c>
      <c r="C823" s="3">
        <v>202510</v>
      </c>
      <c r="D823" s="4" t="str">
        <f>TEXT(SORTEIOS[[#This Row],[DT_CONTMP]],"MMMM-AA")</f>
        <v>outubro-25</v>
      </c>
      <c r="E823" s="4">
        <v>45936</v>
      </c>
      <c r="F823" s="3">
        <v>10</v>
      </c>
      <c r="G823"/>
    </row>
    <row r="824" spans="1:7" x14ac:dyDescent="0.3">
      <c r="A824" s="64" t="str">
        <f>SORTEIOS[[#This Row],[GRUPO]]&amp;SORTEIOS[[#This Row],[MES_ANO]]</f>
        <v>688maio-25</v>
      </c>
      <c r="B824" s="3">
        <v>688</v>
      </c>
      <c r="C824" s="3">
        <v>202505</v>
      </c>
      <c r="D824" s="4" t="str">
        <f>TEXT(SORTEIOS[[#This Row],[DT_CONTMP]],"MMMM-AA")</f>
        <v>maio-25</v>
      </c>
      <c r="E824" s="4">
        <v>45784</v>
      </c>
      <c r="F824" s="3">
        <v>12</v>
      </c>
      <c r="G824"/>
    </row>
    <row r="825" spans="1:7" x14ac:dyDescent="0.3">
      <c r="A825" s="64" t="str">
        <f>SORTEIOS[[#This Row],[GRUPO]]&amp;SORTEIOS[[#This Row],[MES_ANO]]</f>
        <v>3086agosto-25</v>
      </c>
      <c r="B825" s="3">
        <v>3086</v>
      </c>
      <c r="C825" s="3">
        <v>202508</v>
      </c>
      <c r="D825" s="4" t="str">
        <f>TEXT(SORTEIOS[[#This Row],[DT_CONTMP]],"MMMM-AA")</f>
        <v>agosto-25</v>
      </c>
      <c r="E825" s="4">
        <v>45884</v>
      </c>
      <c r="F825" s="3">
        <v>1</v>
      </c>
      <c r="G825"/>
    </row>
    <row r="826" spans="1:7" x14ac:dyDescent="0.3">
      <c r="A826" s="64" t="str">
        <f>SORTEIOS[[#This Row],[GRUPO]]&amp;SORTEIOS[[#This Row],[MES_ANO]]</f>
        <v>705janeiro-25</v>
      </c>
      <c r="B826" s="3">
        <v>705</v>
      </c>
      <c r="C826" s="3">
        <v>202501</v>
      </c>
      <c r="D826" s="4" t="str">
        <f>TEXT(SORTEIOS[[#This Row],[DT_CONTMP]],"MMMM-AA")</f>
        <v>janeiro-25</v>
      </c>
      <c r="E826" s="4">
        <v>45672</v>
      </c>
      <c r="F826" s="3">
        <v>27</v>
      </c>
      <c r="G826"/>
    </row>
    <row r="827" spans="1:7" x14ac:dyDescent="0.3">
      <c r="A827" s="64" t="str">
        <f>SORTEIOS[[#This Row],[GRUPO]]&amp;SORTEIOS[[#This Row],[MES_ANO]]</f>
        <v>703abril-25</v>
      </c>
      <c r="B827" s="3">
        <v>703</v>
      </c>
      <c r="C827" s="3">
        <v>202504</v>
      </c>
      <c r="D827" s="4" t="str">
        <f>TEXT(SORTEIOS[[#This Row],[DT_CONTMP]],"MMMM-AA")</f>
        <v>abril-25</v>
      </c>
      <c r="E827" s="4">
        <v>45751</v>
      </c>
      <c r="F827" s="3">
        <v>11</v>
      </c>
      <c r="G827"/>
    </row>
    <row r="828" spans="1:7" x14ac:dyDescent="0.3">
      <c r="A828" s="64" t="str">
        <f>SORTEIOS[[#This Row],[GRUPO]]&amp;SORTEIOS[[#This Row],[MES_ANO]]</f>
        <v>698julho-25</v>
      </c>
      <c r="B828" s="3">
        <v>698</v>
      </c>
      <c r="C828" s="3">
        <v>202507</v>
      </c>
      <c r="D828" s="4" t="str">
        <f>TEXT(SORTEIOS[[#This Row],[DT_CONTMP]],"MMMM-AA")</f>
        <v>julho-25</v>
      </c>
      <c r="E828" s="4">
        <v>45842</v>
      </c>
      <c r="F828" s="3">
        <v>38</v>
      </c>
      <c r="G828"/>
    </row>
    <row r="829" spans="1:7" x14ac:dyDescent="0.3">
      <c r="A829" s="64" t="str">
        <f>SORTEIOS[[#This Row],[GRUPO]]&amp;SORTEIOS[[#This Row],[MES_ANO]]</f>
        <v>659maio-25</v>
      </c>
      <c r="B829" s="3">
        <v>659</v>
      </c>
      <c r="C829" s="3">
        <v>202505</v>
      </c>
      <c r="D829" s="4" t="str">
        <f>TEXT(SORTEIOS[[#This Row],[DT_CONTMP]],"MMMM-AA")</f>
        <v>maio-25</v>
      </c>
      <c r="E829" s="4">
        <v>45784</v>
      </c>
      <c r="F829" s="3">
        <v>9</v>
      </c>
      <c r="G829"/>
    </row>
    <row r="830" spans="1:7" x14ac:dyDescent="0.3">
      <c r="A830" s="64" t="str">
        <f>SORTEIOS[[#This Row],[GRUPO]]&amp;SORTEIOS[[#This Row],[MES_ANO]]</f>
        <v>8001setembro-25</v>
      </c>
      <c r="B830" s="3">
        <v>8001</v>
      </c>
      <c r="C830" s="3">
        <v>202509</v>
      </c>
      <c r="D830" s="4" t="str">
        <f>TEXT(SORTEIOS[[#This Row],[DT_CONTMP]],"MMMM-AA")</f>
        <v>setembro-25</v>
      </c>
      <c r="E830" s="4">
        <v>45915</v>
      </c>
      <c r="F830" s="3">
        <v>13</v>
      </c>
      <c r="G830"/>
    </row>
    <row r="831" spans="1:7" x14ac:dyDescent="0.3">
      <c r="A831" s="64" t="str">
        <f>SORTEIOS[[#This Row],[GRUPO]]&amp;SORTEIOS[[#This Row],[MES_ANO]]</f>
        <v>3119julho-25</v>
      </c>
      <c r="B831" s="3">
        <v>3119</v>
      </c>
      <c r="C831" s="3">
        <v>202507</v>
      </c>
      <c r="D831" s="4" t="str">
        <f>TEXT(SORTEIOS[[#This Row],[DT_CONTMP]],"MMMM-AA")</f>
        <v>julho-25</v>
      </c>
      <c r="E831" s="4">
        <v>45853</v>
      </c>
      <c r="F831" s="3">
        <v>1</v>
      </c>
      <c r="G831"/>
    </row>
    <row r="832" spans="1:7" x14ac:dyDescent="0.3">
      <c r="A832" s="64" t="str">
        <f>SORTEIOS[[#This Row],[GRUPO]]&amp;SORTEIOS[[#This Row],[MES_ANO]]</f>
        <v>3140julho-25</v>
      </c>
      <c r="B832" s="3">
        <v>3140</v>
      </c>
      <c r="C832" s="3">
        <v>202507</v>
      </c>
      <c r="D832" s="4" t="str">
        <f>TEXT(SORTEIOS[[#This Row],[DT_CONTMP]],"MMMM-AA")</f>
        <v>julho-25</v>
      </c>
      <c r="E832" s="4">
        <v>45853</v>
      </c>
      <c r="F832" s="3">
        <v>1</v>
      </c>
      <c r="G832"/>
    </row>
    <row r="833" spans="1:7" x14ac:dyDescent="0.3">
      <c r="A833" s="64" t="str">
        <f>SORTEIOS[[#This Row],[GRUPO]]&amp;SORTEIOS[[#This Row],[MES_ANO]]</f>
        <v>770janeiro-25</v>
      </c>
      <c r="B833" s="3">
        <v>770</v>
      </c>
      <c r="C833" s="3">
        <v>202501</v>
      </c>
      <c r="D833" s="4" t="str">
        <f>TEXT(SORTEIOS[[#This Row],[DT_CONTMP]],"MMMM-AA")</f>
        <v>janeiro-25</v>
      </c>
      <c r="E833" s="4">
        <v>45672</v>
      </c>
      <c r="F833" s="3">
        <v>1</v>
      </c>
      <c r="G833"/>
    </row>
    <row r="834" spans="1:7" x14ac:dyDescent="0.3">
      <c r="A834" s="64" t="str">
        <f>SORTEIOS[[#This Row],[GRUPO]]&amp;SORTEIOS[[#This Row],[MES_ANO]]</f>
        <v>3105maio-25</v>
      </c>
      <c r="B834" s="3">
        <v>3105</v>
      </c>
      <c r="C834" s="3">
        <v>202505</v>
      </c>
      <c r="D834" s="4" t="str">
        <f>TEXT(SORTEIOS[[#This Row],[DT_CONTMP]],"MMMM-AA")</f>
        <v>maio-25</v>
      </c>
      <c r="E834" s="4">
        <v>45792</v>
      </c>
      <c r="F834" s="3">
        <v>1</v>
      </c>
      <c r="G834"/>
    </row>
    <row r="835" spans="1:7" x14ac:dyDescent="0.3">
      <c r="A835" s="64" t="str">
        <f>SORTEIOS[[#This Row],[GRUPO]]&amp;SORTEIOS[[#This Row],[MES_ANO]]</f>
        <v>792fevereiro-25</v>
      </c>
      <c r="B835" s="3">
        <v>792</v>
      </c>
      <c r="C835" s="3">
        <v>202502</v>
      </c>
      <c r="D835" s="4" t="str">
        <f>TEXT(SORTEIOS[[#This Row],[DT_CONTMP]],"MMMM-AA")</f>
        <v>fevereiro-25</v>
      </c>
      <c r="E835" s="4">
        <v>45705</v>
      </c>
      <c r="F835" s="3">
        <v>1</v>
      </c>
      <c r="G835"/>
    </row>
    <row r="836" spans="1:7" x14ac:dyDescent="0.3">
      <c r="A836" s="64" t="str">
        <f>SORTEIOS[[#This Row],[GRUPO]]&amp;SORTEIOS[[#This Row],[MES_ANO]]</f>
        <v>682abril-25</v>
      </c>
      <c r="B836" s="3">
        <v>682</v>
      </c>
      <c r="C836" s="3">
        <v>202504</v>
      </c>
      <c r="D836" s="4" t="str">
        <f>TEXT(SORTEIOS[[#This Row],[DT_CONTMP]],"MMMM-AA")</f>
        <v>abril-25</v>
      </c>
      <c r="E836" s="4">
        <v>45751</v>
      </c>
      <c r="F836" s="3">
        <v>1</v>
      </c>
      <c r="G836"/>
    </row>
    <row r="837" spans="1:7" x14ac:dyDescent="0.3">
      <c r="A837" s="64" t="str">
        <f>SORTEIOS[[#This Row],[GRUPO]]&amp;SORTEIOS[[#This Row],[MES_ANO]]</f>
        <v>739julho-25</v>
      </c>
      <c r="B837" s="3">
        <v>739</v>
      </c>
      <c r="C837" s="3">
        <v>202507</v>
      </c>
      <c r="D837" s="4" t="str">
        <f>TEXT(SORTEIOS[[#This Row],[DT_CONTMP]],"MMMM-AA")</f>
        <v>julho-25</v>
      </c>
      <c r="E837" s="4">
        <v>45853</v>
      </c>
      <c r="F837" s="3">
        <v>1</v>
      </c>
      <c r="G837"/>
    </row>
    <row r="838" spans="1:7" x14ac:dyDescent="0.3">
      <c r="A838" s="64" t="str">
        <f>SORTEIOS[[#This Row],[GRUPO]]&amp;SORTEIOS[[#This Row],[MES_ANO]]</f>
        <v>800agosto-25</v>
      </c>
      <c r="B838" s="3">
        <v>800</v>
      </c>
      <c r="C838" s="3">
        <v>202508</v>
      </c>
      <c r="D838" s="4" t="str">
        <f>TEXT(SORTEIOS[[#This Row],[DT_CONTMP]],"MMMM-AA")</f>
        <v>agosto-25</v>
      </c>
      <c r="E838" s="4">
        <v>45884</v>
      </c>
      <c r="F838" s="3">
        <v>1</v>
      </c>
      <c r="G838"/>
    </row>
    <row r="839" spans="1:7" x14ac:dyDescent="0.3">
      <c r="A839" s="64" t="str">
        <f>SORTEIOS[[#This Row],[GRUPO]]&amp;SORTEIOS[[#This Row],[MES_ANO]]</f>
        <v>589janeiro-25</v>
      </c>
      <c r="B839" s="3">
        <v>589</v>
      </c>
      <c r="C839" s="3">
        <v>202501</v>
      </c>
      <c r="D839" s="4" t="str">
        <f>TEXT(SORTEIOS[[#This Row],[DT_CONTMP]],"MMMM-AA")</f>
        <v>janeiro-25</v>
      </c>
      <c r="E839" s="4">
        <v>45664</v>
      </c>
      <c r="F839" s="3">
        <v>5</v>
      </c>
      <c r="G839"/>
    </row>
    <row r="840" spans="1:7" x14ac:dyDescent="0.3">
      <c r="A840" s="64" t="str">
        <f>SORTEIOS[[#This Row],[GRUPO]]&amp;SORTEIOS[[#This Row],[MES_ANO]]</f>
        <v>3060agosto-25</v>
      </c>
      <c r="B840" s="3">
        <v>3060</v>
      </c>
      <c r="C840" s="3">
        <v>202508</v>
      </c>
      <c r="D840" s="4" t="str">
        <f>TEXT(SORTEIOS[[#This Row],[DT_CONTMP]],"MMMM-AA")</f>
        <v>agosto-25</v>
      </c>
      <c r="E840" s="4">
        <v>45884</v>
      </c>
      <c r="F840" s="3">
        <v>1</v>
      </c>
      <c r="G840"/>
    </row>
    <row r="841" spans="1:7" x14ac:dyDescent="0.3">
      <c r="A841" s="64" t="str">
        <f>SORTEIOS[[#This Row],[GRUPO]]&amp;SORTEIOS[[#This Row],[MES_ANO]]</f>
        <v>631janeiro-25</v>
      </c>
      <c r="B841" s="3">
        <v>631</v>
      </c>
      <c r="C841" s="3">
        <v>202501</v>
      </c>
      <c r="D841" s="4" t="str">
        <f>TEXT(SORTEIOS[[#This Row],[DT_CONTMP]],"MMMM-AA")</f>
        <v>janeiro-25</v>
      </c>
      <c r="E841" s="4">
        <v>45664</v>
      </c>
      <c r="F841" s="3">
        <v>11</v>
      </c>
      <c r="G841"/>
    </row>
    <row r="842" spans="1:7" x14ac:dyDescent="0.3">
      <c r="A842" s="64" t="str">
        <f>SORTEIOS[[#This Row],[GRUPO]]&amp;SORTEIOS[[#This Row],[MES_ANO]]</f>
        <v>637julho-25</v>
      </c>
      <c r="B842" s="3">
        <v>637</v>
      </c>
      <c r="C842" s="3">
        <v>202507</v>
      </c>
      <c r="D842" s="4" t="str">
        <f>TEXT(SORTEIOS[[#This Row],[DT_CONTMP]],"MMMM-AA")</f>
        <v>julho-25</v>
      </c>
      <c r="E842" s="4">
        <v>45842</v>
      </c>
      <c r="F842" s="3">
        <v>12</v>
      </c>
      <c r="G842"/>
    </row>
    <row r="843" spans="1:7" x14ac:dyDescent="0.3">
      <c r="A843" s="64" t="str">
        <f>SORTEIOS[[#This Row],[GRUPO]]&amp;SORTEIOS[[#This Row],[MES_ANO]]</f>
        <v>657agosto-25</v>
      </c>
      <c r="B843" s="3">
        <v>657</v>
      </c>
      <c r="C843" s="3">
        <v>202508</v>
      </c>
      <c r="D843" s="4" t="str">
        <f>TEXT(SORTEIOS[[#This Row],[DT_CONTMP]],"MMMM-AA")</f>
        <v>agosto-25</v>
      </c>
      <c r="E843" s="4">
        <v>45875</v>
      </c>
      <c r="F843" s="3">
        <v>10</v>
      </c>
      <c r="G843"/>
    </row>
    <row r="844" spans="1:7" x14ac:dyDescent="0.3">
      <c r="A844" s="64" t="str">
        <f>SORTEIOS[[#This Row],[GRUPO]]&amp;SORTEIOS[[#This Row],[MES_ANO]]</f>
        <v>678fevereiro-25</v>
      </c>
      <c r="B844" s="3">
        <v>678</v>
      </c>
      <c r="C844" s="3">
        <v>202502</v>
      </c>
      <c r="D844" s="4" t="str">
        <f>TEXT(SORTEIOS[[#This Row],[DT_CONTMP]],"MMMM-AA")</f>
        <v>fevereiro-25</v>
      </c>
      <c r="E844" s="4">
        <v>45694</v>
      </c>
      <c r="F844" s="3">
        <v>18</v>
      </c>
      <c r="G844"/>
    </row>
    <row r="845" spans="1:7" x14ac:dyDescent="0.3">
      <c r="A845" s="64" t="str">
        <f>SORTEIOS[[#This Row],[GRUPO]]&amp;SORTEIOS[[#This Row],[MES_ANO]]</f>
        <v>685junho-25</v>
      </c>
      <c r="B845" s="3">
        <v>685</v>
      </c>
      <c r="C845" s="3">
        <v>202506</v>
      </c>
      <c r="D845" s="4" t="str">
        <f>TEXT(SORTEIOS[[#This Row],[DT_CONTMP]],"MMMM-AA")</f>
        <v>junho-25</v>
      </c>
      <c r="E845" s="4">
        <v>45813</v>
      </c>
      <c r="F845" s="3">
        <v>10</v>
      </c>
      <c r="G845"/>
    </row>
    <row r="846" spans="1:7" x14ac:dyDescent="0.3">
      <c r="A846" s="64" t="str">
        <f>SORTEIOS[[#This Row],[GRUPO]]&amp;SORTEIOS[[#This Row],[MES_ANO]]</f>
        <v>3074maio-25</v>
      </c>
      <c r="B846" s="3">
        <v>3074</v>
      </c>
      <c r="C846" s="3">
        <v>202505</v>
      </c>
      <c r="D846" s="4" t="str">
        <f>TEXT(SORTEIOS[[#This Row],[DT_CONTMP]],"MMMM-AA")</f>
        <v>maio-25</v>
      </c>
      <c r="E846" s="4">
        <v>45792</v>
      </c>
      <c r="F846" s="3">
        <v>1</v>
      </c>
      <c r="G846"/>
    </row>
    <row r="847" spans="1:7" x14ac:dyDescent="0.3">
      <c r="A847" s="64" t="str">
        <f>SORTEIOS[[#This Row],[GRUPO]]&amp;SORTEIOS[[#This Row],[MES_ANO]]</f>
        <v>691fevereiro-25</v>
      </c>
      <c r="B847" s="3">
        <v>691</v>
      </c>
      <c r="C847" s="3">
        <v>202502</v>
      </c>
      <c r="D847" s="4" t="str">
        <f>TEXT(SORTEIOS[[#This Row],[DT_CONTMP]],"MMMM-AA")</f>
        <v>fevereiro-25</v>
      </c>
      <c r="E847" s="4">
        <v>45694</v>
      </c>
      <c r="F847" s="3">
        <v>26</v>
      </c>
      <c r="G847"/>
    </row>
    <row r="848" spans="1:7" x14ac:dyDescent="0.3">
      <c r="A848" s="64" t="str">
        <f>SORTEIOS[[#This Row],[GRUPO]]&amp;SORTEIOS[[#This Row],[MES_ANO]]</f>
        <v>696julho-25</v>
      </c>
      <c r="B848" s="3">
        <v>696</v>
      </c>
      <c r="C848" s="3">
        <v>202507</v>
      </c>
      <c r="D848" s="4" t="str">
        <f>TEXT(SORTEIOS[[#This Row],[DT_CONTMP]],"MMMM-AA")</f>
        <v>julho-25</v>
      </c>
      <c r="E848" s="4">
        <v>45842</v>
      </c>
      <c r="F848" s="3">
        <v>18</v>
      </c>
      <c r="G848"/>
    </row>
    <row r="849" spans="1:7" x14ac:dyDescent="0.3">
      <c r="A849" s="64" t="str">
        <f>SORTEIOS[[#This Row],[GRUPO]]&amp;SORTEIOS[[#This Row],[MES_ANO]]</f>
        <v>720agosto-25</v>
      </c>
      <c r="B849" s="3">
        <v>720</v>
      </c>
      <c r="C849" s="3">
        <v>202508</v>
      </c>
      <c r="D849" s="4" t="str">
        <f>TEXT(SORTEIOS[[#This Row],[DT_CONTMP]],"MMMM-AA")</f>
        <v>agosto-25</v>
      </c>
      <c r="E849" s="4">
        <v>45884</v>
      </c>
      <c r="F849" s="3">
        <v>1</v>
      </c>
      <c r="G849"/>
    </row>
    <row r="850" spans="1:7" x14ac:dyDescent="0.3">
      <c r="A850" s="64" t="str">
        <f>SORTEIOS[[#This Row],[GRUPO]]&amp;SORTEIOS[[#This Row],[MES_ANO]]</f>
        <v>3078julho-25</v>
      </c>
      <c r="B850" s="3">
        <v>3078</v>
      </c>
      <c r="C850" s="3">
        <v>202507</v>
      </c>
      <c r="D850" s="4" t="str">
        <f>TEXT(SORTEIOS[[#This Row],[DT_CONTMP]],"MMMM-AA")</f>
        <v>julho-25</v>
      </c>
      <c r="E850" s="4">
        <v>45853</v>
      </c>
      <c r="F850" s="3">
        <v>1</v>
      </c>
      <c r="G850"/>
    </row>
    <row r="851" spans="1:7" x14ac:dyDescent="0.3">
      <c r="A851" s="64" t="str">
        <f>SORTEIOS[[#This Row],[GRUPO]]&amp;SORTEIOS[[#This Row],[MES_ANO]]</f>
        <v>706agosto-25</v>
      </c>
      <c r="B851" s="3">
        <v>706</v>
      </c>
      <c r="C851" s="3">
        <v>202508</v>
      </c>
      <c r="D851" s="4" t="str">
        <f>TEXT(SORTEIOS[[#This Row],[DT_CONTMP]],"MMMM-AA")</f>
        <v>agosto-25</v>
      </c>
      <c r="E851" s="4">
        <v>45884</v>
      </c>
      <c r="F851" s="3">
        <v>8</v>
      </c>
      <c r="G851"/>
    </row>
    <row r="852" spans="1:7" x14ac:dyDescent="0.3">
      <c r="A852" s="64" t="str">
        <f>SORTEIOS[[#This Row],[GRUPO]]&amp;SORTEIOS[[#This Row],[MES_ANO]]</f>
        <v>724julho-25</v>
      </c>
      <c r="B852" s="3">
        <v>724</v>
      </c>
      <c r="C852" s="3">
        <v>202507</v>
      </c>
      <c r="D852" s="4" t="str">
        <f>TEXT(SORTEIOS[[#This Row],[DT_CONTMP]],"MMMM-AA")</f>
        <v>julho-25</v>
      </c>
      <c r="E852" s="4">
        <v>45853</v>
      </c>
      <c r="F852" s="3">
        <v>10</v>
      </c>
      <c r="G852"/>
    </row>
    <row r="853" spans="1:7" x14ac:dyDescent="0.3">
      <c r="A853" s="64" t="str">
        <f>SORTEIOS[[#This Row],[GRUPO]]&amp;SORTEIOS[[#This Row],[MES_ANO]]</f>
        <v>627janeiro-25</v>
      </c>
      <c r="B853" s="3">
        <v>627</v>
      </c>
      <c r="C853" s="3">
        <v>202501</v>
      </c>
      <c r="D853" s="4" t="str">
        <f>TEXT(SORTEIOS[[#This Row],[DT_CONTMP]],"MMMM-AA")</f>
        <v>janeiro-25</v>
      </c>
      <c r="E853" s="4">
        <v>45664</v>
      </c>
      <c r="F853" s="3">
        <v>12</v>
      </c>
      <c r="G853"/>
    </row>
    <row r="854" spans="1:7" x14ac:dyDescent="0.3">
      <c r="A854" s="64" t="str">
        <f>SORTEIOS[[#This Row],[GRUPO]]&amp;SORTEIOS[[#This Row],[MES_ANO]]</f>
        <v>7005fevereiro-25</v>
      </c>
      <c r="B854" s="3">
        <v>7005</v>
      </c>
      <c r="C854" s="3">
        <v>202502</v>
      </c>
      <c r="D854" s="4" t="str">
        <f>TEXT(SORTEIOS[[#This Row],[DT_CONTMP]],"MMMM-AA")</f>
        <v>fevereiro-25</v>
      </c>
      <c r="E854" s="4">
        <v>45705</v>
      </c>
      <c r="F854" s="3">
        <v>8</v>
      </c>
      <c r="G854"/>
    </row>
    <row r="855" spans="1:7" x14ac:dyDescent="0.3">
      <c r="A855" s="64" t="str">
        <f>SORTEIOS[[#This Row],[GRUPO]]&amp;SORTEIOS[[#This Row],[MES_ANO]]</f>
        <v>684fevereiro-25</v>
      </c>
      <c r="B855" s="3">
        <v>684</v>
      </c>
      <c r="C855" s="3">
        <v>202502</v>
      </c>
      <c r="D855" s="4" t="str">
        <f>TEXT(SORTEIOS[[#This Row],[DT_CONTMP]],"MMMM-AA")</f>
        <v>fevereiro-25</v>
      </c>
      <c r="E855" s="4">
        <v>45694</v>
      </c>
      <c r="F855" s="3">
        <v>4</v>
      </c>
      <c r="G855"/>
    </row>
    <row r="856" spans="1:7" x14ac:dyDescent="0.3">
      <c r="A856" s="64" t="str">
        <f>SORTEIOS[[#This Row],[GRUPO]]&amp;SORTEIOS[[#This Row],[MES_ANO]]</f>
        <v>3083agosto-25</v>
      </c>
      <c r="B856" s="3">
        <v>3083</v>
      </c>
      <c r="C856" s="3">
        <v>202508</v>
      </c>
      <c r="D856" s="4" t="str">
        <f>TEXT(SORTEIOS[[#This Row],[DT_CONTMP]],"MMMM-AA")</f>
        <v>agosto-25</v>
      </c>
      <c r="E856" s="4">
        <v>45884</v>
      </c>
      <c r="F856" s="3">
        <v>1</v>
      </c>
      <c r="G856"/>
    </row>
    <row r="857" spans="1:7" x14ac:dyDescent="0.3">
      <c r="A857" s="64" t="str">
        <f>SORTEIOS[[#This Row],[GRUPO]]&amp;SORTEIOS[[#This Row],[MES_ANO]]</f>
        <v>7004abril-25</v>
      </c>
      <c r="B857" s="3">
        <v>7004</v>
      </c>
      <c r="C857" s="3">
        <v>202504</v>
      </c>
      <c r="D857" s="4" t="str">
        <f>TEXT(SORTEIOS[[#This Row],[DT_CONTMP]],"MMMM-AA")</f>
        <v>abril-25</v>
      </c>
      <c r="E857" s="4">
        <v>45762</v>
      </c>
      <c r="F857" s="3">
        <v>7</v>
      </c>
      <c r="G857"/>
    </row>
    <row r="858" spans="1:7" x14ac:dyDescent="0.3">
      <c r="A858" s="64" t="str">
        <f>SORTEIOS[[#This Row],[GRUPO]]&amp;SORTEIOS[[#This Row],[MES_ANO]]</f>
        <v>3126agosto-25</v>
      </c>
      <c r="B858" s="3">
        <v>3126</v>
      </c>
      <c r="C858" s="3">
        <v>202508</v>
      </c>
      <c r="D858" s="4" t="str">
        <f>TEXT(SORTEIOS[[#This Row],[DT_CONTMP]],"MMMM-AA")</f>
        <v>agosto-25</v>
      </c>
      <c r="E858" s="4">
        <v>45884</v>
      </c>
      <c r="F858" s="3">
        <v>1</v>
      </c>
      <c r="G858"/>
    </row>
    <row r="859" spans="1:7" x14ac:dyDescent="0.3">
      <c r="A859" s="64" t="str">
        <f>SORTEIOS[[#This Row],[GRUPO]]&amp;SORTEIOS[[#This Row],[MES_ANO]]</f>
        <v>647junho-25</v>
      </c>
      <c r="B859" s="3">
        <v>647</v>
      </c>
      <c r="C859" s="3">
        <v>202506</v>
      </c>
      <c r="D859" s="4" t="str">
        <f>TEXT(SORTEIOS[[#This Row],[DT_CONTMP]],"MMMM-AA")</f>
        <v>junho-25</v>
      </c>
      <c r="E859" s="4">
        <v>45813</v>
      </c>
      <c r="F859" s="3">
        <v>9</v>
      </c>
      <c r="G859"/>
    </row>
    <row r="860" spans="1:7" x14ac:dyDescent="0.3">
      <c r="A860" s="64" t="str">
        <f>SORTEIOS[[#This Row],[GRUPO]]&amp;SORTEIOS[[#This Row],[MES_ANO]]</f>
        <v>3113outubro-25</v>
      </c>
      <c r="B860" s="3">
        <v>3113</v>
      </c>
      <c r="C860" s="3">
        <v>202510</v>
      </c>
      <c r="D860" s="4" t="str">
        <f>TEXT(SORTEIOS[[#This Row],[DT_CONTMP]],"MMMM-AA")</f>
        <v>outubro-25</v>
      </c>
      <c r="E860" s="4">
        <v>45945</v>
      </c>
      <c r="F860" s="3">
        <v>1</v>
      </c>
      <c r="G860"/>
    </row>
    <row r="861" spans="1:7" x14ac:dyDescent="0.3">
      <c r="A861" s="64" t="str">
        <f>SORTEIOS[[#This Row],[GRUPO]]&amp;SORTEIOS[[#This Row],[MES_ANO]]</f>
        <v>620fevereiro-25</v>
      </c>
      <c r="B861" s="3">
        <v>620</v>
      </c>
      <c r="C861" s="3">
        <v>202502</v>
      </c>
      <c r="D861" s="4" t="str">
        <f>TEXT(SORTEIOS[[#This Row],[DT_CONTMP]],"MMMM-AA")</f>
        <v>fevereiro-25</v>
      </c>
      <c r="E861" s="4">
        <v>45694</v>
      </c>
      <c r="F861" s="3">
        <v>6</v>
      </c>
      <c r="G861"/>
    </row>
    <row r="862" spans="1:7" x14ac:dyDescent="0.3">
      <c r="A862" s="64" t="str">
        <f>SORTEIOS[[#This Row],[GRUPO]]&amp;SORTEIOS[[#This Row],[MES_ANO]]</f>
        <v>3141maio-25</v>
      </c>
      <c r="B862" s="3">
        <v>3141</v>
      </c>
      <c r="C862" s="3">
        <v>202505</v>
      </c>
      <c r="D862" s="4" t="str">
        <f>TEXT(SORTEIOS[[#This Row],[DT_CONTMP]],"MMMM-AA")</f>
        <v>maio-25</v>
      </c>
      <c r="E862" s="4">
        <v>45792</v>
      </c>
      <c r="F862" s="3">
        <v>1</v>
      </c>
      <c r="G862"/>
    </row>
    <row r="863" spans="1:7" x14ac:dyDescent="0.3">
      <c r="A863" s="64" t="str">
        <f>SORTEIOS[[#This Row],[GRUPO]]&amp;SORTEIOS[[#This Row],[MES_ANO]]</f>
        <v>3156abril-25</v>
      </c>
      <c r="B863" s="3">
        <v>3156</v>
      </c>
      <c r="C863" s="3">
        <v>202504</v>
      </c>
      <c r="D863" s="4" t="str">
        <f>TEXT(SORTEIOS[[#This Row],[DT_CONTMP]],"MMMM-AA")</f>
        <v>abril-25</v>
      </c>
      <c r="E863" s="4">
        <v>45762</v>
      </c>
      <c r="F863" s="3">
        <v>1</v>
      </c>
      <c r="G863"/>
    </row>
    <row r="864" spans="1:7" x14ac:dyDescent="0.3">
      <c r="A864" s="64" t="str">
        <f>SORTEIOS[[#This Row],[GRUPO]]&amp;SORTEIOS[[#This Row],[MES_ANO]]</f>
        <v>3126maio-25</v>
      </c>
      <c r="B864" s="3">
        <v>3126</v>
      </c>
      <c r="C864" s="3">
        <v>202505</v>
      </c>
      <c r="D864" s="4" t="str">
        <f>TEXT(SORTEIOS[[#This Row],[DT_CONTMP]],"MMMM-AA")</f>
        <v>maio-25</v>
      </c>
      <c r="E864" s="4">
        <v>45792</v>
      </c>
      <c r="F864" s="3">
        <v>1</v>
      </c>
      <c r="G864"/>
    </row>
    <row r="865" spans="1:7" x14ac:dyDescent="0.3">
      <c r="A865" s="64" t="str">
        <f>SORTEIOS[[#This Row],[GRUPO]]&amp;SORTEIOS[[#This Row],[MES_ANO]]</f>
        <v>3095julho-25</v>
      </c>
      <c r="B865" s="3">
        <v>3095</v>
      </c>
      <c r="C865" s="3">
        <v>202507</v>
      </c>
      <c r="D865" s="4" t="str">
        <f>TEXT(SORTEIOS[[#This Row],[DT_CONTMP]],"MMMM-AA")</f>
        <v>julho-25</v>
      </c>
      <c r="E865" s="4">
        <v>45853</v>
      </c>
      <c r="F865" s="3">
        <v>1</v>
      </c>
      <c r="G865"/>
    </row>
    <row r="866" spans="1:7" x14ac:dyDescent="0.3">
      <c r="A866" s="64" t="str">
        <f>SORTEIOS[[#This Row],[GRUPO]]&amp;SORTEIOS[[#This Row],[MES_ANO]]</f>
        <v>786outubro-25</v>
      </c>
      <c r="B866" s="3">
        <v>786</v>
      </c>
      <c r="C866" s="3">
        <v>202510</v>
      </c>
      <c r="D866" s="4" t="str">
        <f>TEXT(SORTEIOS[[#This Row],[DT_CONTMP]],"MMMM-AA")</f>
        <v>outubro-25</v>
      </c>
      <c r="E866" s="4">
        <v>45945</v>
      </c>
      <c r="F866" s="3">
        <v>1</v>
      </c>
      <c r="G866"/>
    </row>
    <row r="867" spans="1:7" x14ac:dyDescent="0.3">
      <c r="A867" s="64" t="str">
        <f>SORTEIOS[[#This Row],[GRUPO]]&amp;SORTEIOS[[#This Row],[MES_ANO]]</f>
        <v>3161junho-25</v>
      </c>
      <c r="B867" s="3">
        <v>3161</v>
      </c>
      <c r="C867" s="3">
        <v>202506</v>
      </c>
      <c r="D867" s="4" t="str">
        <f>TEXT(SORTEIOS[[#This Row],[DT_CONTMP]],"MMMM-AA")</f>
        <v>junho-25</v>
      </c>
      <c r="E867" s="4">
        <v>45824</v>
      </c>
      <c r="F867" s="3">
        <v>1</v>
      </c>
      <c r="G867"/>
    </row>
    <row r="868" spans="1:7" x14ac:dyDescent="0.3">
      <c r="A868" s="64" t="str">
        <f>SORTEIOS[[#This Row],[GRUPO]]&amp;SORTEIOS[[#This Row],[MES_ANO]]</f>
        <v>5011agosto-25</v>
      </c>
      <c r="B868" s="3">
        <v>5011</v>
      </c>
      <c r="C868" s="3">
        <v>202508</v>
      </c>
      <c r="D868" s="4" t="str">
        <f>TEXT(SORTEIOS[[#This Row],[DT_CONTMP]],"MMMM-AA")</f>
        <v>agosto-25</v>
      </c>
      <c r="E868" s="4">
        <v>45884</v>
      </c>
      <c r="F868" s="3">
        <v>6</v>
      </c>
      <c r="G868"/>
    </row>
    <row r="869" spans="1:7" x14ac:dyDescent="0.3">
      <c r="A869" s="64" t="str">
        <f>SORTEIOS[[#This Row],[GRUPO]]&amp;SORTEIOS[[#This Row],[MES_ANO]]</f>
        <v>3063julho-25</v>
      </c>
      <c r="B869" s="3">
        <v>3063</v>
      </c>
      <c r="C869" s="3">
        <v>202507</v>
      </c>
      <c r="D869" s="4" t="str">
        <f>TEXT(SORTEIOS[[#This Row],[DT_CONTMP]],"MMMM-AA")</f>
        <v>julho-25</v>
      </c>
      <c r="E869" s="4">
        <v>45853</v>
      </c>
      <c r="F869" s="3">
        <v>1</v>
      </c>
      <c r="G869"/>
    </row>
    <row r="870" spans="1:7" x14ac:dyDescent="0.3">
      <c r="A870" s="64" t="str">
        <f>SORTEIOS[[#This Row],[GRUPO]]&amp;SORTEIOS[[#This Row],[MES_ANO]]</f>
        <v>619fevereiro-25</v>
      </c>
      <c r="B870" s="3">
        <v>619</v>
      </c>
      <c r="C870" s="3">
        <v>202502</v>
      </c>
      <c r="D870" s="4" t="str">
        <f>TEXT(SORTEIOS[[#This Row],[DT_CONTMP]],"MMMM-AA")</f>
        <v>fevereiro-25</v>
      </c>
      <c r="E870" s="4">
        <v>45694</v>
      </c>
      <c r="F870" s="3">
        <v>11</v>
      </c>
      <c r="G870"/>
    </row>
    <row r="871" spans="1:7" x14ac:dyDescent="0.3">
      <c r="A871" s="64" t="str">
        <f>SORTEIOS[[#This Row],[GRUPO]]&amp;SORTEIOS[[#This Row],[MES_ANO]]</f>
        <v>630janeiro-25</v>
      </c>
      <c r="B871" s="3">
        <v>630</v>
      </c>
      <c r="C871" s="3">
        <v>202501</v>
      </c>
      <c r="D871" s="4" t="str">
        <f>TEXT(SORTEIOS[[#This Row],[DT_CONTMP]],"MMMM-AA")</f>
        <v>janeiro-25</v>
      </c>
      <c r="E871" s="4">
        <v>45664</v>
      </c>
      <c r="F871" s="3">
        <v>10</v>
      </c>
      <c r="G871"/>
    </row>
    <row r="872" spans="1:7" x14ac:dyDescent="0.3">
      <c r="A872" s="64" t="str">
        <f>SORTEIOS[[#This Row],[GRUPO]]&amp;SORTEIOS[[#This Row],[MES_ANO]]</f>
        <v>636abril-25</v>
      </c>
      <c r="B872" s="3">
        <v>636</v>
      </c>
      <c r="C872" s="3">
        <v>202504</v>
      </c>
      <c r="D872" s="4" t="str">
        <f>TEXT(SORTEIOS[[#This Row],[DT_CONTMP]],"MMMM-AA")</f>
        <v>abril-25</v>
      </c>
      <c r="E872" s="4">
        <v>45751</v>
      </c>
      <c r="F872" s="3">
        <v>7</v>
      </c>
      <c r="G872"/>
    </row>
    <row r="873" spans="1:7" x14ac:dyDescent="0.3">
      <c r="A873" s="64" t="str">
        <f>SORTEIOS[[#This Row],[GRUPO]]&amp;SORTEIOS[[#This Row],[MES_ANO]]</f>
        <v>641setembro-25</v>
      </c>
      <c r="B873" s="3">
        <v>641</v>
      </c>
      <c r="C873" s="3">
        <v>202509</v>
      </c>
      <c r="D873" s="4" t="str">
        <f>TEXT(SORTEIOS[[#This Row],[DT_CONTMP]],"MMMM-AA")</f>
        <v>setembro-25</v>
      </c>
      <c r="E873" s="4">
        <v>45904</v>
      </c>
      <c r="F873" s="3">
        <v>4</v>
      </c>
      <c r="G873"/>
    </row>
    <row r="874" spans="1:7" x14ac:dyDescent="0.3">
      <c r="A874" s="64" t="str">
        <f>SORTEIOS[[#This Row],[GRUPO]]&amp;SORTEIOS[[#This Row],[MES_ANO]]</f>
        <v>657fevereiro-25</v>
      </c>
      <c r="B874" s="3">
        <v>657</v>
      </c>
      <c r="C874" s="3">
        <v>202502</v>
      </c>
      <c r="D874" s="4" t="str">
        <f>TEXT(SORTEIOS[[#This Row],[DT_CONTMP]],"MMMM-AA")</f>
        <v>fevereiro-25</v>
      </c>
      <c r="E874" s="4">
        <v>45694</v>
      </c>
      <c r="F874" s="3">
        <v>3</v>
      </c>
      <c r="G874"/>
    </row>
    <row r="875" spans="1:7" x14ac:dyDescent="0.3">
      <c r="A875" s="64" t="str">
        <f>SORTEIOS[[#This Row],[GRUPO]]&amp;SORTEIOS[[#This Row],[MES_ANO]]</f>
        <v>660julho-25</v>
      </c>
      <c r="B875" s="3">
        <v>660</v>
      </c>
      <c r="C875" s="3">
        <v>202507</v>
      </c>
      <c r="D875" s="4" t="str">
        <f>TEXT(SORTEIOS[[#This Row],[DT_CONTMP]],"MMMM-AA")</f>
        <v>julho-25</v>
      </c>
      <c r="E875" s="4">
        <v>45842</v>
      </c>
      <c r="F875" s="3">
        <v>9</v>
      </c>
      <c r="G875"/>
    </row>
    <row r="876" spans="1:7" x14ac:dyDescent="0.3">
      <c r="A876" s="64" t="str">
        <f>SORTEIOS[[#This Row],[GRUPO]]&amp;SORTEIOS[[#This Row],[MES_ANO]]</f>
        <v>671outubro-25</v>
      </c>
      <c r="B876" s="3">
        <v>671</v>
      </c>
      <c r="C876" s="3">
        <v>202510</v>
      </c>
      <c r="D876" s="4" t="str">
        <f>TEXT(SORTEIOS[[#This Row],[DT_CONTMP]],"MMMM-AA")</f>
        <v>outubro-25</v>
      </c>
      <c r="E876" s="4">
        <v>45936</v>
      </c>
      <c r="F876" s="3">
        <v>12</v>
      </c>
      <c r="G876"/>
    </row>
    <row r="877" spans="1:7" x14ac:dyDescent="0.3">
      <c r="A877" s="64" t="str">
        <f>SORTEIOS[[#This Row],[GRUPO]]&amp;SORTEIOS[[#This Row],[MES_ANO]]</f>
        <v>685maio-25</v>
      </c>
      <c r="B877" s="3">
        <v>685</v>
      </c>
      <c r="C877" s="3">
        <v>202505</v>
      </c>
      <c r="D877" s="4" t="str">
        <f>TEXT(SORTEIOS[[#This Row],[DT_CONTMP]],"MMMM-AA")</f>
        <v>maio-25</v>
      </c>
      <c r="E877" s="4">
        <v>45784</v>
      </c>
      <c r="F877" s="3">
        <v>6</v>
      </c>
      <c r="G877"/>
    </row>
    <row r="878" spans="1:7" x14ac:dyDescent="0.3">
      <c r="A878" s="64" t="str">
        <f>SORTEIOS[[#This Row],[GRUPO]]&amp;SORTEIOS[[#This Row],[MES_ANO]]</f>
        <v>697julho-25</v>
      </c>
      <c r="B878" s="3">
        <v>697</v>
      </c>
      <c r="C878" s="3">
        <v>202507</v>
      </c>
      <c r="D878" s="4" t="str">
        <f>TEXT(SORTEIOS[[#This Row],[DT_CONTMP]],"MMMM-AA")</f>
        <v>julho-25</v>
      </c>
      <c r="E878" s="4">
        <v>45842</v>
      </c>
      <c r="F878" s="3">
        <v>7</v>
      </c>
      <c r="G878"/>
    </row>
    <row r="879" spans="1:7" x14ac:dyDescent="0.3">
      <c r="A879" s="64" t="str">
        <f>SORTEIOS[[#This Row],[GRUPO]]&amp;SORTEIOS[[#This Row],[MES_ANO]]</f>
        <v>633fevereiro-25</v>
      </c>
      <c r="B879" s="3">
        <v>633</v>
      </c>
      <c r="C879" s="3">
        <v>202502</v>
      </c>
      <c r="D879" s="4" t="str">
        <f>TEXT(SORTEIOS[[#This Row],[DT_CONTMP]],"MMMM-AA")</f>
        <v>fevereiro-25</v>
      </c>
      <c r="E879" s="4">
        <v>45694</v>
      </c>
      <c r="F879" s="3">
        <v>7</v>
      </c>
      <c r="G879"/>
    </row>
    <row r="880" spans="1:7" x14ac:dyDescent="0.3">
      <c r="A880" s="64" t="str">
        <f>SORTEIOS[[#This Row],[GRUPO]]&amp;SORTEIOS[[#This Row],[MES_ANO]]</f>
        <v>697janeiro-25</v>
      </c>
      <c r="B880" s="3">
        <v>697</v>
      </c>
      <c r="C880" s="3">
        <v>202501</v>
      </c>
      <c r="D880" s="4" t="str">
        <f>TEXT(SORTEIOS[[#This Row],[DT_CONTMP]],"MMMM-AA")</f>
        <v>janeiro-25</v>
      </c>
      <c r="E880" s="4">
        <v>45664</v>
      </c>
      <c r="F880" s="3">
        <v>8</v>
      </c>
      <c r="G880"/>
    </row>
    <row r="881" spans="1:7" x14ac:dyDescent="0.3">
      <c r="A881" s="64" t="str">
        <f>SORTEIOS[[#This Row],[GRUPO]]&amp;SORTEIOS[[#This Row],[MES_ANO]]</f>
        <v>3088maio-25</v>
      </c>
      <c r="B881" s="3">
        <v>3088</v>
      </c>
      <c r="C881" s="3">
        <v>202505</v>
      </c>
      <c r="D881" s="4" t="str">
        <f>TEXT(SORTEIOS[[#This Row],[DT_CONTMP]],"MMMM-AA")</f>
        <v>maio-25</v>
      </c>
      <c r="E881" s="4">
        <v>45792</v>
      </c>
      <c r="F881" s="3">
        <v>1</v>
      </c>
      <c r="G881"/>
    </row>
    <row r="882" spans="1:7" x14ac:dyDescent="0.3">
      <c r="A882" s="64" t="str">
        <f>SORTEIOS[[#This Row],[GRUPO]]&amp;SORTEIOS[[#This Row],[MES_ANO]]</f>
        <v>742setembro-25</v>
      </c>
      <c r="B882" s="3">
        <v>742</v>
      </c>
      <c r="C882" s="3">
        <v>202509</v>
      </c>
      <c r="D882" s="4" t="str">
        <f>TEXT(SORTEIOS[[#This Row],[DT_CONTMP]],"MMMM-AA")</f>
        <v>setembro-25</v>
      </c>
      <c r="E882" s="4">
        <v>45915</v>
      </c>
      <c r="F882" s="3">
        <v>1</v>
      </c>
      <c r="G882"/>
    </row>
    <row r="883" spans="1:7" x14ac:dyDescent="0.3">
      <c r="A883" s="64" t="str">
        <f>SORTEIOS[[#This Row],[GRUPO]]&amp;SORTEIOS[[#This Row],[MES_ANO]]</f>
        <v>662janeiro-25</v>
      </c>
      <c r="B883" s="3">
        <v>662</v>
      </c>
      <c r="C883" s="3">
        <v>202501</v>
      </c>
      <c r="D883" s="4" t="str">
        <f>TEXT(SORTEIOS[[#This Row],[DT_CONTMP]],"MMMM-AA")</f>
        <v>janeiro-25</v>
      </c>
      <c r="E883" s="4">
        <v>45664</v>
      </c>
      <c r="F883" s="3">
        <v>7</v>
      </c>
      <c r="G883"/>
    </row>
    <row r="884" spans="1:7" x14ac:dyDescent="0.3">
      <c r="A884" s="64" t="str">
        <f>SORTEIOS[[#This Row],[GRUPO]]&amp;SORTEIOS[[#This Row],[MES_ANO]]</f>
        <v>3128março-25</v>
      </c>
      <c r="B884" s="3">
        <v>3128</v>
      </c>
      <c r="C884" s="3">
        <v>202503</v>
      </c>
      <c r="D884" s="4" t="str">
        <f>TEXT(SORTEIOS[[#This Row],[DT_CONTMP]],"MMMM-AA")</f>
        <v>março-25</v>
      </c>
      <c r="E884" s="4">
        <v>45733</v>
      </c>
      <c r="F884" s="3">
        <v>1</v>
      </c>
      <c r="G884"/>
    </row>
    <row r="885" spans="1:7" x14ac:dyDescent="0.3">
      <c r="A885" s="64" t="str">
        <f>SORTEIOS[[#This Row],[GRUPO]]&amp;SORTEIOS[[#This Row],[MES_ANO]]</f>
        <v>702março-25</v>
      </c>
      <c r="B885" s="3">
        <v>702</v>
      </c>
      <c r="C885" s="3">
        <v>202503</v>
      </c>
      <c r="D885" s="4" t="str">
        <f>TEXT(SORTEIOS[[#This Row],[DT_CONTMP]],"MMMM-AA")</f>
        <v>março-25</v>
      </c>
      <c r="E885" s="4">
        <v>45726</v>
      </c>
      <c r="F885" s="3">
        <v>7</v>
      </c>
      <c r="G885"/>
    </row>
    <row r="886" spans="1:7" x14ac:dyDescent="0.3">
      <c r="A886" s="64" t="str">
        <f>SORTEIOS[[#This Row],[GRUPO]]&amp;SORTEIOS[[#This Row],[MES_ANO]]</f>
        <v>732fevereiro-25</v>
      </c>
      <c r="B886" s="3">
        <v>732</v>
      </c>
      <c r="C886" s="3">
        <v>202502</v>
      </c>
      <c r="D886" s="4" t="str">
        <f>TEXT(SORTEIOS[[#This Row],[DT_CONTMP]],"MMMM-AA")</f>
        <v>fevereiro-25</v>
      </c>
      <c r="E886" s="4">
        <v>45705</v>
      </c>
      <c r="F886" s="3">
        <v>1</v>
      </c>
      <c r="G886"/>
    </row>
    <row r="887" spans="1:7" x14ac:dyDescent="0.3">
      <c r="A887" s="64" t="str">
        <f>SORTEIOS[[#This Row],[GRUPO]]&amp;SORTEIOS[[#This Row],[MES_ANO]]</f>
        <v>766janeiro-25</v>
      </c>
      <c r="B887" s="3">
        <v>766</v>
      </c>
      <c r="C887" s="3">
        <v>202501</v>
      </c>
      <c r="D887" s="4" t="str">
        <f>TEXT(SORTEIOS[[#This Row],[DT_CONTMP]],"MMMM-AA")</f>
        <v>janeiro-25</v>
      </c>
      <c r="E887" s="4">
        <v>45672</v>
      </c>
      <c r="F887" s="3">
        <v>1</v>
      </c>
      <c r="G887"/>
    </row>
    <row r="888" spans="1:7" x14ac:dyDescent="0.3">
      <c r="A888" s="64" t="str">
        <f>SORTEIOS[[#This Row],[GRUPO]]&amp;SORTEIOS[[#This Row],[MES_ANO]]</f>
        <v>785junho-25</v>
      </c>
      <c r="B888" s="3">
        <v>785</v>
      </c>
      <c r="C888" s="3">
        <v>202506</v>
      </c>
      <c r="D888" s="4" t="str">
        <f>TEXT(SORTEIOS[[#This Row],[DT_CONTMP]],"MMMM-AA")</f>
        <v>junho-25</v>
      </c>
      <c r="E888" s="4">
        <v>45824</v>
      </c>
      <c r="F888" s="3">
        <v>1</v>
      </c>
      <c r="G888"/>
    </row>
    <row r="889" spans="1:7" x14ac:dyDescent="0.3">
      <c r="A889" s="64" t="str">
        <f>SORTEIOS[[#This Row],[GRUPO]]&amp;SORTEIOS[[#This Row],[MES_ANO]]</f>
        <v>788agosto-25</v>
      </c>
      <c r="B889" s="3">
        <v>788</v>
      </c>
      <c r="C889" s="3">
        <v>202508</v>
      </c>
      <c r="D889" s="4" t="str">
        <f>TEXT(SORTEIOS[[#This Row],[DT_CONTMP]],"MMMM-AA")</f>
        <v>agosto-25</v>
      </c>
      <c r="E889" s="4">
        <v>45884</v>
      </c>
      <c r="F889" s="3">
        <v>1</v>
      </c>
      <c r="G889"/>
    </row>
    <row r="890" spans="1:7" x14ac:dyDescent="0.3">
      <c r="A890" s="64" t="str">
        <f>SORTEIOS[[#This Row],[GRUPO]]&amp;SORTEIOS[[#This Row],[MES_ANO]]</f>
        <v>753agosto-25</v>
      </c>
      <c r="B890" s="3">
        <v>753</v>
      </c>
      <c r="C890" s="3">
        <v>202508</v>
      </c>
      <c r="D890" s="4" t="str">
        <f>TEXT(SORTEIOS[[#This Row],[DT_CONTMP]],"MMMM-AA")</f>
        <v>agosto-25</v>
      </c>
      <c r="E890" s="4">
        <v>45884</v>
      </c>
      <c r="F890" s="3">
        <v>1</v>
      </c>
      <c r="G890"/>
    </row>
    <row r="891" spans="1:7" x14ac:dyDescent="0.3">
      <c r="A891" s="64" t="str">
        <f>SORTEIOS[[#This Row],[GRUPO]]&amp;SORTEIOS[[#This Row],[MES_ANO]]</f>
        <v>799junho-25</v>
      </c>
      <c r="B891" s="3">
        <v>799</v>
      </c>
      <c r="C891" s="3">
        <v>202506</v>
      </c>
      <c r="D891" s="4" t="str">
        <f>TEXT(SORTEIOS[[#This Row],[DT_CONTMP]],"MMMM-AA")</f>
        <v>junho-25</v>
      </c>
      <c r="E891" s="4">
        <v>45824</v>
      </c>
      <c r="F891" s="3">
        <v>1</v>
      </c>
      <c r="G891"/>
    </row>
    <row r="892" spans="1:7" x14ac:dyDescent="0.3">
      <c r="A892" s="64" t="str">
        <f>SORTEIOS[[#This Row],[GRUPO]]&amp;SORTEIOS[[#This Row],[MES_ANO]]</f>
        <v>783agosto-25</v>
      </c>
      <c r="B892" s="3">
        <v>783</v>
      </c>
      <c r="C892" s="3">
        <v>202508</v>
      </c>
      <c r="D892" s="4" t="str">
        <f>TEXT(SORTEIOS[[#This Row],[DT_CONTMP]],"MMMM-AA")</f>
        <v>agosto-25</v>
      </c>
      <c r="E892" s="4">
        <v>45884</v>
      </c>
      <c r="F892" s="3">
        <v>1</v>
      </c>
      <c r="G892"/>
    </row>
    <row r="893" spans="1:7" x14ac:dyDescent="0.3">
      <c r="A893" s="64" t="str">
        <f>SORTEIOS[[#This Row],[GRUPO]]&amp;SORTEIOS[[#This Row],[MES_ANO]]</f>
        <v>3172agosto-25</v>
      </c>
      <c r="B893" s="3">
        <v>3172</v>
      </c>
      <c r="C893" s="3">
        <v>202508</v>
      </c>
      <c r="D893" s="4" t="str">
        <f>TEXT(SORTEIOS[[#This Row],[DT_CONTMP]],"MMMM-AA")</f>
        <v>agosto-25</v>
      </c>
      <c r="E893" s="4">
        <v>45884</v>
      </c>
      <c r="F893" s="3">
        <v>1</v>
      </c>
      <c r="G893"/>
    </row>
    <row r="894" spans="1:7" x14ac:dyDescent="0.3">
      <c r="A894" s="64" t="str">
        <f>SORTEIOS[[#This Row],[GRUPO]]&amp;SORTEIOS[[#This Row],[MES_ANO]]</f>
        <v>634junho-25</v>
      </c>
      <c r="B894" s="3">
        <v>634</v>
      </c>
      <c r="C894" s="3">
        <v>202506</v>
      </c>
      <c r="D894" s="4" t="str">
        <f>TEXT(SORTEIOS[[#This Row],[DT_CONTMP]],"MMMM-AA")</f>
        <v>junho-25</v>
      </c>
      <c r="E894" s="4">
        <v>45813</v>
      </c>
      <c r="F894" s="3">
        <v>7</v>
      </c>
      <c r="G894"/>
    </row>
    <row r="895" spans="1:7" x14ac:dyDescent="0.3">
      <c r="A895" s="64" t="str">
        <f>SORTEIOS[[#This Row],[GRUPO]]&amp;SORTEIOS[[#This Row],[MES_ANO]]</f>
        <v>657maio-25</v>
      </c>
      <c r="B895" s="3">
        <v>657</v>
      </c>
      <c r="C895" s="3">
        <v>202505</v>
      </c>
      <c r="D895" s="4" t="str">
        <f>TEXT(SORTEIOS[[#This Row],[DT_CONTMP]],"MMMM-AA")</f>
        <v>maio-25</v>
      </c>
      <c r="E895" s="4">
        <v>45784</v>
      </c>
      <c r="F895" s="3">
        <v>6</v>
      </c>
      <c r="G895"/>
    </row>
    <row r="896" spans="1:7" x14ac:dyDescent="0.3">
      <c r="A896" s="64" t="str">
        <f>SORTEIOS[[#This Row],[GRUPO]]&amp;SORTEIOS[[#This Row],[MES_ANO]]</f>
        <v>657julho-25</v>
      </c>
      <c r="B896" s="3">
        <v>657</v>
      </c>
      <c r="C896" s="3">
        <v>202507</v>
      </c>
      <c r="D896" s="4" t="str">
        <f>TEXT(SORTEIOS[[#This Row],[DT_CONTMP]],"MMMM-AA")</f>
        <v>julho-25</v>
      </c>
      <c r="E896" s="4">
        <v>45842</v>
      </c>
      <c r="F896" s="3">
        <v>8</v>
      </c>
      <c r="G896"/>
    </row>
    <row r="897" spans="1:7" x14ac:dyDescent="0.3">
      <c r="A897" s="64" t="str">
        <f>SORTEIOS[[#This Row],[GRUPO]]&amp;SORTEIOS[[#This Row],[MES_ANO]]</f>
        <v>3067outubro-25</v>
      </c>
      <c r="B897" s="3">
        <v>3067</v>
      </c>
      <c r="C897" s="3">
        <v>202510</v>
      </c>
      <c r="D897" s="4" t="str">
        <f>TEXT(SORTEIOS[[#This Row],[DT_CONTMP]],"MMMM-AA")</f>
        <v>outubro-25</v>
      </c>
      <c r="E897" s="4">
        <v>45945</v>
      </c>
      <c r="F897" s="3">
        <v>1</v>
      </c>
      <c r="G897"/>
    </row>
    <row r="898" spans="1:7" x14ac:dyDescent="0.3">
      <c r="A898" s="64" t="str">
        <f>SORTEIOS[[#This Row],[GRUPO]]&amp;SORTEIOS[[#This Row],[MES_ANO]]</f>
        <v>665agosto-25</v>
      </c>
      <c r="B898" s="3">
        <v>665</v>
      </c>
      <c r="C898" s="3">
        <v>202508</v>
      </c>
      <c r="D898" s="4" t="str">
        <f>TEXT(SORTEIOS[[#This Row],[DT_CONTMP]],"MMMM-AA")</f>
        <v>agosto-25</v>
      </c>
      <c r="E898" s="4">
        <v>45875</v>
      </c>
      <c r="F898" s="3">
        <v>9</v>
      </c>
      <c r="G898"/>
    </row>
    <row r="899" spans="1:7" x14ac:dyDescent="0.3">
      <c r="A899" s="64" t="str">
        <f>SORTEIOS[[#This Row],[GRUPO]]&amp;SORTEIOS[[#This Row],[MES_ANO]]</f>
        <v>681maio-25</v>
      </c>
      <c r="B899" s="3">
        <v>681</v>
      </c>
      <c r="C899" s="3">
        <v>202505</v>
      </c>
      <c r="D899" s="4" t="str">
        <f>TEXT(SORTEIOS[[#This Row],[DT_CONTMP]],"MMMM-AA")</f>
        <v>maio-25</v>
      </c>
      <c r="E899" s="4">
        <v>45784</v>
      </c>
      <c r="F899" s="3">
        <v>1</v>
      </c>
      <c r="G899"/>
    </row>
    <row r="900" spans="1:7" x14ac:dyDescent="0.3">
      <c r="A900" s="64" t="str">
        <f>SORTEIOS[[#This Row],[GRUPO]]&amp;SORTEIOS[[#This Row],[MES_ANO]]</f>
        <v>680setembro-25</v>
      </c>
      <c r="B900" s="3">
        <v>680</v>
      </c>
      <c r="C900" s="3">
        <v>202509</v>
      </c>
      <c r="D900" s="4" t="str">
        <f>TEXT(SORTEIOS[[#This Row],[DT_CONTMP]],"MMMM-AA")</f>
        <v>setembro-25</v>
      </c>
      <c r="E900" s="4">
        <v>45904</v>
      </c>
      <c r="F900" s="3">
        <v>8</v>
      </c>
      <c r="G900"/>
    </row>
    <row r="901" spans="1:7" x14ac:dyDescent="0.3">
      <c r="A901" s="64" t="str">
        <f>SORTEIOS[[#This Row],[GRUPO]]&amp;SORTEIOS[[#This Row],[MES_ANO]]</f>
        <v>649junho-25</v>
      </c>
      <c r="B901" s="3">
        <v>649</v>
      </c>
      <c r="C901" s="3">
        <v>202506</v>
      </c>
      <c r="D901" s="4" t="str">
        <f>TEXT(SORTEIOS[[#This Row],[DT_CONTMP]],"MMMM-AA")</f>
        <v>junho-25</v>
      </c>
      <c r="E901" s="4">
        <v>45813</v>
      </c>
      <c r="F901" s="3">
        <v>15</v>
      </c>
      <c r="G901"/>
    </row>
    <row r="902" spans="1:7" x14ac:dyDescent="0.3">
      <c r="A902" s="64" t="str">
        <f>SORTEIOS[[#This Row],[GRUPO]]&amp;SORTEIOS[[#This Row],[MES_ANO]]</f>
        <v>693janeiro-25</v>
      </c>
      <c r="B902" s="3">
        <v>693</v>
      </c>
      <c r="C902" s="3">
        <v>202501</v>
      </c>
      <c r="D902" s="4" t="str">
        <f>TEXT(SORTEIOS[[#This Row],[DT_CONTMP]],"MMMM-AA")</f>
        <v>janeiro-25</v>
      </c>
      <c r="E902" s="4">
        <v>45664</v>
      </c>
      <c r="F902" s="3">
        <v>8</v>
      </c>
      <c r="G902"/>
    </row>
    <row r="903" spans="1:7" x14ac:dyDescent="0.3">
      <c r="A903" s="64" t="str">
        <f>SORTEIOS[[#This Row],[GRUPO]]&amp;SORTEIOS[[#This Row],[MES_ANO]]</f>
        <v>707outubro-25</v>
      </c>
      <c r="B903" s="3">
        <v>707</v>
      </c>
      <c r="C903" s="3">
        <v>202510</v>
      </c>
      <c r="D903" s="4" t="str">
        <f>TEXT(SORTEIOS[[#This Row],[DT_CONTMP]],"MMMM-AA")</f>
        <v>outubro-25</v>
      </c>
      <c r="E903" s="4">
        <v>45945</v>
      </c>
      <c r="F903" s="3">
        <v>14</v>
      </c>
      <c r="G903"/>
    </row>
    <row r="904" spans="1:7" x14ac:dyDescent="0.3">
      <c r="A904" s="64" t="str">
        <f>SORTEIOS[[#This Row],[GRUPO]]&amp;SORTEIOS[[#This Row],[MES_ANO]]</f>
        <v>708agosto-25</v>
      </c>
      <c r="B904" s="3">
        <v>708</v>
      </c>
      <c r="C904" s="3">
        <v>202508</v>
      </c>
      <c r="D904" s="4" t="str">
        <f>TEXT(SORTEIOS[[#This Row],[DT_CONTMP]],"MMMM-AA")</f>
        <v>agosto-25</v>
      </c>
      <c r="E904" s="4">
        <v>45884</v>
      </c>
      <c r="F904" s="3">
        <v>7</v>
      </c>
      <c r="G904"/>
    </row>
    <row r="905" spans="1:7" x14ac:dyDescent="0.3">
      <c r="A905" s="64" t="str">
        <f>SORTEIOS[[#This Row],[GRUPO]]&amp;SORTEIOS[[#This Row],[MES_ANO]]</f>
        <v>3104março-25</v>
      </c>
      <c r="B905" s="3">
        <v>3104</v>
      </c>
      <c r="C905" s="3">
        <v>202503</v>
      </c>
      <c r="D905" s="4" t="str">
        <f>TEXT(SORTEIOS[[#This Row],[DT_CONTMP]],"MMMM-AA")</f>
        <v>março-25</v>
      </c>
      <c r="E905" s="4">
        <v>45733</v>
      </c>
      <c r="F905" s="3">
        <v>1</v>
      </c>
      <c r="G905"/>
    </row>
    <row r="906" spans="1:7" x14ac:dyDescent="0.3">
      <c r="A906" s="64" t="str">
        <f>SORTEIOS[[#This Row],[GRUPO]]&amp;SORTEIOS[[#This Row],[MES_ANO]]</f>
        <v>725agosto-25</v>
      </c>
      <c r="B906" s="3">
        <v>725</v>
      </c>
      <c r="C906" s="3">
        <v>202508</v>
      </c>
      <c r="D906" s="4" t="str">
        <f>TEXT(SORTEIOS[[#This Row],[DT_CONTMP]],"MMMM-AA")</f>
        <v>agosto-25</v>
      </c>
      <c r="E906" s="4">
        <v>45884</v>
      </c>
      <c r="F906" s="3">
        <v>1</v>
      </c>
      <c r="G906"/>
    </row>
    <row r="907" spans="1:7" x14ac:dyDescent="0.3">
      <c r="A907" s="64" t="str">
        <f>SORTEIOS[[#This Row],[GRUPO]]&amp;SORTEIOS[[#This Row],[MES_ANO]]</f>
        <v>8000setembro-25</v>
      </c>
      <c r="B907" s="3">
        <v>8000</v>
      </c>
      <c r="C907" s="3">
        <v>202509</v>
      </c>
      <c r="D907" s="4" t="str">
        <f>TEXT(SORTEIOS[[#This Row],[DT_CONTMP]],"MMMM-AA")</f>
        <v>setembro-25</v>
      </c>
      <c r="E907" s="4">
        <v>45915</v>
      </c>
      <c r="F907" s="3">
        <v>12</v>
      </c>
      <c r="G907"/>
    </row>
    <row r="908" spans="1:7" x14ac:dyDescent="0.3">
      <c r="A908" s="64" t="str">
        <f>SORTEIOS[[#This Row],[GRUPO]]&amp;SORTEIOS[[#This Row],[MES_ANO]]</f>
        <v>748agosto-25</v>
      </c>
      <c r="B908" s="3">
        <v>748</v>
      </c>
      <c r="C908" s="3">
        <v>202508</v>
      </c>
      <c r="D908" s="4" t="str">
        <f>TEXT(SORTEIOS[[#This Row],[DT_CONTMP]],"MMMM-AA")</f>
        <v>agosto-25</v>
      </c>
      <c r="E908" s="4">
        <v>45884</v>
      </c>
      <c r="F908" s="3">
        <v>1</v>
      </c>
      <c r="G908"/>
    </row>
    <row r="909" spans="1:7" x14ac:dyDescent="0.3">
      <c r="A909" s="64" t="str">
        <f>SORTEIOS[[#This Row],[GRUPO]]&amp;SORTEIOS[[#This Row],[MES_ANO]]</f>
        <v>723julho-25</v>
      </c>
      <c r="B909" s="3">
        <v>723</v>
      </c>
      <c r="C909" s="3">
        <v>202507</v>
      </c>
      <c r="D909" s="4" t="str">
        <f>TEXT(SORTEIOS[[#This Row],[DT_CONTMP]],"MMMM-AA")</f>
        <v>julho-25</v>
      </c>
      <c r="E909" s="4">
        <v>45853</v>
      </c>
      <c r="F909" s="3">
        <v>11</v>
      </c>
      <c r="G909"/>
    </row>
    <row r="910" spans="1:7" x14ac:dyDescent="0.3">
      <c r="A910" s="64" t="str">
        <f>SORTEIOS[[#This Row],[GRUPO]]&amp;SORTEIOS[[#This Row],[MES_ANO]]</f>
        <v>725fevereiro-25</v>
      </c>
      <c r="B910" s="3">
        <v>725</v>
      </c>
      <c r="C910" s="3">
        <v>202502</v>
      </c>
      <c r="D910" s="4" t="str">
        <f>TEXT(SORTEIOS[[#This Row],[DT_CONTMP]],"MMMM-AA")</f>
        <v>fevereiro-25</v>
      </c>
      <c r="E910" s="4">
        <v>45705</v>
      </c>
      <c r="F910" s="3">
        <v>1</v>
      </c>
      <c r="G910"/>
    </row>
    <row r="911" spans="1:7" x14ac:dyDescent="0.3">
      <c r="A911" s="64" t="str">
        <f>SORTEIOS[[#This Row],[GRUPO]]&amp;SORTEIOS[[#This Row],[MES_ANO]]</f>
        <v>8004abril-25</v>
      </c>
      <c r="B911" s="3">
        <v>8004</v>
      </c>
      <c r="C911" s="3">
        <v>202504</v>
      </c>
      <c r="D911" s="4" t="str">
        <f>TEXT(SORTEIOS[[#This Row],[DT_CONTMP]],"MMMM-AA")</f>
        <v>abril-25</v>
      </c>
      <c r="E911" s="4">
        <v>45762</v>
      </c>
      <c r="F911" s="3">
        <v>22</v>
      </c>
      <c r="G911"/>
    </row>
    <row r="912" spans="1:7" x14ac:dyDescent="0.3">
      <c r="A912" s="64" t="str">
        <f>SORTEIOS[[#This Row],[GRUPO]]&amp;SORTEIOS[[#This Row],[MES_ANO]]</f>
        <v>786abril-25</v>
      </c>
      <c r="B912" s="3">
        <v>786</v>
      </c>
      <c r="C912" s="3">
        <v>202504</v>
      </c>
      <c r="D912" s="4" t="str">
        <f>TEXT(SORTEIOS[[#This Row],[DT_CONTMP]],"MMMM-AA")</f>
        <v>abril-25</v>
      </c>
      <c r="E912" s="4">
        <v>45762</v>
      </c>
      <c r="F912" s="3">
        <v>1</v>
      </c>
      <c r="G912"/>
    </row>
    <row r="913" spans="1:7" x14ac:dyDescent="0.3">
      <c r="A913" s="64" t="str">
        <f>SORTEIOS[[#This Row],[GRUPO]]&amp;SORTEIOS[[#This Row],[MES_ANO]]</f>
        <v>790janeiro-25</v>
      </c>
      <c r="B913" s="3">
        <v>790</v>
      </c>
      <c r="C913" s="3">
        <v>202501</v>
      </c>
      <c r="D913" s="4" t="str">
        <f>TEXT(SORTEIOS[[#This Row],[DT_CONTMP]],"MMMM-AA")</f>
        <v>janeiro-25</v>
      </c>
      <c r="E913" s="4">
        <v>45672</v>
      </c>
      <c r="F913" s="3">
        <v>1</v>
      </c>
      <c r="G913"/>
    </row>
    <row r="914" spans="1:7" x14ac:dyDescent="0.3">
      <c r="A914" s="64" t="str">
        <f>SORTEIOS[[#This Row],[GRUPO]]&amp;SORTEIOS[[#This Row],[MES_ANO]]</f>
        <v>3161outubro-25</v>
      </c>
      <c r="B914" s="3">
        <v>3161</v>
      </c>
      <c r="C914" s="3">
        <v>202510</v>
      </c>
      <c r="D914" s="4" t="str">
        <f>TEXT(SORTEIOS[[#This Row],[DT_CONTMP]],"MMMM-AA")</f>
        <v>outubro-25</v>
      </c>
      <c r="E914" s="4">
        <v>45945</v>
      </c>
      <c r="F914" s="3">
        <v>1</v>
      </c>
      <c r="G914"/>
    </row>
    <row r="915" spans="1:7" x14ac:dyDescent="0.3">
      <c r="A915" s="64" t="str">
        <f>SORTEIOS[[#This Row],[GRUPO]]&amp;SORTEIOS[[#This Row],[MES_ANO]]</f>
        <v>3134agosto-25</v>
      </c>
      <c r="B915" s="3">
        <v>3134</v>
      </c>
      <c r="C915" s="3">
        <v>202508</v>
      </c>
      <c r="D915" s="4" t="str">
        <f>TEXT(SORTEIOS[[#This Row],[DT_CONTMP]],"MMMM-AA")</f>
        <v>agosto-25</v>
      </c>
      <c r="E915" s="4">
        <v>45884</v>
      </c>
      <c r="F915" s="3">
        <v>1</v>
      </c>
      <c r="G915"/>
    </row>
    <row r="916" spans="1:7" x14ac:dyDescent="0.3">
      <c r="A916" s="64" t="str">
        <f>SORTEIOS[[#This Row],[GRUPO]]&amp;SORTEIOS[[#This Row],[MES_ANO]]</f>
        <v>3183agosto-25</v>
      </c>
      <c r="B916" s="3">
        <v>3183</v>
      </c>
      <c r="C916" s="3">
        <v>202508</v>
      </c>
      <c r="D916" s="4" t="str">
        <f>TEXT(SORTEIOS[[#This Row],[DT_CONTMP]],"MMMM-AA")</f>
        <v>agosto-25</v>
      </c>
      <c r="E916" s="4">
        <v>45884</v>
      </c>
      <c r="F916" s="3">
        <v>1</v>
      </c>
      <c r="G916"/>
    </row>
    <row r="917" spans="1:7" x14ac:dyDescent="0.3">
      <c r="A917" s="64" t="str">
        <f>SORTEIOS[[#This Row],[GRUPO]]&amp;SORTEIOS[[#This Row],[MES_ANO]]</f>
        <v>3052junho-25</v>
      </c>
      <c r="B917" s="3">
        <v>3052</v>
      </c>
      <c r="C917" s="3">
        <v>202506</v>
      </c>
      <c r="D917" s="4" t="str">
        <f>TEXT(SORTEIOS[[#This Row],[DT_CONTMP]],"MMMM-AA")</f>
        <v>junho-25</v>
      </c>
      <c r="E917" s="4">
        <v>45824</v>
      </c>
      <c r="F917" s="3">
        <v>1</v>
      </c>
      <c r="G917"/>
    </row>
    <row r="918" spans="1:7" x14ac:dyDescent="0.3">
      <c r="A918" s="64" t="str">
        <f>SORTEIOS[[#This Row],[GRUPO]]&amp;SORTEIOS[[#This Row],[MES_ANO]]</f>
        <v>5012março-25</v>
      </c>
      <c r="B918" s="3">
        <v>5012</v>
      </c>
      <c r="C918" s="3">
        <v>202503</v>
      </c>
      <c r="D918" s="4" t="str">
        <f>TEXT(SORTEIOS[[#This Row],[DT_CONTMP]],"MMMM-AA")</f>
        <v>março-25</v>
      </c>
      <c r="E918" s="4">
        <v>45733</v>
      </c>
      <c r="F918" s="3">
        <v>6</v>
      </c>
      <c r="G918"/>
    </row>
    <row r="919" spans="1:7" x14ac:dyDescent="0.3">
      <c r="A919" s="64" t="str">
        <f>SORTEIOS[[#This Row],[GRUPO]]&amp;SORTEIOS[[#This Row],[MES_ANO]]</f>
        <v>632janeiro-25</v>
      </c>
      <c r="B919" s="3">
        <v>632</v>
      </c>
      <c r="C919" s="3">
        <v>202501</v>
      </c>
      <c r="D919" s="4" t="str">
        <f>TEXT(SORTEIOS[[#This Row],[DT_CONTMP]],"MMMM-AA")</f>
        <v>janeiro-25</v>
      </c>
      <c r="E919" s="4">
        <v>45664</v>
      </c>
      <c r="F919" s="3">
        <v>7</v>
      </c>
      <c r="G919"/>
    </row>
    <row r="920" spans="1:7" x14ac:dyDescent="0.3">
      <c r="A920" s="64" t="str">
        <f>SORTEIOS[[#This Row],[GRUPO]]&amp;SORTEIOS[[#This Row],[MES_ANO]]</f>
        <v>662março-25</v>
      </c>
      <c r="B920" s="3">
        <v>662</v>
      </c>
      <c r="C920" s="3">
        <v>202503</v>
      </c>
      <c r="D920" s="4" t="str">
        <f>TEXT(SORTEIOS[[#This Row],[DT_CONTMP]],"MMMM-AA")</f>
        <v>março-25</v>
      </c>
      <c r="E920" s="4">
        <v>45726</v>
      </c>
      <c r="F920" s="3">
        <v>8</v>
      </c>
      <c r="G920"/>
    </row>
    <row r="921" spans="1:7" x14ac:dyDescent="0.3">
      <c r="A921" s="64" t="str">
        <f>SORTEIOS[[#This Row],[GRUPO]]&amp;SORTEIOS[[#This Row],[MES_ANO]]</f>
        <v>632agosto-25</v>
      </c>
      <c r="B921" s="3">
        <v>632</v>
      </c>
      <c r="C921" s="3">
        <v>202508</v>
      </c>
      <c r="D921" s="4" t="str">
        <f>TEXT(SORTEIOS[[#This Row],[DT_CONTMP]],"MMMM-AA")</f>
        <v>agosto-25</v>
      </c>
      <c r="E921" s="4">
        <v>45875</v>
      </c>
      <c r="F921" s="3">
        <v>1</v>
      </c>
      <c r="G921"/>
    </row>
    <row r="922" spans="1:7" x14ac:dyDescent="0.3">
      <c r="A922" s="64" t="str">
        <f>SORTEIOS[[#This Row],[GRUPO]]&amp;SORTEIOS[[#This Row],[MES_ANO]]</f>
        <v>687fevereiro-25</v>
      </c>
      <c r="B922" s="3">
        <v>687</v>
      </c>
      <c r="C922" s="3">
        <v>202502</v>
      </c>
      <c r="D922" s="4" t="str">
        <f>TEXT(SORTEIOS[[#This Row],[DT_CONTMP]],"MMMM-AA")</f>
        <v>fevereiro-25</v>
      </c>
      <c r="E922" s="4">
        <v>45694</v>
      </c>
      <c r="F922" s="3">
        <v>17</v>
      </c>
      <c r="G922"/>
    </row>
    <row r="923" spans="1:7" x14ac:dyDescent="0.3">
      <c r="A923" s="64" t="str">
        <f>SORTEIOS[[#This Row],[GRUPO]]&amp;SORTEIOS[[#This Row],[MES_ANO]]</f>
        <v>680junho-25</v>
      </c>
      <c r="B923" s="3">
        <v>680</v>
      </c>
      <c r="C923" s="3">
        <v>202506</v>
      </c>
      <c r="D923" s="4" t="str">
        <f>TEXT(SORTEIOS[[#This Row],[DT_CONTMP]],"MMMM-AA")</f>
        <v>junho-25</v>
      </c>
      <c r="E923" s="4">
        <v>45813</v>
      </c>
      <c r="F923" s="3">
        <v>4</v>
      </c>
      <c r="G923"/>
    </row>
    <row r="924" spans="1:7" x14ac:dyDescent="0.3">
      <c r="A924" s="64" t="str">
        <f>SORTEIOS[[#This Row],[GRUPO]]&amp;SORTEIOS[[#This Row],[MES_ANO]]</f>
        <v>3086setembro-25</v>
      </c>
      <c r="B924" s="3">
        <v>3086</v>
      </c>
      <c r="C924" s="3">
        <v>202509</v>
      </c>
      <c r="D924" s="4" t="str">
        <f>TEXT(SORTEIOS[[#This Row],[DT_CONTMP]],"MMMM-AA")</f>
        <v>setembro-25</v>
      </c>
      <c r="E924" s="4">
        <v>45915</v>
      </c>
      <c r="F924" s="3">
        <v>1</v>
      </c>
      <c r="G924"/>
    </row>
    <row r="925" spans="1:7" x14ac:dyDescent="0.3">
      <c r="A925" s="64" t="str">
        <f>SORTEIOS[[#This Row],[GRUPO]]&amp;SORTEIOS[[#This Row],[MES_ANO]]</f>
        <v>715janeiro-25</v>
      </c>
      <c r="B925" s="3">
        <v>715</v>
      </c>
      <c r="C925" s="3">
        <v>202501</v>
      </c>
      <c r="D925" s="4" t="str">
        <f>TEXT(SORTEIOS[[#This Row],[DT_CONTMP]],"MMMM-AA")</f>
        <v>janeiro-25</v>
      </c>
      <c r="E925" s="4">
        <v>45672</v>
      </c>
      <c r="F925" s="3">
        <v>4</v>
      </c>
      <c r="G925"/>
    </row>
    <row r="926" spans="1:7" x14ac:dyDescent="0.3">
      <c r="A926" s="64" t="str">
        <f>SORTEIOS[[#This Row],[GRUPO]]&amp;SORTEIOS[[#This Row],[MES_ANO]]</f>
        <v>683janeiro-25</v>
      </c>
      <c r="B926" s="3">
        <v>683</v>
      </c>
      <c r="C926" s="3">
        <v>202501</v>
      </c>
      <c r="D926" s="4" t="str">
        <f>TEXT(SORTEIOS[[#This Row],[DT_CONTMP]],"MMMM-AA")</f>
        <v>janeiro-25</v>
      </c>
      <c r="E926" s="4">
        <v>45664</v>
      </c>
      <c r="F926" s="3">
        <v>1</v>
      </c>
      <c r="G926"/>
    </row>
    <row r="927" spans="1:7" x14ac:dyDescent="0.3">
      <c r="A927" s="64" t="str">
        <f>SORTEIOS[[#This Row],[GRUPO]]&amp;SORTEIOS[[#This Row],[MES_ANO]]</f>
        <v>5023janeiro-25</v>
      </c>
      <c r="B927" s="3">
        <v>5023</v>
      </c>
      <c r="C927" s="3">
        <v>202501</v>
      </c>
      <c r="D927" s="4" t="str">
        <f>TEXT(SORTEIOS[[#This Row],[DT_CONTMP]],"MMMM-AA")</f>
        <v>janeiro-25</v>
      </c>
      <c r="E927" s="4">
        <v>45672</v>
      </c>
      <c r="F927" s="3">
        <v>1</v>
      </c>
      <c r="G927"/>
    </row>
    <row r="928" spans="1:7" x14ac:dyDescent="0.3">
      <c r="A928" s="64" t="str">
        <f>SORTEIOS[[#This Row],[GRUPO]]&amp;SORTEIOS[[#This Row],[MES_ANO]]</f>
        <v>673junho-25</v>
      </c>
      <c r="B928" s="3">
        <v>673</v>
      </c>
      <c r="C928" s="3">
        <v>202506</v>
      </c>
      <c r="D928" s="4" t="str">
        <f>TEXT(SORTEIOS[[#This Row],[DT_CONTMP]],"MMMM-AA")</f>
        <v>junho-25</v>
      </c>
      <c r="E928" s="4">
        <v>45813</v>
      </c>
      <c r="F928" s="3">
        <v>10</v>
      </c>
      <c r="G928"/>
    </row>
    <row r="929" spans="1:7" x14ac:dyDescent="0.3">
      <c r="A929" s="64" t="str">
        <f>SORTEIOS[[#This Row],[GRUPO]]&amp;SORTEIOS[[#This Row],[MES_ANO]]</f>
        <v>7005maio-25</v>
      </c>
      <c r="B929" s="3">
        <v>7005</v>
      </c>
      <c r="C929" s="3">
        <v>202505</v>
      </c>
      <c r="D929" s="4" t="str">
        <f>TEXT(SORTEIOS[[#This Row],[DT_CONTMP]],"MMMM-AA")</f>
        <v>maio-25</v>
      </c>
      <c r="E929" s="4">
        <v>45792</v>
      </c>
      <c r="F929" s="3">
        <v>8</v>
      </c>
      <c r="G929"/>
    </row>
    <row r="930" spans="1:7" x14ac:dyDescent="0.3">
      <c r="A930" s="64" t="str">
        <f>SORTEIOS[[#This Row],[GRUPO]]&amp;SORTEIOS[[#This Row],[MES_ANO]]</f>
        <v>728julho-25</v>
      </c>
      <c r="B930" s="3">
        <v>728</v>
      </c>
      <c r="C930" s="3">
        <v>202507</v>
      </c>
      <c r="D930" s="4" t="str">
        <f>TEXT(SORTEIOS[[#This Row],[DT_CONTMP]],"MMMM-AA")</f>
        <v>julho-25</v>
      </c>
      <c r="E930" s="4">
        <v>45853</v>
      </c>
      <c r="F930" s="3">
        <v>1</v>
      </c>
      <c r="G930"/>
    </row>
    <row r="931" spans="1:7" x14ac:dyDescent="0.3">
      <c r="A931" s="64" t="str">
        <f>SORTEIOS[[#This Row],[GRUPO]]&amp;SORTEIOS[[#This Row],[MES_ANO]]</f>
        <v>733agosto-25</v>
      </c>
      <c r="B931" s="3">
        <v>733</v>
      </c>
      <c r="C931" s="3">
        <v>202508</v>
      </c>
      <c r="D931" s="4" t="str">
        <f>TEXT(SORTEIOS[[#This Row],[DT_CONTMP]],"MMMM-AA")</f>
        <v>agosto-25</v>
      </c>
      <c r="E931" s="4">
        <v>45884</v>
      </c>
      <c r="F931" s="3">
        <v>1</v>
      </c>
      <c r="G931"/>
    </row>
    <row r="932" spans="1:7" x14ac:dyDescent="0.3">
      <c r="A932" s="64" t="str">
        <f>SORTEIOS[[#This Row],[GRUPO]]&amp;SORTEIOS[[#This Row],[MES_ANO]]</f>
        <v>693julho-25</v>
      </c>
      <c r="B932" s="3">
        <v>693</v>
      </c>
      <c r="C932" s="3">
        <v>202507</v>
      </c>
      <c r="D932" s="4" t="str">
        <f>TEXT(SORTEIOS[[#This Row],[DT_CONTMP]],"MMMM-AA")</f>
        <v>julho-25</v>
      </c>
      <c r="E932" s="4">
        <v>45842</v>
      </c>
      <c r="F932" s="3">
        <v>11</v>
      </c>
      <c r="G932"/>
    </row>
    <row r="933" spans="1:7" x14ac:dyDescent="0.3">
      <c r="A933" s="64" t="str">
        <f>SORTEIOS[[#This Row],[GRUPO]]&amp;SORTEIOS[[#This Row],[MES_ANO]]</f>
        <v>679setembro-25</v>
      </c>
      <c r="B933" s="3">
        <v>679</v>
      </c>
      <c r="C933" s="3">
        <v>202509</v>
      </c>
      <c r="D933" s="4" t="str">
        <f>TEXT(SORTEIOS[[#This Row],[DT_CONTMP]],"MMMM-AA")</f>
        <v>setembro-25</v>
      </c>
      <c r="E933" s="4">
        <v>45904</v>
      </c>
      <c r="F933" s="3">
        <v>11</v>
      </c>
      <c r="G933"/>
    </row>
    <row r="934" spans="1:7" x14ac:dyDescent="0.3">
      <c r="A934" s="64" t="str">
        <f>SORTEIOS[[#This Row],[GRUPO]]&amp;SORTEIOS[[#This Row],[MES_ANO]]</f>
        <v>3125maio-25</v>
      </c>
      <c r="B934" s="3">
        <v>3125</v>
      </c>
      <c r="C934" s="3">
        <v>202505</v>
      </c>
      <c r="D934" s="4" t="str">
        <f>TEXT(SORTEIOS[[#This Row],[DT_CONTMP]],"MMMM-AA")</f>
        <v>maio-25</v>
      </c>
      <c r="E934" s="4">
        <v>45792</v>
      </c>
      <c r="F934" s="3">
        <v>1</v>
      </c>
      <c r="G934"/>
    </row>
    <row r="935" spans="1:7" x14ac:dyDescent="0.3">
      <c r="A935" s="64" t="str">
        <f>SORTEIOS[[#This Row],[GRUPO]]&amp;SORTEIOS[[#This Row],[MES_ANO]]</f>
        <v>801setembro-25</v>
      </c>
      <c r="B935" s="3">
        <v>801</v>
      </c>
      <c r="C935" s="3">
        <v>202509</v>
      </c>
      <c r="D935" s="4" t="str">
        <f>TEXT(SORTEIOS[[#This Row],[DT_CONTMP]],"MMMM-AA")</f>
        <v>setembro-25</v>
      </c>
      <c r="E935" s="4">
        <v>45915</v>
      </c>
      <c r="F935" s="3">
        <v>1</v>
      </c>
      <c r="G935"/>
    </row>
    <row r="936" spans="1:7" x14ac:dyDescent="0.3">
      <c r="A936" s="64" t="str">
        <f>SORTEIOS[[#This Row],[GRUPO]]&amp;SORTEIOS[[#This Row],[MES_ANO]]</f>
        <v>3157agosto-25</v>
      </c>
      <c r="B936" s="3">
        <v>3157</v>
      </c>
      <c r="C936" s="3">
        <v>202508</v>
      </c>
      <c r="D936" s="4" t="str">
        <f>TEXT(SORTEIOS[[#This Row],[DT_CONTMP]],"MMMM-AA")</f>
        <v>agosto-25</v>
      </c>
      <c r="E936" s="4">
        <v>45884</v>
      </c>
      <c r="F936" s="3">
        <v>1</v>
      </c>
      <c r="G936"/>
    </row>
    <row r="937" spans="1:7" x14ac:dyDescent="0.3">
      <c r="A937" s="64" t="str">
        <f>SORTEIOS[[#This Row],[GRUPO]]&amp;SORTEIOS[[#This Row],[MES_ANO]]</f>
        <v>3065maio-25</v>
      </c>
      <c r="B937" s="3">
        <v>3065</v>
      </c>
      <c r="C937" s="3">
        <v>202505</v>
      </c>
      <c r="D937" s="4" t="str">
        <f>TEXT(SORTEIOS[[#This Row],[DT_CONTMP]],"MMMM-AA")</f>
        <v>maio-25</v>
      </c>
      <c r="E937" s="4">
        <v>45792</v>
      </c>
      <c r="F937" s="3">
        <v>1</v>
      </c>
      <c r="G937"/>
    </row>
    <row r="938" spans="1:7" x14ac:dyDescent="0.3">
      <c r="A938" s="64" t="str">
        <f>SORTEIOS[[#This Row],[GRUPO]]&amp;SORTEIOS[[#This Row],[MES_ANO]]</f>
        <v>3169outubro-25</v>
      </c>
      <c r="B938" s="3">
        <v>3169</v>
      </c>
      <c r="C938" s="3">
        <v>202510</v>
      </c>
      <c r="D938" s="4" t="str">
        <f>TEXT(SORTEIOS[[#This Row],[DT_CONTMP]],"MMMM-AA")</f>
        <v>outubro-25</v>
      </c>
      <c r="E938" s="4">
        <v>45945</v>
      </c>
      <c r="F938" s="3">
        <v>1</v>
      </c>
      <c r="G938"/>
    </row>
    <row r="939" spans="1:7" x14ac:dyDescent="0.3">
      <c r="A939" s="64" t="str">
        <f>SORTEIOS[[#This Row],[GRUPO]]&amp;SORTEIOS[[#This Row],[MES_ANO]]</f>
        <v>738outubro-25</v>
      </c>
      <c r="B939" s="3">
        <v>738</v>
      </c>
      <c r="C939" s="3">
        <v>202510</v>
      </c>
      <c r="D939" s="4" t="str">
        <f>TEXT(SORTEIOS[[#This Row],[DT_CONTMP]],"MMMM-AA")</f>
        <v>outubro-25</v>
      </c>
      <c r="E939" s="4">
        <v>45945</v>
      </c>
      <c r="F939" s="3">
        <v>1</v>
      </c>
      <c r="G939"/>
    </row>
    <row r="940" spans="1:7" x14ac:dyDescent="0.3">
      <c r="A940" s="64" t="str">
        <f>SORTEIOS[[#This Row],[GRUPO]]&amp;SORTEIOS[[#This Row],[MES_ANO]]</f>
        <v>598maio-25</v>
      </c>
      <c r="B940" s="3">
        <v>598</v>
      </c>
      <c r="C940" s="3">
        <v>202505</v>
      </c>
      <c r="D940" s="4" t="str">
        <f>TEXT(SORTEIOS[[#This Row],[DT_CONTMP]],"MMMM-AA")</f>
        <v>maio-25</v>
      </c>
      <c r="E940" s="4">
        <v>45784</v>
      </c>
      <c r="F940" s="3">
        <v>5</v>
      </c>
      <c r="G940"/>
    </row>
    <row r="941" spans="1:7" x14ac:dyDescent="0.3">
      <c r="A941" s="64" t="str">
        <f>SORTEIOS[[#This Row],[GRUPO]]&amp;SORTEIOS[[#This Row],[MES_ANO]]</f>
        <v>627julho-25</v>
      </c>
      <c r="B941" s="3">
        <v>627</v>
      </c>
      <c r="C941" s="3">
        <v>202507</v>
      </c>
      <c r="D941" s="4" t="str">
        <f>TEXT(SORTEIOS[[#This Row],[DT_CONTMP]],"MMMM-AA")</f>
        <v>julho-25</v>
      </c>
      <c r="E941" s="4">
        <v>45842</v>
      </c>
      <c r="F941" s="3">
        <v>4</v>
      </c>
      <c r="G941"/>
    </row>
    <row r="942" spans="1:7" x14ac:dyDescent="0.3">
      <c r="A942" s="64" t="str">
        <f>SORTEIOS[[#This Row],[GRUPO]]&amp;SORTEIOS[[#This Row],[MES_ANO]]</f>
        <v>631março-25</v>
      </c>
      <c r="B942" s="3">
        <v>631</v>
      </c>
      <c r="C942" s="3">
        <v>202503</v>
      </c>
      <c r="D942" s="4" t="str">
        <f>TEXT(SORTEIOS[[#This Row],[DT_CONTMP]],"MMMM-AA")</f>
        <v>março-25</v>
      </c>
      <c r="E942" s="4">
        <v>45726</v>
      </c>
      <c r="F942" s="3">
        <v>9</v>
      </c>
      <c r="G942"/>
    </row>
    <row r="943" spans="1:7" x14ac:dyDescent="0.3">
      <c r="A943" s="64" t="str">
        <f>SORTEIOS[[#This Row],[GRUPO]]&amp;SORTEIOS[[#This Row],[MES_ANO]]</f>
        <v>635janeiro-25</v>
      </c>
      <c r="B943" s="3">
        <v>635</v>
      </c>
      <c r="C943" s="3">
        <v>202501</v>
      </c>
      <c r="D943" s="4" t="str">
        <f>TEXT(SORTEIOS[[#This Row],[DT_CONTMP]],"MMMM-AA")</f>
        <v>janeiro-25</v>
      </c>
      <c r="E943" s="4">
        <v>45664</v>
      </c>
      <c r="F943" s="3">
        <v>9</v>
      </c>
      <c r="G943"/>
    </row>
    <row r="944" spans="1:7" x14ac:dyDescent="0.3">
      <c r="A944" s="64" t="str">
        <f>SORTEIOS[[#This Row],[GRUPO]]&amp;SORTEIOS[[#This Row],[MES_ANO]]</f>
        <v>639janeiro-25</v>
      </c>
      <c r="B944" s="3">
        <v>639</v>
      </c>
      <c r="C944" s="3">
        <v>202501</v>
      </c>
      <c r="D944" s="4" t="str">
        <f>TEXT(SORTEIOS[[#This Row],[DT_CONTMP]],"MMMM-AA")</f>
        <v>janeiro-25</v>
      </c>
      <c r="E944" s="4">
        <v>45664</v>
      </c>
      <c r="F944" s="3">
        <v>6</v>
      </c>
      <c r="G944"/>
    </row>
    <row r="945" spans="1:7" x14ac:dyDescent="0.3">
      <c r="A945" s="64" t="str">
        <f>SORTEIOS[[#This Row],[GRUPO]]&amp;SORTEIOS[[#This Row],[MES_ANO]]</f>
        <v>656março-25</v>
      </c>
      <c r="B945" s="3">
        <v>656</v>
      </c>
      <c r="C945" s="3">
        <v>202503</v>
      </c>
      <c r="D945" s="4" t="str">
        <f>TEXT(SORTEIOS[[#This Row],[DT_CONTMP]],"MMMM-AA")</f>
        <v>março-25</v>
      </c>
      <c r="E945" s="4">
        <v>45726</v>
      </c>
      <c r="F945" s="3">
        <v>10</v>
      </c>
      <c r="G945"/>
    </row>
    <row r="946" spans="1:7" x14ac:dyDescent="0.3">
      <c r="A946" s="64" t="str">
        <f>SORTEIOS[[#This Row],[GRUPO]]&amp;SORTEIOS[[#This Row],[MES_ANO]]</f>
        <v>690setembro-25</v>
      </c>
      <c r="B946" s="3">
        <v>690</v>
      </c>
      <c r="C946" s="3">
        <v>202509</v>
      </c>
      <c r="D946" s="4" t="str">
        <f>TEXT(SORTEIOS[[#This Row],[DT_CONTMP]],"MMMM-AA")</f>
        <v>setembro-25</v>
      </c>
      <c r="E946" s="4">
        <v>45904</v>
      </c>
      <c r="F946" s="3">
        <v>8</v>
      </c>
      <c r="G946"/>
    </row>
    <row r="947" spans="1:7" x14ac:dyDescent="0.3">
      <c r="A947" s="64" t="str">
        <f>SORTEIOS[[#This Row],[GRUPO]]&amp;SORTEIOS[[#This Row],[MES_ANO]]</f>
        <v>656agosto-25</v>
      </c>
      <c r="B947" s="3">
        <v>656</v>
      </c>
      <c r="C947" s="3">
        <v>202508</v>
      </c>
      <c r="D947" s="4" t="str">
        <f>TEXT(SORTEIOS[[#This Row],[DT_CONTMP]],"MMMM-AA")</f>
        <v>agosto-25</v>
      </c>
      <c r="E947" s="4">
        <v>45875</v>
      </c>
      <c r="F947" s="3">
        <v>12</v>
      </c>
      <c r="G947"/>
    </row>
    <row r="948" spans="1:7" x14ac:dyDescent="0.3">
      <c r="A948" s="64" t="str">
        <f>SORTEIOS[[#This Row],[GRUPO]]&amp;SORTEIOS[[#This Row],[MES_ANO]]</f>
        <v>693fevereiro-25</v>
      </c>
      <c r="B948" s="3">
        <v>693</v>
      </c>
      <c r="C948" s="3">
        <v>202502</v>
      </c>
      <c r="D948" s="4" t="str">
        <f>TEXT(SORTEIOS[[#This Row],[DT_CONTMP]],"MMMM-AA")</f>
        <v>fevereiro-25</v>
      </c>
      <c r="E948" s="4">
        <v>45694</v>
      </c>
      <c r="F948" s="3">
        <v>8</v>
      </c>
      <c r="G948"/>
    </row>
    <row r="949" spans="1:7" x14ac:dyDescent="0.3">
      <c r="A949" s="64" t="str">
        <f>SORTEIOS[[#This Row],[GRUPO]]&amp;SORTEIOS[[#This Row],[MES_ANO]]</f>
        <v>5020julho-25</v>
      </c>
      <c r="B949" s="3">
        <v>5020</v>
      </c>
      <c r="C949" s="3">
        <v>202507</v>
      </c>
      <c r="D949" s="4" t="str">
        <f>TEXT(SORTEIOS[[#This Row],[DT_CONTMP]],"MMMM-AA")</f>
        <v>julho-25</v>
      </c>
      <c r="E949" s="4">
        <v>45853</v>
      </c>
      <c r="F949" s="3">
        <v>1</v>
      </c>
      <c r="G949"/>
    </row>
    <row r="950" spans="1:7" x14ac:dyDescent="0.3">
      <c r="A950" s="64" t="str">
        <f>SORTEIOS[[#This Row],[GRUPO]]&amp;SORTEIOS[[#This Row],[MES_ANO]]</f>
        <v>706julho-25</v>
      </c>
      <c r="B950" s="3">
        <v>706</v>
      </c>
      <c r="C950" s="3">
        <v>202507</v>
      </c>
      <c r="D950" s="4" t="str">
        <f>TEXT(SORTEIOS[[#This Row],[DT_CONTMP]],"MMMM-AA")</f>
        <v>julho-25</v>
      </c>
      <c r="E950" s="4">
        <v>45853</v>
      </c>
      <c r="F950" s="3">
        <v>7</v>
      </c>
      <c r="G950"/>
    </row>
    <row r="951" spans="1:7" x14ac:dyDescent="0.3">
      <c r="A951" s="64" t="str">
        <f>SORTEIOS[[#This Row],[GRUPO]]&amp;SORTEIOS[[#This Row],[MES_ANO]]</f>
        <v>624julho-25</v>
      </c>
      <c r="B951" s="3">
        <v>624</v>
      </c>
      <c r="C951" s="3">
        <v>202507</v>
      </c>
      <c r="D951" s="4" t="str">
        <f>TEXT(SORTEIOS[[#This Row],[DT_CONTMP]],"MMMM-AA")</f>
        <v>julho-25</v>
      </c>
      <c r="E951" s="4">
        <v>45842</v>
      </c>
      <c r="F951" s="3">
        <v>1</v>
      </c>
      <c r="G951"/>
    </row>
    <row r="952" spans="1:7" x14ac:dyDescent="0.3">
      <c r="A952" s="64" t="str">
        <f>SORTEIOS[[#This Row],[GRUPO]]&amp;SORTEIOS[[#This Row],[MES_ANO]]</f>
        <v>700setembro-25</v>
      </c>
      <c r="B952" s="3">
        <v>700</v>
      </c>
      <c r="C952" s="3">
        <v>202509</v>
      </c>
      <c r="D952" s="4" t="str">
        <f>TEXT(SORTEIOS[[#This Row],[DT_CONTMP]],"MMMM-AA")</f>
        <v>setembro-25</v>
      </c>
      <c r="E952" s="4">
        <v>45904</v>
      </c>
      <c r="F952" s="3">
        <v>16</v>
      </c>
      <c r="G952"/>
    </row>
    <row r="953" spans="1:7" x14ac:dyDescent="0.3">
      <c r="A953" s="64" t="str">
        <f>SORTEIOS[[#This Row],[GRUPO]]&amp;SORTEIOS[[#This Row],[MES_ANO]]</f>
        <v>736agosto-25</v>
      </c>
      <c r="B953" s="3">
        <v>736</v>
      </c>
      <c r="C953" s="3">
        <v>202508</v>
      </c>
      <c r="D953" s="4" t="str">
        <f>TEXT(SORTEIOS[[#This Row],[DT_CONTMP]],"MMMM-AA")</f>
        <v>agosto-25</v>
      </c>
      <c r="E953" s="4">
        <v>45884</v>
      </c>
      <c r="F953" s="3">
        <v>1</v>
      </c>
      <c r="G953"/>
    </row>
    <row r="954" spans="1:7" x14ac:dyDescent="0.3">
      <c r="A954" s="64" t="str">
        <f>SORTEIOS[[#This Row],[GRUPO]]&amp;SORTEIOS[[#This Row],[MES_ANO]]</f>
        <v>8000março-25</v>
      </c>
      <c r="B954" s="3">
        <v>8000</v>
      </c>
      <c r="C954" s="3">
        <v>202503</v>
      </c>
      <c r="D954" s="4" t="str">
        <f>TEXT(SORTEIOS[[#This Row],[DT_CONTMP]],"MMMM-AA")</f>
        <v>março-25</v>
      </c>
      <c r="E954" s="4">
        <v>45733</v>
      </c>
      <c r="F954" s="3">
        <v>16</v>
      </c>
      <c r="G954"/>
    </row>
    <row r="955" spans="1:7" x14ac:dyDescent="0.3">
      <c r="A955" s="64" t="str">
        <f>SORTEIOS[[#This Row],[GRUPO]]&amp;SORTEIOS[[#This Row],[MES_ANO]]</f>
        <v>735fevereiro-25</v>
      </c>
      <c r="B955" s="3">
        <v>735</v>
      </c>
      <c r="C955" s="3">
        <v>202502</v>
      </c>
      <c r="D955" s="4" t="str">
        <f>TEXT(SORTEIOS[[#This Row],[DT_CONTMP]],"MMMM-AA")</f>
        <v>fevereiro-25</v>
      </c>
      <c r="E955" s="4">
        <v>45705</v>
      </c>
      <c r="F955" s="3">
        <v>1</v>
      </c>
      <c r="G955"/>
    </row>
    <row r="956" spans="1:7" x14ac:dyDescent="0.3">
      <c r="A956" s="64" t="str">
        <f>SORTEIOS[[#This Row],[GRUPO]]&amp;SORTEIOS[[#This Row],[MES_ANO]]</f>
        <v>3138julho-25</v>
      </c>
      <c r="B956" s="3">
        <v>3138</v>
      </c>
      <c r="C956" s="3">
        <v>202507</v>
      </c>
      <c r="D956" s="4" t="str">
        <f>TEXT(SORTEIOS[[#This Row],[DT_CONTMP]],"MMMM-AA")</f>
        <v>julho-25</v>
      </c>
      <c r="E956" s="4">
        <v>45853</v>
      </c>
      <c r="F956" s="3">
        <v>1</v>
      </c>
      <c r="G956"/>
    </row>
    <row r="957" spans="1:7" x14ac:dyDescent="0.3">
      <c r="A957" s="64" t="str">
        <f>SORTEIOS[[#This Row],[GRUPO]]&amp;SORTEIOS[[#This Row],[MES_ANO]]</f>
        <v>760março-25</v>
      </c>
      <c r="B957" s="3">
        <v>760</v>
      </c>
      <c r="C957" s="3">
        <v>202503</v>
      </c>
      <c r="D957" s="4" t="str">
        <f>TEXT(SORTEIOS[[#This Row],[DT_CONTMP]],"MMMM-AA")</f>
        <v>março-25</v>
      </c>
      <c r="E957" s="4">
        <v>45733</v>
      </c>
      <c r="F957" s="3">
        <v>1</v>
      </c>
      <c r="G957"/>
    </row>
    <row r="958" spans="1:7" x14ac:dyDescent="0.3">
      <c r="A958" s="64" t="str">
        <f>SORTEIOS[[#This Row],[GRUPO]]&amp;SORTEIOS[[#This Row],[MES_ANO]]</f>
        <v>768agosto-25</v>
      </c>
      <c r="B958" s="3">
        <v>768</v>
      </c>
      <c r="C958" s="3">
        <v>202508</v>
      </c>
      <c r="D958" s="4" t="str">
        <f>TEXT(SORTEIOS[[#This Row],[DT_CONTMP]],"MMMM-AA")</f>
        <v>agosto-25</v>
      </c>
      <c r="E958" s="4">
        <v>45884</v>
      </c>
      <c r="F958" s="3">
        <v>1</v>
      </c>
      <c r="G958"/>
    </row>
    <row r="959" spans="1:7" x14ac:dyDescent="0.3">
      <c r="A959" s="64" t="str">
        <f>SORTEIOS[[#This Row],[GRUPO]]&amp;SORTEIOS[[#This Row],[MES_ANO]]</f>
        <v>781outubro-25</v>
      </c>
      <c r="B959" s="3">
        <v>781</v>
      </c>
      <c r="C959" s="3">
        <v>202510</v>
      </c>
      <c r="D959" s="4" t="str">
        <f>TEXT(SORTEIOS[[#This Row],[DT_CONTMP]],"MMMM-AA")</f>
        <v>outubro-25</v>
      </c>
      <c r="E959" s="4">
        <v>45945</v>
      </c>
      <c r="F959" s="3">
        <v>1</v>
      </c>
      <c r="G959"/>
    </row>
    <row r="960" spans="1:7" x14ac:dyDescent="0.3">
      <c r="A960" s="64" t="str">
        <f>SORTEIOS[[#This Row],[GRUPO]]&amp;SORTEIOS[[#This Row],[MES_ANO]]</f>
        <v>3152fevereiro-25</v>
      </c>
      <c r="B960" s="3">
        <v>3152</v>
      </c>
      <c r="C960" s="3">
        <v>202502</v>
      </c>
      <c r="D960" s="4" t="str">
        <f>TEXT(SORTEIOS[[#This Row],[DT_CONTMP]],"MMMM-AA")</f>
        <v>fevereiro-25</v>
      </c>
      <c r="E960" s="4">
        <v>45705</v>
      </c>
      <c r="F960" s="3">
        <v>1</v>
      </c>
      <c r="G960"/>
    </row>
    <row r="961" spans="1:7" x14ac:dyDescent="0.3">
      <c r="A961" s="64" t="str">
        <f>SORTEIOS[[#This Row],[GRUPO]]&amp;SORTEIOS[[#This Row],[MES_ANO]]</f>
        <v>791março-25</v>
      </c>
      <c r="B961" s="3">
        <v>791</v>
      </c>
      <c r="C961" s="3">
        <v>202503</v>
      </c>
      <c r="D961" s="4" t="str">
        <f>TEXT(SORTEIOS[[#This Row],[DT_CONTMP]],"MMMM-AA")</f>
        <v>março-25</v>
      </c>
      <c r="E961" s="4">
        <v>45733</v>
      </c>
      <c r="F961" s="3">
        <v>1</v>
      </c>
      <c r="G961"/>
    </row>
    <row r="962" spans="1:7" x14ac:dyDescent="0.3">
      <c r="A962" s="64" t="str">
        <f>SORTEIOS[[#This Row],[GRUPO]]&amp;SORTEIOS[[#This Row],[MES_ANO]]</f>
        <v>790fevereiro-25</v>
      </c>
      <c r="B962" s="3">
        <v>790</v>
      </c>
      <c r="C962" s="3">
        <v>202502</v>
      </c>
      <c r="D962" s="4" t="str">
        <f>TEXT(SORTEIOS[[#This Row],[DT_CONTMP]],"MMMM-AA")</f>
        <v>fevereiro-25</v>
      </c>
      <c r="E962" s="4">
        <v>45705</v>
      </c>
      <c r="F962" s="3">
        <v>1</v>
      </c>
      <c r="G962"/>
    </row>
    <row r="963" spans="1:7" x14ac:dyDescent="0.3">
      <c r="A963" s="64" t="str">
        <f>SORTEIOS[[#This Row],[GRUPO]]&amp;SORTEIOS[[#This Row],[MES_ANO]]</f>
        <v>631maio-25</v>
      </c>
      <c r="B963" s="3">
        <v>631</v>
      </c>
      <c r="C963" s="3">
        <v>202505</v>
      </c>
      <c r="D963" s="4" t="str">
        <f>TEXT(SORTEIOS[[#This Row],[DT_CONTMP]],"MMMM-AA")</f>
        <v>maio-25</v>
      </c>
      <c r="E963" s="4">
        <v>45784</v>
      </c>
      <c r="F963" s="3">
        <v>2</v>
      </c>
      <c r="G963"/>
    </row>
    <row r="964" spans="1:7" x14ac:dyDescent="0.3">
      <c r="A964" s="64" t="str">
        <f>SORTEIOS[[#This Row],[GRUPO]]&amp;SORTEIOS[[#This Row],[MES_ANO]]</f>
        <v>799outubro-25</v>
      </c>
      <c r="B964" s="3">
        <v>799</v>
      </c>
      <c r="C964" s="3">
        <v>202510</v>
      </c>
      <c r="D964" s="4" t="str">
        <f>TEXT(SORTEIOS[[#This Row],[DT_CONTMP]],"MMMM-AA")</f>
        <v>outubro-25</v>
      </c>
      <c r="E964" s="4">
        <v>45945</v>
      </c>
      <c r="F964" s="3">
        <v>1</v>
      </c>
      <c r="G964"/>
    </row>
    <row r="965" spans="1:7" x14ac:dyDescent="0.3">
      <c r="A965" s="64" t="str">
        <f>SORTEIOS[[#This Row],[GRUPO]]&amp;SORTEIOS[[#This Row],[MES_ANO]]</f>
        <v>805outubro-25</v>
      </c>
      <c r="B965" s="3">
        <v>805</v>
      </c>
      <c r="C965" s="3">
        <v>202510</v>
      </c>
      <c r="D965" s="4" t="str">
        <f>TEXT(SORTEIOS[[#This Row],[DT_CONTMP]],"MMMM-AA")</f>
        <v>outubro-25</v>
      </c>
      <c r="E965" s="4">
        <v>45945</v>
      </c>
      <c r="F965" s="3">
        <v>1</v>
      </c>
      <c r="G965"/>
    </row>
    <row r="966" spans="1:7" x14ac:dyDescent="0.3">
      <c r="A966" s="64" t="str">
        <f>SORTEIOS[[#This Row],[GRUPO]]&amp;SORTEIOS[[#This Row],[MES_ANO]]</f>
        <v>682outubro-25</v>
      </c>
      <c r="B966" s="3">
        <v>682</v>
      </c>
      <c r="C966" s="3">
        <v>202510</v>
      </c>
      <c r="D966" s="4" t="str">
        <f>TEXT(SORTEIOS[[#This Row],[DT_CONTMP]],"MMMM-AA")</f>
        <v>outubro-25</v>
      </c>
      <c r="E966" s="4">
        <v>45936</v>
      </c>
      <c r="F966" s="3">
        <v>26</v>
      </c>
      <c r="G966"/>
    </row>
    <row r="967" spans="1:7" x14ac:dyDescent="0.3">
      <c r="A967" s="64" t="str">
        <f>SORTEIOS[[#This Row],[GRUPO]]&amp;SORTEIOS[[#This Row],[MES_ANO]]</f>
        <v>3048fevereiro-25</v>
      </c>
      <c r="B967" s="3">
        <v>3048</v>
      </c>
      <c r="C967" s="3">
        <v>202502</v>
      </c>
      <c r="D967" s="4" t="str">
        <f>TEXT(SORTEIOS[[#This Row],[DT_CONTMP]],"MMMM-AA")</f>
        <v>fevereiro-25</v>
      </c>
      <c r="E967" s="4">
        <v>45705</v>
      </c>
      <c r="F967" s="3">
        <v>1</v>
      </c>
      <c r="G967"/>
    </row>
    <row r="968" spans="1:7" x14ac:dyDescent="0.3">
      <c r="A968" s="64" t="str">
        <f>SORTEIOS[[#This Row],[GRUPO]]&amp;SORTEIOS[[#This Row],[MES_ANO]]</f>
        <v>646agosto-25</v>
      </c>
      <c r="B968" s="3">
        <v>646</v>
      </c>
      <c r="C968" s="3">
        <v>202508</v>
      </c>
      <c r="D968" s="4" t="str">
        <f>TEXT(SORTEIOS[[#This Row],[DT_CONTMP]],"MMMM-AA")</f>
        <v>agosto-25</v>
      </c>
      <c r="E968" s="4">
        <v>45875</v>
      </c>
      <c r="F968" s="3">
        <v>13</v>
      </c>
      <c r="G968"/>
    </row>
    <row r="969" spans="1:7" x14ac:dyDescent="0.3">
      <c r="A969" s="64" t="str">
        <f>SORTEIOS[[#This Row],[GRUPO]]&amp;SORTEIOS[[#This Row],[MES_ANO]]</f>
        <v>648maio-25</v>
      </c>
      <c r="B969" s="3">
        <v>648</v>
      </c>
      <c r="C969" s="3">
        <v>202505</v>
      </c>
      <c r="D969" s="4" t="str">
        <f>TEXT(SORTEIOS[[#This Row],[DT_CONTMP]],"MMMM-AA")</f>
        <v>maio-25</v>
      </c>
      <c r="E969" s="4">
        <v>45784</v>
      </c>
      <c r="F969" s="3">
        <v>8</v>
      </c>
      <c r="G969"/>
    </row>
    <row r="970" spans="1:7" x14ac:dyDescent="0.3">
      <c r="A970" s="64" t="str">
        <f>SORTEIOS[[#This Row],[GRUPO]]&amp;SORTEIOS[[#This Row],[MES_ANO]]</f>
        <v>5012janeiro-25</v>
      </c>
      <c r="B970" s="3">
        <v>5012</v>
      </c>
      <c r="C970" s="3">
        <v>202501</v>
      </c>
      <c r="D970" s="4" t="str">
        <f>TEXT(SORTEIOS[[#This Row],[DT_CONTMP]],"MMMM-AA")</f>
        <v>janeiro-25</v>
      </c>
      <c r="E970" s="4">
        <v>45672</v>
      </c>
      <c r="F970" s="3">
        <v>5</v>
      </c>
      <c r="G970"/>
    </row>
    <row r="971" spans="1:7" x14ac:dyDescent="0.3">
      <c r="A971" s="64" t="str">
        <f>SORTEIOS[[#This Row],[GRUPO]]&amp;SORTEIOS[[#This Row],[MES_ANO]]</f>
        <v>662maio-25</v>
      </c>
      <c r="B971" s="3">
        <v>662</v>
      </c>
      <c r="C971" s="3">
        <v>202505</v>
      </c>
      <c r="D971" s="4" t="str">
        <f>TEXT(SORTEIOS[[#This Row],[DT_CONTMP]],"MMMM-AA")</f>
        <v>maio-25</v>
      </c>
      <c r="E971" s="4">
        <v>45784</v>
      </c>
      <c r="F971" s="3">
        <v>8</v>
      </c>
      <c r="G971"/>
    </row>
    <row r="972" spans="1:7" x14ac:dyDescent="0.3">
      <c r="A972" s="64" t="str">
        <f>SORTEIOS[[#This Row],[GRUPO]]&amp;SORTEIOS[[#This Row],[MES_ANO]]</f>
        <v>649abril-25</v>
      </c>
      <c r="B972" s="3">
        <v>649</v>
      </c>
      <c r="C972" s="3">
        <v>202504</v>
      </c>
      <c r="D972" s="4" t="str">
        <f>TEXT(SORTEIOS[[#This Row],[DT_CONTMP]],"MMMM-AA")</f>
        <v>abril-25</v>
      </c>
      <c r="E972" s="4">
        <v>45751</v>
      </c>
      <c r="F972" s="3">
        <v>15</v>
      </c>
      <c r="G972"/>
    </row>
    <row r="973" spans="1:7" x14ac:dyDescent="0.3">
      <c r="A973" s="64" t="str">
        <f>SORTEIOS[[#This Row],[GRUPO]]&amp;SORTEIOS[[#This Row],[MES_ANO]]</f>
        <v>647março-25</v>
      </c>
      <c r="B973" s="3">
        <v>647</v>
      </c>
      <c r="C973" s="3">
        <v>202503</v>
      </c>
      <c r="D973" s="4" t="str">
        <f>TEXT(SORTEIOS[[#This Row],[DT_CONTMP]],"MMMM-AA")</f>
        <v>março-25</v>
      </c>
      <c r="E973" s="4">
        <v>45726</v>
      </c>
      <c r="F973" s="3">
        <v>9</v>
      </c>
      <c r="G973"/>
    </row>
    <row r="974" spans="1:7" x14ac:dyDescent="0.3">
      <c r="A974" s="64" t="str">
        <f>SORTEIOS[[#This Row],[GRUPO]]&amp;SORTEIOS[[#This Row],[MES_ANO]]</f>
        <v>718julho-25</v>
      </c>
      <c r="B974" s="3">
        <v>718</v>
      </c>
      <c r="C974" s="3">
        <v>202507</v>
      </c>
      <c r="D974" s="4" t="str">
        <f>TEXT(SORTEIOS[[#This Row],[DT_CONTMP]],"MMMM-AA")</f>
        <v>julho-25</v>
      </c>
      <c r="E974" s="4">
        <v>45853</v>
      </c>
      <c r="F974" s="3">
        <v>14</v>
      </c>
      <c r="G974"/>
    </row>
    <row r="975" spans="1:7" x14ac:dyDescent="0.3">
      <c r="A975" s="64" t="str">
        <f>SORTEIOS[[#This Row],[GRUPO]]&amp;SORTEIOS[[#This Row],[MES_ANO]]</f>
        <v>3093setembro-25</v>
      </c>
      <c r="B975" s="3">
        <v>3093</v>
      </c>
      <c r="C975" s="3">
        <v>202509</v>
      </c>
      <c r="D975" s="4" t="str">
        <f>TEXT(SORTEIOS[[#This Row],[DT_CONTMP]],"MMMM-AA")</f>
        <v>setembro-25</v>
      </c>
      <c r="E975" s="4">
        <v>45915</v>
      </c>
      <c r="F975" s="3">
        <v>1</v>
      </c>
      <c r="G975"/>
    </row>
    <row r="976" spans="1:7" x14ac:dyDescent="0.3">
      <c r="A976" s="64" t="str">
        <f>SORTEIOS[[#This Row],[GRUPO]]&amp;SORTEIOS[[#This Row],[MES_ANO]]</f>
        <v>692julho-25</v>
      </c>
      <c r="B976" s="3">
        <v>692</v>
      </c>
      <c r="C976" s="3">
        <v>202507</v>
      </c>
      <c r="D976" s="4" t="str">
        <f>TEXT(SORTEIOS[[#This Row],[DT_CONTMP]],"MMMM-AA")</f>
        <v>julho-25</v>
      </c>
      <c r="E976" s="4">
        <v>45842</v>
      </c>
      <c r="F976" s="3">
        <v>17</v>
      </c>
      <c r="G976"/>
    </row>
    <row r="977" spans="1:7" x14ac:dyDescent="0.3">
      <c r="A977" s="64" t="str">
        <f>SORTEIOS[[#This Row],[GRUPO]]&amp;SORTEIOS[[#This Row],[MES_ANO]]</f>
        <v>5025abril-25</v>
      </c>
      <c r="B977" s="3">
        <v>5025</v>
      </c>
      <c r="C977" s="3">
        <v>202504</v>
      </c>
      <c r="D977" s="4" t="str">
        <f>TEXT(SORTEIOS[[#This Row],[DT_CONTMP]],"MMMM-AA")</f>
        <v>abril-25</v>
      </c>
      <c r="E977" s="4">
        <v>45762</v>
      </c>
      <c r="F977" s="3">
        <v>1</v>
      </c>
      <c r="G977"/>
    </row>
    <row r="978" spans="1:7" x14ac:dyDescent="0.3">
      <c r="A978" s="64" t="str">
        <f>SORTEIOS[[#This Row],[GRUPO]]&amp;SORTEIOS[[#This Row],[MES_ANO]]</f>
        <v>3123agosto-25</v>
      </c>
      <c r="B978" s="3">
        <v>3123</v>
      </c>
      <c r="C978" s="3">
        <v>202508</v>
      </c>
      <c r="D978" s="4" t="str">
        <f>TEXT(SORTEIOS[[#This Row],[DT_CONTMP]],"MMMM-AA")</f>
        <v>agosto-25</v>
      </c>
      <c r="E978" s="4">
        <v>45884</v>
      </c>
      <c r="F978" s="3">
        <v>1</v>
      </c>
      <c r="G978"/>
    </row>
    <row r="979" spans="1:7" x14ac:dyDescent="0.3">
      <c r="A979" s="64" t="str">
        <f>SORTEIOS[[#This Row],[GRUPO]]&amp;SORTEIOS[[#This Row],[MES_ANO]]</f>
        <v>3117fevereiro-25</v>
      </c>
      <c r="B979" s="3">
        <v>3117</v>
      </c>
      <c r="C979" s="3">
        <v>202502</v>
      </c>
      <c r="D979" s="4" t="str">
        <f>TEXT(SORTEIOS[[#This Row],[DT_CONTMP]],"MMMM-AA")</f>
        <v>fevereiro-25</v>
      </c>
      <c r="E979" s="4">
        <v>45705</v>
      </c>
      <c r="F979" s="3">
        <v>1</v>
      </c>
      <c r="G979"/>
    </row>
    <row r="980" spans="1:7" x14ac:dyDescent="0.3">
      <c r="A980" s="64" t="str">
        <f>SORTEIOS[[#This Row],[GRUPO]]&amp;SORTEIOS[[#This Row],[MES_ANO]]</f>
        <v>3138abril-25</v>
      </c>
      <c r="B980" s="3">
        <v>3138</v>
      </c>
      <c r="C980" s="3">
        <v>202504</v>
      </c>
      <c r="D980" s="4" t="str">
        <f>TEXT(SORTEIOS[[#This Row],[DT_CONTMP]],"MMMM-AA")</f>
        <v>abril-25</v>
      </c>
      <c r="E980" s="4">
        <v>45762</v>
      </c>
      <c r="F980" s="3">
        <v>1</v>
      </c>
      <c r="G980"/>
    </row>
    <row r="981" spans="1:7" x14ac:dyDescent="0.3">
      <c r="A981" s="64" t="str">
        <f>SORTEIOS[[#This Row],[GRUPO]]&amp;SORTEIOS[[#This Row],[MES_ANO]]</f>
        <v>3124abril-25</v>
      </c>
      <c r="B981" s="3">
        <v>3124</v>
      </c>
      <c r="C981" s="3">
        <v>202504</v>
      </c>
      <c r="D981" s="4" t="str">
        <f>TEXT(SORTEIOS[[#This Row],[DT_CONTMP]],"MMMM-AA")</f>
        <v>abril-25</v>
      </c>
      <c r="E981" s="4">
        <v>45762</v>
      </c>
      <c r="F981" s="3">
        <v>1</v>
      </c>
      <c r="G981"/>
    </row>
    <row r="982" spans="1:7" x14ac:dyDescent="0.3">
      <c r="A982" s="64" t="str">
        <f>SORTEIOS[[#This Row],[GRUPO]]&amp;SORTEIOS[[#This Row],[MES_ANO]]</f>
        <v>3113junho-25</v>
      </c>
      <c r="B982" s="3">
        <v>3113</v>
      </c>
      <c r="C982" s="3">
        <v>202506</v>
      </c>
      <c r="D982" s="4" t="str">
        <f>TEXT(SORTEIOS[[#This Row],[DT_CONTMP]],"MMMM-AA")</f>
        <v>junho-25</v>
      </c>
      <c r="E982" s="4">
        <v>45824</v>
      </c>
      <c r="F982" s="3">
        <v>1</v>
      </c>
      <c r="G982"/>
    </row>
    <row r="983" spans="1:7" x14ac:dyDescent="0.3">
      <c r="A983" s="64" t="str">
        <f>SORTEIOS[[#This Row],[GRUPO]]&amp;SORTEIOS[[#This Row],[MES_ANO]]</f>
        <v>3140agosto-25</v>
      </c>
      <c r="B983" s="3">
        <v>3140</v>
      </c>
      <c r="C983" s="3">
        <v>202508</v>
      </c>
      <c r="D983" s="4" t="str">
        <f>TEXT(SORTEIOS[[#This Row],[DT_CONTMP]],"MMMM-AA")</f>
        <v>agosto-25</v>
      </c>
      <c r="E983" s="4">
        <v>45884</v>
      </c>
      <c r="F983" s="3">
        <v>1</v>
      </c>
      <c r="G983"/>
    </row>
    <row r="984" spans="1:7" x14ac:dyDescent="0.3">
      <c r="A984" s="64" t="str">
        <f>SORTEIOS[[#This Row],[GRUPO]]&amp;SORTEIOS[[#This Row],[MES_ANO]]</f>
        <v>613maio-25</v>
      </c>
      <c r="B984" s="3">
        <v>613</v>
      </c>
      <c r="C984" s="3">
        <v>202505</v>
      </c>
      <c r="D984" s="4" t="str">
        <f>TEXT(SORTEIOS[[#This Row],[DT_CONTMP]],"MMMM-AA")</f>
        <v>maio-25</v>
      </c>
      <c r="E984" s="4">
        <v>45784</v>
      </c>
      <c r="F984" s="3">
        <v>2</v>
      </c>
      <c r="G984"/>
    </row>
    <row r="985" spans="1:7" x14ac:dyDescent="0.3">
      <c r="A985" s="64" t="str">
        <f>SORTEIOS[[#This Row],[GRUPO]]&amp;SORTEIOS[[#This Row],[MES_ANO]]</f>
        <v>638fevereiro-25</v>
      </c>
      <c r="B985" s="3">
        <v>638</v>
      </c>
      <c r="C985" s="3">
        <v>202502</v>
      </c>
      <c r="D985" s="4" t="str">
        <f>TEXT(SORTEIOS[[#This Row],[DT_CONTMP]],"MMMM-AA")</f>
        <v>fevereiro-25</v>
      </c>
      <c r="E985" s="4">
        <v>45694</v>
      </c>
      <c r="F985" s="3">
        <v>5</v>
      </c>
      <c r="G985"/>
    </row>
    <row r="986" spans="1:7" x14ac:dyDescent="0.3">
      <c r="A986" s="64" t="str">
        <f>SORTEIOS[[#This Row],[GRUPO]]&amp;SORTEIOS[[#This Row],[MES_ANO]]</f>
        <v>647janeiro-25</v>
      </c>
      <c r="B986" s="3">
        <v>647</v>
      </c>
      <c r="C986" s="3">
        <v>202501</v>
      </c>
      <c r="D986" s="4" t="str">
        <f>TEXT(SORTEIOS[[#This Row],[DT_CONTMP]],"MMMM-AA")</f>
        <v>janeiro-25</v>
      </c>
      <c r="E986" s="4">
        <v>45664</v>
      </c>
      <c r="F986" s="3">
        <v>12</v>
      </c>
      <c r="G986"/>
    </row>
    <row r="987" spans="1:7" x14ac:dyDescent="0.3">
      <c r="A987" s="64" t="str">
        <f>SORTEIOS[[#This Row],[GRUPO]]&amp;SORTEIOS[[#This Row],[MES_ANO]]</f>
        <v>3037outubro-25</v>
      </c>
      <c r="B987" s="3">
        <v>3037</v>
      </c>
      <c r="C987" s="3">
        <v>202510</v>
      </c>
      <c r="D987" s="4" t="str">
        <f>TEXT(SORTEIOS[[#This Row],[DT_CONTMP]],"MMMM-AA")</f>
        <v>outubro-25</v>
      </c>
      <c r="E987" s="4">
        <v>45945</v>
      </c>
      <c r="F987" s="3">
        <v>1</v>
      </c>
      <c r="G987"/>
    </row>
    <row r="988" spans="1:7" x14ac:dyDescent="0.3">
      <c r="A988" s="64" t="str">
        <f>SORTEIOS[[#This Row],[GRUPO]]&amp;SORTEIOS[[#This Row],[MES_ANO]]</f>
        <v>661junho-25</v>
      </c>
      <c r="B988" s="3">
        <v>661</v>
      </c>
      <c r="C988" s="3">
        <v>202506</v>
      </c>
      <c r="D988" s="4" t="str">
        <f>TEXT(SORTEIOS[[#This Row],[DT_CONTMP]],"MMMM-AA")</f>
        <v>junho-25</v>
      </c>
      <c r="E988" s="4">
        <v>45813</v>
      </c>
      <c r="F988" s="3">
        <v>8</v>
      </c>
      <c r="G988"/>
    </row>
    <row r="989" spans="1:7" x14ac:dyDescent="0.3">
      <c r="A989" s="64" t="str">
        <f>SORTEIOS[[#This Row],[GRUPO]]&amp;SORTEIOS[[#This Row],[MES_ANO]]</f>
        <v>664março-25</v>
      </c>
      <c r="B989" s="3">
        <v>664</v>
      </c>
      <c r="C989" s="3">
        <v>202503</v>
      </c>
      <c r="D989" s="4" t="str">
        <f>TEXT(SORTEIOS[[#This Row],[DT_CONTMP]],"MMMM-AA")</f>
        <v>março-25</v>
      </c>
      <c r="E989" s="4">
        <v>45726</v>
      </c>
      <c r="F989" s="3">
        <v>10</v>
      </c>
      <c r="G989"/>
    </row>
    <row r="990" spans="1:7" x14ac:dyDescent="0.3">
      <c r="A990" s="64" t="str">
        <f>SORTEIOS[[#This Row],[GRUPO]]&amp;SORTEIOS[[#This Row],[MES_ANO]]</f>
        <v>684março-25</v>
      </c>
      <c r="B990" s="3">
        <v>684</v>
      </c>
      <c r="C990" s="3">
        <v>202503</v>
      </c>
      <c r="D990" s="4" t="str">
        <f>TEXT(SORTEIOS[[#This Row],[DT_CONTMP]],"MMMM-AA")</f>
        <v>março-25</v>
      </c>
      <c r="E990" s="4">
        <v>45726</v>
      </c>
      <c r="F990" s="3">
        <v>9</v>
      </c>
      <c r="G990"/>
    </row>
    <row r="991" spans="1:7" x14ac:dyDescent="0.3">
      <c r="A991" s="64" t="str">
        <f>SORTEIOS[[#This Row],[GRUPO]]&amp;SORTEIOS[[#This Row],[MES_ANO]]</f>
        <v>673maio-25</v>
      </c>
      <c r="B991" s="3">
        <v>673</v>
      </c>
      <c r="C991" s="3">
        <v>202505</v>
      </c>
      <c r="D991" s="4" t="str">
        <f>TEXT(SORTEIOS[[#This Row],[DT_CONTMP]],"MMMM-AA")</f>
        <v>maio-25</v>
      </c>
      <c r="E991" s="4">
        <v>45784</v>
      </c>
      <c r="F991" s="3">
        <v>6</v>
      </c>
      <c r="G991"/>
    </row>
    <row r="992" spans="1:7" x14ac:dyDescent="0.3">
      <c r="A992" s="64" t="str">
        <f>SORTEIOS[[#This Row],[GRUPO]]&amp;SORTEIOS[[#This Row],[MES_ANO]]</f>
        <v>698abril-25</v>
      </c>
      <c r="B992" s="3">
        <v>698</v>
      </c>
      <c r="C992" s="3">
        <v>202504</v>
      </c>
      <c r="D992" s="4" t="str">
        <f>TEXT(SORTEIOS[[#This Row],[DT_CONTMP]],"MMMM-AA")</f>
        <v>abril-25</v>
      </c>
      <c r="E992" s="4">
        <v>45751</v>
      </c>
      <c r="F992" s="3">
        <v>29</v>
      </c>
      <c r="G992"/>
    </row>
    <row r="993" spans="1:7" x14ac:dyDescent="0.3">
      <c r="A993" s="64" t="str">
        <f>SORTEIOS[[#This Row],[GRUPO]]&amp;SORTEIOS[[#This Row],[MES_ANO]]</f>
        <v>5021setembro-25</v>
      </c>
      <c r="B993" s="3">
        <v>5021</v>
      </c>
      <c r="C993" s="3">
        <v>202509</v>
      </c>
      <c r="D993" s="4" t="str">
        <f>TEXT(SORTEIOS[[#This Row],[DT_CONTMP]],"MMMM-AA")</f>
        <v>setembro-25</v>
      </c>
      <c r="E993" s="4">
        <v>45915</v>
      </c>
      <c r="F993" s="3">
        <v>1</v>
      </c>
      <c r="G993"/>
    </row>
    <row r="994" spans="1:7" x14ac:dyDescent="0.3">
      <c r="A994" s="64" t="str">
        <f>SORTEIOS[[#This Row],[GRUPO]]&amp;SORTEIOS[[#This Row],[MES_ANO]]</f>
        <v>662junho-25</v>
      </c>
      <c r="B994" s="3">
        <v>662</v>
      </c>
      <c r="C994" s="3">
        <v>202506</v>
      </c>
      <c r="D994" s="4" t="str">
        <f>TEXT(SORTEIOS[[#This Row],[DT_CONTMP]],"MMMM-AA")</f>
        <v>junho-25</v>
      </c>
      <c r="E994" s="4">
        <v>45813</v>
      </c>
      <c r="F994" s="3">
        <v>6</v>
      </c>
      <c r="G994"/>
    </row>
    <row r="995" spans="1:7" x14ac:dyDescent="0.3">
      <c r="A995" s="64" t="str">
        <f>SORTEIOS[[#This Row],[GRUPO]]&amp;SORTEIOS[[#This Row],[MES_ANO]]</f>
        <v>691junho-25</v>
      </c>
      <c r="B995" s="3">
        <v>691</v>
      </c>
      <c r="C995" s="3">
        <v>202506</v>
      </c>
      <c r="D995" s="4" t="str">
        <f>TEXT(SORTEIOS[[#This Row],[DT_CONTMP]],"MMMM-AA")</f>
        <v>junho-25</v>
      </c>
      <c r="E995" s="4">
        <v>45813</v>
      </c>
      <c r="F995" s="3">
        <v>25</v>
      </c>
      <c r="G995"/>
    </row>
    <row r="996" spans="1:7" x14ac:dyDescent="0.3">
      <c r="A996" s="64" t="str">
        <f>SORTEIOS[[#This Row],[GRUPO]]&amp;SORTEIOS[[#This Row],[MES_ANO]]</f>
        <v>3097junho-25</v>
      </c>
      <c r="B996" s="3">
        <v>3097</v>
      </c>
      <c r="C996" s="3">
        <v>202506</v>
      </c>
      <c r="D996" s="4" t="str">
        <f>TEXT(SORTEIOS[[#This Row],[DT_CONTMP]],"MMMM-AA")</f>
        <v>junho-25</v>
      </c>
      <c r="E996" s="4">
        <v>45824</v>
      </c>
      <c r="F996" s="3">
        <v>1</v>
      </c>
      <c r="G996"/>
    </row>
    <row r="997" spans="1:7" x14ac:dyDescent="0.3">
      <c r="A997" s="64" t="str">
        <f>SORTEIOS[[#This Row],[GRUPO]]&amp;SORTEIOS[[#This Row],[MES_ANO]]</f>
        <v>7007março-25</v>
      </c>
      <c r="B997" s="3">
        <v>7007</v>
      </c>
      <c r="C997" s="3">
        <v>202503</v>
      </c>
      <c r="D997" s="4" t="str">
        <f>TEXT(SORTEIOS[[#This Row],[DT_CONTMP]],"MMMM-AA")</f>
        <v>março-25</v>
      </c>
      <c r="E997" s="4">
        <v>45733</v>
      </c>
      <c r="F997" s="3">
        <v>11</v>
      </c>
      <c r="G997"/>
    </row>
    <row r="998" spans="1:7" x14ac:dyDescent="0.3">
      <c r="A998" s="64" t="str">
        <f>SORTEIOS[[#This Row],[GRUPO]]&amp;SORTEIOS[[#This Row],[MES_ANO]]</f>
        <v>707setembro-25</v>
      </c>
      <c r="B998" s="3">
        <v>707</v>
      </c>
      <c r="C998" s="3">
        <v>202509</v>
      </c>
      <c r="D998" s="4" t="str">
        <f>TEXT(SORTEIOS[[#This Row],[DT_CONTMP]],"MMMM-AA")</f>
        <v>setembro-25</v>
      </c>
      <c r="E998" s="4">
        <v>45915</v>
      </c>
      <c r="F998" s="3">
        <v>5</v>
      </c>
      <c r="G998"/>
    </row>
    <row r="999" spans="1:7" x14ac:dyDescent="0.3">
      <c r="A999" s="64" t="str">
        <f>SORTEIOS[[#This Row],[GRUPO]]&amp;SORTEIOS[[#This Row],[MES_ANO]]</f>
        <v>746junho-25</v>
      </c>
      <c r="B999" s="3">
        <v>746</v>
      </c>
      <c r="C999" s="3">
        <v>202506</v>
      </c>
      <c r="D999" s="4" t="str">
        <f>TEXT(SORTEIOS[[#This Row],[DT_CONTMP]],"MMMM-AA")</f>
        <v>junho-25</v>
      </c>
      <c r="E999" s="4">
        <v>45824</v>
      </c>
      <c r="F999" s="3">
        <v>1</v>
      </c>
      <c r="G999"/>
    </row>
    <row r="1000" spans="1:7" x14ac:dyDescent="0.3">
      <c r="A1000" s="64" t="str">
        <f>SORTEIOS[[#This Row],[GRUPO]]&amp;SORTEIOS[[#This Row],[MES_ANO]]</f>
        <v>697agosto-25</v>
      </c>
      <c r="B1000" s="3">
        <v>697</v>
      </c>
      <c r="C1000" s="3">
        <v>202508</v>
      </c>
      <c r="D1000" s="4" t="str">
        <f>TEXT(SORTEIOS[[#This Row],[DT_CONTMP]],"MMMM-AA")</f>
        <v>agosto-25</v>
      </c>
      <c r="E1000" s="4">
        <v>45875</v>
      </c>
      <c r="F1000" s="3">
        <v>8</v>
      </c>
      <c r="G1000"/>
    </row>
    <row r="1001" spans="1:7" x14ac:dyDescent="0.3">
      <c r="A1001" s="64" t="str">
        <f>SORTEIOS[[#This Row],[GRUPO]]&amp;SORTEIOS[[#This Row],[MES_ANO]]</f>
        <v>3133janeiro-25</v>
      </c>
      <c r="B1001" s="3">
        <v>3133</v>
      </c>
      <c r="C1001" s="3">
        <v>202501</v>
      </c>
      <c r="D1001" s="4" t="str">
        <f>TEXT(SORTEIOS[[#This Row],[DT_CONTMP]],"MMMM-AA")</f>
        <v>janeiro-25</v>
      </c>
      <c r="E1001" s="4">
        <v>45672</v>
      </c>
      <c r="F1001" s="3">
        <v>1</v>
      </c>
      <c r="G1001"/>
    </row>
    <row r="1002" spans="1:7" x14ac:dyDescent="0.3">
      <c r="A1002" s="64" t="str">
        <f>SORTEIOS[[#This Row],[GRUPO]]&amp;SORTEIOS[[#This Row],[MES_ANO]]</f>
        <v>3115janeiro-25</v>
      </c>
      <c r="B1002" s="3">
        <v>3115</v>
      </c>
      <c r="C1002" s="3">
        <v>202501</v>
      </c>
      <c r="D1002" s="4" t="str">
        <f>TEXT(SORTEIOS[[#This Row],[DT_CONTMP]],"MMMM-AA")</f>
        <v>janeiro-25</v>
      </c>
      <c r="E1002" s="4">
        <v>45672</v>
      </c>
      <c r="F1002" s="3">
        <v>1</v>
      </c>
      <c r="G1002"/>
    </row>
    <row r="1003" spans="1:7" x14ac:dyDescent="0.3">
      <c r="A1003" s="64" t="str">
        <f>SORTEIOS[[#This Row],[GRUPO]]&amp;SORTEIOS[[#This Row],[MES_ANO]]</f>
        <v>755março-25</v>
      </c>
      <c r="B1003" s="3">
        <v>755</v>
      </c>
      <c r="C1003" s="3">
        <v>202503</v>
      </c>
      <c r="D1003" s="4" t="str">
        <f>TEXT(SORTEIOS[[#This Row],[DT_CONTMP]],"MMMM-AA")</f>
        <v>março-25</v>
      </c>
      <c r="E1003" s="4">
        <v>45733</v>
      </c>
      <c r="F1003" s="3">
        <v>1</v>
      </c>
      <c r="G1003"/>
    </row>
    <row r="1004" spans="1:7" x14ac:dyDescent="0.3">
      <c r="A1004" s="64" t="str">
        <f>SORTEIOS[[#This Row],[GRUPO]]&amp;SORTEIOS[[#This Row],[MES_ANO]]</f>
        <v>3145março-25</v>
      </c>
      <c r="B1004" s="3">
        <v>3145</v>
      </c>
      <c r="C1004" s="3">
        <v>202503</v>
      </c>
      <c r="D1004" s="4" t="str">
        <f>TEXT(SORTEIOS[[#This Row],[DT_CONTMP]],"MMMM-AA")</f>
        <v>março-25</v>
      </c>
      <c r="E1004" s="4">
        <v>45733</v>
      </c>
      <c r="F1004" s="3">
        <v>1</v>
      </c>
      <c r="G1004"/>
    </row>
    <row r="1005" spans="1:7" x14ac:dyDescent="0.3">
      <c r="A1005" s="64" t="str">
        <f>SORTEIOS[[#This Row],[GRUPO]]&amp;SORTEIOS[[#This Row],[MES_ANO]]</f>
        <v>3046maio-25</v>
      </c>
      <c r="B1005" s="3">
        <v>3046</v>
      </c>
      <c r="C1005" s="3">
        <v>202505</v>
      </c>
      <c r="D1005" s="4" t="str">
        <f>TEXT(SORTEIOS[[#This Row],[DT_CONTMP]],"MMMM-AA")</f>
        <v>maio-25</v>
      </c>
      <c r="E1005" s="4">
        <v>45792</v>
      </c>
      <c r="F1005" s="3">
        <v>1</v>
      </c>
      <c r="G1005"/>
    </row>
    <row r="1006" spans="1:7" x14ac:dyDescent="0.3">
      <c r="A1006" s="64" t="str">
        <f>SORTEIOS[[#This Row],[GRUPO]]&amp;SORTEIOS[[#This Row],[MES_ANO]]</f>
        <v>3135julho-25</v>
      </c>
      <c r="B1006" s="3">
        <v>3135</v>
      </c>
      <c r="C1006" s="3">
        <v>202507</v>
      </c>
      <c r="D1006" s="4" t="str">
        <f>TEXT(SORTEIOS[[#This Row],[DT_CONTMP]],"MMMM-AA")</f>
        <v>julho-25</v>
      </c>
      <c r="E1006" s="4">
        <v>45853</v>
      </c>
      <c r="F1006" s="3">
        <v>1</v>
      </c>
      <c r="G1006"/>
    </row>
    <row r="1007" spans="1:7" x14ac:dyDescent="0.3">
      <c r="A1007" s="64" t="str">
        <f>SORTEIOS[[#This Row],[GRUPO]]&amp;SORTEIOS[[#This Row],[MES_ANO]]</f>
        <v>792março-25</v>
      </c>
      <c r="B1007" s="3">
        <v>792</v>
      </c>
      <c r="C1007" s="3">
        <v>202503</v>
      </c>
      <c r="D1007" s="4" t="str">
        <f>TEXT(SORTEIOS[[#This Row],[DT_CONTMP]],"MMMM-AA")</f>
        <v>março-25</v>
      </c>
      <c r="E1007" s="4">
        <v>45733</v>
      </c>
      <c r="F1007" s="3">
        <v>1</v>
      </c>
      <c r="G1007"/>
    </row>
    <row r="1008" spans="1:7" x14ac:dyDescent="0.3">
      <c r="A1008" s="64" t="str">
        <f>SORTEIOS[[#This Row],[GRUPO]]&amp;SORTEIOS[[#This Row],[MES_ANO]]</f>
        <v>785setembro-25</v>
      </c>
      <c r="B1008" s="3">
        <v>785</v>
      </c>
      <c r="C1008" s="3">
        <v>202509</v>
      </c>
      <c r="D1008" s="4" t="str">
        <f>TEXT(SORTEIOS[[#This Row],[DT_CONTMP]],"MMMM-AA")</f>
        <v>setembro-25</v>
      </c>
      <c r="E1008" s="4">
        <v>45915</v>
      </c>
      <c r="F1008" s="3">
        <v>1</v>
      </c>
      <c r="G1008"/>
    </row>
    <row r="1009" spans="1:7" x14ac:dyDescent="0.3">
      <c r="A1009" s="64" t="str">
        <f>SORTEIOS[[#This Row],[GRUPO]]&amp;SORTEIOS[[#This Row],[MES_ANO]]</f>
        <v>3178agosto-25</v>
      </c>
      <c r="B1009" s="3">
        <v>3178</v>
      </c>
      <c r="C1009" s="3">
        <v>202508</v>
      </c>
      <c r="D1009" s="4" t="str">
        <f>TEXT(SORTEIOS[[#This Row],[DT_CONTMP]],"MMMM-AA")</f>
        <v>agosto-25</v>
      </c>
      <c r="E1009" s="4">
        <v>45884</v>
      </c>
      <c r="F1009" s="3">
        <v>1</v>
      </c>
      <c r="G1009"/>
    </row>
    <row r="1010" spans="1:7" x14ac:dyDescent="0.3">
      <c r="A1010" s="64" t="str">
        <f>SORTEIOS[[#This Row],[GRUPO]]&amp;SORTEIOS[[#This Row],[MES_ANO]]</f>
        <v>3040agosto-25</v>
      </c>
      <c r="B1010" s="3">
        <v>3040</v>
      </c>
      <c r="C1010" s="3">
        <v>202508</v>
      </c>
      <c r="D1010" s="4" t="str">
        <f>TEXT(SORTEIOS[[#This Row],[DT_CONTMP]],"MMMM-AA")</f>
        <v>agosto-25</v>
      </c>
      <c r="E1010" s="4">
        <v>45884</v>
      </c>
      <c r="F1010" s="3">
        <v>1</v>
      </c>
      <c r="G1010"/>
    </row>
    <row r="1011" spans="1:7" x14ac:dyDescent="0.3">
      <c r="A1011" s="64" t="str">
        <f>SORTEIOS[[#This Row],[GRUPO]]&amp;SORTEIOS[[#This Row],[MES_ANO]]</f>
        <v>635abril-25</v>
      </c>
      <c r="B1011" s="3">
        <v>635</v>
      </c>
      <c r="C1011" s="3">
        <v>202504</v>
      </c>
      <c r="D1011" s="4" t="str">
        <f>TEXT(SORTEIOS[[#This Row],[DT_CONTMP]],"MMMM-AA")</f>
        <v>abril-25</v>
      </c>
      <c r="E1011" s="4">
        <v>45751</v>
      </c>
      <c r="F1011" s="3">
        <v>7</v>
      </c>
      <c r="G1011"/>
    </row>
    <row r="1012" spans="1:7" x14ac:dyDescent="0.3">
      <c r="A1012" s="64" t="str">
        <f>SORTEIOS[[#This Row],[GRUPO]]&amp;SORTEIOS[[#This Row],[MES_ANO]]</f>
        <v>643setembro-25</v>
      </c>
      <c r="B1012" s="3">
        <v>643</v>
      </c>
      <c r="C1012" s="3">
        <v>202509</v>
      </c>
      <c r="D1012" s="4" t="str">
        <f>TEXT(SORTEIOS[[#This Row],[DT_CONTMP]],"MMMM-AA")</f>
        <v>setembro-25</v>
      </c>
      <c r="E1012" s="4">
        <v>45904</v>
      </c>
      <c r="F1012" s="3">
        <v>6</v>
      </c>
      <c r="G1012"/>
    </row>
    <row r="1013" spans="1:7" x14ac:dyDescent="0.3">
      <c r="A1013" s="64" t="str">
        <f>SORTEIOS[[#This Row],[GRUPO]]&amp;SORTEIOS[[#This Row],[MES_ANO]]</f>
        <v>641outubro-25</v>
      </c>
      <c r="B1013" s="3">
        <v>641</v>
      </c>
      <c r="C1013" s="3">
        <v>202510</v>
      </c>
      <c r="D1013" s="4" t="str">
        <f>TEXT(SORTEIOS[[#This Row],[DT_CONTMP]],"MMMM-AA")</f>
        <v>outubro-25</v>
      </c>
      <c r="E1013" s="4">
        <v>45936</v>
      </c>
      <c r="F1013" s="3">
        <v>5</v>
      </c>
      <c r="G1013"/>
    </row>
    <row r="1014" spans="1:7" x14ac:dyDescent="0.3">
      <c r="A1014" s="64" t="str">
        <f>SORTEIOS[[#This Row],[GRUPO]]&amp;SORTEIOS[[#This Row],[MES_ANO]]</f>
        <v>680março-25</v>
      </c>
      <c r="B1014" s="3">
        <v>680</v>
      </c>
      <c r="C1014" s="3">
        <v>202503</v>
      </c>
      <c r="D1014" s="4" t="str">
        <f>TEXT(SORTEIOS[[#This Row],[DT_CONTMP]],"MMMM-AA")</f>
        <v>março-25</v>
      </c>
      <c r="E1014" s="4">
        <v>45726</v>
      </c>
      <c r="F1014" s="3">
        <v>6</v>
      </c>
      <c r="G1014"/>
    </row>
    <row r="1015" spans="1:7" x14ac:dyDescent="0.3">
      <c r="A1015" s="64" t="str">
        <f>SORTEIOS[[#This Row],[GRUPO]]&amp;SORTEIOS[[#This Row],[MES_ANO]]</f>
        <v>673julho-25</v>
      </c>
      <c r="B1015" s="3">
        <v>673</v>
      </c>
      <c r="C1015" s="3">
        <v>202507</v>
      </c>
      <c r="D1015" s="4" t="str">
        <f>TEXT(SORTEIOS[[#This Row],[DT_CONTMP]],"MMMM-AA")</f>
        <v>julho-25</v>
      </c>
      <c r="E1015" s="4">
        <v>45842</v>
      </c>
      <c r="F1015" s="3">
        <v>12</v>
      </c>
      <c r="G1015"/>
    </row>
    <row r="1016" spans="1:7" x14ac:dyDescent="0.3">
      <c r="A1016" s="64" t="str">
        <f>SORTEIOS[[#This Row],[GRUPO]]&amp;SORTEIOS[[#This Row],[MES_ANO]]</f>
        <v>5019setembro-25</v>
      </c>
      <c r="B1016" s="3">
        <v>5019</v>
      </c>
      <c r="C1016" s="3">
        <v>202509</v>
      </c>
      <c r="D1016" s="4" t="str">
        <f>TEXT(SORTEIOS[[#This Row],[DT_CONTMP]],"MMMM-AA")</f>
        <v>setembro-25</v>
      </c>
      <c r="E1016" s="4">
        <v>45915</v>
      </c>
      <c r="F1016" s="3">
        <v>1</v>
      </c>
      <c r="G1016"/>
    </row>
    <row r="1017" spans="1:7" x14ac:dyDescent="0.3">
      <c r="A1017" s="64" t="str">
        <f>SORTEIOS[[#This Row],[GRUPO]]&amp;SORTEIOS[[#This Row],[MES_ANO]]</f>
        <v>724agosto-25</v>
      </c>
      <c r="B1017" s="3">
        <v>724</v>
      </c>
      <c r="C1017" s="3">
        <v>202508</v>
      </c>
      <c r="D1017" s="4" t="str">
        <f>TEXT(SORTEIOS[[#This Row],[DT_CONTMP]],"MMMM-AA")</f>
        <v>agosto-25</v>
      </c>
      <c r="E1017" s="4">
        <v>45884</v>
      </c>
      <c r="F1017" s="3">
        <v>2</v>
      </c>
      <c r="G1017"/>
    </row>
    <row r="1018" spans="1:7" x14ac:dyDescent="0.3">
      <c r="A1018" s="64" t="str">
        <f>SORTEIOS[[#This Row],[GRUPO]]&amp;SORTEIOS[[#This Row],[MES_ANO]]</f>
        <v>712agosto-25</v>
      </c>
      <c r="B1018" s="3">
        <v>712</v>
      </c>
      <c r="C1018" s="3">
        <v>202508</v>
      </c>
      <c r="D1018" s="4" t="str">
        <f>TEXT(SORTEIOS[[#This Row],[DT_CONTMP]],"MMMM-AA")</f>
        <v>agosto-25</v>
      </c>
      <c r="E1018" s="4">
        <v>45884</v>
      </c>
      <c r="F1018" s="3">
        <v>7</v>
      </c>
      <c r="G1018"/>
    </row>
    <row r="1019" spans="1:7" x14ac:dyDescent="0.3">
      <c r="A1019" s="64" t="str">
        <f>SORTEIOS[[#This Row],[GRUPO]]&amp;SORTEIOS[[#This Row],[MES_ANO]]</f>
        <v>746abril-25</v>
      </c>
      <c r="B1019" s="3">
        <v>746</v>
      </c>
      <c r="C1019" s="3">
        <v>202504</v>
      </c>
      <c r="D1019" s="4" t="str">
        <f>TEXT(SORTEIOS[[#This Row],[DT_CONTMP]],"MMMM-AA")</f>
        <v>abril-25</v>
      </c>
      <c r="E1019" s="4">
        <v>45762</v>
      </c>
      <c r="F1019" s="3">
        <v>1</v>
      </c>
      <c r="G1019"/>
    </row>
    <row r="1020" spans="1:7" x14ac:dyDescent="0.3">
      <c r="A1020" s="64" t="str">
        <f>SORTEIOS[[#This Row],[GRUPO]]&amp;SORTEIOS[[#This Row],[MES_ANO]]</f>
        <v>716outubro-25</v>
      </c>
      <c r="B1020" s="3">
        <v>716</v>
      </c>
      <c r="C1020" s="3">
        <v>202510</v>
      </c>
      <c r="D1020" s="4" t="str">
        <f>TEXT(SORTEIOS[[#This Row],[DT_CONTMP]],"MMMM-AA")</f>
        <v>outubro-25</v>
      </c>
      <c r="E1020" s="4">
        <v>45945</v>
      </c>
      <c r="F1020" s="3">
        <v>9</v>
      </c>
      <c r="G1020"/>
    </row>
    <row r="1021" spans="1:7" x14ac:dyDescent="0.3">
      <c r="A1021" s="64" t="str">
        <f>SORTEIOS[[#This Row],[GRUPO]]&amp;SORTEIOS[[#This Row],[MES_ANO]]</f>
        <v>3130junho-25</v>
      </c>
      <c r="B1021" s="3">
        <v>3130</v>
      </c>
      <c r="C1021" s="3">
        <v>202506</v>
      </c>
      <c r="D1021" s="4" t="str">
        <f>TEXT(SORTEIOS[[#This Row],[DT_CONTMP]],"MMMM-AA")</f>
        <v>junho-25</v>
      </c>
      <c r="E1021" s="4">
        <v>45824</v>
      </c>
      <c r="F1021" s="3">
        <v>1</v>
      </c>
      <c r="G1021"/>
    </row>
    <row r="1022" spans="1:7" x14ac:dyDescent="0.3">
      <c r="A1022" s="64" t="str">
        <f>SORTEIOS[[#This Row],[GRUPO]]&amp;SORTEIOS[[#This Row],[MES_ANO]]</f>
        <v>671julho-25</v>
      </c>
      <c r="B1022" s="3">
        <v>671</v>
      </c>
      <c r="C1022" s="3">
        <v>202507</v>
      </c>
      <c r="D1022" s="4" t="str">
        <f>TEXT(SORTEIOS[[#This Row],[DT_CONTMP]],"MMMM-AA")</f>
        <v>julho-25</v>
      </c>
      <c r="E1022" s="4">
        <v>45842</v>
      </c>
      <c r="F1022" s="3">
        <v>10</v>
      </c>
      <c r="G1022"/>
    </row>
    <row r="1023" spans="1:7" x14ac:dyDescent="0.3">
      <c r="A1023" s="64" t="str">
        <f>SORTEIOS[[#This Row],[GRUPO]]&amp;SORTEIOS[[#This Row],[MES_ANO]]</f>
        <v>701fevereiro-25</v>
      </c>
      <c r="B1023" s="3">
        <v>701</v>
      </c>
      <c r="C1023" s="3">
        <v>202502</v>
      </c>
      <c r="D1023" s="4" t="str">
        <f>TEXT(SORTEIOS[[#This Row],[DT_CONTMP]],"MMMM-AA")</f>
        <v>fevereiro-25</v>
      </c>
      <c r="E1023" s="4">
        <v>45694</v>
      </c>
      <c r="F1023" s="3">
        <v>19</v>
      </c>
      <c r="G1023"/>
    </row>
    <row r="1024" spans="1:7" x14ac:dyDescent="0.3">
      <c r="A1024" s="64" t="str">
        <f>SORTEIOS[[#This Row],[GRUPO]]&amp;SORTEIOS[[#This Row],[MES_ANO]]</f>
        <v>3119maio-25</v>
      </c>
      <c r="B1024" s="3">
        <v>3119</v>
      </c>
      <c r="C1024" s="3">
        <v>202505</v>
      </c>
      <c r="D1024" s="4" t="str">
        <f>TEXT(SORTEIOS[[#This Row],[DT_CONTMP]],"MMMM-AA")</f>
        <v>maio-25</v>
      </c>
      <c r="E1024" s="4">
        <v>45792</v>
      </c>
      <c r="F1024" s="3">
        <v>1</v>
      </c>
      <c r="G1024"/>
    </row>
    <row r="1025" spans="1:7" x14ac:dyDescent="0.3">
      <c r="A1025" s="64" t="str">
        <f>SORTEIOS[[#This Row],[GRUPO]]&amp;SORTEIOS[[#This Row],[MES_ANO]]</f>
        <v>3139maio-25</v>
      </c>
      <c r="B1025" s="3">
        <v>3139</v>
      </c>
      <c r="C1025" s="3">
        <v>202505</v>
      </c>
      <c r="D1025" s="4" t="str">
        <f>TEXT(SORTEIOS[[#This Row],[DT_CONTMP]],"MMMM-AA")</f>
        <v>maio-25</v>
      </c>
      <c r="E1025" s="4">
        <v>45792</v>
      </c>
      <c r="F1025" s="3">
        <v>1</v>
      </c>
      <c r="G1025"/>
    </row>
    <row r="1026" spans="1:7" x14ac:dyDescent="0.3">
      <c r="A1026" s="64" t="str">
        <f>SORTEIOS[[#This Row],[GRUPO]]&amp;SORTEIOS[[#This Row],[MES_ANO]]</f>
        <v>3105janeiro-25</v>
      </c>
      <c r="B1026" s="3">
        <v>3105</v>
      </c>
      <c r="C1026" s="3">
        <v>202501</v>
      </c>
      <c r="D1026" s="4" t="str">
        <f>TEXT(SORTEIOS[[#This Row],[DT_CONTMP]],"MMMM-AA")</f>
        <v>janeiro-25</v>
      </c>
      <c r="E1026" s="4">
        <v>45672</v>
      </c>
      <c r="F1026" s="3">
        <v>1</v>
      </c>
      <c r="G1026"/>
    </row>
    <row r="1027" spans="1:7" x14ac:dyDescent="0.3">
      <c r="A1027" s="64" t="str">
        <f>SORTEIOS[[#This Row],[GRUPO]]&amp;SORTEIOS[[#This Row],[MES_ANO]]</f>
        <v>801março-25</v>
      </c>
      <c r="B1027" s="3">
        <v>801</v>
      </c>
      <c r="C1027" s="3">
        <v>202503</v>
      </c>
      <c r="D1027" s="4" t="str">
        <f>TEXT(SORTEIOS[[#This Row],[DT_CONTMP]],"MMMM-AA")</f>
        <v>março-25</v>
      </c>
      <c r="E1027" s="4">
        <v>45733</v>
      </c>
      <c r="F1027" s="3">
        <v>1</v>
      </c>
      <c r="G1027"/>
    </row>
    <row r="1028" spans="1:7" x14ac:dyDescent="0.3">
      <c r="A1028" s="64" t="str">
        <f>SORTEIOS[[#This Row],[GRUPO]]&amp;SORTEIOS[[#This Row],[MES_ANO]]</f>
        <v>614junho-25</v>
      </c>
      <c r="B1028" s="3">
        <v>614</v>
      </c>
      <c r="C1028" s="3">
        <v>202506</v>
      </c>
      <c r="D1028" s="4" t="str">
        <f>TEXT(SORTEIOS[[#This Row],[DT_CONTMP]],"MMMM-AA")</f>
        <v>junho-25</v>
      </c>
      <c r="E1028" s="4">
        <v>45813</v>
      </c>
      <c r="F1028" s="3">
        <v>6</v>
      </c>
      <c r="G1028"/>
    </row>
    <row r="1029" spans="1:7" x14ac:dyDescent="0.3">
      <c r="A1029" s="64" t="str">
        <f>SORTEIOS[[#This Row],[GRUPO]]&amp;SORTEIOS[[#This Row],[MES_ANO]]</f>
        <v>630março-25</v>
      </c>
      <c r="B1029" s="3">
        <v>630</v>
      </c>
      <c r="C1029" s="3">
        <v>202503</v>
      </c>
      <c r="D1029" s="4" t="str">
        <f>TEXT(SORTEIOS[[#This Row],[DT_CONTMP]],"MMMM-AA")</f>
        <v>março-25</v>
      </c>
      <c r="E1029" s="4">
        <v>45726</v>
      </c>
      <c r="F1029" s="3">
        <v>9</v>
      </c>
      <c r="G1029"/>
    </row>
    <row r="1030" spans="1:7" x14ac:dyDescent="0.3">
      <c r="A1030" s="64" t="str">
        <f>SORTEIOS[[#This Row],[GRUPO]]&amp;SORTEIOS[[#This Row],[MES_ANO]]</f>
        <v>611maio-25</v>
      </c>
      <c r="B1030" s="3">
        <v>611</v>
      </c>
      <c r="C1030" s="3">
        <v>202505</v>
      </c>
      <c r="D1030" s="4" t="str">
        <f>TEXT(SORTEIOS[[#This Row],[DT_CONTMP]],"MMMM-AA")</f>
        <v>maio-25</v>
      </c>
      <c r="E1030" s="4">
        <v>45784</v>
      </c>
      <c r="F1030" s="3">
        <v>2</v>
      </c>
      <c r="G1030"/>
    </row>
    <row r="1031" spans="1:7" x14ac:dyDescent="0.3">
      <c r="A1031" s="64" t="str">
        <f>SORTEIOS[[#This Row],[GRUPO]]&amp;SORTEIOS[[#This Row],[MES_ANO]]</f>
        <v>649julho-25</v>
      </c>
      <c r="B1031" s="3">
        <v>649</v>
      </c>
      <c r="C1031" s="3">
        <v>202507</v>
      </c>
      <c r="D1031" s="4" t="str">
        <f>TEXT(SORTEIOS[[#This Row],[DT_CONTMP]],"MMMM-AA")</f>
        <v>julho-25</v>
      </c>
      <c r="E1031" s="4">
        <v>45842</v>
      </c>
      <c r="F1031" s="3">
        <v>9</v>
      </c>
      <c r="G1031"/>
    </row>
    <row r="1032" spans="1:7" x14ac:dyDescent="0.3">
      <c r="A1032" s="64" t="str">
        <f>SORTEIOS[[#This Row],[GRUPO]]&amp;SORTEIOS[[#This Row],[MES_ANO]]</f>
        <v>643julho-25</v>
      </c>
      <c r="B1032" s="3">
        <v>643</v>
      </c>
      <c r="C1032" s="3">
        <v>202507</v>
      </c>
      <c r="D1032" s="4" t="str">
        <f>TEXT(SORTEIOS[[#This Row],[DT_CONTMP]],"MMMM-AA")</f>
        <v>julho-25</v>
      </c>
      <c r="E1032" s="4">
        <v>45842</v>
      </c>
      <c r="F1032" s="3">
        <v>9</v>
      </c>
      <c r="G1032"/>
    </row>
    <row r="1033" spans="1:7" x14ac:dyDescent="0.3">
      <c r="A1033" s="64" t="str">
        <f>SORTEIOS[[#This Row],[GRUPO]]&amp;SORTEIOS[[#This Row],[MES_ANO]]</f>
        <v>656maio-25</v>
      </c>
      <c r="B1033" s="3">
        <v>656</v>
      </c>
      <c r="C1033" s="3">
        <v>202505</v>
      </c>
      <c r="D1033" s="4" t="str">
        <f>TEXT(SORTEIOS[[#This Row],[DT_CONTMP]],"MMMM-AA")</f>
        <v>maio-25</v>
      </c>
      <c r="E1033" s="4">
        <v>45784</v>
      </c>
      <c r="F1033" s="3">
        <v>6</v>
      </c>
      <c r="G1033"/>
    </row>
    <row r="1034" spans="1:7" x14ac:dyDescent="0.3">
      <c r="A1034" s="64" t="str">
        <f>SORTEIOS[[#This Row],[GRUPO]]&amp;SORTEIOS[[#This Row],[MES_ANO]]</f>
        <v>666maio-25</v>
      </c>
      <c r="B1034" s="3">
        <v>666</v>
      </c>
      <c r="C1034" s="3">
        <v>202505</v>
      </c>
      <c r="D1034" s="4" t="str">
        <f>TEXT(SORTEIOS[[#This Row],[DT_CONTMP]],"MMMM-AA")</f>
        <v>maio-25</v>
      </c>
      <c r="E1034" s="4">
        <v>45784</v>
      </c>
      <c r="F1034" s="3">
        <v>1</v>
      </c>
      <c r="G1034"/>
    </row>
    <row r="1035" spans="1:7" x14ac:dyDescent="0.3">
      <c r="A1035" s="64" t="str">
        <f>SORTEIOS[[#This Row],[GRUPO]]&amp;SORTEIOS[[#This Row],[MES_ANO]]</f>
        <v>671junho-25</v>
      </c>
      <c r="B1035" s="3">
        <v>671</v>
      </c>
      <c r="C1035" s="3">
        <v>202506</v>
      </c>
      <c r="D1035" s="4" t="str">
        <f>TEXT(SORTEIOS[[#This Row],[DT_CONTMP]],"MMMM-AA")</f>
        <v>junho-25</v>
      </c>
      <c r="E1035" s="4">
        <v>45813</v>
      </c>
      <c r="F1035" s="3">
        <v>12</v>
      </c>
      <c r="G1035"/>
    </row>
    <row r="1036" spans="1:7" x14ac:dyDescent="0.3">
      <c r="A1036" s="64" t="str">
        <f>SORTEIOS[[#This Row],[GRUPO]]&amp;SORTEIOS[[#This Row],[MES_ANO]]</f>
        <v>673fevereiro-25</v>
      </c>
      <c r="B1036" s="3">
        <v>673</v>
      </c>
      <c r="C1036" s="3">
        <v>202502</v>
      </c>
      <c r="D1036" s="4" t="str">
        <f>TEXT(SORTEIOS[[#This Row],[DT_CONTMP]],"MMMM-AA")</f>
        <v>fevereiro-25</v>
      </c>
      <c r="E1036" s="4">
        <v>45694</v>
      </c>
      <c r="F1036" s="3">
        <v>7</v>
      </c>
      <c r="G1036"/>
    </row>
    <row r="1037" spans="1:7" x14ac:dyDescent="0.3">
      <c r="A1037" s="64" t="str">
        <f>SORTEIOS[[#This Row],[GRUPO]]&amp;SORTEIOS[[#This Row],[MES_ANO]]</f>
        <v>670julho-25</v>
      </c>
      <c r="B1037" s="3">
        <v>670</v>
      </c>
      <c r="C1037" s="3">
        <v>202507</v>
      </c>
      <c r="D1037" s="4" t="str">
        <f>TEXT(SORTEIOS[[#This Row],[DT_CONTMP]],"MMMM-AA")</f>
        <v>julho-25</v>
      </c>
      <c r="E1037" s="4">
        <v>45842</v>
      </c>
      <c r="F1037" s="3">
        <v>10</v>
      </c>
      <c r="G1037"/>
    </row>
    <row r="1038" spans="1:7" x14ac:dyDescent="0.3">
      <c r="A1038" s="64" t="str">
        <f>SORTEIOS[[#This Row],[GRUPO]]&amp;SORTEIOS[[#This Row],[MES_ANO]]</f>
        <v>3080abril-25</v>
      </c>
      <c r="B1038" s="3">
        <v>3080</v>
      </c>
      <c r="C1038" s="3">
        <v>202504</v>
      </c>
      <c r="D1038" s="4" t="str">
        <f>TEXT(SORTEIOS[[#This Row],[DT_CONTMP]],"MMMM-AA")</f>
        <v>abril-25</v>
      </c>
      <c r="E1038" s="4">
        <v>45762</v>
      </c>
      <c r="F1038" s="3">
        <v>1</v>
      </c>
      <c r="G1038"/>
    </row>
    <row r="1039" spans="1:7" x14ac:dyDescent="0.3">
      <c r="A1039" s="64" t="str">
        <f>SORTEIOS[[#This Row],[GRUPO]]&amp;SORTEIOS[[#This Row],[MES_ANO]]</f>
        <v>5021julho-25</v>
      </c>
      <c r="B1039" s="3">
        <v>5021</v>
      </c>
      <c r="C1039" s="3">
        <v>202507</v>
      </c>
      <c r="D1039" s="4" t="str">
        <f>TEXT(SORTEIOS[[#This Row],[DT_CONTMP]],"MMMM-AA")</f>
        <v>julho-25</v>
      </c>
      <c r="E1039" s="4">
        <v>45853</v>
      </c>
      <c r="F1039" s="3">
        <v>1</v>
      </c>
      <c r="G1039"/>
    </row>
    <row r="1040" spans="1:7" x14ac:dyDescent="0.3">
      <c r="A1040" s="64" t="str">
        <f>SORTEIOS[[#This Row],[GRUPO]]&amp;SORTEIOS[[#This Row],[MES_ANO]]</f>
        <v>711agosto-25</v>
      </c>
      <c r="B1040" s="3">
        <v>711</v>
      </c>
      <c r="C1040" s="3">
        <v>202508</v>
      </c>
      <c r="D1040" s="4" t="str">
        <f>TEXT(SORTEIOS[[#This Row],[DT_CONTMP]],"MMMM-AA")</f>
        <v>agosto-25</v>
      </c>
      <c r="E1040" s="4">
        <v>45884</v>
      </c>
      <c r="F1040" s="3">
        <v>11</v>
      </c>
      <c r="G1040"/>
    </row>
    <row r="1041" spans="1:7" x14ac:dyDescent="0.3">
      <c r="A1041" s="64" t="str">
        <f>SORTEIOS[[#This Row],[GRUPO]]&amp;SORTEIOS[[#This Row],[MES_ANO]]</f>
        <v>5022setembro-25</v>
      </c>
      <c r="B1041" s="3">
        <v>5022</v>
      </c>
      <c r="C1041" s="3">
        <v>202509</v>
      </c>
      <c r="D1041" s="4" t="str">
        <f>TEXT(SORTEIOS[[#This Row],[DT_CONTMP]],"MMMM-AA")</f>
        <v>setembro-25</v>
      </c>
      <c r="E1041" s="4">
        <v>45915</v>
      </c>
      <c r="F1041" s="3">
        <v>1</v>
      </c>
      <c r="G1041"/>
    </row>
    <row r="1042" spans="1:7" x14ac:dyDescent="0.3">
      <c r="A1042" s="64" t="str">
        <f>SORTEIOS[[#This Row],[GRUPO]]&amp;SORTEIOS[[#This Row],[MES_ANO]]</f>
        <v>719março-25</v>
      </c>
      <c r="B1042" s="3">
        <v>719</v>
      </c>
      <c r="C1042" s="3">
        <v>202503</v>
      </c>
      <c r="D1042" s="4" t="str">
        <f>TEXT(SORTEIOS[[#This Row],[DT_CONTMP]],"MMMM-AA")</f>
        <v>março-25</v>
      </c>
      <c r="E1042" s="4">
        <v>45733</v>
      </c>
      <c r="F1042" s="3">
        <v>6</v>
      </c>
      <c r="G1042"/>
    </row>
    <row r="1043" spans="1:7" x14ac:dyDescent="0.3">
      <c r="A1043" s="64" t="str">
        <f>SORTEIOS[[#This Row],[GRUPO]]&amp;SORTEIOS[[#This Row],[MES_ANO]]</f>
        <v>708março-25</v>
      </c>
      <c r="B1043" s="3">
        <v>708</v>
      </c>
      <c r="C1043" s="3">
        <v>202503</v>
      </c>
      <c r="D1043" s="4" t="str">
        <f>TEXT(SORTEIOS[[#This Row],[DT_CONTMP]],"MMMM-AA")</f>
        <v>março-25</v>
      </c>
      <c r="E1043" s="4">
        <v>45733</v>
      </c>
      <c r="F1043" s="3">
        <v>8</v>
      </c>
      <c r="G1043"/>
    </row>
    <row r="1044" spans="1:7" x14ac:dyDescent="0.3">
      <c r="A1044" s="64" t="str">
        <f>SORTEIOS[[#This Row],[GRUPO]]&amp;SORTEIOS[[#This Row],[MES_ANO]]</f>
        <v>7006abril-25</v>
      </c>
      <c r="B1044" s="3">
        <v>7006</v>
      </c>
      <c r="C1044" s="3">
        <v>202504</v>
      </c>
      <c r="D1044" s="4" t="str">
        <f>TEXT(SORTEIOS[[#This Row],[DT_CONTMP]],"MMMM-AA")</f>
        <v>abril-25</v>
      </c>
      <c r="E1044" s="4">
        <v>45762</v>
      </c>
      <c r="F1044" s="3">
        <v>6</v>
      </c>
      <c r="G1044"/>
    </row>
    <row r="1045" spans="1:7" x14ac:dyDescent="0.3">
      <c r="A1045" s="64" t="str">
        <f>SORTEIOS[[#This Row],[GRUPO]]&amp;SORTEIOS[[#This Row],[MES_ANO]]</f>
        <v>690julho-25</v>
      </c>
      <c r="B1045" s="3">
        <v>690</v>
      </c>
      <c r="C1045" s="3">
        <v>202507</v>
      </c>
      <c r="D1045" s="4" t="str">
        <f>TEXT(SORTEIOS[[#This Row],[DT_CONTMP]],"MMMM-AA")</f>
        <v>julho-25</v>
      </c>
      <c r="E1045" s="4">
        <v>45842</v>
      </c>
      <c r="F1045" s="3">
        <v>7</v>
      </c>
      <c r="G1045"/>
    </row>
    <row r="1046" spans="1:7" x14ac:dyDescent="0.3">
      <c r="A1046" s="64" t="str">
        <f>SORTEIOS[[#This Row],[GRUPO]]&amp;SORTEIOS[[#This Row],[MES_ANO]]</f>
        <v>7007janeiro-25</v>
      </c>
      <c r="B1046" s="3">
        <v>7007</v>
      </c>
      <c r="C1046" s="3">
        <v>202501</v>
      </c>
      <c r="D1046" s="4" t="str">
        <f>TEXT(SORTEIOS[[#This Row],[DT_CONTMP]],"MMMM-AA")</f>
        <v>janeiro-25</v>
      </c>
      <c r="E1046" s="4">
        <v>45672</v>
      </c>
      <c r="F1046" s="3">
        <v>7</v>
      </c>
      <c r="G1046"/>
    </row>
    <row r="1047" spans="1:7" x14ac:dyDescent="0.3">
      <c r="A1047" s="64" t="str">
        <f>SORTEIOS[[#This Row],[GRUPO]]&amp;SORTEIOS[[#This Row],[MES_ANO]]</f>
        <v>693agosto-25</v>
      </c>
      <c r="B1047" s="3">
        <v>693</v>
      </c>
      <c r="C1047" s="3">
        <v>202508</v>
      </c>
      <c r="D1047" s="4" t="str">
        <f>TEXT(SORTEIOS[[#This Row],[DT_CONTMP]],"MMMM-AA")</f>
        <v>agosto-25</v>
      </c>
      <c r="E1047" s="4">
        <v>45875</v>
      </c>
      <c r="F1047" s="3">
        <v>5</v>
      </c>
      <c r="G1047"/>
    </row>
    <row r="1048" spans="1:7" x14ac:dyDescent="0.3">
      <c r="A1048" s="64" t="str">
        <f>SORTEIOS[[#This Row],[GRUPO]]&amp;SORTEIOS[[#This Row],[MES_ANO]]</f>
        <v>715maio-25</v>
      </c>
      <c r="B1048" s="3">
        <v>715</v>
      </c>
      <c r="C1048" s="3">
        <v>202505</v>
      </c>
      <c r="D1048" s="4" t="str">
        <f>TEXT(SORTEIOS[[#This Row],[DT_CONTMP]],"MMMM-AA")</f>
        <v>maio-25</v>
      </c>
      <c r="E1048" s="4">
        <v>45792</v>
      </c>
      <c r="F1048" s="3">
        <v>8</v>
      </c>
      <c r="G1048"/>
    </row>
    <row r="1049" spans="1:7" x14ac:dyDescent="0.3">
      <c r="A1049" s="64" t="str">
        <f>SORTEIOS[[#This Row],[GRUPO]]&amp;SORTEIOS[[#This Row],[MES_ANO]]</f>
        <v>749outubro-25</v>
      </c>
      <c r="B1049" s="3">
        <v>749</v>
      </c>
      <c r="C1049" s="3">
        <v>202510</v>
      </c>
      <c r="D1049" s="4" t="str">
        <f>TEXT(SORTEIOS[[#This Row],[DT_CONTMP]],"MMMM-AA")</f>
        <v>outubro-25</v>
      </c>
      <c r="E1049" s="4">
        <v>45945</v>
      </c>
      <c r="F1049" s="3">
        <v>1</v>
      </c>
      <c r="G1049"/>
    </row>
    <row r="1050" spans="1:7" x14ac:dyDescent="0.3">
      <c r="A1050" s="64" t="str">
        <f>SORTEIOS[[#This Row],[GRUPO]]&amp;SORTEIOS[[#This Row],[MES_ANO]]</f>
        <v>8004janeiro-25</v>
      </c>
      <c r="B1050" s="3">
        <v>8004</v>
      </c>
      <c r="C1050" s="3">
        <v>202501</v>
      </c>
      <c r="D1050" s="4" t="str">
        <f>TEXT(SORTEIOS[[#This Row],[DT_CONTMP]],"MMMM-AA")</f>
        <v>janeiro-25</v>
      </c>
      <c r="E1050" s="4">
        <v>45672</v>
      </c>
      <c r="F1050" s="3">
        <v>17</v>
      </c>
      <c r="G1050"/>
    </row>
    <row r="1051" spans="1:7" x14ac:dyDescent="0.3">
      <c r="A1051" s="64" t="str">
        <f>SORTEIOS[[#This Row],[GRUPO]]&amp;SORTEIOS[[#This Row],[MES_ANO]]</f>
        <v>776abril-25</v>
      </c>
      <c r="B1051" s="3">
        <v>776</v>
      </c>
      <c r="C1051" s="3">
        <v>202504</v>
      </c>
      <c r="D1051" s="4" t="str">
        <f>TEXT(SORTEIOS[[#This Row],[DT_CONTMP]],"MMMM-AA")</f>
        <v>abril-25</v>
      </c>
      <c r="E1051" s="4">
        <v>45762</v>
      </c>
      <c r="F1051" s="3">
        <v>1</v>
      </c>
      <c r="G1051"/>
    </row>
    <row r="1052" spans="1:7" x14ac:dyDescent="0.3">
      <c r="A1052" s="64" t="str">
        <f>SORTEIOS[[#This Row],[GRUPO]]&amp;SORTEIOS[[#This Row],[MES_ANO]]</f>
        <v>730outubro-25</v>
      </c>
      <c r="B1052" s="3">
        <v>730</v>
      </c>
      <c r="C1052" s="3">
        <v>202510</v>
      </c>
      <c r="D1052" s="4" t="str">
        <f>TEXT(SORTEIOS[[#This Row],[DT_CONTMP]],"MMMM-AA")</f>
        <v>outubro-25</v>
      </c>
      <c r="E1052" s="4">
        <v>45945</v>
      </c>
      <c r="F1052" s="3">
        <v>1</v>
      </c>
      <c r="G1052"/>
    </row>
    <row r="1053" spans="1:7" x14ac:dyDescent="0.3">
      <c r="A1053" s="64" t="str">
        <f>SORTEIOS[[#This Row],[GRUPO]]&amp;SORTEIOS[[#This Row],[MES_ANO]]</f>
        <v>3096fevereiro-25</v>
      </c>
      <c r="B1053" s="3">
        <v>3096</v>
      </c>
      <c r="C1053" s="3">
        <v>202502</v>
      </c>
      <c r="D1053" s="4" t="str">
        <f>TEXT(SORTEIOS[[#This Row],[DT_CONTMP]],"MMMM-AA")</f>
        <v>fevereiro-25</v>
      </c>
      <c r="E1053" s="4">
        <v>45705</v>
      </c>
      <c r="F1053" s="3">
        <v>1</v>
      </c>
      <c r="G1053"/>
    </row>
    <row r="1054" spans="1:7" x14ac:dyDescent="0.3">
      <c r="A1054" s="64" t="str">
        <f>SORTEIOS[[#This Row],[GRUPO]]&amp;SORTEIOS[[#This Row],[MES_ANO]]</f>
        <v>3134maio-25</v>
      </c>
      <c r="B1054" s="3">
        <v>3134</v>
      </c>
      <c r="C1054" s="3">
        <v>202505</v>
      </c>
      <c r="D1054" s="4" t="str">
        <f>TEXT(SORTEIOS[[#This Row],[DT_CONTMP]],"MMMM-AA")</f>
        <v>maio-25</v>
      </c>
      <c r="E1054" s="4">
        <v>45792</v>
      </c>
      <c r="F1054" s="3">
        <v>1</v>
      </c>
      <c r="G1054"/>
    </row>
    <row r="1055" spans="1:7" x14ac:dyDescent="0.3">
      <c r="A1055" s="64" t="str">
        <f>SORTEIOS[[#This Row],[GRUPO]]&amp;SORTEIOS[[#This Row],[MES_ANO]]</f>
        <v>5020abril-25</v>
      </c>
      <c r="B1055" s="3">
        <v>5020</v>
      </c>
      <c r="C1055" s="3">
        <v>202504</v>
      </c>
      <c r="D1055" s="4" t="str">
        <f>TEXT(SORTEIOS[[#This Row],[DT_CONTMP]],"MMMM-AA")</f>
        <v>abril-25</v>
      </c>
      <c r="E1055" s="4">
        <v>45762</v>
      </c>
      <c r="F1055" s="3">
        <v>1</v>
      </c>
      <c r="G1055"/>
    </row>
    <row r="1056" spans="1:7" x14ac:dyDescent="0.3">
      <c r="A1056" s="64" t="str">
        <f>SORTEIOS[[#This Row],[GRUPO]]&amp;SORTEIOS[[#This Row],[MES_ANO]]</f>
        <v>3109maio-25</v>
      </c>
      <c r="B1056" s="3">
        <v>3109</v>
      </c>
      <c r="C1056" s="3">
        <v>202505</v>
      </c>
      <c r="D1056" s="4" t="str">
        <f>TEXT(SORTEIOS[[#This Row],[DT_CONTMP]],"MMMM-AA")</f>
        <v>maio-25</v>
      </c>
      <c r="E1056" s="4">
        <v>45792</v>
      </c>
      <c r="F1056" s="3">
        <v>1</v>
      </c>
      <c r="G1056"/>
    </row>
    <row r="1057" spans="1:7" x14ac:dyDescent="0.3">
      <c r="A1057" s="64" t="str">
        <f>SORTEIOS[[#This Row],[GRUPO]]&amp;SORTEIOS[[#This Row],[MES_ANO]]</f>
        <v>3114setembro-25</v>
      </c>
      <c r="B1057" s="3">
        <v>3114</v>
      </c>
      <c r="C1057" s="3">
        <v>202509</v>
      </c>
      <c r="D1057" s="4" t="str">
        <f>TEXT(SORTEIOS[[#This Row],[DT_CONTMP]],"MMMM-AA")</f>
        <v>setembro-25</v>
      </c>
      <c r="E1057" s="4">
        <v>45915</v>
      </c>
      <c r="F1057" s="3">
        <v>1</v>
      </c>
      <c r="G1057"/>
    </row>
    <row r="1058" spans="1:7" x14ac:dyDescent="0.3">
      <c r="A1058" s="64" t="str">
        <f>SORTEIOS[[#This Row],[GRUPO]]&amp;SORTEIOS[[#This Row],[MES_ANO]]</f>
        <v>628setembro-25</v>
      </c>
      <c r="B1058" s="3">
        <v>628</v>
      </c>
      <c r="C1058" s="3">
        <v>202509</v>
      </c>
      <c r="D1058" s="4" t="str">
        <f>TEXT(SORTEIOS[[#This Row],[DT_CONTMP]],"MMMM-AA")</f>
        <v>setembro-25</v>
      </c>
      <c r="E1058" s="4">
        <v>45904</v>
      </c>
      <c r="F1058" s="3">
        <v>5</v>
      </c>
      <c r="G1058"/>
    </row>
    <row r="1059" spans="1:7" x14ac:dyDescent="0.3">
      <c r="A1059" s="64" t="str">
        <f>SORTEIOS[[#This Row],[GRUPO]]&amp;SORTEIOS[[#This Row],[MES_ANO]]</f>
        <v>632abril-25</v>
      </c>
      <c r="B1059" s="3">
        <v>632</v>
      </c>
      <c r="C1059" s="3">
        <v>202504</v>
      </c>
      <c r="D1059" s="4" t="str">
        <f>TEXT(SORTEIOS[[#This Row],[DT_CONTMP]],"MMMM-AA")</f>
        <v>abril-25</v>
      </c>
      <c r="E1059" s="4">
        <v>45751</v>
      </c>
      <c r="F1059" s="3">
        <v>3</v>
      </c>
      <c r="G1059"/>
    </row>
    <row r="1060" spans="1:7" x14ac:dyDescent="0.3">
      <c r="A1060" s="64" t="str">
        <f>SORTEIOS[[#This Row],[GRUPO]]&amp;SORTEIOS[[#This Row],[MES_ANO]]</f>
        <v>658outubro-25</v>
      </c>
      <c r="B1060" s="3">
        <v>658</v>
      </c>
      <c r="C1060" s="3">
        <v>202510</v>
      </c>
      <c r="D1060" s="4" t="str">
        <f>TEXT(SORTEIOS[[#This Row],[DT_CONTMP]],"MMMM-AA")</f>
        <v>outubro-25</v>
      </c>
      <c r="E1060" s="4">
        <v>45936</v>
      </c>
      <c r="F1060" s="3">
        <v>10</v>
      </c>
      <c r="G1060"/>
    </row>
    <row r="1061" spans="1:7" x14ac:dyDescent="0.3">
      <c r="A1061" s="64" t="str">
        <f>SORTEIOS[[#This Row],[GRUPO]]&amp;SORTEIOS[[#This Row],[MES_ANO]]</f>
        <v>675maio-25</v>
      </c>
      <c r="B1061" s="3">
        <v>675</v>
      </c>
      <c r="C1061" s="3">
        <v>202505</v>
      </c>
      <c r="D1061" s="4" t="str">
        <f>TEXT(SORTEIOS[[#This Row],[DT_CONTMP]],"MMMM-AA")</f>
        <v>maio-25</v>
      </c>
      <c r="E1061" s="4">
        <v>45784</v>
      </c>
      <c r="F1061" s="3">
        <v>8</v>
      </c>
      <c r="G1061"/>
    </row>
    <row r="1062" spans="1:7" x14ac:dyDescent="0.3">
      <c r="A1062" s="64" t="str">
        <f>SORTEIOS[[#This Row],[GRUPO]]&amp;SORTEIOS[[#This Row],[MES_ANO]]</f>
        <v>674outubro-25</v>
      </c>
      <c r="B1062" s="3">
        <v>674</v>
      </c>
      <c r="C1062" s="3">
        <v>202510</v>
      </c>
      <c r="D1062" s="4" t="str">
        <f>TEXT(SORTEIOS[[#This Row],[DT_CONTMP]],"MMMM-AA")</f>
        <v>outubro-25</v>
      </c>
      <c r="E1062" s="4">
        <v>45936</v>
      </c>
      <c r="F1062" s="3">
        <v>8</v>
      </c>
      <c r="G1062"/>
    </row>
    <row r="1063" spans="1:7" x14ac:dyDescent="0.3">
      <c r="A1063" s="64" t="str">
        <f>SORTEIOS[[#This Row],[GRUPO]]&amp;SORTEIOS[[#This Row],[MES_ANO]]</f>
        <v>633julho-25</v>
      </c>
      <c r="B1063" s="3">
        <v>633</v>
      </c>
      <c r="C1063" s="3">
        <v>202507</v>
      </c>
      <c r="D1063" s="4" t="str">
        <f>TEXT(SORTEIOS[[#This Row],[DT_CONTMP]],"MMMM-AA")</f>
        <v>julho-25</v>
      </c>
      <c r="E1063" s="4">
        <v>45842</v>
      </c>
      <c r="F1063" s="3">
        <v>8</v>
      </c>
      <c r="G1063"/>
    </row>
    <row r="1064" spans="1:7" x14ac:dyDescent="0.3">
      <c r="A1064" s="64" t="str">
        <f>SORTEIOS[[#This Row],[GRUPO]]&amp;SORTEIOS[[#This Row],[MES_ANO]]</f>
        <v>683junho-25</v>
      </c>
      <c r="B1064" s="3">
        <v>683</v>
      </c>
      <c r="C1064" s="3">
        <v>202506</v>
      </c>
      <c r="D1064" s="4" t="str">
        <f>TEXT(SORTEIOS[[#This Row],[DT_CONTMP]],"MMMM-AA")</f>
        <v>junho-25</v>
      </c>
      <c r="E1064" s="4">
        <v>45813</v>
      </c>
      <c r="F1064" s="3">
        <v>22</v>
      </c>
      <c r="G1064"/>
    </row>
    <row r="1065" spans="1:7" x14ac:dyDescent="0.3">
      <c r="A1065" s="64" t="str">
        <f>SORTEIOS[[#This Row],[GRUPO]]&amp;SORTEIOS[[#This Row],[MES_ANO]]</f>
        <v>727setembro-25</v>
      </c>
      <c r="B1065" s="3">
        <v>727</v>
      </c>
      <c r="C1065" s="3">
        <v>202509</v>
      </c>
      <c r="D1065" s="4" t="str">
        <f>TEXT(SORTEIOS[[#This Row],[DT_CONTMP]],"MMMM-AA")</f>
        <v>setembro-25</v>
      </c>
      <c r="E1065" s="4">
        <v>45915</v>
      </c>
      <c r="F1065" s="3">
        <v>1</v>
      </c>
      <c r="G1065"/>
    </row>
    <row r="1066" spans="1:7" x14ac:dyDescent="0.3">
      <c r="A1066" s="64" t="str">
        <f>SORTEIOS[[#This Row],[GRUPO]]&amp;SORTEIOS[[#This Row],[MES_ANO]]</f>
        <v>3070outubro-25</v>
      </c>
      <c r="B1066" s="3">
        <v>3070</v>
      </c>
      <c r="C1066" s="3">
        <v>202510</v>
      </c>
      <c r="D1066" s="4" t="str">
        <f>TEXT(SORTEIOS[[#This Row],[DT_CONTMP]],"MMMM-AA")</f>
        <v>outubro-25</v>
      </c>
      <c r="E1066" s="4">
        <v>45945</v>
      </c>
      <c r="F1066" s="3">
        <v>1</v>
      </c>
      <c r="G1066"/>
    </row>
    <row r="1067" spans="1:7" x14ac:dyDescent="0.3">
      <c r="A1067" s="64" t="str">
        <f>SORTEIOS[[#This Row],[GRUPO]]&amp;SORTEIOS[[#This Row],[MES_ANO]]</f>
        <v>707maio-25</v>
      </c>
      <c r="B1067" s="3">
        <v>707</v>
      </c>
      <c r="C1067" s="3">
        <v>202505</v>
      </c>
      <c r="D1067" s="4" t="str">
        <f>TEXT(SORTEIOS[[#This Row],[DT_CONTMP]],"MMMM-AA")</f>
        <v>maio-25</v>
      </c>
      <c r="E1067" s="4">
        <v>45792</v>
      </c>
      <c r="F1067" s="3">
        <v>3</v>
      </c>
      <c r="G1067"/>
    </row>
    <row r="1068" spans="1:7" x14ac:dyDescent="0.3">
      <c r="A1068" s="64" t="str">
        <f>SORTEIOS[[#This Row],[GRUPO]]&amp;SORTEIOS[[#This Row],[MES_ANO]]</f>
        <v>671agosto-25</v>
      </c>
      <c r="B1068" s="3">
        <v>671</v>
      </c>
      <c r="C1068" s="3">
        <v>202508</v>
      </c>
      <c r="D1068" s="4" t="str">
        <f>TEXT(SORTEIOS[[#This Row],[DT_CONTMP]],"MMMM-AA")</f>
        <v>agosto-25</v>
      </c>
      <c r="E1068" s="4">
        <v>45875</v>
      </c>
      <c r="F1068" s="3">
        <v>14</v>
      </c>
      <c r="G1068"/>
    </row>
    <row r="1069" spans="1:7" x14ac:dyDescent="0.3">
      <c r="A1069" s="64" t="str">
        <f>SORTEIOS[[#This Row],[GRUPO]]&amp;SORTEIOS[[#This Row],[MES_ANO]]</f>
        <v>3136abril-25</v>
      </c>
      <c r="B1069" s="3">
        <v>3136</v>
      </c>
      <c r="C1069" s="3">
        <v>202504</v>
      </c>
      <c r="D1069" s="4" t="str">
        <f>TEXT(SORTEIOS[[#This Row],[DT_CONTMP]],"MMMM-AA")</f>
        <v>abril-25</v>
      </c>
      <c r="E1069" s="4">
        <v>45762</v>
      </c>
      <c r="F1069" s="3">
        <v>1</v>
      </c>
      <c r="G1069"/>
    </row>
    <row r="1070" spans="1:7" x14ac:dyDescent="0.3">
      <c r="A1070" s="64" t="str">
        <f>SORTEIOS[[#This Row],[GRUPO]]&amp;SORTEIOS[[#This Row],[MES_ANO]]</f>
        <v>753maio-25</v>
      </c>
      <c r="B1070" s="3">
        <v>753</v>
      </c>
      <c r="C1070" s="3">
        <v>202505</v>
      </c>
      <c r="D1070" s="4" t="str">
        <f>TEXT(SORTEIOS[[#This Row],[DT_CONTMP]],"MMMM-AA")</f>
        <v>maio-25</v>
      </c>
      <c r="E1070" s="4">
        <v>45792</v>
      </c>
      <c r="F1070" s="3">
        <v>1</v>
      </c>
      <c r="G1070"/>
    </row>
    <row r="1071" spans="1:7" x14ac:dyDescent="0.3">
      <c r="A1071" s="64" t="str">
        <f>SORTEIOS[[#This Row],[GRUPO]]&amp;SORTEIOS[[#This Row],[MES_ANO]]</f>
        <v>3157junho-25</v>
      </c>
      <c r="B1071" s="3">
        <v>3157</v>
      </c>
      <c r="C1071" s="3">
        <v>202506</v>
      </c>
      <c r="D1071" s="4" t="str">
        <f>TEXT(SORTEIOS[[#This Row],[DT_CONTMP]],"MMMM-AA")</f>
        <v>junho-25</v>
      </c>
      <c r="E1071" s="4">
        <v>45824</v>
      </c>
      <c r="F1071" s="3">
        <v>1</v>
      </c>
      <c r="G1071"/>
    </row>
    <row r="1072" spans="1:7" x14ac:dyDescent="0.3">
      <c r="A1072" s="64" t="str">
        <f>SORTEIOS[[#This Row],[GRUPO]]&amp;SORTEIOS[[#This Row],[MES_ANO]]</f>
        <v>3173agosto-25</v>
      </c>
      <c r="B1072" s="3">
        <v>3173</v>
      </c>
      <c r="C1072" s="3">
        <v>202508</v>
      </c>
      <c r="D1072" s="4" t="str">
        <f>TEXT(SORTEIOS[[#This Row],[DT_CONTMP]],"MMMM-AA")</f>
        <v>agosto-25</v>
      </c>
      <c r="E1072" s="4">
        <v>45884</v>
      </c>
      <c r="F1072" s="3">
        <v>1</v>
      </c>
      <c r="G1072"/>
    </row>
    <row r="1073" spans="1:7" x14ac:dyDescent="0.3">
      <c r="A1073" s="64" t="str">
        <f>SORTEIOS[[#This Row],[GRUPO]]&amp;SORTEIOS[[#This Row],[MES_ANO]]</f>
        <v>5009maio-25</v>
      </c>
      <c r="B1073" s="3">
        <v>5009</v>
      </c>
      <c r="C1073" s="3">
        <v>202505</v>
      </c>
      <c r="D1073" s="4" t="str">
        <f>TEXT(SORTEIOS[[#This Row],[DT_CONTMP]],"MMMM-AA")</f>
        <v>maio-25</v>
      </c>
      <c r="E1073" s="4">
        <v>45792</v>
      </c>
      <c r="F1073" s="3">
        <v>2</v>
      </c>
      <c r="G1073"/>
    </row>
    <row r="1074" spans="1:7" x14ac:dyDescent="0.3">
      <c r="A1074" s="64" t="str">
        <f>SORTEIOS[[#This Row],[GRUPO]]&amp;SORTEIOS[[#This Row],[MES_ANO]]</f>
        <v>3053abril-25</v>
      </c>
      <c r="B1074" s="3">
        <v>3053</v>
      </c>
      <c r="C1074" s="3">
        <v>202504</v>
      </c>
      <c r="D1074" s="4" t="str">
        <f>TEXT(SORTEIOS[[#This Row],[DT_CONTMP]],"MMMM-AA")</f>
        <v>abril-25</v>
      </c>
      <c r="E1074" s="4">
        <v>45762</v>
      </c>
      <c r="F1074" s="3">
        <v>1</v>
      </c>
      <c r="G1074"/>
    </row>
    <row r="1075" spans="1:7" x14ac:dyDescent="0.3">
      <c r="A1075" s="64" t="str">
        <f>SORTEIOS[[#This Row],[GRUPO]]&amp;SORTEIOS[[#This Row],[MES_ANO]]</f>
        <v>3066janeiro-25</v>
      </c>
      <c r="B1075" s="3">
        <v>3066</v>
      </c>
      <c r="C1075" s="3">
        <v>202501</v>
      </c>
      <c r="D1075" s="4" t="str">
        <f>TEXT(SORTEIOS[[#This Row],[DT_CONTMP]],"MMMM-AA")</f>
        <v>janeiro-25</v>
      </c>
      <c r="E1075" s="4">
        <v>45672</v>
      </c>
      <c r="F1075" s="3">
        <v>1</v>
      </c>
      <c r="G1075"/>
    </row>
    <row r="1076" spans="1:7" x14ac:dyDescent="0.3">
      <c r="A1076" s="64" t="str">
        <f>SORTEIOS[[#This Row],[GRUPO]]&amp;SORTEIOS[[#This Row],[MES_ANO]]</f>
        <v>639agosto-25</v>
      </c>
      <c r="B1076" s="3">
        <v>639</v>
      </c>
      <c r="C1076" s="3">
        <v>202508</v>
      </c>
      <c r="D1076" s="4" t="str">
        <f>TEXT(SORTEIOS[[#This Row],[DT_CONTMP]],"MMMM-AA")</f>
        <v>agosto-25</v>
      </c>
      <c r="E1076" s="4">
        <v>45875</v>
      </c>
      <c r="F1076" s="3">
        <v>3</v>
      </c>
      <c r="G1076"/>
    </row>
    <row r="1077" spans="1:7" x14ac:dyDescent="0.3">
      <c r="A1077" s="64" t="str">
        <f>SORTEIOS[[#This Row],[GRUPO]]&amp;SORTEIOS[[#This Row],[MES_ANO]]</f>
        <v>643outubro-25</v>
      </c>
      <c r="B1077" s="3">
        <v>643</v>
      </c>
      <c r="C1077" s="3">
        <v>202510</v>
      </c>
      <c r="D1077" s="4" t="str">
        <f>TEXT(SORTEIOS[[#This Row],[DT_CONTMP]],"MMMM-AA")</f>
        <v>outubro-25</v>
      </c>
      <c r="E1077" s="4">
        <v>45936</v>
      </c>
      <c r="F1077" s="3">
        <v>2</v>
      </c>
      <c r="G1077"/>
    </row>
    <row r="1078" spans="1:7" x14ac:dyDescent="0.3">
      <c r="A1078" s="64" t="str">
        <f>SORTEIOS[[#This Row],[GRUPO]]&amp;SORTEIOS[[#This Row],[MES_ANO]]</f>
        <v>3065julho-25</v>
      </c>
      <c r="B1078" s="3">
        <v>3065</v>
      </c>
      <c r="C1078" s="3">
        <v>202507</v>
      </c>
      <c r="D1078" s="4" t="str">
        <f>TEXT(SORTEIOS[[#This Row],[DT_CONTMP]],"MMMM-AA")</f>
        <v>julho-25</v>
      </c>
      <c r="E1078" s="4">
        <v>45853</v>
      </c>
      <c r="F1078" s="3">
        <v>1</v>
      </c>
      <c r="G1078"/>
    </row>
    <row r="1079" spans="1:7" x14ac:dyDescent="0.3">
      <c r="A1079" s="64" t="str">
        <f>SORTEIOS[[#This Row],[GRUPO]]&amp;SORTEIOS[[#This Row],[MES_ANO]]</f>
        <v>715outubro-25</v>
      </c>
      <c r="B1079" s="3">
        <v>715</v>
      </c>
      <c r="C1079" s="3">
        <v>202510</v>
      </c>
      <c r="D1079" s="4" t="str">
        <f>TEXT(SORTEIOS[[#This Row],[DT_CONTMP]],"MMMM-AA")</f>
        <v>outubro-25</v>
      </c>
      <c r="E1079" s="4">
        <v>45945</v>
      </c>
      <c r="F1079" s="3">
        <v>10</v>
      </c>
      <c r="G1079"/>
    </row>
    <row r="1080" spans="1:7" x14ac:dyDescent="0.3">
      <c r="A1080" s="64" t="str">
        <f>SORTEIOS[[#This Row],[GRUPO]]&amp;SORTEIOS[[#This Row],[MES_ANO]]</f>
        <v>691julho-25</v>
      </c>
      <c r="B1080" s="3">
        <v>691</v>
      </c>
      <c r="C1080" s="3">
        <v>202507</v>
      </c>
      <c r="D1080" s="4" t="str">
        <f>TEXT(SORTEIOS[[#This Row],[DT_CONTMP]],"MMMM-AA")</f>
        <v>julho-25</v>
      </c>
      <c r="E1080" s="4">
        <v>45842</v>
      </c>
      <c r="F1080" s="3">
        <v>27</v>
      </c>
      <c r="G1080"/>
    </row>
    <row r="1081" spans="1:7" x14ac:dyDescent="0.3">
      <c r="A1081" s="64" t="str">
        <f>SORTEIOS[[#This Row],[GRUPO]]&amp;SORTEIOS[[#This Row],[MES_ANO]]</f>
        <v>3098fevereiro-25</v>
      </c>
      <c r="B1081" s="3">
        <v>3098</v>
      </c>
      <c r="C1081" s="3">
        <v>202502</v>
      </c>
      <c r="D1081" s="4" t="str">
        <f>TEXT(SORTEIOS[[#This Row],[DT_CONTMP]],"MMMM-AA")</f>
        <v>fevereiro-25</v>
      </c>
      <c r="E1081" s="4">
        <v>45705</v>
      </c>
      <c r="F1081" s="3">
        <v>1</v>
      </c>
      <c r="G1081"/>
    </row>
    <row r="1082" spans="1:7" x14ac:dyDescent="0.3">
      <c r="A1082" s="64" t="str">
        <f>SORTEIOS[[#This Row],[GRUPO]]&amp;SORTEIOS[[#This Row],[MES_ANO]]</f>
        <v>5023setembro-25</v>
      </c>
      <c r="B1082" s="3">
        <v>5023</v>
      </c>
      <c r="C1082" s="3">
        <v>202509</v>
      </c>
      <c r="D1082" s="4" t="str">
        <f>TEXT(SORTEIOS[[#This Row],[DT_CONTMP]],"MMMM-AA")</f>
        <v>setembro-25</v>
      </c>
      <c r="E1082" s="4">
        <v>45915</v>
      </c>
      <c r="F1082" s="3">
        <v>1</v>
      </c>
      <c r="G1082"/>
    </row>
    <row r="1083" spans="1:7" x14ac:dyDescent="0.3">
      <c r="A1083" s="64" t="str">
        <f>SORTEIOS[[#This Row],[GRUPO]]&amp;SORTEIOS[[#This Row],[MES_ANO]]</f>
        <v>761outubro-25</v>
      </c>
      <c r="B1083" s="3">
        <v>761</v>
      </c>
      <c r="C1083" s="3">
        <v>202510</v>
      </c>
      <c r="D1083" s="4" t="str">
        <f>TEXT(SORTEIOS[[#This Row],[DT_CONTMP]],"MMMM-AA")</f>
        <v>outubro-25</v>
      </c>
      <c r="E1083" s="4">
        <v>45945</v>
      </c>
      <c r="F1083" s="3">
        <v>1</v>
      </c>
      <c r="G1083"/>
    </row>
    <row r="1084" spans="1:7" x14ac:dyDescent="0.3">
      <c r="A1084" s="64" t="str">
        <f>SORTEIOS[[#This Row],[GRUPO]]&amp;SORTEIOS[[#This Row],[MES_ANO]]</f>
        <v>3171março-25</v>
      </c>
      <c r="B1084" s="3">
        <v>3171</v>
      </c>
      <c r="C1084" s="3">
        <v>202503</v>
      </c>
      <c r="D1084" s="4" t="str">
        <f>TEXT(SORTEIOS[[#This Row],[DT_CONTMP]],"MMMM-AA")</f>
        <v>março-25</v>
      </c>
      <c r="E1084" s="4">
        <v>45733</v>
      </c>
      <c r="F1084" s="3">
        <v>1</v>
      </c>
      <c r="G1084"/>
    </row>
    <row r="1085" spans="1:7" x14ac:dyDescent="0.3">
      <c r="A1085" s="64" t="str">
        <f>SORTEIOS[[#This Row],[GRUPO]]&amp;SORTEIOS[[#This Row],[MES_ANO]]</f>
        <v>799setembro-25</v>
      </c>
      <c r="B1085" s="3">
        <v>799</v>
      </c>
      <c r="C1085" s="3">
        <v>202509</v>
      </c>
      <c r="D1085" s="4" t="str">
        <f>TEXT(SORTEIOS[[#This Row],[DT_CONTMP]],"MMMM-AA")</f>
        <v>setembro-25</v>
      </c>
      <c r="E1085" s="4">
        <v>45915</v>
      </c>
      <c r="F1085" s="3">
        <v>1</v>
      </c>
      <c r="G1085"/>
    </row>
    <row r="1086" spans="1:7" x14ac:dyDescent="0.3">
      <c r="A1086" s="64" t="str">
        <f>SORTEIOS[[#This Row],[GRUPO]]&amp;SORTEIOS[[#This Row],[MES_ANO]]</f>
        <v>807outubro-25</v>
      </c>
      <c r="B1086" s="3">
        <v>807</v>
      </c>
      <c r="C1086" s="3">
        <v>202510</v>
      </c>
      <c r="D1086" s="4" t="str">
        <f>TEXT(SORTEIOS[[#This Row],[DT_CONTMP]],"MMMM-AA")</f>
        <v>outubro-25</v>
      </c>
      <c r="E1086" s="4">
        <v>45945</v>
      </c>
      <c r="F1086" s="3">
        <v>1</v>
      </c>
      <c r="G1086"/>
    </row>
    <row r="1087" spans="1:7" x14ac:dyDescent="0.3">
      <c r="A1087" s="64" t="str">
        <f>SORTEIOS[[#This Row],[GRUPO]]&amp;SORTEIOS[[#This Row],[MES_ANO]]</f>
        <v>616junho-25</v>
      </c>
      <c r="B1087" s="3">
        <v>616</v>
      </c>
      <c r="C1087" s="3">
        <v>202506</v>
      </c>
      <c r="D1087" s="4" t="str">
        <f>TEXT(SORTEIOS[[#This Row],[DT_CONTMP]],"MMMM-AA")</f>
        <v>junho-25</v>
      </c>
      <c r="E1087" s="4">
        <v>45813</v>
      </c>
      <c r="F1087" s="3">
        <v>1</v>
      </c>
      <c r="G1087"/>
    </row>
    <row r="1088" spans="1:7" x14ac:dyDescent="0.3">
      <c r="A1088" s="64" t="str">
        <f>SORTEIOS[[#This Row],[GRUPO]]&amp;SORTEIOS[[#This Row],[MES_ANO]]</f>
        <v>632julho-25</v>
      </c>
      <c r="B1088" s="3">
        <v>632</v>
      </c>
      <c r="C1088" s="3">
        <v>202507</v>
      </c>
      <c r="D1088" s="4" t="str">
        <f>TEXT(SORTEIOS[[#This Row],[DT_CONTMP]],"MMMM-AA")</f>
        <v>julho-25</v>
      </c>
      <c r="E1088" s="4">
        <v>45842</v>
      </c>
      <c r="F1088" s="3">
        <v>3</v>
      </c>
      <c r="G1088"/>
    </row>
    <row r="1089" spans="1:7" x14ac:dyDescent="0.3">
      <c r="A1089" s="64" t="str">
        <f>SORTEIOS[[#This Row],[GRUPO]]&amp;SORTEIOS[[#This Row],[MES_ANO]]</f>
        <v>638setembro-25</v>
      </c>
      <c r="B1089" s="3">
        <v>638</v>
      </c>
      <c r="C1089" s="3">
        <v>202509</v>
      </c>
      <c r="D1089" s="4" t="str">
        <f>TEXT(SORTEIOS[[#This Row],[DT_CONTMP]],"MMMM-AA")</f>
        <v>setembro-25</v>
      </c>
      <c r="E1089" s="4">
        <v>45904</v>
      </c>
      <c r="F1089" s="3">
        <v>2</v>
      </c>
      <c r="G1089"/>
    </row>
    <row r="1090" spans="1:7" x14ac:dyDescent="0.3">
      <c r="A1090" s="64" t="str">
        <f>SORTEIOS[[#This Row],[GRUPO]]&amp;SORTEIOS[[#This Row],[MES_ANO]]</f>
        <v>659fevereiro-25</v>
      </c>
      <c r="B1090" s="3">
        <v>659</v>
      </c>
      <c r="C1090" s="3">
        <v>202502</v>
      </c>
      <c r="D1090" s="4" t="str">
        <f>TEXT(SORTEIOS[[#This Row],[DT_CONTMP]],"MMMM-AA")</f>
        <v>fevereiro-25</v>
      </c>
      <c r="E1090" s="4">
        <v>45694</v>
      </c>
      <c r="F1090" s="3">
        <v>4</v>
      </c>
      <c r="G1090"/>
    </row>
    <row r="1091" spans="1:7" x14ac:dyDescent="0.3">
      <c r="A1091" s="64" t="str">
        <f>SORTEIOS[[#This Row],[GRUPO]]&amp;SORTEIOS[[#This Row],[MES_ANO]]</f>
        <v>682maio-25</v>
      </c>
      <c r="B1091" s="3">
        <v>682</v>
      </c>
      <c r="C1091" s="3">
        <v>202505</v>
      </c>
      <c r="D1091" s="4" t="str">
        <f>TEXT(SORTEIOS[[#This Row],[DT_CONTMP]],"MMMM-AA")</f>
        <v>maio-25</v>
      </c>
      <c r="E1091" s="4">
        <v>45784</v>
      </c>
      <c r="F1091" s="3">
        <v>1</v>
      </c>
      <c r="G1091"/>
    </row>
    <row r="1092" spans="1:7" x14ac:dyDescent="0.3">
      <c r="A1092" s="64" t="str">
        <f>SORTEIOS[[#This Row],[GRUPO]]&amp;SORTEIOS[[#This Row],[MES_ANO]]</f>
        <v>663março-25</v>
      </c>
      <c r="B1092" s="3">
        <v>663</v>
      </c>
      <c r="C1092" s="3">
        <v>202503</v>
      </c>
      <c r="D1092" s="4" t="str">
        <f>TEXT(SORTEIOS[[#This Row],[DT_CONTMP]],"MMMM-AA")</f>
        <v>março-25</v>
      </c>
      <c r="E1092" s="4">
        <v>45726</v>
      </c>
      <c r="F1092" s="3">
        <v>10</v>
      </c>
      <c r="G1092"/>
    </row>
    <row r="1093" spans="1:7" x14ac:dyDescent="0.3">
      <c r="A1093" s="64" t="str">
        <f>SORTEIOS[[#This Row],[GRUPO]]&amp;SORTEIOS[[#This Row],[MES_ANO]]</f>
        <v>695maio-25</v>
      </c>
      <c r="B1093" s="3">
        <v>695</v>
      </c>
      <c r="C1093" s="3">
        <v>202505</v>
      </c>
      <c r="D1093" s="4" t="str">
        <f>TEXT(SORTEIOS[[#This Row],[DT_CONTMP]],"MMMM-AA")</f>
        <v>maio-25</v>
      </c>
      <c r="E1093" s="4">
        <v>45784</v>
      </c>
      <c r="F1093" s="3">
        <v>11</v>
      </c>
      <c r="G1093"/>
    </row>
    <row r="1094" spans="1:7" x14ac:dyDescent="0.3">
      <c r="A1094" s="64" t="str">
        <f>SORTEIOS[[#This Row],[GRUPO]]&amp;SORTEIOS[[#This Row],[MES_ANO]]</f>
        <v>703março-25</v>
      </c>
      <c r="B1094" s="3">
        <v>703</v>
      </c>
      <c r="C1094" s="3">
        <v>202503</v>
      </c>
      <c r="D1094" s="4" t="str">
        <f>TEXT(SORTEIOS[[#This Row],[DT_CONTMP]],"MMMM-AA")</f>
        <v>março-25</v>
      </c>
      <c r="E1094" s="4">
        <v>45726</v>
      </c>
      <c r="F1094" s="3">
        <v>5</v>
      </c>
      <c r="G1094"/>
    </row>
    <row r="1095" spans="1:7" x14ac:dyDescent="0.3">
      <c r="A1095" s="64" t="str">
        <f>SORTEIOS[[#This Row],[GRUPO]]&amp;SORTEIOS[[#This Row],[MES_ANO]]</f>
        <v>5023junho-25</v>
      </c>
      <c r="B1095" s="3">
        <v>5023</v>
      </c>
      <c r="C1095" s="3">
        <v>202506</v>
      </c>
      <c r="D1095" s="4" t="str">
        <f>TEXT(SORTEIOS[[#This Row],[DT_CONTMP]],"MMMM-AA")</f>
        <v>junho-25</v>
      </c>
      <c r="E1095" s="4">
        <v>45824</v>
      </c>
      <c r="F1095" s="3">
        <v>1</v>
      </c>
      <c r="G1095"/>
    </row>
    <row r="1096" spans="1:7" x14ac:dyDescent="0.3">
      <c r="A1096" s="64" t="str">
        <f>SORTEIOS[[#This Row],[GRUPO]]&amp;SORTEIOS[[#This Row],[MES_ANO]]</f>
        <v>740julho-25</v>
      </c>
      <c r="B1096" s="3">
        <v>740</v>
      </c>
      <c r="C1096" s="3">
        <v>202507</v>
      </c>
      <c r="D1096" s="4" t="str">
        <f>TEXT(SORTEIOS[[#This Row],[DT_CONTMP]],"MMMM-AA")</f>
        <v>julho-25</v>
      </c>
      <c r="E1096" s="4">
        <v>45853</v>
      </c>
      <c r="F1096" s="3">
        <v>1</v>
      </c>
      <c r="G1096"/>
    </row>
    <row r="1097" spans="1:7" x14ac:dyDescent="0.3">
      <c r="A1097" s="64" t="str">
        <f>SORTEIOS[[#This Row],[GRUPO]]&amp;SORTEIOS[[#This Row],[MES_ANO]]</f>
        <v>730maio-25</v>
      </c>
      <c r="B1097" s="3">
        <v>730</v>
      </c>
      <c r="C1097" s="3">
        <v>202505</v>
      </c>
      <c r="D1097" s="4" t="str">
        <f>TEXT(SORTEIOS[[#This Row],[DT_CONTMP]],"MMMM-AA")</f>
        <v>maio-25</v>
      </c>
      <c r="E1097" s="4">
        <v>45792</v>
      </c>
      <c r="F1097" s="3">
        <v>1</v>
      </c>
      <c r="G1097"/>
    </row>
    <row r="1098" spans="1:7" x14ac:dyDescent="0.3">
      <c r="A1098" s="64" t="str">
        <f>SORTEIOS[[#This Row],[GRUPO]]&amp;SORTEIOS[[#This Row],[MES_ANO]]</f>
        <v>752junho-25</v>
      </c>
      <c r="B1098" s="3">
        <v>752</v>
      </c>
      <c r="C1098" s="3">
        <v>202506</v>
      </c>
      <c r="D1098" s="4" t="str">
        <f>TEXT(SORTEIOS[[#This Row],[DT_CONTMP]],"MMMM-AA")</f>
        <v>junho-25</v>
      </c>
      <c r="E1098" s="4">
        <v>45824</v>
      </c>
      <c r="F1098" s="3">
        <v>1</v>
      </c>
      <c r="G1098"/>
    </row>
    <row r="1099" spans="1:7" x14ac:dyDescent="0.3">
      <c r="A1099" s="64" t="str">
        <f>SORTEIOS[[#This Row],[GRUPO]]&amp;SORTEIOS[[#This Row],[MES_ANO]]</f>
        <v>655fevereiro-25</v>
      </c>
      <c r="B1099" s="3">
        <v>655</v>
      </c>
      <c r="C1099" s="3">
        <v>202502</v>
      </c>
      <c r="D1099" s="4" t="str">
        <f>TEXT(SORTEIOS[[#This Row],[DT_CONTMP]],"MMMM-AA")</f>
        <v>fevereiro-25</v>
      </c>
      <c r="E1099" s="4">
        <v>45694</v>
      </c>
      <c r="F1099" s="3">
        <v>1</v>
      </c>
      <c r="G1099"/>
    </row>
    <row r="1100" spans="1:7" x14ac:dyDescent="0.3">
      <c r="A1100" s="64" t="str">
        <f>SORTEIOS[[#This Row],[GRUPO]]&amp;SORTEIOS[[#This Row],[MES_ANO]]</f>
        <v>3116outubro-25</v>
      </c>
      <c r="B1100" s="3">
        <v>3116</v>
      </c>
      <c r="C1100" s="3">
        <v>202510</v>
      </c>
      <c r="D1100" s="4" t="str">
        <f>TEXT(SORTEIOS[[#This Row],[DT_CONTMP]],"MMMM-AA")</f>
        <v>outubro-25</v>
      </c>
      <c r="E1100" s="4">
        <v>45945</v>
      </c>
      <c r="F1100" s="3">
        <v>1</v>
      </c>
      <c r="G1100"/>
    </row>
    <row r="1101" spans="1:7" x14ac:dyDescent="0.3">
      <c r="A1101" s="64" t="str">
        <f>SORTEIOS[[#This Row],[GRUPO]]&amp;SORTEIOS[[#This Row],[MES_ANO]]</f>
        <v>3127abril-25</v>
      </c>
      <c r="B1101" s="3">
        <v>3127</v>
      </c>
      <c r="C1101" s="3">
        <v>202504</v>
      </c>
      <c r="D1101" s="4" t="str">
        <f>TEXT(SORTEIOS[[#This Row],[DT_CONTMP]],"MMMM-AA")</f>
        <v>abril-25</v>
      </c>
      <c r="E1101" s="4">
        <v>45762</v>
      </c>
      <c r="F1101" s="3">
        <v>1</v>
      </c>
      <c r="G1101"/>
    </row>
    <row r="1102" spans="1:7" x14ac:dyDescent="0.3">
      <c r="A1102" s="64" t="str">
        <f>SORTEIOS[[#This Row],[GRUPO]]&amp;SORTEIOS[[#This Row],[MES_ANO]]</f>
        <v>782maio-25</v>
      </c>
      <c r="B1102" s="3">
        <v>782</v>
      </c>
      <c r="C1102" s="3">
        <v>202505</v>
      </c>
      <c r="D1102" s="4" t="str">
        <f>TEXT(SORTEIOS[[#This Row],[DT_CONTMP]],"MMMM-AA")</f>
        <v>maio-25</v>
      </c>
      <c r="E1102" s="4">
        <v>45792</v>
      </c>
      <c r="F1102" s="3">
        <v>1</v>
      </c>
      <c r="G1102"/>
    </row>
    <row r="1103" spans="1:7" x14ac:dyDescent="0.3">
      <c r="A1103" s="64" t="str">
        <f>SORTEIOS[[#This Row],[GRUPO]]&amp;SORTEIOS[[#This Row],[MES_ANO]]</f>
        <v>5023outubro-25</v>
      </c>
      <c r="B1103" s="3">
        <v>5023</v>
      </c>
      <c r="C1103" s="3">
        <v>202510</v>
      </c>
      <c r="D1103" s="4" t="str">
        <f>TEXT(SORTEIOS[[#This Row],[DT_CONTMP]],"MMMM-AA")</f>
        <v>outubro-25</v>
      </c>
      <c r="E1103" s="4">
        <v>45945</v>
      </c>
      <c r="F1103" s="3">
        <v>1</v>
      </c>
      <c r="G1103"/>
    </row>
    <row r="1104" spans="1:7" x14ac:dyDescent="0.3">
      <c r="A1104" s="64" t="str">
        <f>SORTEIOS[[#This Row],[GRUPO]]&amp;SORTEIOS[[#This Row],[MES_ANO]]</f>
        <v>3095outubro-25</v>
      </c>
      <c r="B1104" s="3">
        <v>3095</v>
      </c>
      <c r="C1104" s="3">
        <v>202510</v>
      </c>
      <c r="D1104" s="4" t="str">
        <f>TEXT(SORTEIOS[[#This Row],[DT_CONTMP]],"MMMM-AA")</f>
        <v>outubro-25</v>
      </c>
      <c r="E1104" s="4">
        <v>45945</v>
      </c>
      <c r="F1104" s="3">
        <v>1</v>
      </c>
      <c r="G1104"/>
    </row>
    <row r="1105" spans="1:7" x14ac:dyDescent="0.3">
      <c r="A1105" s="64" t="str">
        <f>SORTEIOS[[#This Row],[GRUPO]]&amp;SORTEIOS[[#This Row],[MES_ANO]]</f>
        <v>3049agosto-25</v>
      </c>
      <c r="B1105" s="3">
        <v>3049</v>
      </c>
      <c r="C1105" s="3">
        <v>202508</v>
      </c>
      <c r="D1105" s="4" t="str">
        <f>TEXT(SORTEIOS[[#This Row],[DT_CONTMP]],"MMMM-AA")</f>
        <v>agosto-25</v>
      </c>
      <c r="E1105" s="4">
        <v>45884</v>
      </c>
      <c r="F1105" s="3">
        <v>1</v>
      </c>
      <c r="G1105"/>
    </row>
    <row r="1106" spans="1:7" x14ac:dyDescent="0.3">
      <c r="A1106" s="64" t="str">
        <f>SORTEIOS[[#This Row],[GRUPO]]&amp;SORTEIOS[[#This Row],[MES_ANO]]</f>
        <v>5012maio-25</v>
      </c>
      <c r="B1106" s="3">
        <v>5012</v>
      </c>
      <c r="C1106" s="3">
        <v>202505</v>
      </c>
      <c r="D1106" s="4" t="str">
        <f>TEXT(SORTEIOS[[#This Row],[DT_CONTMP]],"MMMM-AA")</f>
        <v>maio-25</v>
      </c>
      <c r="E1106" s="4">
        <v>45792</v>
      </c>
      <c r="F1106" s="3">
        <v>6</v>
      </c>
      <c r="G1106"/>
    </row>
    <row r="1107" spans="1:7" x14ac:dyDescent="0.3">
      <c r="A1107" s="64" t="str">
        <f>SORTEIOS[[#This Row],[GRUPO]]&amp;SORTEIOS[[#This Row],[MES_ANO]]</f>
        <v>618julho-25</v>
      </c>
      <c r="B1107" s="3">
        <v>618</v>
      </c>
      <c r="C1107" s="3">
        <v>202507</v>
      </c>
      <c r="D1107" s="4" t="str">
        <f>TEXT(SORTEIOS[[#This Row],[DT_CONTMP]],"MMMM-AA")</f>
        <v>julho-25</v>
      </c>
      <c r="E1107" s="4">
        <v>45842</v>
      </c>
      <c r="F1107" s="3">
        <v>3</v>
      </c>
      <c r="G1107"/>
    </row>
    <row r="1108" spans="1:7" x14ac:dyDescent="0.3">
      <c r="A1108" s="64" t="str">
        <f>SORTEIOS[[#This Row],[GRUPO]]&amp;SORTEIOS[[#This Row],[MES_ANO]]</f>
        <v>629março-25</v>
      </c>
      <c r="B1108" s="3">
        <v>629</v>
      </c>
      <c r="C1108" s="3">
        <v>202503</v>
      </c>
      <c r="D1108" s="4" t="str">
        <f>TEXT(SORTEIOS[[#This Row],[DT_CONTMP]],"MMMM-AA")</f>
        <v>março-25</v>
      </c>
      <c r="E1108" s="4">
        <v>45726</v>
      </c>
      <c r="F1108" s="3">
        <v>2</v>
      </c>
      <c r="G1108"/>
    </row>
    <row r="1109" spans="1:7" x14ac:dyDescent="0.3">
      <c r="A1109" s="64" t="str">
        <f>SORTEIOS[[#This Row],[GRUPO]]&amp;SORTEIOS[[#This Row],[MES_ANO]]</f>
        <v>631abril-25</v>
      </c>
      <c r="B1109" s="3">
        <v>631</v>
      </c>
      <c r="C1109" s="3">
        <v>202504</v>
      </c>
      <c r="D1109" s="4" t="str">
        <f>TEXT(SORTEIOS[[#This Row],[DT_CONTMP]],"MMMM-AA")</f>
        <v>abril-25</v>
      </c>
      <c r="E1109" s="4">
        <v>45751</v>
      </c>
      <c r="F1109" s="3">
        <v>2</v>
      </c>
      <c r="G1109"/>
    </row>
    <row r="1110" spans="1:7" x14ac:dyDescent="0.3">
      <c r="A1110" s="64" t="str">
        <f>SORTEIOS[[#This Row],[GRUPO]]&amp;SORTEIOS[[#This Row],[MES_ANO]]</f>
        <v>3045setembro-25</v>
      </c>
      <c r="B1110" s="3">
        <v>3045</v>
      </c>
      <c r="C1110" s="3">
        <v>202509</v>
      </c>
      <c r="D1110" s="4" t="str">
        <f>TEXT(SORTEIOS[[#This Row],[DT_CONTMP]],"MMMM-AA")</f>
        <v>setembro-25</v>
      </c>
      <c r="E1110" s="4">
        <v>45915</v>
      </c>
      <c r="F1110" s="3">
        <v>1</v>
      </c>
      <c r="G1110"/>
    </row>
    <row r="1111" spans="1:7" x14ac:dyDescent="0.3">
      <c r="A1111" s="64" t="str">
        <f>SORTEIOS[[#This Row],[GRUPO]]&amp;SORTEIOS[[#This Row],[MES_ANO]]</f>
        <v>614março-25</v>
      </c>
      <c r="B1111" s="3">
        <v>614</v>
      </c>
      <c r="C1111" s="3">
        <v>202503</v>
      </c>
      <c r="D1111" s="4" t="str">
        <f>TEXT(SORTEIOS[[#This Row],[DT_CONTMP]],"MMMM-AA")</f>
        <v>março-25</v>
      </c>
      <c r="E1111" s="4">
        <v>45726</v>
      </c>
      <c r="F1111" s="3">
        <v>2</v>
      </c>
      <c r="G1111"/>
    </row>
    <row r="1112" spans="1:7" x14ac:dyDescent="0.3">
      <c r="A1112" s="64" t="str">
        <f>SORTEIOS[[#This Row],[GRUPO]]&amp;SORTEIOS[[#This Row],[MES_ANO]]</f>
        <v>640setembro-25</v>
      </c>
      <c r="B1112" s="3">
        <v>640</v>
      </c>
      <c r="C1112" s="3">
        <v>202509</v>
      </c>
      <c r="D1112" s="4" t="str">
        <f>TEXT(SORTEIOS[[#This Row],[DT_CONTMP]],"MMMM-AA")</f>
        <v>setembro-25</v>
      </c>
      <c r="E1112" s="4">
        <v>45904</v>
      </c>
      <c r="F1112" s="3">
        <v>5</v>
      </c>
      <c r="G1112"/>
    </row>
    <row r="1113" spans="1:7" x14ac:dyDescent="0.3">
      <c r="A1113" s="64" t="str">
        <f>SORTEIOS[[#This Row],[GRUPO]]&amp;SORTEIOS[[#This Row],[MES_ANO]]</f>
        <v>3067agosto-25</v>
      </c>
      <c r="B1113" s="3">
        <v>3067</v>
      </c>
      <c r="C1113" s="3">
        <v>202508</v>
      </c>
      <c r="D1113" s="4" t="str">
        <f>TEXT(SORTEIOS[[#This Row],[DT_CONTMP]],"MMMM-AA")</f>
        <v>agosto-25</v>
      </c>
      <c r="E1113" s="4">
        <v>45884</v>
      </c>
      <c r="F1113" s="3">
        <v>1</v>
      </c>
      <c r="G1113"/>
    </row>
    <row r="1114" spans="1:7" x14ac:dyDescent="0.3">
      <c r="A1114" s="64" t="str">
        <f>SORTEIOS[[#This Row],[GRUPO]]&amp;SORTEIOS[[#This Row],[MES_ANO]]</f>
        <v>5017outubro-25</v>
      </c>
      <c r="B1114" s="3">
        <v>5017</v>
      </c>
      <c r="C1114" s="3">
        <v>202510</v>
      </c>
      <c r="D1114" s="4" t="str">
        <f>TEXT(SORTEIOS[[#This Row],[DT_CONTMP]],"MMMM-AA")</f>
        <v>outubro-25</v>
      </c>
      <c r="E1114" s="4">
        <v>45945</v>
      </c>
      <c r="F1114" s="3">
        <v>1</v>
      </c>
      <c r="G1114"/>
    </row>
    <row r="1115" spans="1:7" x14ac:dyDescent="0.3">
      <c r="A1115" s="64" t="str">
        <f>SORTEIOS[[#This Row],[GRUPO]]&amp;SORTEIOS[[#This Row],[MES_ANO]]</f>
        <v>690junho-25</v>
      </c>
      <c r="B1115" s="3">
        <v>690</v>
      </c>
      <c r="C1115" s="3">
        <v>202506</v>
      </c>
      <c r="D1115" s="4" t="str">
        <f>TEXT(SORTEIOS[[#This Row],[DT_CONTMP]],"MMMM-AA")</f>
        <v>junho-25</v>
      </c>
      <c r="E1115" s="4">
        <v>45813</v>
      </c>
      <c r="F1115" s="3">
        <v>8</v>
      </c>
      <c r="G1115"/>
    </row>
    <row r="1116" spans="1:7" x14ac:dyDescent="0.3">
      <c r="A1116" s="64" t="str">
        <f>SORTEIOS[[#This Row],[GRUPO]]&amp;SORTEIOS[[#This Row],[MES_ANO]]</f>
        <v>695setembro-25</v>
      </c>
      <c r="B1116" s="3">
        <v>695</v>
      </c>
      <c r="C1116" s="3">
        <v>202509</v>
      </c>
      <c r="D1116" s="4" t="str">
        <f>TEXT(SORTEIOS[[#This Row],[DT_CONTMP]],"MMMM-AA")</f>
        <v>setembro-25</v>
      </c>
      <c r="E1116" s="4">
        <v>45904</v>
      </c>
      <c r="F1116" s="3">
        <v>27</v>
      </c>
      <c r="G1116"/>
    </row>
    <row r="1117" spans="1:7" x14ac:dyDescent="0.3">
      <c r="A1117" s="64" t="str">
        <f>SORTEIOS[[#This Row],[GRUPO]]&amp;SORTEIOS[[#This Row],[MES_ANO]]</f>
        <v>682agosto-25</v>
      </c>
      <c r="B1117" s="3">
        <v>682</v>
      </c>
      <c r="C1117" s="3">
        <v>202508</v>
      </c>
      <c r="D1117" s="4" t="str">
        <f>TEXT(SORTEIOS[[#This Row],[DT_CONTMP]],"MMMM-AA")</f>
        <v>agosto-25</v>
      </c>
      <c r="E1117" s="4">
        <v>45875</v>
      </c>
      <c r="F1117" s="3">
        <v>1</v>
      </c>
      <c r="G1117"/>
    </row>
    <row r="1118" spans="1:7" x14ac:dyDescent="0.3">
      <c r="A1118" s="64" t="str">
        <f>SORTEIOS[[#This Row],[GRUPO]]&amp;SORTEIOS[[#This Row],[MES_ANO]]</f>
        <v>3071fevereiro-25</v>
      </c>
      <c r="B1118" s="3">
        <v>3071</v>
      </c>
      <c r="C1118" s="3">
        <v>202502</v>
      </c>
      <c r="D1118" s="4" t="str">
        <f>TEXT(SORTEIOS[[#This Row],[DT_CONTMP]],"MMMM-AA")</f>
        <v>fevereiro-25</v>
      </c>
      <c r="E1118" s="4">
        <v>45705</v>
      </c>
      <c r="F1118" s="3">
        <v>1</v>
      </c>
      <c r="G1118"/>
    </row>
    <row r="1119" spans="1:7" x14ac:dyDescent="0.3">
      <c r="A1119" s="64" t="str">
        <f>SORTEIOS[[#This Row],[GRUPO]]&amp;SORTEIOS[[#This Row],[MES_ANO]]</f>
        <v>706maio-25</v>
      </c>
      <c r="B1119" s="3">
        <v>706</v>
      </c>
      <c r="C1119" s="3">
        <v>202505</v>
      </c>
      <c r="D1119" s="4" t="str">
        <f>TEXT(SORTEIOS[[#This Row],[DT_CONTMP]],"MMMM-AA")</f>
        <v>maio-25</v>
      </c>
      <c r="E1119" s="4">
        <v>45792</v>
      </c>
      <c r="F1119" s="3">
        <v>6</v>
      </c>
      <c r="G1119"/>
    </row>
    <row r="1120" spans="1:7" x14ac:dyDescent="0.3">
      <c r="A1120" s="64" t="str">
        <f>SORTEIOS[[#This Row],[GRUPO]]&amp;SORTEIOS[[#This Row],[MES_ANO]]</f>
        <v>3077abril-25</v>
      </c>
      <c r="B1120" s="3">
        <v>3077</v>
      </c>
      <c r="C1120" s="3">
        <v>202504</v>
      </c>
      <c r="D1120" s="4" t="str">
        <f>TEXT(SORTEIOS[[#This Row],[DT_CONTMP]],"MMMM-AA")</f>
        <v>abril-25</v>
      </c>
      <c r="E1120" s="4">
        <v>45762</v>
      </c>
      <c r="F1120" s="3">
        <v>1</v>
      </c>
      <c r="G1120"/>
    </row>
    <row r="1121" spans="1:7" x14ac:dyDescent="0.3">
      <c r="A1121" s="64" t="str">
        <f>SORTEIOS[[#This Row],[GRUPO]]&amp;SORTEIOS[[#This Row],[MES_ANO]]</f>
        <v>5022fevereiro-25</v>
      </c>
      <c r="B1121" s="3">
        <v>5022</v>
      </c>
      <c r="C1121" s="3">
        <v>202502</v>
      </c>
      <c r="D1121" s="4" t="str">
        <f>TEXT(SORTEIOS[[#This Row],[DT_CONTMP]],"MMMM-AA")</f>
        <v>fevereiro-25</v>
      </c>
      <c r="E1121" s="4">
        <v>45705</v>
      </c>
      <c r="F1121" s="3">
        <v>1</v>
      </c>
      <c r="G1121"/>
    </row>
    <row r="1122" spans="1:7" x14ac:dyDescent="0.3">
      <c r="A1122" s="64" t="str">
        <f>SORTEIOS[[#This Row],[GRUPO]]&amp;SORTEIOS[[#This Row],[MES_ANO]]</f>
        <v>7007setembro-25</v>
      </c>
      <c r="B1122" s="3">
        <v>7007</v>
      </c>
      <c r="C1122" s="3">
        <v>202509</v>
      </c>
      <c r="D1122" s="4" t="str">
        <f>TEXT(SORTEIOS[[#This Row],[DT_CONTMP]],"MMMM-AA")</f>
        <v>setembro-25</v>
      </c>
      <c r="E1122" s="4">
        <v>45915</v>
      </c>
      <c r="F1122" s="3">
        <v>1</v>
      </c>
      <c r="G1122"/>
    </row>
    <row r="1123" spans="1:7" x14ac:dyDescent="0.3">
      <c r="A1123" s="64" t="str">
        <f>SORTEIOS[[#This Row],[GRUPO]]&amp;SORTEIOS[[#This Row],[MES_ANO]]</f>
        <v>7005julho-25</v>
      </c>
      <c r="B1123" s="3">
        <v>7005</v>
      </c>
      <c r="C1123" s="3">
        <v>202507</v>
      </c>
      <c r="D1123" s="4" t="str">
        <f>TEXT(SORTEIOS[[#This Row],[DT_CONTMP]],"MMMM-AA")</f>
        <v>julho-25</v>
      </c>
      <c r="E1123" s="4">
        <v>45853</v>
      </c>
      <c r="F1123" s="3">
        <v>2</v>
      </c>
      <c r="G1123"/>
    </row>
    <row r="1124" spans="1:7" x14ac:dyDescent="0.3">
      <c r="A1124" s="64" t="str">
        <f>SORTEIOS[[#This Row],[GRUPO]]&amp;SORTEIOS[[#This Row],[MES_ANO]]</f>
        <v>718agosto-25</v>
      </c>
      <c r="B1124" s="3">
        <v>718</v>
      </c>
      <c r="C1124" s="3">
        <v>202508</v>
      </c>
      <c r="D1124" s="4" t="str">
        <f>TEXT(SORTEIOS[[#This Row],[DT_CONTMP]],"MMMM-AA")</f>
        <v>agosto-25</v>
      </c>
      <c r="E1124" s="4">
        <v>45884</v>
      </c>
      <c r="F1124" s="3">
        <v>8</v>
      </c>
      <c r="G1124"/>
    </row>
    <row r="1125" spans="1:7" x14ac:dyDescent="0.3">
      <c r="A1125" s="64" t="str">
        <f>SORTEIOS[[#This Row],[GRUPO]]&amp;SORTEIOS[[#This Row],[MES_ANO]]</f>
        <v>3130julho-25</v>
      </c>
      <c r="B1125" s="3">
        <v>3130</v>
      </c>
      <c r="C1125" s="3">
        <v>202507</v>
      </c>
      <c r="D1125" s="4" t="str">
        <f>TEXT(SORTEIOS[[#This Row],[DT_CONTMP]],"MMMM-AA")</f>
        <v>julho-25</v>
      </c>
      <c r="E1125" s="4">
        <v>45853</v>
      </c>
      <c r="F1125" s="3">
        <v>1</v>
      </c>
      <c r="G1125"/>
    </row>
    <row r="1126" spans="1:7" x14ac:dyDescent="0.3">
      <c r="A1126" s="64" t="str">
        <f>SORTEIOS[[#This Row],[GRUPO]]&amp;SORTEIOS[[#This Row],[MES_ANO]]</f>
        <v>3120março-25</v>
      </c>
      <c r="B1126" s="3">
        <v>3120</v>
      </c>
      <c r="C1126" s="3">
        <v>202503</v>
      </c>
      <c r="D1126" s="4" t="str">
        <f>TEXT(SORTEIOS[[#This Row],[DT_CONTMP]],"MMMM-AA")</f>
        <v>março-25</v>
      </c>
      <c r="E1126" s="4">
        <v>45733</v>
      </c>
      <c r="F1126" s="3">
        <v>1</v>
      </c>
      <c r="G1126"/>
    </row>
    <row r="1127" spans="1:7" x14ac:dyDescent="0.3">
      <c r="A1127" s="64" t="str">
        <f>SORTEIOS[[#This Row],[GRUPO]]&amp;SORTEIOS[[#This Row],[MES_ANO]]</f>
        <v>762abril-25</v>
      </c>
      <c r="B1127" s="3">
        <v>762</v>
      </c>
      <c r="C1127" s="3">
        <v>202504</v>
      </c>
      <c r="D1127" s="4" t="str">
        <f>TEXT(SORTEIOS[[#This Row],[DT_CONTMP]],"MMMM-AA")</f>
        <v>abril-25</v>
      </c>
      <c r="E1127" s="4">
        <v>45762</v>
      </c>
      <c r="F1127" s="3">
        <v>1</v>
      </c>
      <c r="G1127"/>
    </row>
    <row r="1128" spans="1:7" x14ac:dyDescent="0.3">
      <c r="A1128" s="64" t="str">
        <f>SORTEIOS[[#This Row],[GRUPO]]&amp;SORTEIOS[[#This Row],[MES_ANO]]</f>
        <v>8001julho-25</v>
      </c>
      <c r="B1128" s="3">
        <v>8001</v>
      </c>
      <c r="C1128" s="3">
        <v>202507</v>
      </c>
      <c r="D1128" s="4" t="str">
        <f>TEXT(SORTEIOS[[#This Row],[DT_CONTMP]],"MMMM-AA")</f>
        <v>julho-25</v>
      </c>
      <c r="E1128" s="4">
        <v>45853</v>
      </c>
      <c r="F1128" s="3">
        <v>15</v>
      </c>
      <c r="G1128"/>
    </row>
    <row r="1129" spans="1:7" x14ac:dyDescent="0.3">
      <c r="A1129" s="64" t="str">
        <f>SORTEIOS[[#This Row],[GRUPO]]&amp;SORTEIOS[[#This Row],[MES_ANO]]</f>
        <v>775setembro-25</v>
      </c>
      <c r="B1129" s="3">
        <v>775</v>
      </c>
      <c r="C1129" s="3">
        <v>202509</v>
      </c>
      <c r="D1129" s="4" t="str">
        <f>TEXT(SORTEIOS[[#This Row],[DT_CONTMP]],"MMMM-AA")</f>
        <v>setembro-25</v>
      </c>
      <c r="E1129" s="4">
        <v>45915</v>
      </c>
      <c r="F1129" s="3">
        <v>1</v>
      </c>
      <c r="G1129"/>
    </row>
    <row r="1130" spans="1:7" x14ac:dyDescent="0.3">
      <c r="A1130" s="64" t="str">
        <f>SORTEIOS[[#This Row],[GRUPO]]&amp;SORTEIOS[[#This Row],[MES_ANO]]</f>
        <v>748setembro-25</v>
      </c>
      <c r="B1130" s="3">
        <v>748</v>
      </c>
      <c r="C1130" s="3">
        <v>202509</v>
      </c>
      <c r="D1130" s="4" t="str">
        <f>TEXT(SORTEIOS[[#This Row],[DT_CONTMP]],"MMMM-AA")</f>
        <v>setembro-25</v>
      </c>
      <c r="E1130" s="4">
        <v>45915</v>
      </c>
      <c r="F1130" s="3">
        <v>1</v>
      </c>
      <c r="G1130"/>
    </row>
    <row r="1131" spans="1:7" x14ac:dyDescent="0.3">
      <c r="A1131" s="64" t="str">
        <f>SORTEIOS[[#This Row],[GRUPO]]&amp;SORTEIOS[[#This Row],[MES_ANO]]</f>
        <v>754março-25</v>
      </c>
      <c r="B1131" s="3">
        <v>754</v>
      </c>
      <c r="C1131" s="3">
        <v>202503</v>
      </c>
      <c r="D1131" s="4" t="str">
        <f>TEXT(SORTEIOS[[#This Row],[DT_CONTMP]],"MMMM-AA")</f>
        <v>março-25</v>
      </c>
      <c r="E1131" s="4">
        <v>45733</v>
      </c>
      <c r="F1131" s="3">
        <v>1</v>
      </c>
      <c r="G1131"/>
    </row>
    <row r="1132" spans="1:7" x14ac:dyDescent="0.3">
      <c r="A1132" s="64" t="str">
        <f>SORTEIOS[[#This Row],[GRUPO]]&amp;SORTEIOS[[#This Row],[MES_ANO]]</f>
        <v>3102julho-25</v>
      </c>
      <c r="B1132" s="3">
        <v>3102</v>
      </c>
      <c r="C1132" s="3">
        <v>202507</v>
      </c>
      <c r="D1132" s="4" t="str">
        <f>TEXT(SORTEIOS[[#This Row],[DT_CONTMP]],"MMMM-AA")</f>
        <v>julho-25</v>
      </c>
      <c r="E1132" s="4">
        <v>45853</v>
      </c>
      <c r="F1132" s="3">
        <v>1</v>
      </c>
      <c r="G1132"/>
    </row>
    <row r="1133" spans="1:7" x14ac:dyDescent="0.3">
      <c r="A1133" s="64" t="str">
        <f>SORTEIOS[[#This Row],[GRUPO]]&amp;SORTEIOS[[#This Row],[MES_ANO]]</f>
        <v>3131julho-25</v>
      </c>
      <c r="B1133" s="3">
        <v>3131</v>
      </c>
      <c r="C1133" s="3">
        <v>202507</v>
      </c>
      <c r="D1133" s="4" t="str">
        <f>TEXT(SORTEIOS[[#This Row],[DT_CONTMP]],"MMMM-AA")</f>
        <v>julho-25</v>
      </c>
      <c r="E1133" s="4">
        <v>45853</v>
      </c>
      <c r="F1133" s="3">
        <v>1</v>
      </c>
      <c r="G1133"/>
    </row>
    <row r="1134" spans="1:7" x14ac:dyDescent="0.3">
      <c r="A1134" s="64" t="str">
        <f>SORTEIOS[[#This Row],[GRUPO]]&amp;SORTEIOS[[#This Row],[MES_ANO]]</f>
        <v>775agosto-25</v>
      </c>
      <c r="B1134" s="3">
        <v>775</v>
      </c>
      <c r="C1134" s="3">
        <v>202508</v>
      </c>
      <c r="D1134" s="4" t="str">
        <f>TEXT(SORTEIOS[[#This Row],[DT_CONTMP]],"MMMM-AA")</f>
        <v>agosto-25</v>
      </c>
      <c r="E1134" s="4">
        <v>45884</v>
      </c>
      <c r="F1134" s="3">
        <v>1</v>
      </c>
      <c r="G1134"/>
    </row>
    <row r="1135" spans="1:7" x14ac:dyDescent="0.3">
      <c r="A1135" s="64" t="str">
        <f>SORTEIOS[[#This Row],[GRUPO]]&amp;SORTEIOS[[#This Row],[MES_ANO]]</f>
        <v>3173março-25</v>
      </c>
      <c r="B1135" s="3">
        <v>3173</v>
      </c>
      <c r="C1135" s="3">
        <v>202503</v>
      </c>
      <c r="D1135" s="4" t="str">
        <f>TEXT(SORTEIOS[[#This Row],[DT_CONTMP]],"MMMM-AA")</f>
        <v>março-25</v>
      </c>
      <c r="E1135" s="4">
        <v>45733</v>
      </c>
      <c r="F1135" s="3">
        <v>1</v>
      </c>
      <c r="G1135"/>
    </row>
    <row r="1136" spans="1:7" x14ac:dyDescent="0.3">
      <c r="A1136" s="64" t="str">
        <f>SORTEIOS[[#This Row],[GRUPO]]&amp;SORTEIOS[[#This Row],[MES_ANO]]</f>
        <v>770abril-25</v>
      </c>
      <c r="B1136" s="3">
        <v>770</v>
      </c>
      <c r="C1136" s="3">
        <v>202504</v>
      </c>
      <c r="D1136" s="4" t="str">
        <f>TEXT(SORTEIOS[[#This Row],[DT_CONTMP]],"MMMM-AA")</f>
        <v>abril-25</v>
      </c>
      <c r="E1136" s="4">
        <v>45762</v>
      </c>
      <c r="F1136" s="3">
        <v>1</v>
      </c>
      <c r="G1136"/>
    </row>
    <row r="1137" spans="1:7" x14ac:dyDescent="0.3">
      <c r="A1137" s="64" t="str">
        <f>SORTEIOS[[#This Row],[GRUPO]]&amp;SORTEIOS[[#This Row],[MES_ANO]]</f>
        <v>3156outubro-25</v>
      </c>
      <c r="B1137" s="3">
        <v>3156</v>
      </c>
      <c r="C1137" s="3">
        <v>202510</v>
      </c>
      <c r="D1137" s="4" t="str">
        <f>TEXT(SORTEIOS[[#This Row],[DT_CONTMP]],"MMMM-AA")</f>
        <v>outubro-25</v>
      </c>
      <c r="E1137" s="4">
        <v>45945</v>
      </c>
      <c r="F1137" s="3">
        <v>1</v>
      </c>
      <c r="G1137"/>
    </row>
    <row r="1138" spans="1:7" x14ac:dyDescent="0.3">
      <c r="A1138" s="64" t="str">
        <f>SORTEIOS[[#This Row],[GRUPO]]&amp;SORTEIOS[[#This Row],[MES_ANO]]</f>
        <v>3042fevereiro-25</v>
      </c>
      <c r="B1138" s="3">
        <v>3042</v>
      </c>
      <c r="C1138" s="3">
        <v>202502</v>
      </c>
      <c r="D1138" s="4" t="str">
        <f>TEXT(SORTEIOS[[#This Row],[DT_CONTMP]],"MMMM-AA")</f>
        <v>fevereiro-25</v>
      </c>
      <c r="E1138" s="4">
        <v>45705</v>
      </c>
      <c r="F1138" s="3">
        <v>1</v>
      </c>
      <c r="G1138"/>
    </row>
    <row r="1139" spans="1:7" x14ac:dyDescent="0.3">
      <c r="A1139" s="64" t="str">
        <f>SORTEIOS[[#This Row],[GRUPO]]&amp;SORTEIOS[[#This Row],[MES_ANO]]</f>
        <v>3051maio-25</v>
      </c>
      <c r="B1139" s="3">
        <v>3051</v>
      </c>
      <c r="C1139" s="3">
        <v>202505</v>
      </c>
      <c r="D1139" s="4" t="str">
        <f>TEXT(SORTEIOS[[#This Row],[DT_CONTMP]],"MMMM-AA")</f>
        <v>maio-25</v>
      </c>
      <c r="E1139" s="4">
        <v>45792</v>
      </c>
      <c r="F1139" s="3">
        <v>1</v>
      </c>
      <c r="G1139"/>
    </row>
    <row r="1140" spans="1:7" x14ac:dyDescent="0.3">
      <c r="A1140" s="64" t="str">
        <f>SORTEIOS[[#This Row],[GRUPO]]&amp;SORTEIOS[[#This Row],[MES_ANO]]</f>
        <v>5012agosto-25</v>
      </c>
      <c r="B1140" s="3">
        <v>5012</v>
      </c>
      <c r="C1140" s="3">
        <v>202508</v>
      </c>
      <c r="D1140" s="4" t="str">
        <f>TEXT(SORTEIOS[[#This Row],[DT_CONTMP]],"MMMM-AA")</f>
        <v>agosto-25</v>
      </c>
      <c r="E1140" s="4">
        <v>45884</v>
      </c>
      <c r="F1140" s="3">
        <v>4</v>
      </c>
      <c r="G1140"/>
    </row>
    <row r="1141" spans="1:7" x14ac:dyDescent="0.3">
      <c r="A1141" s="64" t="str">
        <f>SORTEIOS[[#This Row],[GRUPO]]&amp;SORTEIOS[[#This Row],[MES_ANO]]</f>
        <v>700maio-25</v>
      </c>
      <c r="B1141" s="3">
        <v>700</v>
      </c>
      <c r="C1141" s="3">
        <v>202505</v>
      </c>
      <c r="D1141" s="4" t="str">
        <f>TEXT(SORTEIOS[[#This Row],[DT_CONTMP]],"MMMM-AA")</f>
        <v>maio-25</v>
      </c>
      <c r="E1141" s="4">
        <v>45784</v>
      </c>
      <c r="F1141" s="3">
        <v>15</v>
      </c>
      <c r="G1141"/>
    </row>
    <row r="1142" spans="1:7" x14ac:dyDescent="0.3">
      <c r="A1142" s="64" t="str">
        <f>SORTEIOS[[#This Row],[GRUPO]]&amp;SORTEIOS[[#This Row],[MES_ANO]]</f>
        <v>711julho-25</v>
      </c>
      <c r="B1142" s="3">
        <v>711</v>
      </c>
      <c r="C1142" s="3">
        <v>202507</v>
      </c>
      <c r="D1142" s="4" t="str">
        <f>TEXT(SORTEIOS[[#This Row],[DT_CONTMP]],"MMMM-AA")</f>
        <v>julho-25</v>
      </c>
      <c r="E1142" s="4">
        <v>45853</v>
      </c>
      <c r="F1142" s="3">
        <v>6</v>
      </c>
      <c r="G1142"/>
    </row>
    <row r="1143" spans="1:7" x14ac:dyDescent="0.3">
      <c r="A1143" s="64" t="str">
        <f>SORTEIOS[[#This Row],[GRUPO]]&amp;SORTEIOS[[#This Row],[MES_ANO]]</f>
        <v>665outubro-25</v>
      </c>
      <c r="B1143" s="3">
        <v>665</v>
      </c>
      <c r="C1143" s="3">
        <v>202510</v>
      </c>
      <c r="D1143" s="4" t="str">
        <f>TEXT(SORTEIOS[[#This Row],[DT_CONTMP]],"MMMM-AA")</f>
        <v>outubro-25</v>
      </c>
      <c r="E1143" s="4">
        <v>45936</v>
      </c>
      <c r="F1143" s="3">
        <v>9</v>
      </c>
      <c r="G1143"/>
    </row>
    <row r="1144" spans="1:7" x14ac:dyDescent="0.3">
      <c r="A1144" s="64" t="str">
        <f>SORTEIOS[[#This Row],[GRUPO]]&amp;SORTEIOS[[#This Row],[MES_ANO]]</f>
        <v>717agosto-25</v>
      </c>
      <c r="B1144" s="3">
        <v>717</v>
      </c>
      <c r="C1144" s="3">
        <v>202508</v>
      </c>
      <c r="D1144" s="4" t="str">
        <f>TEXT(SORTEIOS[[#This Row],[DT_CONTMP]],"MMMM-AA")</f>
        <v>agosto-25</v>
      </c>
      <c r="E1144" s="4">
        <v>45884</v>
      </c>
      <c r="F1144" s="3">
        <v>11</v>
      </c>
      <c r="G1144"/>
    </row>
    <row r="1145" spans="1:7" x14ac:dyDescent="0.3">
      <c r="A1145" s="64" t="str">
        <f>SORTEIOS[[#This Row],[GRUPO]]&amp;SORTEIOS[[#This Row],[MES_ANO]]</f>
        <v>742junho-25</v>
      </c>
      <c r="B1145" s="3">
        <v>742</v>
      </c>
      <c r="C1145" s="3">
        <v>202506</v>
      </c>
      <c r="D1145" s="4" t="str">
        <f>TEXT(SORTEIOS[[#This Row],[DT_CONTMP]],"MMMM-AA")</f>
        <v>junho-25</v>
      </c>
      <c r="E1145" s="4">
        <v>45824</v>
      </c>
      <c r="F1145" s="3">
        <v>1</v>
      </c>
      <c r="G1145"/>
    </row>
    <row r="1146" spans="1:7" x14ac:dyDescent="0.3">
      <c r="A1146" s="64" t="str">
        <f>SORTEIOS[[#This Row],[GRUPO]]&amp;SORTEIOS[[#This Row],[MES_ANO]]</f>
        <v>3126janeiro-25</v>
      </c>
      <c r="B1146" s="3">
        <v>3126</v>
      </c>
      <c r="C1146" s="3">
        <v>202501</v>
      </c>
      <c r="D1146" s="4" t="str">
        <f>TEXT(SORTEIOS[[#This Row],[DT_CONTMP]],"MMMM-AA")</f>
        <v>janeiro-25</v>
      </c>
      <c r="E1146" s="4">
        <v>45672</v>
      </c>
      <c r="F1146" s="3">
        <v>1</v>
      </c>
      <c r="G1146"/>
    </row>
    <row r="1147" spans="1:7" x14ac:dyDescent="0.3">
      <c r="A1147" s="64" t="str">
        <f>SORTEIOS[[#This Row],[GRUPO]]&amp;SORTEIOS[[#This Row],[MES_ANO]]</f>
        <v>3126julho-25</v>
      </c>
      <c r="B1147" s="3">
        <v>3126</v>
      </c>
      <c r="C1147" s="3">
        <v>202507</v>
      </c>
      <c r="D1147" s="4" t="str">
        <f>TEXT(SORTEIOS[[#This Row],[DT_CONTMP]],"MMMM-AA")</f>
        <v>julho-25</v>
      </c>
      <c r="E1147" s="4">
        <v>45853</v>
      </c>
      <c r="F1147" s="3">
        <v>1</v>
      </c>
      <c r="G1147"/>
    </row>
    <row r="1148" spans="1:7" x14ac:dyDescent="0.3">
      <c r="A1148" s="64" t="str">
        <f>SORTEIOS[[#This Row],[GRUPO]]&amp;SORTEIOS[[#This Row],[MES_ANO]]</f>
        <v>748abril-25</v>
      </c>
      <c r="B1148" s="3">
        <v>748</v>
      </c>
      <c r="C1148" s="3">
        <v>202504</v>
      </c>
      <c r="D1148" s="4" t="str">
        <f>TEXT(SORTEIOS[[#This Row],[DT_CONTMP]],"MMMM-AA")</f>
        <v>abril-25</v>
      </c>
      <c r="E1148" s="4">
        <v>45762</v>
      </c>
      <c r="F1148" s="3">
        <v>1</v>
      </c>
      <c r="G1148"/>
    </row>
    <row r="1149" spans="1:7" x14ac:dyDescent="0.3">
      <c r="A1149" s="64" t="str">
        <f>SORTEIOS[[#This Row],[GRUPO]]&amp;SORTEIOS[[#This Row],[MES_ANO]]</f>
        <v>769agosto-25</v>
      </c>
      <c r="B1149" s="3">
        <v>769</v>
      </c>
      <c r="C1149" s="3">
        <v>202508</v>
      </c>
      <c r="D1149" s="4" t="str">
        <f>TEXT(SORTEIOS[[#This Row],[DT_CONTMP]],"MMMM-AA")</f>
        <v>agosto-25</v>
      </c>
      <c r="E1149" s="4">
        <v>45884</v>
      </c>
      <c r="F1149" s="3">
        <v>1</v>
      </c>
      <c r="G1149"/>
    </row>
    <row r="1150" spans="1:7" x14ac:dyDescent="0.3">
      <c r="A1150" s="64" t="str">
        <f>SORTEIOS[[#This Row],[GRUPO]]&amp;SORTEIOS[[#This Row],[MES_ANO]]</f>
        <v>3116fevereiro-25</v>
      </c>
      <c r="B1150" s="3">
        <v>3116</v>
      </c>
      <c r="C1150" s="3">
        <v>202502</v>
      </c>
      <c r="D1150" s="4" t="str">
        <f>TEXT(SORTEIOS[[#This Row],[DT_CONTMP]],"MMMM-AA")</f>
        <v>fevereiro-25</v>
      </c>
      <c r="E1150" s="4">
        <v>45705</v>
      </c>
      <c r="F1150" s="3">
        <v>1</v>
      </c>
      <c r="G1150"/>
    </row>
    <row r="1151" spans="1:7" x14ac:dyDescent="0.3">
      <c r="A1151" s="64" t="str">
        <f>SORTEIOS[[#This Row],[GRUPO]]&amp;SORTEIOS[[#This Row],[MES_ANO]]</f>
        <v>800maio-25</v>
      </c>
      <c r="B1151" s="3">
        <v>800</v>
      </c>
      <c r="C1151" s="3">
        <v>202505</v>
      </c>
      <c r="D1151" s="4" t="str">
        <f>TEXT(SORTEIOS[[#This Row],[DT_CONTMP]],"MMMM-AA")</f>
        <v>maio-25</v>
      </c>
      <c r="E1151" s="4">
        <v>45792</v>
      </c>
      <c r="F1151" s="3">
        <v>1</v>
      </c>
      <c r="G1151"/>
    </row>
    <row r="1152" spans="1:7" x14ac:dyDescent="0.3">
      <c r="A1152" s="64" t="str">
        <f>SORTEIOS[[#This Row],[GRUPO]]&amp;SORTEIOS[[#This Row],[MES_ANO]]</f>
        <v>636março-25</v>
      </c>
      <c r="B1152" s="3">
        <v>636</v>
      </c>
      <c r="C1152" s="3">
        <v>202503</v>
      </c>
      <c r="D1152" s="4" t="str">
        <f>TEXT(SORTEIOS[[#This Row],[DT_CONTMP]],"MMMM-AA")</f>
        <v>março-25</v>
      </c>
      <c r="E1152" s="4">
        <v>45726</v>
      </c>
      <c r="F1152" s="3">
        <v>7</v>
      </c>
      <c r="G1152"/>
    </row>
    <row r="1153" spans="1:7" x14ac:dyDescent="0.3">
      <c r="A1153" s="64" t="str">
        <f>SORTEIOS[[#This Row],[GRUPO]]&amp;SORTEIOS[[#This Row],[MES_ANO]]</f>
        <v>5016outubro-25</v>
      </c>
      <c r="B1153" s="3">
        <v>5016</v>
      </c>
      <c r="C1153" s="3">
        <v>202510</v>
      </c>
      <c r="D1153" s="4" t="str">
        <f>TEXT(SORTEIOS[[#This Row],[DT_CONTMP]],"MMMM-AA")</f>
        <v>outubro-25</v>
      </c>
      <c r="E1153" s="4">
        <v>45945</v>
      </c>
      <c r="F1153" s="3">
        <v>2</v>
      </c>
      <c r="G1153"/>
    </row>
    <row r="1154" spans="1:7" x14ac:dyDescent="0.3">
      <c r="A1154" s="64" t="str">
        <f>SORTEIOS[[#This Row],[GRUPO]]&amp;SORTEIOS[[#This Row],[MES_ANO]]</f>
        <v>675janeiro-25</v>
      </c>
      <c r="B1154" s="3">
        <v>675</v>
      </c>
      <c r="C1154" s="3">
        <v>202501</v>
      </c>
      <c r="D1154" s="4" t="str">
        <f>TEXT(SORTEIOS[[#This Row],[DT_CONTMP]],"MMMM-AA")</f>
        <v>janeiro-25</v>
      </c>
      <c r="E1154" s="4">
        <v>45664</v>
      </c>
      <c r="F1154" s="3">
        <v>11</v>
      </c>
      <c r="G1154"/>
    </row>
    <row r="1155" spans="1:7" x14ac:dyDescent="0.3">
      <c r="A1155" s="64" t="str">
        <f>SORTEIOS[[#This Row],[GRUPO]]&amp;SORTEIOS[[#This Row],[MES_ANO]]</f>
        <v>693março-25</v>
      </c>
      <c r="B1155" s="3">
        <v>693</v>
      </c>
      <c r="C1155" s="3">
        <v>202503</v>
      </c>
      <c r="D1155" s="4" t="str">
        <f>TEXT(SORTEIOS[[#This Row],[DT_CONTMP]],"MMMM-AA")</f>
        <v>março-25</v>
      </c>
      <c r="E1155" s="4">
        <v>45726</v>
      </c>
      <c r="F1155" s="3">
        <v>7</v>
      </c>
      <c r="G1155"/>
    </row>
    <row r="1156" spans="1:7" x14ac:dyDescent="0.3">
      <c r="A1156" s="64" t="str">
        <f>SORTEIOS[[#This Row],[GRUPO]]&amp;SORTEIOS[[#This Row],[MES_ANO]]</f>
        <v>699janeiro-25</v>
      </c>
      <c r="B1156" s="3">
        <v>699</v>
      </c>
      <c r="C1156" s="3">
        <v>202501</v>
      </c>
      <c r="D1156" s="4" t="str">
        <f>TEXT(SORTEIOS[[#This Row],[DT_CONTMP]],"MMMM-AA")</f>
        <v>janeiro-25</v>
      </c>
      <c r="E1156" s="4">
        <v>45664</v>
      </c>
      <c r="F1156" s="3">
        <v>4</v>
      </c>
      <c r="G1156"/>
    </row>
    <row r="1157" spans="1:7" x14ac:dyDescent="0.3">
      <c r="A1157" s="64" t="str">
        <f>SORTEIOS[[#This Row],[GRUPO]]&amp;SORTEIOS[[#This Row],[MES_ANO]]</f>
        <v>709março-25</v>
      </c>
      <c r="B1157" s="3">
        <v>709</v>
      </c>
      <c r="C1157" s="3">
        <v>202503</v>
      </c>
      <c r="D1157" s="4" t="str">
        <f>TEXT(SORTEIOS[[#This Row],[DT_CONTMP]],"MMMM-AA")</f>
        <v>março-25</v>
      </c>
      <c r="E1157" s="4">
        <v>45733</v>
      </c>
      <c r="F1157" s="3">
        <v>1</v>
      </c>
      <c r="G1157"/>
    </row>
    <row r="1158" spans="1:7" x14ac:dyDescent="0.3">
      <c r="A1158" s="64" t="str">
        <f>SORTEIOS[[#This Row],[GRUPO]]&amp;SORTEIOS[[#This Row],[MES_ANO]]</f>
        <v>3094setembro-25</v>
      </c>
      <c r="B1158" s="3">
        <v>3094</v>
      </c>
      <c r="C1158" s="3">
        <v>202509</v>
      </c>
      <c r="D1158" s="4" t="str">
        <f>TEXT(SORTEIOS[[#This Row],[DT_CONTMP]],"MMMM-AA")</f>
        <v>setembro-25</v>
      </c>
      <c r="E1158" s="4">
        <v>45915</v>
      </c>
      <c r="F1158" s="3">
        <v>2</v>
      </c>
      <c r="G1158"/>
    </row>
    <row r="1159" spans="1:7" x14ac:dyDescent="0.3">
      <c r="A1159" s="64" t="str">
        <f>SORTEIOS[[#This Row],[GRUPO]]&amp;SORTEIOS[[#This Row],[MES_ANO]]</f>
        <v>723fevereiro-25</v>
      </c>
      <c r="B1159" s="3">
        <v>723</v>
      </c>
      <c r="C1159" s="3">
        <v>202502</v>
      </c>
      <c r="D1159" s="4" t="str">
        <f>TEXT(SORTEIOS[[#This Row],[DT_CONTMP]],"MMMM-AA")</f>
        <v>fevereiro-25</v>
      </c>
      <c r="E1159" s="4">
        <v>45705</v>
      </c>
      <c r="F1159" s="3">
        <v>1</v>
      </c>
      <c r="G1159"/>
    </row>
    <row r="1160" spans="1:7" x14ac:dyDescent="0.3">
      <c r="A1160" s="64" t="str">
        <f>SORTEIOS[[#This Row],[GRUPO]]&amp;SORTEIOS[[#This Row],[MES_ANO]]</f>
        <v>706junho-25</v>
      </c>
      <c r="B1160" s="3">
        <v>706</v>
      </c>
      <c r="C1160" s="3">
        <v>202506</v>
      </c>
      <c r="D1160" s="4" t="str">
        <f>TEXT(SORTEIOS[[#This Row],[DT_CONTMP]],"MMMM-AA")</f>
        <v>junho-25</v>
      </c>
      <c r="E1160" s="4">
        <v>45824</v>
      </c>
      <c r="F1160" s="3">
        <v>9</v>
      </c>
      <c r="G1160"/>
    </row>
    <row r="1161" spans="1:7" x14ac:dyDescent="0.3">
      <c r="A1161" s="64" t="str">
        <f>SORTEIOS[[#This Row],[GRUPO]]&amp;SORTEIOS[[#This Row],[MES_ANO]]</f>
        <v>3162março-25</v>
      </c>
      <c r="B1161" s="3">
        <v>3162</v>
      </c>
      <c r="C1161" s="3">
        <v>202503</v>
      </c>
      <c r="D1161" s="4" t="str">
        <f>TEXT(SORTEIOS[[#This Row],[DT_CONTMP]],"MMMM-AA")</f>
        <v>março-25</v>
      </c>
      <c r="E1161" s="4">
        <v>45733</v>
      </c>
      <c r="F1161" s="3">
        <v>1</v>
      </c>
      <c r="G1161"/>
    </row>
    <row r="1162" spans="1:7" x14ac:dyDescent="0.3">
      <c r="A1162" s="64" t="str">
        <f>SORTEIOS[[#This Row],[GRUPO]]&amp;SORTEIOS[[#This Row],[MES_ANO]]</f>
        <v>773outubro-25</v>
      </c>
      <c r="B1162" s="3">
        <v>773</v>
      </c>
      <c r="C1162" s="3">
        <v>202510</v>
      </c>
      <c r="D1162" s="4" t="str">
        <f>TEXT(SORTEIOS[[#This Row],[DT_CONTMP]],"MMMM-AA")</f>
        <v>outubro-25</v>
      </c>
      <c r="E1162" s="4">
        <v>45945</v>
      </c>
      <c r="F1162" s="3">
        <v>1</v>
      </c>
      <c r="G1162"/>
    </row>
    <row r="1163" spans="1:7" x14ac:dyDescent="0.3">
      <c r="A1163" s="64" t="str">
        <f>SORTEIOS[[#This Row],[GRUPO]]&amp;SORTEIOS[[#This Row],[MES_ANO]]</f>
        <v>3088março-25</v>
      </c>
      <c r="B1163" s="3">
        <v>3088</v>
      </c>
      <c r="C1163" s="3">
        <v>202503</v>
      </c>
      <c r="D1163" s="4" t="str">
        <f>TEXT(SORTEIOS[[#This Row],[DT_CONTMP]],"MMMM-AA")</f>
        <v>março-25</v>
      </c>
      <c r="E1163" s="4">
        <v>45733</v>
      </c>
      <c r="F1163" s="3">
        <v>1</v>
      </c>
      <c r="G1163"/>
    </row>
    <row r="1164" spans="1:7" x14ac:dyDescent="0.3">
      <c r="A1164" s="64" t="str">
        <f>SORTEIOS[[#This Row],[GRUPO]]&amp;SORTEIOS[[#This Row],[MES_ANO]]</f>
        <v>3040janeiro-25</v>
      </c>
      <c r="B1164" s="3">
        <v>3040</v>
      </c>
      <c r="C1164" s="3">
        <v>202501</v>
      </c>
      <c r="D1164" s="4" t="str">
        <f>TEXT(SORTEIOS[[#This Row],[DT_CONTMP]],"MMMM-AA")</f>
        <v>janeiro-25</v>
      </c>
      <c r="E1164" s="4">
        <v>45672</v>
      </c>
      <c r="F1164" s="3">
        <v>1</v>
      </c>
      <c r="G1164"/>
    </row>
    <row r="1165" spans="1:7" x14ac:dyDescent="0.3">
      <c r="A1165" s="64" t="str">
        <f>SORTEIOS[[#This Row],[GRUPO]]&amp;SORTEIOS[[#This Row],[MES_ANO]]</f>
        <v>5013março-25</v>
      </c>
      <c r="B1165" s="3">
        <v>5013</v>
      </c>
      <c r="C1165" s="3">
        <v>202503</v>
      </c>
      <c r="D1165" s="4" t="str">
        <f>TEXT(SORTEIOS[[#This Row],[DT_CONTMP]],"MMMM-AA")</f>
        <v>março-25</v>
      </c>
      <c r="E1165" s="4">
        <v>45733</v>
      </c>
      <c r="F1165" s="3">
        <v>1</v>
      </c>
      <c r="G1165"/>
    </row>
    <row r="1166" spans="1:7" x14ac:dyDescent="0.3">
      <c r="A1166" s="64" t="str">
        <f>SORTEIOS[[#This Row],[GRUPO]]&amp;SORTEIOS[[#This Row],[MES_ANO]]</f>
        <v>685abril-25</v>
      </c>
      <c r="B1166" s="3">
        <v>685</v>
      </c>
      <c r="C1166" s="3">
        <v>202504</v>
      </c>
      <c r="D1166" s="4" t="str">
        <f>TEXT(SORTEIOS[[#This Row],[DT_CONTMP]],"MMMM-AA")</f>
        <v>abril-25</v>
      </c>
      <c r="E1166" s="4">
        <v>45751</v>
      </c>
      <c r="F1166" s="3">
        <v>7</v>
      </c>
      <c r="G1166"/>
    </row>
    <row r="1167" spans="1:7" x14ac:dyDescent="0.3">
      <c r="A1167" s="64" t="str">
        <f>SORTEIOS[[#This Row],[GRUPO]]&amp;SORTEIOS[[#This Row],[MES_ANO]]</f>
        <v>665julho-25</v>
      </c>
      <c r="B1167" s="3">
        <v>665</v>
      </c>
      <c r="C1167" s="3">
        <v>202507</v>
      </c>
      <c r="D1167" s="4" t="str">
        <f>TEXT(SORTEIOS[[#This Row],[DT_CONTMP]],"MMMM-AA")</f>
        <v>julho-25</v>
      </c>
      <c r="E1167" s="4">
        <v>45842</v>
      </c>
      <c r="F1167" s="3">
        <v>7</v>
      </c>
      <c r="G1167"/>
    </row>
    <row r="1168" spans="1:7" x14ac:dyDescent="0.3">
      <c r="A1168" s="64" t="str">
        <f>SORTEIOS[[#This Row],[GRUPO]]&amp;SORTEIOS[[#This Row],[MES_ANO]]</f>
        <v>3103julho-25</v>
      </c>
      <c r="B1168" s="3">
        <v>3103</v>
      </c>
      <c r="C1168" s="3">
        <v>202507</v>
      </c>
      <c r="D1168" s="4" t="str">
        <f>TEXT(SORTEIOS[[#This Row],[DT_CONTMP]],"MMMM-AA")</f>
        <v>julho-25</v>
      </c>
      <c r="E1168" s="4">
        <v>45853</v>
      </c>
      <c r="F1168" s="3">
        <v>1</v>
      </c>
      <c r="G1168"/>
    </row>
    <row r="1169" spans="1:7" x14ac:dyDescent="0.3">
      <c r="A1169" s="64" t="str">
        <f>SORTEIOS[[#This Row],[GRUPO]]&amp;SORTEIOS[[#This Row],[MES_ANO]]</f>
        <v>3105junho-25</v>
      </c>
      <c r="B1169" s="3">
        <v>3105</v>
      </c>
      <c r="C1169" s="3">
        <v>202506</v>
      </c>
      <c r="D1169" s="4" t="str">
        <f>TEXT(SORTEIOS[[#This Row],[DT_CONTMP]],"MMMM-AA")</f>
        <v>junho-25</v>
      </c>
      <c r="E1169" s="4">
        <v>45824</v>
      </c>
      <c r="F1169" s="3">
        <v>1</v>
      </c>
      <c r="G1169"/>
    </row>
    <row r="1170" spans="1:7" x14ac:dyDescent="0.3">
      <c r="A1170" s="64" t="str">
        <f>SORTEIOS[[#This Row],[GRUPO]]&amp;SORTEIOS[[#This Row],[MES_ANO]]</f>
        <v>3108maio-25</v>
      </c>
      <c r="B1170" s="3">
        <v>3108</v>
      </c>
      <c r="C1170" s="3">
        <v>202505</v>
      </c>
      <c r="D1170" s="4" t="str">
        <f>TEXT(SORTEIOS[[#This Row],[DT_CONTMP]],"MMMM-AA")</f>
        <v>maio-25</v>
      </c>
      <c r="E1170" s="4">
        <v>45792</v>
      </c>
      <c r="F1170" s="3">
        <v>1</v>
      </c>
      <c r="G1170"/>
    </row>
    <row r="1171" spans="1:7" x14ac:dyDescent="0.3">
      <c r="A1171" s="64" t="str">
        <f>SORTEIOS[[#This Row],[GRUPO]]&amp;SORTEIOS[[#This Row],[MES_ANO]]</f>
        <v>3094outubro-25</v>
      </c>
      <c r="B1171" s="3">
        <v>3094</v>
      </c>
      <c r="C1171" s="3">
        <v>202510</v>
      </c>
      <c r="D1171" s="4" t="str">
        <f>TEXT(SORTEIOS[[#This Row],[DT_CONTMP]],"MMMM-AA")</f>
        <v>outubro-25</v>
      </c>
      <c r="E1171" s="4">
        <v>45945</v>
      </c>
      <c r="F1171" s="3">
        <v>1</v>
      </c>
      <c r="G1171"/>
    </row>
    <row r="1172" spans="1:7" x14ac:dyDescent="0.3">
      <c r="A1172" s="64" t="str">
        <f>SORTEIOS[[#This Row],[GRUPO]]&amp;SORTEIOS[[#This Row],[MES_ANO]]</f>
        <v>3120maio-25</v>
      </c>
      <c r="B1172" s="3">
        <v>3120</v>
      </c>
      <c r="C1172" s="3">
        <v>202505</v>
      </c>
      <c r="D1172" s="4" t="str">
        <f>TEXT(SORTEIOS[[#This Row],[DT_CONTMP]],"MMMM-AA")</f>
        <v>maio-25</v>
      </c>
      <c r="E1172" s="4">
        <v>45792</v>
      </c>
      <c r="F1172" s="3">
        <v>1</v>
      </c>
      <c r="G1172"/>
    </row>
    <row r="1173" spans="1:7" x14ac:dyDescent="0.3">
      <c r="A1173" s="64" t="str">
        <f>SORTEIOS[[#This Row],[GRUPO]]&amp;SORTEIOS[[#This Row],[MES_ANO]]</f>
        <v>709janeiro-25</v>
      </c>
      <c r="B1173" s="3">
        <v>709</v>
      </c>
      <c r="C1173" s="3">
        <v>202501</v>
      </c>
      <c r="D1173" s="4" t="str">
        <f>TEXT(SORTEIOS[[#This Row],[DT_CONTMP]],"MMMM-AA")</f>
        <v>janeiro-25</v>
      </c>
      <c r="E1173" s="4">
        <v>45672</v>
      </c>
      <c r="F1173" s="3">
        <v>1</v>
      </c>
      <c r="G1173"/>
    </row>
    <row r="1174" spans="1:7" x14ac:dyDescent="0.3">
      <c r="A1174" s="64" t="str">
        <f>SORTEIOS[[#This Row],[GRUPO]]&amp;SORTEIOS[[#This Row],[MES_ANO]]</f>
        <v>759junho-25</v>
      </c>
      <c r="B1174" s="3">
        <v>759</v>
      </c>
      <c r="C1174" s="3">
        <v>202506</v>
      </c>
      <c r="D1174" s="4" t="str">
        <f>TEXT(SORTEIOS[[#This Row],[DT_CONTMP]],"MMMM-AA")</f>
        <v>junho-25</v>
      </c>
      <c r="E1174" s="4">
        <v>45824</v>
      </c>
      <c r="F1174" s="3">
        <v>1</v>
      </c>
      <c r="G1174"/>
    </row>
    <row r="1175" spans="1:7" x14ac:dyDescent="0.3">
      <c r="A1175" s="64" t="str">
        <f>SORTEIOS[[#This Row],[GRUPO]]&amp;SORTEIOS[[#This Row],[MES_ANO]]</f>
        <v>3068janeiro-25</v>
      </c>
      <c r="B1175" s="3">
        <v>3068</v>
      </c>
      <c r="C1175" s="3">
        <v>202501</v>
      </c>
      <c r="D1175" s="4" t="str">
        <f>TEXT(SORTEIOS[[#This Row],[DT_CONTMP]],"MMMM-AA")</f>
        <v>janeiro-25</v>
      </c>
      <c r="E1175" s="4">
        <v>45672</v>
      </c>
      <c r="F1175" s="3">
        <v>1</v>
      </c>
      <c r="G1175"/>
    </row>
    <row r="1176" spans="1:7" x14ac:dyDescent="0.3">
      <c r="A1176" s="64" t="str">
        <f>SORTEIOS[[#This Row],[GRUPO]]&amp;SORTEIOS[[#This Row],[MES_ANO]]</f>
        <v>750agosto-25</v>
      </c>
      <c r="B1176" s="3">
        <v>750</v>
      </c>
      <c r="C1176" s="3">
        <v>202508</v>
      </c>
      <c r="D1176" s="4" t="str">
        <f>TEXT(SORTEIOS[[#This Row],[DT_CONTMP]],"MMMM-AA")</f>
        <v>agosto-25</v>
      </c>
      <c r="E1176" s="4">
        <v>45884</v>
      </c>
      <c r="F1176" s="3">
        <v>1</v>
      </c>
      <c r="G1176"/>
    </row>
    <row r="1177" spans="1:7" x14ac:dyDescent="0.3">
      <c r="A1177" s="64" t="str">
        <f>SORTEIOS[[#This Row],[GRUPO]]&amp;SORTEIOS[[#This Row],[MES_ANO]]</f>
        <v>3130agosto-25</v>
      </c>
      <c r="B1177" s="3">
        <v>3130</v>
      </c>
      <c r="C1177" s="3">
        <v>202508</v>
      </c>
      <c r="D1177" s="4" t="str">
        <f>TEXT(SORTEIOS[[#This Row],[DT_CONTMP]],"MMMM-AA")</f>
        <v>agosto-25</v>
      </c>
      <c r="E1177" s="4">
        <v>45884</v>
      </c>
      <c r="F1177" s="3">
        <v>1</v>
      </c>
      <c r="G1177"/>
    </row>
    <row r="1178" spans="1:7" x14ac:dyDescent="0.3">
      <c r="A1178" s="64" t="str">
        <f>SORTEIOS[[#This Row],[GRUPO]]&amp;SORTEIOS[[#This Row],[MES_ANO]]</f>
        <v>3143abril-25</v>
      </c>
      <c r="B1178" s="3">
        <v>3143</v>
      </c>
      <c r="C1178" s="3">
        <v>202504</v>
      </c>
      <c r="D1178" s="4" t="str">
        <f>TEXT(SORTEIOS[[#This Row],[DT_CONTMP]],"MMMM-AA")</f>
        <v>abril-25</v>
      </c>
      <c r="E1178" s="4">
        <v>45762</v>
      </c>
      <c r="F1178" s="3">
        <v>1</v>
      </c>
      <c r="G1178"/>
    </row>
    <row r="1179" spans="1:7" x14ac:dyDescent="0.3">
      <c r="A1179" s="64" t="str">
        <f>SORTEIOS[[#This Row],[GRUPO]]&amp;SORTEIOS[[#This Row],[MES_ANO]]</f>
        <v>3036abril-25</v>
      </c>
      <c r="B1179" s="3">
        <v>3036</v>
      </c>
      <c r="C1179" s="3">
        <v>202504</v>
      </c>
      <c r="D1179" s="4" t="str">
        <f>TEXT(SORTEIOS[[#This Row],[DT_CONTMP]],"MMMM-AA")</f>
        <v>abril-25</v>
      </c>
      <c r="E1179" s="4">
        <v>45762</v>
      </c>
      <c r="F1179" s="3">
        <v>1</v>
      </c>
      <c r="G1179"/>
    </row>
    <row r="1180" spans="1:7" x14ac:dyDescent="0.3">
      <c r="A1180" s="64" t="str">
        <f>SORTEIOS[[#This Row],[GRUPO]]&amp;SORTEIOS[[#This Row],[MES_ANO]]</f>
        <v>3158setembro-25</v>
      </c>
      <c r="B1180" s="3">
        <v>3158</v>
      </c>
      <c r="C1180" s="3">
        <v>202509</v>
      </c>
      <c r="D1180" s="4" t="str">
        <f>TEXT(SORTEIOS[[#This Row],[DT_CONTMP]],"MMMM-AA")</f>
        <v>setembro-25</v>
      </c>
      <c r="E1180" s="4">
        <v>45915</v>
      </c>
      <c r="F1180" s="3">
        <v>1</v>
      </c>
      <c r="G1180"/>
    </row>
    <row r="1181" spans="1:7" x14ac:dyDescent="0.3">
      <c r="A1181" s="64" t="str">
        <f>SORTEIOS[[#This Row],[GRUPO]]&amp;SORTEIOS[[#This Row],[MES_ANO]]</f>
        <v>3096abril-25</v>
      </c>
      <c r="B1181" s="3">
        <v>3096</v>
      </c>
      <c r="C1181" s="3">
        <v>202504</v>
      </c>
      <c r="D1181" s="4" t="str">
        <f>TEXT(SORTEIOS[[#This Row],[DT_CONTMP]],"MMMM-AA")</f>
        <v>abril-25</v>
      </c>
      <c r="E1181" s="4">
        <v>45762</v>
      </c>
      <c r="F1181" s="3">
        <v>1</v>
      </c>
      <c r="G1181"/>
    </row>
    <row r="1182" spans="1:7" x14ac:dyDescent="0.3">
      <c r="A1182" s="64" t="str">
        <f>SORTEIOS[[#This Row],[GRUPO]]&amp;SORTEIOS[[#This Row],[MES_ANO]]</f>
        <v>3112outubro-25</v>
      </c>
      <c r="B1182" s="3">
        <v>3112</v>
      </c>
      <c r="C1182" s="3">
        <v>202510</v>
      </c>
      <c r="D1182" s="4" t="str">
        <f>TEXT(SORTEIOS[[#This Row],[DT_CONTMP]],"MMMM-AA")</f>
        <v>outubro-25</v>
      </c>
      <c r="E1182" s="4">
        <v>45945</v>
      </c>
      <c r="F1182" s="3">
        <v>1</v>
      </c>
      <c r="G1182"/>
    </row>
    <row r="1183" spans="1:7" x14ac:dyDescent="0.3">
      <c r="A1183" s="64" t="str">
        <f>SORTEIOS[[#This Row],[GRUPO]]&amp;SORTEIOS[[#This Row],[MES_ANO]]</f>
        <v>789agosto-25</v>
      </c>
      <c r="B1183" s="3">
        <v>789</v>
      </c>
      <c r="C1183" s="3">
        <v>202508</v>
      </c>
      <c r="D1183" s="4" t="str">
        <f>TEXT(SORTEIOS[[#This Row],[DT_CONTMP]],"MMMM-AA")</f>
        <v>agosto-25</v>
      </c>
      <c r="E1183" s="4">
        <v>45884</v>
      </c>
      <c r="F1183" s="3">
        <v>1</v>
      </c>
      <c r="G1183"/>
    </row>
    <row r="1184" spans="1:7" x14ac:dyDescent="0.3">
      <c r="A1184" s="64" t="str">
        <f>SORTEIOS[[#This Row],[GRUPO]]&amp;SORTEIOS[[#This Row],[MES_ANO]]</f>
        <v>804junho-25</v>
      </c>
      <c r="B1184" s="3">
        <v>804</v>
      </c>
      <c r="C1184" s="3">
        <v>202506</v>
      </c>
      <c r="D1184" s="4" t="str">
        <f>TEXT(SORTEIOS[[#This Row],[DT_CONTMP]],"MMMM-AA")</f>
        <v>junho-25</v>
      </c>
      <c r="E1184" s="4">
        <v>45824</v>
      </c>
      <c r="F1184" s="3">
        <v>1</v>
      </c>
      <c r="G1184"/>
    </row>
    <row r="1185" spans="1:7" x14ac:dyDescent="0.3">
      <c r="A1185" s="64" t="str">
        <f>SORTEIOS[[#This Row],[GRUPO]]&amp;SORTEIOS[[#This Row],[MES_ANO]]</f>
        <v>3080agosto-25</v>
      </c>
      <c r="B1185" s="3">
        <v>3080</v>
      </c>
      <c r="C1185" s="3">
        <v>202508</v>
      </c>
      <c r="D1185" s="4" t="str">
        <f>TEXT(SORTEIOS[[#This Row],[DT_CONTMP]],"MMMM-AA")</f>
        <v>agosto-25</v>
      </c>
      <c r="E1185" s="4">
        <v>45884</v>
      </c>
      <c r="F1185" s="3">
        <v>1</v>
      </c>
      <c r="G1185"/>
    </row>
    <row r="1186" spans="1:7" x14ac:dyDescent="0.3">
      <c r="A1186" s="64" t="str">
        <f>SORTEIOS[[#This Row],[GRUPO]]&amp;SORTEIOS[[#This Row],[MES_ANO]]</f>
        <v>621fevereiro-25</v>
      </c>
      <c r="B1186" s="3">
        <v>621</v>
      </c>
      <c r="C1186" s="3">
        <v>202502</v>
      </c>
      <c r="D1186" s="4" t="str">
        <f>TEXT(SORTEIOS[[#This Row],[DT_CONTMP]],"MMMM-AA")</f>
        <v>fevereiro-25</v>
      </c>
      <c r="E1186" s="4">
        <v>45694</v>
      </c>
      <c r="F1186" s="3">
        <v>6</v>
      </c>
      <c r="G1186"/>
    </row>
    <row r="1187" spans="1:7" x14ac:dyDescent="0.3">
      <c r="A1187" s="64" t="str">
        <f>SORTEIOS[[#This Row],[GRUPO]]&amp;SORTEIOS[[#This Row],[MES_ANO]]</f>
        <v>626junho-25</v>
      </c>
      <c r="B1187" s="3">
        <v>626</v>
      </c>
      <c r="C1187" s="3">
        <v>202506</v>
      </c>
      <c r="D1187" s="4" t="str">
        <f>TEXT(SORTEIOS[[#This Row],[DT_CONTMP]],"MMMM-AA")</f>
        <v>junho-25</v>
      </c>
      <c r="E1187" s="4">
        <v>45813</v>
      </c>
      <c r="F1187" s="3">
        <v>3</v>
      </c>
      <c r="G1187"/>
    </row>
    <row r="1188" spans="1:7" x14ac:dyDescent="0.3">
      <c r="A1188" s="64" t="str">
        <f>SORTEIOS[[#This Row],[GRUPO]]&amp;SORTEIOS[[#This Row],[MES_ANO]]</f>
        <v>677maio-25</v>
      </c>
      <c r="B1188" s="3">
        <v>677</v>
      </c>
      <c r="C1188" s="3">
        <v>202505</v>
      </c>
      <c r="D1188" s="4" t="str">
        <f>TEXT(SORTEIOS[[#This Row],[DT_CONTMP]],"MMMM-AA")</f>
        <v>maio-25</v>
      </c>
      <c r="E1188" s="4">
        <v>45784</v>
      </c>
      <c r="F1188" s="3">
        <v>6</v>
      </c>
      <c r="G1188"/>
    </row>
    <row r="1189" spans="1:7" x14ac:dyDescent="0.3">
      <c r="A1189" s="64" t="str">
        <f>SORTEIOS[[#This Row],[GRUPO]]&amp;SORTEIOS[[#This Row],[MES_ANO]]</f>
        <v>3071outubro-25</v>
      </c>
      <c r="B1189" s="3">
        <v>3071</v>
      </c>
      <c r="C1189" s="3">
        <v>202510</v>
      </c>
      <c r="D1189" s="4" t="str">
        <f>TEXT(SORTEIOS[[#This Row],[DT_CONTMP]],"MMMM-AA")</f>
        <v>outubro-25</v>
      </c>
      <c r="E1189" s="4">
        <v>45945</v>
      </c>
      <c r="F1189" s="3">
        <v>1</v>
      </c>
      <c r="G1189"/>
    </row>
    <row r="1190" spans="1:7" x14ac:dyDescent="0.3">
      <c r="A1190" s="64" t="str">
        <f>SORTEIOS[[#This Row],[GRUPO]]&amp;SORTEIOS[[#This Row],[MES_ANO]]</f>
        <v>3079março-25</v>
      </c>
      <c r="B1190" s="3">
        <v>3079</v>
      </c>
      <c r="C1190" s="3">
        <v>202503</v>
      </c>
      <c r="D1190" s="4" t="str">
        <f>TEXT(SORTEIOS[[#This Row],[DT_CONTMP]],"MMMM-AA")</f>
        <v>março-25</v>
      </c>
      <c r="E1190" s="4">
        <v>45733</v>
      </c>
      <c r="F1190" s="3">
        <v>1</v>
      </c>
      <c r="G1190"/>
    </row>
    <row r="1191" spans="1:7" x14ac:dyDescent="0.3">
      <c r="A1191" s="64" t="str">
        <f>SORTEIOS[[#This Row],[GRUPO]]&amp;SORTEIOS[[#This Row],[MES_ANO]]</f>
        <v>682julho-25</v>
      </c>
      <c r="B1191" s="3">
        <v>682</v>
      </c>
      <c r="C1191" s="3">
        <v>202507</v>
      </c>
      <c r="D1191" s="4" t="str">
        <f>TEXT(SORTEIOS[[#This Row],[DT_CONTMP]],"MMMM-AA")</f>
        <v>julho-25</v>
      </c>
      <c r="E1191" s="4">
        <v>45842</v>
      </c>
      <c r="F1191" s="3">
        <v>1</v>
      </c>
      <c r="G1191"/>
    </row>
    <row r="1192" spans="1:7" x14ac:dyDescent="0.3">
      <c r="A1192" s="64" t="str">
        <f>SORTEIOS[[#This Row],[GRUPO]]&amp;SORTEIOS[[#This Row],[MES_ANO]]</f>
        <v>7001setembro-25</v>
      </c>
      <c r="B1192" s="3">
        <v>7001</v>
      </c>
      <c r="C1192" s="3">
        <v>202509</v>
      </c>
      <c r="D1192" s="4" t="str">
        <f>TEXT(SORTEIOS[[#This Row],[DT_CONTMP]],"MMMM-AA")</f>
        <v>setembro-25</v>
      </c>
      <c r="E1192" s="4">
        <v>45915</v>
      </c>
      <c r="F1192" s="3">
        <v>2</v>
      </c>
      <c r="G1192"/>
    </row>
    <row r="1193" spans="1:7" x14ac:dyDescent="0.3">
      <c r="A1193" s="64" t="str">
        <f>SORTEIOS[[#This Row],[GRUPO]]&amp;SORTEIOS[[#This Row],[MES_ANO]]</f>
        <v>3105fevereiro-25</v>
      </c>
      <c r="B1193" s="3">
        <v>3105</v>
      </c>
      <c r="C1193" s="3">
        <v>202502</v>
      </c>
      <c r="D1193" s="4" t="str">
        <f>TEXT(SORTEIOS[[#This Row],[DT_CONTMP]],"MMMM-AA")</f>
        <v>fevereiro-25</v>
      </c>
      <c r="E1193" s="4">
        <v>45705</v>
      </c>
      <c r="F1193" s="3">
        <v>1</v>
      </c>
      <c r="G1193"/>
    </row>
    <row r="1194" spans="1:7" x14ac:dyDescent="0.3">
      <c r="A1194" s="64" t="str">
        <f>SORTEIOS[[#This Row],[GRUPO]]&amp;SORTEIOS[[#This Row],[MES_ANO]]</f>
        <v>738maio-25</v>
      </c>
      <c r="B1194" s="3">
        <v>738</v>
      </c>
      <c r="C1194" s="3">
        <v>202505</v>
      </c>
      <c r="D1194" s="4" t="str">
        <f>TEXT(SORTEIOS[[#This Row],[DT_CONTMP]],"MMMM-AA")</f>
        <v>maio-25</v>
      </c>
      <c r="E1194" s="4">
        <v>45792</v>
      </c>
      <c r="F1194" s="3">
        <v>1</v>
      </c>
      <c r="G1194"/>
    </row>
    <row r="1195" spans="1:7" x14ac:dyDescent="0.3">
      <c r="A1195" s="64" t="str">
        <f>SORTEIOS[[#This Row],[GRUPO]]&amp;SORTEIOS[[#This Row],[MES_ANO]]</f>
        <v>3122abril-25</v>
      </c>
      <c r="B1195" s="3">
        <v>3122</v>
      </c>
      <c r="C1195" s="3">
        <v>202504</v>
      </c>
      <c r="D1195" s="4" t="str">
        <f>TEXT(SORTEIOS[[#This Row],[DT_CONTMP]],"MMMM-AA")</f>
        <v>abril-25</v>
      </c>
      <c r="E1195" s="4">
        <v>45762</v>
      </c>
      <c r="F1195" s="3">
        <v>1</v>
      </c>
      <c r="G1195"/>
    </row>
    <row r="1196" spans="1:7" x14ac:dyDescent="0.3">
      <c r="A1196" s="64" t="str">
        <f>SORTEIOS[[#This Row],[GRUPO]]&amp;SORTEIOS[[#This Row],[MES_ANO]]</f>
        <v>637agosto-25</v>
      </c>
      <c r="B1196" s="3">
        <v>637</v>
      </c>
      <c r="C1196" s="3">
        <v>202508</v>
      </c>
      <c r="D1196" s="4" t="str">
        <f>TEXT(SORTEIOS[[#This Row],[DT_CONTMP]],"MMMM-AA")</f>
        <v>agosto-25</v>
      </c>
      <c r="E1196" s="4">
        <v>45875</v>
      </c>
      <c r="F1196" s="3">
        <v>2</v>
      </c>
      <c r="G1196"/>
    </row>
    <row r="1197" spans="1:7" x14ac:dyDescent="0.3">
      <c r="A1197" s="64" t="str">
        <f>SORTEIOS[[#This Row],[GRUPO]]&amp;SORTEIOS[[#This Row],[MES_ANO]]</f>
        <v>3123abril-25</v>
      </c>
      <c r="B1197" s="3">
        <v>3123</v>
      </c>
      <c r="C1197" s="3">
        <v>202504</v>
      </c>
      <c r="D1197" s="4" t="str">
        <f>TEXT(SORTEIOS[[#This Row],[DT_CONTMP]],"MMMM-AA")</f>
        <v>abril-25</v>
      </c>
      <c r="E1197" s="4">
        <v>45762</v>
      </c>
      <c r="F1197" s="3">
        <v>1</v>
      </c>
      <c r="G1197"/>
    </row>
    <row r="1198" spans="1:7" x14ac:dyDescent="0.3">
      <c r="A1198" s="64" t="str">
        <f>SORTEIOS[[#This Row],[GRUPO]]&amp;SORTEIOS[[#This Row],[MES_ANO]]</f>
        <v>744janeiro-25</v>
      </c>
      <c r="B1198" s="3">
        <v>744</v>
      </c>
      <c r="C1198" s="3">
        <v>202501</v>
      </c>
      <c r="D1198" s="4" t="str">
        <f>TEXT(SORTEIOS[[#This Row],[DT_CONTMP]],"MMMM-AA")</f>
        <v>janeiro-25</v>
      </c>
      <c r="E1198" s="4">
        <v>45672</v>
      </c>
      <c r="F1198" s="3">
        <v>1</v>
      </c>
      <c r="G1198"/>
    </row>
    <row r="1199" spans="1:7" x14ac:dyDescent="0.3">
      <c r="A1199" s="64" t="str">
        <f>SORTEIOS[[#This Row],[GRUPO]]&amp;SORTEIOS[[#This Row],[MES_ANO]]</f>
        <v>3111agosto-25</v>
      </c>
      <c r="B1199" s="3">
        <v>3111</v>
      </c>
      <c r="C1199" s="3">
        <v>202508</v>
      </c>
      <c r="D1199" s="4" t="str">
        <f>TEXT(SORTEIOS[[#This Row],[DT_CONTMP]],"MMMM-AA")</f>
        <v>agosto-25</v>
      </c>
      <c r="E1199" s="4">
        <v>45884</v>
      </c>
      <c r="F1199" s="3">
        <v>1</v>
      </c>
      <c r="G1199"/>
    </row>
    <row r="1200" spans="1:7" x14ac:dyDescent="0.3">
      <c r="A1200" s="64" t="str">
        <f>SORTEIOS[[#This Row],[GRUPO]]&amp;SORTEIOS[[#This Row],[MES_ANO]]</f>
        <v>3145setembro-25</v>
      </c>
      <c r="B1200" s="3">
        <v>3145</v>
      </c>
      <c r="C1200" s="3">
        <v>202509</v>
      </c>
      <c r="D1200" s="4" t="str">
        <f>TEXT(SORTEIOS[[#This Row],[DT_CONTMP]],"MMMM-AA")</f>
        <v>setembro-25</v>
      </c>
      <c r="E1200" s="4">
        <v>45915</v>
      </c>
      <c r="F1200" s="3">
        <v>1</v>
      </c>
      <c r="G1200"/>
    </row>
    <row r="1201" spans="1:7" x14ac:dyDescent="0.3">
      <c r="A1201" s="64" t="str">
        <f>SORTEIOS[[#This Row],[GRUPO]]&amp;SORTEIOS[[#This Row],[MES_ANO]]</f>
        <v>3130outubro-25</v>
      </c>
      <c r="B1201" s="3">
        <v>3130</v>
      </c>
      <c r="C1201" s="3">
        <v>202510</v>
      </c>
      <c r="D1201" s="4" t="str">
        <f>TEXT(SORTEIOS[[#This Row],[DT_CONTMP]],"MMMM-AA")</f>
        <v>outubro-25</v>
      </c>
      <c r="E1201" s="4">
        <v>45945</v>
      </c>
      <c r="F1201" s="3">
        <v>1</v>
      </c>
      <c r="G1201"/>
    </row>
    <row r="1202" spans="1:7" x14ac:dyDescent="0.3">
      <c r="A1202" s="64" t="str">
        <f>SORTEIOS[[#This Row],[GRUPO]]&amp;SORTEIOS[[#This Row],[MES_ANO]]</f>
        <v>3104setembro-25</v>
      </c>
      <c r="B1202" s="3">
        <v>3104</v>
      </c>
      <c r="C1202" s="3">
        <v>202509</v>
      </c>
      <c r="D1202" s="4" t="str">
        <f>TEXT(SORTEIOS[[#This Row],[DT_CONTMP]],"MMMM-AA")</f>
        <v>setembro-25</v>
      </c>
      <c r="E1202" s="4">
        <v>45915</v>
      </c>
      <c r="F1202" s="3">
        <v>1</v>
      </c>
      <c r="G1202"/>
    </row>
    <row r="1203" spans="1:7" x14ac:dyDescent="0.3">
      <c r="A1203" s="64" t="str">
        <f>SORTEIOS[[#This Row],[GRUPO]]&amp;SORTEIOS[[#This Row],[MES_ANO]]</f>
        <v>799março-25</v>
      </c>
      <c r="B1203" s="3">
        <v>799</v>
      </c>
      <c r="C1203" s="3">
        <v>202503</v>
      </c>
      <c r="D1203" s="4" t="str">
        <f>TEXT(SORTEIOS[[#This Row],[DT_CONTMP]],"MMMM-AA")</f>
        <v>março-25</v>
      </c>
      <c r="E1203" s="4">
        <v>45733</v>
      </c>
      <c r="F1203" s="3">
        <v>1</v>
      </c>
      <c r="G1203"/>
    </row>
    <row r="1204" spans="1:7" x14ac:dyDescent="0.3">
      <c r="A1204" s="64" t="str">
        <f>SORTEIOS[[#This Row],[GRUPO]]&amp;SORTEIOS[[#This Row],[MES_ANO]]</f>
        <v>3180setembro-25</v>
      </c>
      <c r="B1204" s="3">
        <v>3180</v>
      </c>
      <c r="C1204" s="3">
        <v>202509</v>
      </c>
      <c r="D1204" s="4" t="str">
        <f>TEXT(SORTEIOS[[#This Row],[DT_CONTMP]],"MMMM-AA")</f>
        <v>setembro-25</v>
      </c>
      <c r="E1204" s="4">
        <v>45915</v>
      </c>
      <c r="F1204" s="3">
        <v>1</v>
      </c>
      <c r="G1204"/>
    </row>
    <row r="1205" spans="1:7" x14ac:dyDescent="0.3">
      <c r="A1205" s="64" t="str">
        <f>SORTEIOS[[#This Row],[GRUPO]]&amp;SORTEIOS[[#This Row],[MES_ANO]]</f>
        <v>5009abril-25</v>
      </c>
      <c r="B1205" s="3">
        <v>5009</v>
      </c>
      <c r="C1205" s="3">
        <v>202504</v>
      </c>
      <c r="D1205" s="4" t="str">
        <f>TEXT(SORTEIOS[[#This Row],[DT_CONTMP]],"MMMM-AA")</f>
        <v>abril-25</v>
      </c>
      <c r="E1205" s="4">
        <v>45762</v>
      </c>
      <c r="F1205" s="3">
        <v>2</v>
      </c>
      <c r="G1205"/>
    </row>
    <row r="1206" spans="1:7" x14ac:dyDescent="0.3">
      <c r="A1206" s="64" t="str">
        <f>SORTEIOS[[#This Row],[GRUPO]]&amp;SORTEIOS[[#This Row],[MES_ANO]]</f>
        <v>5010abril-25</v>
      </c>
      <c r="B1206" s="3">
        <v>5010</v>
      </c>
      <c r="C1206" s="3">
        <v>202504</v>
      </c>
      <c r="D1206" s="4" t="str">
        <f>TEXT(SORTEIOS[[#This Row],[DT_CONTMP]],"MMMM-AA")</f>
        <v>abril-25</v>
      </c>
      <c r="E1206" s="4">
        <v>45762</v>
      </c>
      <c r="F1206" s="3">
        <v>2</v>
      </c>
      <c r="G1206"/>
    </row>
    <row r="1207" spans="1:7" x14ac:dyDescent="0.3">
      <c r="A1207" s="64" t="str">
        <f>SORTEIOS[[#This Row],[GRUPO]]&amp;SORTEIOS[[#This Row],[MES_ANO]]</f>
        <v>3041março-25</v>
      </c>
      <c r="B1207" s="3">
        <v>3041</v>
      </c>
      <c r="C1207" s="3">
        <v>202503</v>
      </c>
      <c r="D1207" s="4" t="str">
        <f>TEXT(SORTEIOS[[#This Row],[DT_CONTMP]],"MMMM-AA")</f>
        <v>março-25</v>
      </c>
      <c r="E1207" s="4">
        <v>45733</v>
      </c>
      <c r="F1207" s="3">
        <v>1</v>
      </c>
      <c r="G1207"/>
    </row>
    <row r="1208" spans="1:7" x14ac:dyDescent="0.3">
      <c r="A1208" s="64" t="str">
        <f>SORTEIOS[[#This Row],[GRUPO]]&amp;SORTEIOS[[#This Row],[MES_ANO]]</f>
        <v>644fevereiro-25</v>
      </c>
      <c r="B1208" s="3">
        <v>644</v>
      </c>
      <c r="C1208" s="3">
        <v>202502</v>
      </c>
      <c r="D1208" s="4" t="str">
        <f>TEXT(SORTEIOS[[#This Row],[DT_CONTMP]],"MMMM-AA")</f>
        <v>fevereiro-25</v>
      </c>
      <c r="E1208" s="4">
        <v>45694</v>
      </c>
      <c r="F1208" s="3">
        <v>11</v>
      </c>
      <c r="G1208"/>
    </row>
    <row r="1209" spans="1:7" x14ac:dyDescent="0.3">
      <c r="A1209" s="64" t="str">
        <f>SORTEIOS[[#This Row],[GRUPO]]&amp;SORTEIOS[[#This Row],[MES_ANO]]</f>
        <v>5015junho-25</v>
      </c>
      <c r="B1209" s="3">
        <v>5015</v>
      </c>
      <c r="C1209" s="3">
        <v>202506</v>
      </c>
      <c r="D1209" s="4" t="str">
        <f>TEXT(SORTEIOS[[#This Row],[DT_CONTMP]],"MMMM-AA")</f>
        <v>junho-25</v>
      </c>
      <c r="E1209" s="4">
        <v>45824</v>
      </c>
      <c r="F1209" s="3">
        <v>1</v>
      </c>
      <c r="G1209"/>
    </row>
    <row r="1210" spans="1:7" x14ac:dyDescent="0.3">
      <c r="A1210" s="64" t="str">
        <f>SORTEIOS[[#This Row],[GRUPO]]&amp;SORTEIOS[[#This Row],[MES_ANO]]</f>
        <v>633janeiro-25</v>
      </c>
      <c r="B1210" s="3">
        <v>633</v>
      </c>
      <c r="C1210" s="3">
        <v>202501</v>
      </c>
      <c r="D1210" s="4" t="str">
        <f>TEXT(SORTEIOS[[#This Row],[DT_CONTMP]],"MMMM-AA")</f>
        <v>janeiro-25</v>
      </c>
      <c r="E1210" s="4">
        <v>45664</v>
      </c>
      <c r="F1210" s="3">
        <v>8</v>
      </c>
      <c r="G1210"/>
    </row>
    <row r="1211" spans="1:7" x14ac:dyDescent="0.3">
      <c r="A1211" s="64" t="str">
        <f>SORTEIOS[[#This Row],[GRUPO]]&amp;SORTEIOS[[#This Row],[MES_ANO]]</f>
        <v>665maio-25</v>
      </c>
      <c r="B1211" s="3">
        <v>665</v>
      </c>
      <c r="C1211" s="3">
        <v>202505</v>
      </c>
      <c r="D1211" s="4" t="str">
        <f>TEXT(SORTEIOS[[#This Row],[DT_CONTMP]],"MMMM-AA")</f>
        <v>maio-25</v>
      </c>
      <c r="E1211" s="4">
        <v>45784</v>
      </c>
      <c r="F1211" s="3">
        <v>7</v>
      </c>
      <c r="G1211"/>
    </row>
    <row r="1212" spans="1:7" x14ac:dyDescent="0.3">
      <c r="A1212" s="64" t="str">
        <f>SORTEIOS[[#This Row],[GRUPO]]&amp;SORTEIOS[[#This Row],[MES_ANO]]</f>
        <v>693junho-25</v>
      </c>
      <c r="B1212" s="3">
        <v>693</v>
      </c>
      <c r="C1212" s="3">
        <v>202506</v>
      </c>
      <c r="D1212" s="4" t="str">
        <f>TEXT(SORTEIOS[[#This Row],[DT_CONTMP]],"MMMM-AA")</f>
        <v>junho-25</v>
      </c>
      <c r="E1212" s="4">
        <v>45813</v>
      </c>
      <c r="F1212" s="3">
        <v>6</v>
      </c>
      <c r="G1212"/>
    </row>
    <row r="1213" spans="1:7" x14ac:dyDescent="0.3">
      <c r="A1213" s="64" t="str">
        <f>SORTEIOS[[#This Row],[GRUPO]]&amp;SORTEIOS[[#This Row],[MES_ANO]]</f>
        <v>3070junho-25</v>
      </c>
      <c r="B1213" s="3">
        <v>3070</v>
      </c>
      <c r="C1213" s="3">
        <v>202506</v>
      </c>
      <c r="D1213" s="4" t="str">
        <f>TEXT(SORTEIOS[[#This Row],[DT_CONTMP]],"MMMM-AA")</f>
        <v>junho-25</v>
      </c>
      <c r="E1213" s="4">
        <v>45824</v>
      </c>
      <c r="F1213" s="3">
        <v>1</v>
      </c>
      <c r="G1213"/>
    </row>
    <row r="1214" spans="1:7" x14ac:dyDescent="0.3">
      <c r="A1214" s="64" t="str">
        <f>SORTEIOS[[#This Row],[GRUPO]]&amp;SORTEIOS[[#This Row],[MES_ANO]]</f>
        <v>639abril-25</v>
      </c>
      <c r="B1214" s="3">
        <v>639</v>
      </c>
      <c r="C1214" s="3">
        <v>202504</v>
      </c>
      <c r="D1214" s="4" t="str">
        <f>TEXT(SORTEIOS[[#This Row],[DT_CONTMP]],"MMMM-AA")</f>
        <v>abril-25</v>
      </c>
      <c r="E1214" s="4">
        <v>45751</v>
      </c>
      <c r="F1214" s="3">
        <v>8</v>
      </c>
      <c r="G1214"/>
    </row>
    <row r="1215" spans="1:7" x14ac:dyDescent="0.3">
      <c r="A1215" s="64" t="str">
        <f>SORTEIOS[[#This Row],[GRUPO]]&amp;SORTEIOS[[#This Row],[MES_ANO]]</f>
        <v>7000fevereiro-25</v>
      </c>
      <c r="B1215" s="3">
        <v>7000</v>
      </c>
      <c r="C1215" s="3">
        <v>202502</v>
      </c>
      <c r="D1215" s="4" t="str">
        <f>TEXT(SORTEIOS[[#This Row],[DT_CONTMP]],"MMMM-AA")</f>
        <v>fevereiro-25</v>
      </c>
      <c r="E1215" s="4">
        <v>45705</v>
      </c>
      <c r="F1215" s="3">
        <v>1</v>
      </c>
      <c r="G1215"/>
    </row>
    <row r="1216" spans="1:7" x14ac:dyDescent="0.3">
      <c r="A1216" s="64" t="str">
        <f>SORTEIOS[[#This Row],[GRUPO]]&amp;SORTEIOS[[#This Row],[MES_ANO]]</f>
        <v>693outubro-25</v>
      </c>
      <c r="B1216" s="3">
        <v>693</v>
      </c>
      <c r="C1216" s="3">
        <v>202510</v>
      </c>
      <c r="D1216" s="4" t="str">
        <f>TEXT(SORTEIOS[[#This Row],[DT_CONTMP]],"MMMM-AA")</f>
        <v>outubro-25</v>
      </c>
      <c r="E1216" s="4">
        <v>45936</v>
      </c>
      <c r="F1216" s="3">
        <v>12</v>
      </c>
      <c r="G1216"/>
    </row>
    <row r="1217" spans="1:7" x14ac:dyDescent="0.3">
      <c r="A1217" s="64" t="str">
        <f>SORTEIOS[[#This Row],[GRUPO]]&amp;SORTEIOS[[#This Row],[MES_ANO]]</f>
        <v>3089abril-25</v>
      </c>
      <c r="B1217" s="3">
        <v>3089</v>
      </c>
      <c r="C1217" s="3">
        <v>202504</v>
      </c>
      <c r="D1217" s="4" t="str">
        <f>TEXT(SORTEIOS[[#This Row],[DT_CONTMP]],"MMMM-AA")</f>
        <v>abril-25</v>
      </c>
      <c r="E1217" s="4">
        <v>45762</v>
      </c>
      <c r="F1217" s="3">
        <v>1</v>
      </c>
      <c r="G1217"/>
    </row>
    <row r="1218" spans="1:7" x14ac:dyDescent="0.3">
      <c r="A1218" s="64" t="str">
        <f>SORTEIOS[[#This Row],[GRUPO]]&amp;SORTEIOS[[#This Row],[MES_ANO]]</f>
        <v>729outubro-25</v>
      </c>
      <c r="B1218" s="3">
        <v>729</v>
      </c>
      <c r="C1218" s="3">
        <v>202510</v>
      </c>
      <c r="D1218" s="4" t="str">
        <f>TEXT(SORTEIOS[[#This Row],[DT_CONTMP]],"MMMM-AA")</f>
        <v>outubro-25</v>
      </c>
      <c r="E1218" s="4">
        <v>45945</v>
      </c>
      <c r="F1218" s="3">
        <v>1</v>
      </c>
      <c r="G1218"/>
    </row>
    <row r="1219" spans="1:7" x14ac:dyDescent="0.3">
      <c r="A1219" s="64" t="str">
        <f>SORTEIOS[[#This Row],[GRUPO]]&amp;SORTEIOS[[#This Row],[MES_ANO]]</f>
        <v>719julho-25</v>
      </c>
      <c r="B1219" s="3">
        <v>719</v>
      </c>
      <c r="C1219" s="3">
        <v>202507</v>
      </c>
      <c r="D1219" s="4" t="str">
        <f>TEXT(SORTEIOS[[#This Row],[DT_CONTMP]],"MMMM-AA")</f>
        <v>julho-25</v>
      </c>
      <c r="E1219" s="4">
        <v>45853</v>
      </c>
      <c r="F1219" s="3">
        <v>5</v>
      </c>
      <c r="G1219"/>
    </row>
    <row r="1220" spans="1:7" x14ac:dyDescent="0.3">
      <c r="A1220" s="64" t="str">
        <f>SORTEIOS[[#This Row],[GRUPO]]&amp;SORTEIOS[[#This Row],[MES_ANO]]</f>
        <v>723agosto-25</v>
      </c>
      <c r="B1220" s="3">
        <v>723</v>
      </c>
      <c r="C1220" s="3">
        <v>202508</v>
      </c>
      <c r="D1220" s="4" t="str">
        <f>TEXT(SORTEIOS[[#This Row],[DT_CONTMP]],"MMMM-AA")</f>
        <v>agosto-25</v>
      </c>
      <c r="E1220" s="4">
        <v>45884</v>
      </c>
      <c r="F1220" s="3">
        <v>16</v>
      </c>
      <c r="G1220"/>
    </row>
    <row r="1221" spans="1:7" x14ac:dyDescent="0.3">
      <c r="A1221" s="64" t="str">
        <f>SORTEIOS[[#This Row],[GRUPO]]&amp;SORTEIOS[[#This Row],[MES_ANO]]</f>
        <v>3136maio-25</v>
      </c>
      <c r="B1221" s="3">
        <v>3136</v>
      </c>
      <c r="C1221" s="3">
        <v>202505</v>
      </c>
      <c r="D1221" s="4" t="str">
        <f>TEXT(SORTEIOS[[#This Row],[DT_CONTMP]],"MMMM-AA")</f>
        <v>maio-25</v>
      </c>
      <c r="E1221" s="4">
        <v>45792</v>
      </c>
      <c r="F1221" s="3">
        <v>1</v>
      </c>
      <c r="G1221"/>
    </row>
    <row r="1222" spans="1:7" x14ac:dyDescent="0.3">
      <c r="A1222" s="64" t="str">
        <f>SORTEIOS[[#This Row],[GRUPO]]&amp;SORTEIOS[[#This Row],[MES_ANO]]</f>
        <v>775abril-25</v>
      </c>
      <c r="B1222" s="3">
        <v>775</v>
      </c>
      <c r="C1222" s="3">
        <v>202504</v>
      </c>
      <c r="D1222" s="4" t="str">
        <f>TEXT(SORTEIOS[[#This Row],[DT_CONTMP]],"MMMM-AA")</f>
        <v>abril-25</v>
      </c>
      <c r="E1222" s="4">
        <v>45762</v>
      </c>
      <c r="F1222" s="3">
        <v>1</v>
      </c>
      <c r="G1222"/>
    </row>
    <row r="1223" spans="1:7" x14ac:dyDescent="0.3">
      <c r="A1223" s="64" t="str">
        <f>SORTEIOS[[#This Row],[GRUPO]]&amp;SORTEIOS[[#This Row],[MES_ANO]]</f>
        <v>3131maio-25</v>
      </c>
      <c r="B1223" s="3">
        <v>3131</v>
      </c>
      <c r="C1223" s="3">
        <v>202505</v>
      </c>
      <c r="D1223" s="4" t="str">
        <f>TEXT(SORTEIOS[[#This Row],[DT_CONTMP]],"MMMM-AA")</f>
        <v>maio-25</v>
      </c>
      <c r="E1223" s="4">
        <v>45792</v>
      </c>
      <c r="F1223" s="3">
        <v>1</v>
      </c>
      <c r="G1223"/>
    </row>
    <row r="1224" spans="1:7" x14ac:dyDescent="0.3">
      <c r="A1224" s="64" t="str">
        <f>SORTEIOS[[#This Row],[GRUPO]]&amp;SORTEIOS[[#This Row],[MES_ANO]]</f>
        <v>3145julho-25</v>
      </c>
      <c r="B1224" s="3">
        <v>3145</v>
      </c>
      <c r="C1224" s="3">
        <v>202507</v>
      </c>
      <c r="D1224" s="4" t="str">
        <f>TEXT(SORTEIOS[[#This Row],[DT_CONTMP]],"MMMM-AA")</f>
        <v>julho-25</v>
      </c>
      <c r="E1224" s="4">
        <v>45853</v>
      </c>
      <c r="F1224" s="3">
        <v>1</v>
      </c>
      <c r="G1224"/>
    </row>
    <row r="1225" spans="1:7" x14ac:dyDescent="0.3">
      <c r="A1225" s="64" t="str">
        <f>SORTEIOS[[#This Row],[GRUPO]]&amp;SORTEIOS[[#This Row],[MES_ANO]]</f>
        <v>735maio-25</v>
      </c>
      <c r="B1225" s="3">
        <v>735</v>
      </c>
      <c r="C1225" s="3">
        <v>202505</v>
      </c>
      <c r="D1225" s="4" t="str">
        <f>TEXT(SORTEIOS[[#This Row],[DT_CONTMP]],"MMMM-AA")</f>
        <v>maio-25</v>
      </c>
      <c r="E1225" s="4">
        <v>45792</v>
      </c>
      <c r="F1225" s="3">
        <v>1</v>
      </c>
      <c r="G1225"/>
    </row>
    <row r="1226" spans="1:7" x14ac:dyDescent="0.3">
      <c r="A1226" s="64" t="str">
        <f>SORTEIOS[[#This Row],[GRUPO]]&amp;SORTEIOS[[#This Row],[MES_ANO]]</f>
        <v>802setembro-25</v>
      </c>
      <c r="B1226" s="3">
        <v>802</v>
      </c>
      <c r="C1226" s="3">
        <v>202509</v>
      </c>
      <c r="D1226" s="4" t="str">
        <f>TEXT(SORTEIOS[[#This Row],[DT_CONTMP]],"MMMM-AA")</f>
        <v>setembro-25</v>
      </c>
      <c r="E1226" s="4">
        <v>45915</v>
      </c>
      <c r="F1226" s="3">
        <v>1</v>
      </c>
      <c r="G1226"/>
    </row>
    <row r="1227" spans="1:7" x14ac:dyDescent="0.3">
      <c r="A1227" s="64" t="str">
        <f>SORTEIOS[[#This Row],[GRUPO]]&amp;SORTEIOS[[#This Row],[MES_ANO]]</f>
        <v>3114agosto-25</v>
      </c>
      <c r="B1227" s="3">
        <v>3114</v>
      </c>
      <c r="C1227" s="3">
        <v>202508</v>
      </c>
      <c r="D1227" s="4" t="str">
        <f>TEXT(SORTEIOS[[#This Row],[DT_CONTMP]],"MMMM-AA")</f>
        <v>agosto-25</v>
      </c>
      <c r="E1227" s="4">
        <v>45884</v>
      </c>
      <c r="F1227" s="3">
        <v>1</v>
      </c>
      <c r="G1227"/>
    </row>
    <row r="1228" spans="1:7" x14ac:dyDescent="0.3">
      <c r="A1228" s="64" t="str">
        <f>SORTEIOS[[#This Row],[GRUPO]]&amp;SORTEIOS[[#This Row],[MES_ANO]]</f>
        <v>3049março-25</v>
      </c>
      <c r="B1228" s="3">
        <v>3049</v>
      </c>
      <c r="C1228" s="3">
        <v>202503</v>
      </c>
      <c r="D1228" s="4" t="str">
        <f>TEXT(SORTEIOS[[#This Row],[DT_CONTMP]],"MMMM-AA")</f>
        <v>março-25</v>
      </c>
      <c r="E1228" s="4">
        <v>45733</v>
      </c>
      <c r="F1228" s="3">
        <v>1</v>
      </c>
      <c r="G1228"/>
    </row>
    <row r="1229" spans="1:7" x14ac:dyDescent="0.3">
      <c r="A1229" s="64" t="str">
        <f>SORTEIOS[[#This Row],[GRUPO]]&amp;SORTEIOS[[#This Row],[MES_ANO]]</f>
        <v>3062abril-25</v>
      </c>
      <c r="B1229" s="3">
        <v>3062</v>
      </c>
      <c r="C1229" s="3">
        <v>202504</v>
      </c>
      <c r="D1229" s="4" t="str">
        <f>TEXT(SORTEIOS[[#This Row],[DT_CONTMP]],"MMMM-AA")</f>
        <v>abril-25</v>
      </c>
      <c r="E1229" s="4">
        <v>45762</v>
      </c>
      <c r="F1229" s="3">
        <v>1</v>
      </c>
      <c r="G1229"/>
    </row>
    <row r="1230" spans="1:7" x14ac:dyDescent="0.3">
      <c r="A1230" s="64" t="str">
        <f>SORTEIOS[[#This Row],[GRUPO]]&amp;SORTEIOS[[#This Row],[MES_ANO]]</f>
        <v>631setembro-25</v>
      </c>
      <c r="B1230" s="3">
        <v>631</v>
      </c>
      <c r="C1230" s="3">
        <v>202509</v>
      </c>
      <c r="D1230" s="4" t="str">
        <f>TEXT(SORTEIOS[[#This Row],[DT_CONTMP]],"MMMM-AA")</f>
        <v>setembro-25</v>
      </c>
      <c r="E1230" s="4">
        <v>45904</v>
      </c>
      <c r="F1230" s="3">
        <v>1</v>
      </c>
      <c r="G1230"/>
    </row>
    <row r="1231" spans="1:7" x14ac:dyDescent="0.3">
      <c r="A1231" s="64" t="str">
        <f>SORTEIOS[[#This Row],[GRUPO]]&amp;SORTEIOS[[#This Row],[MES_ANO]]</f>
        <v>3052outubro-25</v>
      </c>
      <c r="B1231" s="3">
        <v>3052</v>
      </c>
      <c r="C1231" s="3">
        <v>202510</v>
      </c>
      <c r="D1231" s="4" t="str">
        <f>TEXT(SORTEIOS[[#This Row],[DT_CONTMP]],"MMMM-AA")</f>
        <v>outubro-25</v>
      </c>
      <c r="E1231" s="4">
        <v>45945</v>
      </c>
      <c r="F1231" s="3">
        <v>1</v>
      </c>
      <c r="G1231"/>
    </row>
    <row r="1232" spans="1:7" x14ac:dyDescent="0.3">
      <c r="A1232" s="64" t="str">
        <f>SORTEIOS[[#This Row],[GRUPO]]&amp;SORTEIOS[[#This Row],[MES_ANO]]</f>
        <v>5015maio-25</v>
      </c>
      <c r="B1232" s="3">
        <v>5015</v>
      </c>
      <c r="C1232" s="3">
        <v>202505</v>
      </c>
      <c r="D1232" s="4" t="str">
        <f>TEXT(SORTEIOS[[#This Row],[DT_CONTMP]],"MMMM-AA")</f>
        <v>maio-25</v>
      </c>
      <c r="E1232" s="4">
        <v>45792</v>
      </c>
      <c r="F1232" s="3">
        <v>2</v>
      </c>
      <c r="G1232"/>
    </row>
    <row r="1233" spans="1:7" x14ac:dyDescent="0.3">
      <c r="A1233" s="64" t="str">
        <f>SORTEIOS[[#This Row],[GRUPO]]&amp;SORTEIOS[[#This Row],[MES_ANO]]</f>
        <v>3043fevereiro-25</v>
      </c>
      <c r="B1233" s="3">
        <v>3043</v>
      </c>
      <c r="C1233" s="3">
        <v>202502</v>
      </c>
      <c r="D1233" s="4" t="str">
        <f>TEXT(SORTEIOS[[#This Row],[DT_CONTMP]],"MMMM-AA")</f>
        <v>fevereiro-25</v>
      </c>
      <c r="E1233" s="4">
        <v>45705</v>
      </c>
      <c r="F1233" s="3">
        <v>1</v>
      </c>
      <c r="G1233"/>
    </row>
    <row r="1234" spans="1:7" x14ac:dyDescent="0.3">
      <c r="A1234" s="64" t="str">
        <f>SORTEIOS[[#This Row],[GRUPO]]&amp;SORTEIOS[[#This Row],[MES_ANO]]</f>
        <v>688setembro-25</v>
      </c>
      <c r="B1234" s="3">
        <v>688</v>
      </c>
      <c r="C1234" s="3">
        <v>202509</v>
      </c>
      <c r="D1234" s="4" t="str">
        <f>TEXT(SORTEIOS[[#This Row],[DT_CONTMP]],"MMMM-AA")</f>
        <v>setembro-25</v>
      </c>
      <c r="E1234" s="4">
        <v>45904</v>
      </c>
      <c r="F1234" s="3">
        <v>8</v>
      </c>
      <c r="G1234"/>
    </row>
    <row r="1235" spans="1:7" x14ac:dyDescent="0.3">
      <c r="A1235" s="64" t="str">
        <f>SORTEIOS[[#This Row],[GRUPO]]&amp;SORTEIOS[[#This Row],[MES_ANO]]</f>
        <v>697junho-25</v>
      </c>
      <c r="B1235" s="3">
        <v>697</v>
      </c>
      <c r="C1235" s="3">
        <v>202506</v>
      </c>
      <c r="D1235" s="4" t="str">
        <f>TEXT(SORTEIOS[[#This Row],[DT_CONTMP]],"MMMM-AA")</f>
        <v>junho-25</v>
      </c>
      <c r="E1235" s="4">
        <v>45813</v>
      </c>
      <c r="F1235" s="3">
        <v>10</v>
      </c>
      <c r="G1235"/>
    </row>
    <row r="1236" spans="1:7" x14ac:dyDescent="0.3">
      <c r="A1236" s="64" t="str">
        <f>SORTEIOS[[#This Row],[GRUPO]]&amp;SORTEIOS[[#This Row],[MES_ANO]]</f>
        <v>7003junho-25</v>
      </c>
      <c r="B1236" s="3">
        <v>7003</v>
      </c>
      <c r="C1236" s="3">
        <v>202506</v>
      </c>
      <c r="D1236" s="4" t="str">
        <f>TEXT(SORTEIOS[[#This Row],[DT_CONTMP]],"MMMM-AA")</f>
        <v>junho-25</v>
      </c>
      <c r="E1236" s="4">
        <v>45824</v>
      </c>
      <c r="F1236" s="3">
        <v>1</v>
      </c>
      <c r="G1236"/>
    </row>
    <row r="1237" spans="1:7" x14ac:dyDescent="0.3">
      <c r="A1237" s="64" t="str">
        <f>SORTEIOS[[#This Row],[GRUPO]]&amp;SORTEIOS[[#This Row],[MES_ANO]]</f>
        <v>3098abril-25</v>
      </c>
      <c r="B1237" s="3">
        <v>3098</v>
      </c>
      <c r="C1237" s="3">
        <v>202504</v>
      </c>
      <c r="D1237" s="4" t="str">
        <f>TEXT(SORTEIOS[[#This Row],[DT_CONTMP]],"MMMM-AA")</f>
        <v>abril-25</v>
      </c>
      <c r="E1237" s="4">
        <v>45762</v>
      </c>
      <c r="F1237" s="3">
        <v>1</v>
      </c>
      <c r="G1237"/>
    </row>
    <row r="1238" spans="1:7" x14ac:dyDescent="0.3">
      <c r="A1238" s="64" t="str">
        <f>SORTEIOS[[#This Row],[GRUPO]]&amp;SORTEIOS[[#This Row],[MES_ANO]]</f>
        <v>3127agosto-25</v>
      </c>
      <c r="B1238" s="3">
        <v>3127</v>
      </c>
      <c r="C1238" s="3">
        <v>202508</v>
      </c>
      <c r="D1238" s="4" t="str">
        <f>TEXT(SORTEIOS[[#This Row],[DT_CONTMP]],"MMMM-AA")</f>
        <v>agosto-25</v>
      </c>
      <c r="E1238" s="4">
        <v>45884</v>
      </c>
      <c r="F1238" s="3">
        <v>1</v>
      </c>
      <c r="G1238"/>
    </row>
    <row r="1239" spans="1:7" x14ac:dyDescent="0.3">
      <c r="A1239" s="64" t="str">
        <f>SORTEIOS[[#This Row],[GRUPO]]&amp;SORTEIOS[[#This Row],[MES_ANO]]</f>
        <v>671abril-25</v>
      </c>
      <c r="B1239" s="3">
        <v>671</v>
      </c>
      <c r="C1239" s="3">
        <v>202504</v>
      </c>
      <c r="D1239" s="4" t="str">
        <f>TEXT(SORTEIOS[[#This Row],[DT_CONTMP]],"MMMM-AA")</f>
        <v>abril-25</v>
      </c>
      <c r="E1239" s="4">
        <v>45751</v>
      </c>
      <c r="F1239" s="3">
        <v>4</v>
      </c>
      <c r="G1239"/>
    </row>
    <row r="1240" spans="1:7" x14ac:dyDescent="0.3">
      <c r="A1240" s="64" t="str">
        <f>SORTEIOS[[#This Row],[GRUPO]]&amp;SORTEIOS[[#This Row],[MES_ANO]]</f>
        <v>760fevereiro-25</v>
      </c>
      <c r="B1240" s="3">
        <v>760</v>
      </c>
      <c r="C1240" s="3">
        <v>202502</v>
      </c>
      <c r="D1240" s="4" t="str">
        <f>TEXT(SORTEIOS[[#This Row],[DT_CONTMP]],"MMMM-AA")</f>
        <v>fevereiro-25</v>
      </c>
      <c r="E1240" s="4">
        <v>45705</v>
      </c>
      <c r="F1240" s="3">
        <v>1</v>
      </c>
      <c r="G1240"/>
    </row>
    <row r="1241" spans="1:7" x14ac:dyDescent="0.3">
      <c r="A1241" s="64" t="str">
        <f>SORTEIOS[[#This Row],[GRUPO]]&amp;SORTEIOS[[#This Row],[MES_ANO]]</f>
        <v>3090janeiro-25</v>
      </c>
      <c r="B1241" s="3">
        <v>3090</v>
      </c>
      <c r="C1241" s="3">
        <v>202501</v>
      </c>
      <c r="D1241" s="4" t="str">
        <f>TEXT(SORTEIOS[[#This Row],[DT_CONTMP]],"MMMM-AA")</f>
        <v>janeiro-25</v>
      </c>
      <c r="E1241" s="4">
        <v>45672</v>
      </c>
      <c r="F1241" s="3">
        <v>1</v>
      </c>
      <c r="G1241"/>
    </row>
    <row r="1242" spans="1:7" x14ac:dyDescent="0.3">
      <c r="A1242" s="64" t="str">
        <f>SORTEIOS[[#This Row],[GRUPO]]&amp;SORTEIOS[[#This Row],[MES_ANO]]</f>
        <v>803agosto-25</v>
      </c>
      <c r="B1242" s="3">
        <v>803</v>
      </c>
      <c r="C1242" s="3">
        <v>202508</v>
      </c>
      <c r="D1242" s="4" t="str">
        <f>TEXT(SORTEIOS[[#This Row],[DT_CONTMP]],"MMMM-AA")</f>
        <v>agosto-25</v>
      </c>
      <c r="E1242" s="4">
        <v>45884</v>
      </c>
      <c r="F1242" s="3">
        <v>1</v>
      </c>
      <c r="G1242"/>
    </row>
    <row r="1243" spans="1:7" x14ac:dyDescent="0.3">
      <c r="A1243" s="64" t="str">
        <f>SORTEIOS[[#This Row],[GRUPO]]&amp;SORTEIOS[[#This Row],[MES_ANO]]</f>
        <v>3109outubro-25</v>
      </c>
      <c r="B1243" s="3">
        <v>3109</v>
      </c>
      <c r="C1243" s="3">
        <v>202510</v>
      </c>
      <c r="D1243" s="4" t="str">
        <f>TEXT(SORTEIOS[[#This Row],[DT_CONTMP]],"MMMM-AA")</f>
        <v>outubro-25</v>
      </c>
      <c r="E1243" s="4">
        <v>45945</v>
      </c>
      <c r="F1243" s="3">
        <v>1</v>
      </c>
      <c r="G1243"/>
    </row>
    <row r="1244" spans="1:7" x14ac:dyDescent="0.3">
      <c r="A1244" s="64" t="str">
        <f>SORTEIOS[[#This Row],[GRUPO]]&amp;SORTEIOS[[#This Row],[MES_ANO]]</f>
        <v>3054agosto-25</v>
      </c>
      <c r="B1244" s="3">
        <v>3054</v>
      </c>
      <c r="C1244" s="3">
        <v>202508</v>
      </c>
      <c r="D1244" s="4" t="str">
        <f>TEXT(SORTEIOS[[#This Row],[DT_CONTMP]],"MMMM-AA")</f>
        <v>agosto-25</v>
      </c>
      <c r="E1244" s="4">
        <v>45884</v>
      </c>
      <c r="F1244" s="3">
        <v>1</v>
      </c>
      <c r="G1244"/>
    </row>
    <row r="1245" spans="1:7" x14ac:dyDescent="0.3">
      <c r="A1245" s="64" t="str">
        <f>SORTEIOS[[#This Row],[GRUPO]]&amp;SORTEIOS[[#This Row],[MES_ANO]]</f>
        <v>5010junho-25</v>
      </c>
      <c r="B1245" s="3">
        <v>5010</v>
      </c>
      <c r="C1245" s="3">
        <v>202506</v>
      </c>
      <c r="D1245" s="4" t="str">
        <f>TEXT(SORTEIOS[[#This Row],[DT_CONTMP]],"MMMM-AA")</f>
        <v>junho-25</v>
      </c>
      <c r="E1245" s="4">
        <v>45824</v>
      </c>
      <c r="F1245" s="3">
        <v>2</v>
      </c>
      <c r="G1245"/>
    </row>
    <row r="1246" spans="1:7" x14ac:dyDescent="0.3">
      <c r="A1246" s="64" t="str">
        <f>SORTEIOS[[#This Row],[GRUPO]]&amp;SORTEIOS[[#This Row],[MES_ANO]]</f>
        <v>631junho-25</v>
      </c>
      <c r="B1246" s="3">
        <v>631</v>
      </c>
      <c r="C1246" s="3">
        <v>202506</v>
      </c>
      <c r="D1246" s="4" t="str">
        <f>TEXT(SORTEIOS[[#This Row],[DT_CONTMP]],"MMMM-AA")</f>
        <v>junho-25</v>
      </c>
      <c r="E1246" s="4">
        <v>45813</v>
      </c>
      <c r="F1246" s="3">
        <v>1</v>
      </c>
      <c r="G1246"/>
    </row>
    <row r="1247" spans="1:7" x14ac:dyDescent="0.3">
      <c r="A1247" s="64" t="str">
        <f>SORTEIOS[[#This Row],[GRUPO]]&amp;SORTEIOS[[#This Row],[MES_ANO]]</f>
        <v>640junho-25</v>
      </c>
      <c r="B1247" s="3">
        <v>640</v>
      </c>
      <c r="C1247" s="3">
        <v>202506</v>
      </c>
      <c r="D1247" s="4" t="str">
        <f>TEXT(SORTEIOS[[#This Row],[DT_CONTMP]],"MMMM-AA")</f>
        <v>junho-25</v>
      </c>
      <c r="E1247" s="4">
        <v>45813</v>
      </c>
      <c r="F1247" s="3">
        <v>7</v>
      </c>
      <c r="G1247"/>
    </row>
    <row r="1248" spans="1:7" x14ac:dyDescent="0.3">
      <c r="A1248" s="64" t="str">
        <f>SORTEIOS[[#This Row],[GRUPO]]&amp;SORTEIOS[[#This Row],[MES_ANO]]</f>
        <v>660setembro-25</v>
      </c>
      <c r="B1248" s="3">
        <v>660</v>
      </c>
      <c r="C1248" s="3">
        <v>202509</v>
      </c>
      <c r="D1248" s="4" t="str">
        <f>TEXT(SORTEIOS[[#This Row],[DT_CONTMP]],"MMMM-AA")</f>
        <v>setembro-25</v>
      </c>
      <c r="E1248" s="4">
        <v>45904</v>
      </c>
      <c r="F1248" s="3">
        <v>9</v>
      </c>
      <c r="G1248"/>
    </row>
    <row r="1249" spans="1:7" x14ac:dyDescent="0.3">
      <c r="A1249" s="64" t="str">
        <f>SORTEIOS[[#This Row],[GRUPO]]&amp;SORTEIOS[[#This Row],[MES_ANO]]</f>
        <v>5018agosto-25</v>
      </c>
      <c r="B1249" s="3">
        <v>5018</v>
      </c>
      <c r="C1249" s="3">
        <v>202508</v>
      </c>
      <c r="D1249" s="4" t="str">
        <f>TEXT(SORTEIOS[[#This Row],[DT_CONTMP]],"MMMM-AA")</f>
        <v>agosto-25</v>
      </c>
      <c r="E1249" s="4">
        <v>45884</v>
      </c>
      <c r="F1249" s="3">
        <v>1</v>
      </c>
      <c r="G1249"/>
    </row>
    <row r="1250" spans="1:7" x14ac:dyDescent="0.3">
      <c r="A1250" s="64" t="str">
        <f>SORTEIOS[[#This Row],[GRUPO]]&amp;SORTEIOS[[#This Row],[MES_ANO]]</f>
        <v>3060setembro-25</v>
      </c>
      <c r="B1250" s="3">
        <v>3060</v>
      </c>
      <c r="C1250" s="3">
        <v>202509</v>
      </c>
      <c r="D1250" s="4" t="str">
        <f>TEXT(SORTEIOS[[#This Row],[DT_CONTMP]],"MMMM-AA")</f>
        <v>setembro-25</v>
      </c>
      <c r="E1250" s="4">
        <v>45915</v>
      </c>
      <c r="F1250" s="3">
        <v>1</v>
      </c>
      <c r="G1250"/>
    </row>
    <row r="1251" spans="1:7" x14ac:dyDescent="0.3">
      <c r="A1251" s="64" t="str">
        <f>SORTEIOS[[#This Row],[GRUPO]]&amp;SORTEIOS[[#This Row],[MES_ANO]]</f>
        <v>725julho-25</v>
      </c>
      <c r="B1251" s="3">
        <v>725</v>
      </c>
      <c r="C1251" s="3">
        <v>202507</v>
      </c>
      <c r="D1251" s="4" t="str">
        <f>TEXT(SORTEIOS[[#This Row],[DT_CONTMP]],"MMMM-AA")</f>
        <v>julho-25</v>
      </c>
      <c r="E1251" s="4">
        <v>45853</v>
      </c>
      <c r="F1251" s="3">
        <v>1</v>
      </c>
      <c r="G1251"/>
    </row>
    <row r="1252" spans="1:7" x14ac:dyDescent="0.3">
      <c r="A1252" s="64" t="str">
        <f>SORTEIOS[[#This Row],[GRUPO]]&amp;SORTEIOS[[#This Row],[MES_ANO]]</f>
        <v>3105julho-25</v>
      </c>
      <c r="B1252" s="3">
        <v>3105</v>
      </c>
      <c r="C1252" s="3">
        <v>202507</v>
      </c>
      <c r="D1252" s="4" t="str">
        <f>TEXT(SORTEIOS[[#This Row],[DT_CONTMP]],"MMMM-AA")</f>
        <v>julho-25</v>
      </c>
      <c r="E1252" s="4">
        <v>45853</v>
      </c>
      <c r="F1252" s="3">
        <v>1</v>
      </c>
      <c r="G1252"/>
    </row>
    <row r="1253" spans="1:7" x14ac:dyDescent="0.3">
      <c r="A1253" s="64" t="str">
        <f>SORTEIOS[[#This Row],[GRUPO]]&amp;SORTEIOS[[#This Row],[MES_ANO]]</f>
        <v>734julho-25</v>
      </c>
      <c r="B1253" s="3">
        <v>734</v>
      </c>
      <c r="C1253" s="3">
        <v>202507</v>
      </c>
      <c r="D1253" s="4" t="str">
        <f>TEXT(SORTEIOS[[#This Row],[DT_CONTMP]],"MMMM-AA")</f>
        <v>julho-25</v>
      </c>
      <c r="E1253" s="4">
        <v>45853</v>
      </c>
      <c r="F1253" s="3">
        <v>1</v>
      </c>
      <c r="G1253"/>
    </row>
    <row r="1254" spans="1:7" x14ac:dyDescent="0.3">
      <c r="A1254" s="64" t="str">
        <f>SORTEIOS[[#This Row],[GRUPO]]&amp;SORTEIOS[[#This Row],[MES_ANO]]</f>
        <v>732março-25</v>
      </c>
      <c r="B1254" s="3">
        <v>732</v>
      </c>
      <c r="C1254" s="3">
        <v>202503</v>
      </c>
      <c r="D1254" s="4" t="str">
        <f>TEXT(SORTEIOS[[#This Row],[DT_CONTMP]],"MMMM-AA")</f>
        <v>março-25</v>
      </c>
      <c r="E1254" s="4">
        <v>45733</v>
      </c>
      <c r="F1254" s="3">
        <v>1</v>
      </c>
      <c r="G1254"/>
    </row>
    <row r="1255" spans="1:7" x14ac:dyDescent="0.3">
      <c r="A1255" s="64" t="str">
        <f>SORTEIOS[[#This Row],[GRUPO]]&amp;SORTEIOS[[#This Row],[MES_ANO]]</f>
        <v>3122julho-25</v>
      </c>
      <c r="B1255" s="3">
        <v>3122</v>
      </c>
      <c r="C1255" s="3">
        <v>202507</v>
      </c>
      <c r="D1255" s="4" t="str">
        <f>TEXT(SORTEIOS[[#This Row],[DT_CONTMP]],"MMMM-AA")</f>
        <v>julho-25</v>
      </c>
      <c r="E1255" s="4">
        <v>45853</v>
      </c>
      <c r="F1255" s="3">
        <v>1</v>
      </c>
      <c r="G1255"/>
    </row>
    <row r="1256" spans="1:7" x14ac:dyDescent="0.3">
      <c r="A1256" s="64" t="str">
        <f>SORTEIOS[[#This Row],[GRUPO]]&amp;SORTEIOS[[#This Row],[MES_ANO]]</f>
        <v>3123janeiro-25</v>
      </c>
      <c r="B1256" s="3">
        <v>3123</v>
      </c>
      <c r="C1256" s="3">
        <v>202501</v>
      </c>
      <c r="D1256" s="4" t="str">
        <f>TEXT(SORTEIOS[[#This Row],[DT_CONTMP]],"MMMM-AA")</f>
        <v>janeiro-25</v>
      </c>
      <c r="E1256" s="4">
        <v>45672</v>
      </c>
      <c r="F1256" s="3">
        <v>1</v>
      </c>
      <c r="G1256"/>
    </row>
    <row r="1257" spans="1:7" x14ac:dyDescent="0.3">
      <c r="A1257" s="64" t="str">
        <f>SORTEIOS[[#This Row],[GRUPO]]&amp;SORTEIOS[[#This Row],[MES_ANO]]</f>
        <v>633outubro-25</v>
      </c>
      <c r="B1257" s="3">
        <v>633</v>
      </c>
      <c r="C1257" s="3">
        <v>202510</v>
      </c>
      <c r="D1257" s="4" t="str">
        <f>TEXT(SORTEIOS[[#This Row],[DT_CONTMP]],"MMMM-AA")</f>
        <v>outubro-25</v>
      </c>
      <c r="E1257" s="4">
        <v>45936</v>
      </c>
      <c r="F1257" s="3">
        <v>1</v>
      </c>
      <c r="G1257"/>
    </row>
    <row r="1258" spans="1:7" x14ac:dyDescent="0.3">
      <c r="A1258" s="64" t="str">
        <f>SORTEIOS[[#This Row],[GRUPO]]&amp;SORTEIOS[[#This Row],[MES_ANO]]</f>
        <v>771abril-25</v>
      </c>
      <c r="B1258" s="3">
        <v>771</v>
      </c>
      <c r="C1258" s="3">
        <v>202504</v>
      </c>
      <c r="D1258" s="4" t="str">
        <f>TEXT(SORTEIOS[[#This Row],[DT_CONTMP]],"MMMM-AA")</f>
        <v>abril-25</v>
      </c>
      <c r="E1258" s="4">
        <v>45762</v>
      </c>
      <c r="F1258" s="3">
        <v>1</v>
      </c>
      <c r="G1258"/>
    </row>
    <row r="1259" spans="1:7" x14ac:dyDescent="0.3">
      <c r="A1259" s="64" t="str">
        <f>SORTEIOS[[#This Row],[GRUPO]]&amp;SORTEIOS[[#This Row],[MES_ANO]]</f>
        <v>3129janeiro-25</v>
      </c>
      <c r="B1259" s="3">
        <v>3129</v>
      </c>
      <c r="C1259" s="3">
        <v>202501</v>
      </c>
      <c r="D1259" s="4" t="str">
        <f>TEXT(SORTEIOS[[#This Row],[DT_CONTMP]],"MMMM-AA")</f>
        <v>janeiro-25</v>
      </c>
      <c r="E1259" s="4">
        <v>45672</v>
      </c>
      <c r="F1259" s="3">
        <v>1</v>
      </c>
      <c r="G1259"/>
    </row>
    <row r="1260" spans="1:7" x14ac:dyDescent="0.3">
      <c r="A1260" s="64" t="str">
        <f>SORTEIOS[[#This Row],[GRUPO]]&amp;SORTEIOS[[#This Row],[MES_ANO]]</f>
        <v>8003agosto-25</v>
      </c>
      <c r="B1260" s="3">
        <v>8003</v>
      </c>
      <c r="C1260" s="3">
        <v>202508</v>
      </c>
      <c r="D1260" s="4" t="str">
        <f>TEXT(SORTEIOS[[#This Row],[DT_CONTMP]],"MMMM-AA")</f>
        <v>agosto-25</v>
      </c>
      <c r="E1260" s="4">
        <v>45884</v>
      </c>
      <c r="F1260" s="3">
        <v>6</v>
      </c>
      <c r="G1260"/>
    </row>
    <row r="1261" spans="1:7" x14ac:dyDescent="0.3">
      <c r="A1261" s="64" t="str">
        <f>SORTEIOS[[#This Row],[GRUPO]]&amp;SORTEIOS[[#This Row],[MES_ANO]]</f>
        <v>760julho-25</v>
      </c>
      <c r="B1261" s="3">
        <v>760</v>
      </c>
      <c r="C1261" s="3">
        <v>202507</v>
      </c>
      <c r="D1261" s="4" t="str">
        <f>TEXT(SORTEIOS[[#This Row],[DT_CONTMP]],"MMMM-AA")</f>
        <v>julho-25</v>
      </c>
      <c r="E1261" s="4">
        <v>45853</v>
      </c>
      <c r="F1261" s="3">
        <v>1</v>
      </c>
      <c r="G1261"/>
    </row>
    <row r="1262" spans="1:7" x14ac:dyDescent="0.3">
      <c r="A1262" s="64" t="str">
        <f>SORTEIOS[[#This Row],[GRUPO]]&amp;SORTEIOS[[#This Row],[MES_ANO]]</f>
        <v>8003julho-25</v>
      </c>
      <c r="B1262" s="3">
        <v>8003</v>
      </c>
      <c r="C1262" s="3">
        <v>202507</v>
      </c>
      <c r="D1262" s="4" t="str">
        <f>TEXT(SORTEIOS[[#This Row],[DT_CONTMP]],"MMMM-AA")</f>
        <v>julho-25</v>
      </c>
      <c r="E1262" s="4">
        <v>45853</v>
      </c>
      <c r="F1262" s="3">
        <v>13</v>
      </c>
      <c r="G1262"/>
    </row>
    <row r="1263" spans="1:7" x14ac:dyDescent="0.3">
      <c r="A1263" s="64" t="str">
        <f>SORTEIOS[[#This Row],[GRUPO]]&amp;SORTEIOS[[#This Row],[MES_ANO]]</f>
        <v>3077outubro-25</v>
      </c>
      <c r="B1263" s="3">
        <v>3077</v>
      </c>
      <c r="C1263" s="3">
        <v>202510</v>
      </c>
      <c r="D1263" s="4" t="str">
        <f>TEXT(SORTEIOS[[#This Row],[DT_CONTMP]],"MMMM-AA")</f>
        <v>outubro-25</v>
      </c>
      <c r="E1263" s="4">
        <v>45945</v>
      </c>
      <c r="F1263" s="3">
        <v>1</v>
      </c>
      <c r="G1263"/>
    </row>
    <row r="1264" spans="1:7" x14ac:dyDescent="0.3">
      <c r="A1264" s="64" t="str">
        <f>SORTEIOS[[#This Row],[GRUPO]]&amp;SORTEIOS[[#This Row],[MES_ANO]]</f>
        <v>629julho-25</v>
      </c>
      <c r="B1264" s="3">
        <v>629</v>
      </c>
      <c r="C1264" s="3">
        <v>202507</v>
      </c>
      <c r="D1264" s="4" t="str">
        <f>TEXT(SORTEIOS[[#This Row],[DT_CONTMP]],"MMMM-AA")</f>
        <v>julho-25</v>
      </c>
      <c r="E1264" s="4">
        <v>45842</v>
      </c>
      <c r="F1264" s="3">
        <v>1</v>
      </c>
      <c r="G1264"/>
    </row>
    <row r="1265" spans="1:7" x14ac:dyDescent="0.3">
      <c r="A1265" s="64" t="str">
        <f>SORTEIOS[[#This Row],[GRUPO]]&amp;SORTEIOS[[#This Row],[MES_ANO]]</f>
        <v>657junho-25</v>
      </c>
      <c r="B1265" s="3">
        <v>657</v>
      </c>
      <c r="C1265" s="3">
        <v>202506</v>
      </c>
      <c r="D1265" s="4" t="str">
        <f>TEXT(SORTEIOS[[#This Row],[DT_CONTMP]],"MMMM-AA")</f>
        <v>junho-25</v>
      </c>
      <c r="E1265" s="4">
        <v>45813</v>
      </c>
      <c r="F1265" s="3">
        <v>12</v>
      </c>
      <c r="G1265"/>
    </row>
    <row r="1266" spans="1:7" x14ac:dyDescent="0.3">
      <c r="A1266" s="64" t="str">
        <f>SORTEIOS[[#This Row],[GRUPO]]&amp;SORTEIOS[[#This Row],[MES_ANO]]</f>
        <v>3059agosto-25</v>
      </c>
      <c r="B1266" s="3">
        <v>3059</v>
      </c>
      <c r="C1266" s="3">
        <v>202508</v>
      </c>
      <c r="D1266" s="4" t="str">
        <f>TEXT(SORTEIOS[[#This Row],[DT_CONTMP]],"MMMM-AA")</f>
        <v>agosto-25</v>
      </c>
      <c r="E1266" s="4">
        <v>45884</v>
      </c>
      <c r="F1266" s="3">
        <v>1</v>
      </c>
      <c r="G1266"/>
    </row>
    <row r="1267" spans="1:7" x14ac:dyDescent="0.3">
      <c r="A1267" s="64" t="str">
        <f>SORTEIOS[[#This Row],[GRUPO]]&amp;SORTEIOS[[#This Row],[MES_ANO]]</f>
        <v>670janeiro-25</v>
      </c>
      <c r="B1267" s="3">
        <v>670</v>
      </c>
      <c r="C1267" s="3">
        <v>202501</v>
      </c>
      <c r="D1267" s="4" t="str">
        <f>TEXT(SORTEIOS[[#This Row],[DT_CONTMP]],"MMMM-AA")</f>
        <v>janeiro-25</v>
      </c>
      <c r="E1267" s="4">
        <v>45664</v>
      </c>
      <c r="F1267" s="3">
        <v>7</v>
      </c>
      <c r="G1267"/>
    </row>
    <row r="1268" spans="1:7" x14ac:dyDescent="0.3">
      <c r="A1268" s="64" t="str">
        <f>SORTEIOS[[#This Row],[GRUPO]]&amp;SORTEIOS[[#This Row],[MES_ANO]]</f>
        <v>3071julho-25</v>
      </c>
      <c r="B1268" s="3">
        <v>3071</v>
      </c>
      <c r="C1268" s="3">
        <v>202507</v>
      </c>
      <c r="D1268" s="4" t="str">
        <f>TEXT(SORTEIOS[[#This Row],[DT_CONTMP]],"MMMM-AA")</f>
        <v>julho-25</v>
      </c>
      <c r="E1268" s="4">
        <v>45853</v>
      </c>
      <c r="F1268" s="3">
        <v>1</v>
      </c>
      <c r="G1268"/>
    </row>
    <row r="1269" spans="1:7" x14ac:dyDescent="0.3">
      <c r="A1269" s="64" t="str">
        <f>SORTEIOS[[#This Row],[GRUPO]]&amp;SORTEIOS[[#This Row],[MES_ANO]]</f>
        <v>636janeiro-25</v>
      </c>
      <c r="B1269" s="3">
        <v>636</v>
      </c>
      <c r="C1269" s="3">
        <v>202501</v>
      </c>
      <c r="D1269" s="4" t="str">
        <f>TEXT(SORTEIOS[[#This Row],[DT_CONTMP]],"MMMM-AA")</f>
        <v>janeiro-25</v>
      </c>
      <c r="E1269" s="4">
        <v>45664</v>
      </c>
      <c r="F1269" s="3">
        <v>8</v>
      </c>
      <c r="G1269"/>
    </row>
    <row r="1270" spans="1:7" x14ac:dyDescent="0.3">
      <c r="A1270" s="64" t="str">
        <f>SORTEIOS[[#This Row],[GRUPO]]&amp;SORTEIOS[[#This Row],[MES_ANO]]</f>
        <v>697maio-25</v>
      </c>
      <c r="B1270" s="3">
        <v>697</v>
      </c>
      <c r="C1270" s="3">
        <v>202505</v>
      </c>
      <c r="D1270" s="4" t="str">
        <f>TEXT(SORTEIOS[[#This Row],[DT_CONTMP]],"MMMM-AA")</f>
        <v>maio-25</v>
      </c>
      <c r="E1270" s="4">
        <v>45784</v>
      </c>
      <c r="F1270" s="3">
        <v>5</v>
      </c>
      <c r="G1270"/>
    </row>
    <row r="1271" spans="1:7" x14ac:dyDescent="0.3">
      <c r="A1271" s="64" t="str">
        <f>SORTEIOS[[#This Row],[GRUPO]]&amp;SORTEIOS[[#This Row],[MES_ANO]]</f>
        <v>3071abril-25</v>
      </c>
      <c r="B1271" s="3">
        <v>3071</v>
      </c>
      <c r="C1271" s="3">
        <v>202504</v>
      </c>
      <c r="D1271" s="4" t="str">
        <f>TEXT(SORTEIOS[[#This Row],[DT_CONTMP]],"MMMM-AA")</f>
        <v>abril-25</v>
      </c>
      <c r="E1271" s="4">
        <v>45762</v>
      </c>
      <c r="F1271" s="3">
        <v>1</v>
      </c>
      <c r="G1271"/>
    </row>
    <row r="1272" spans="1:7" x14ac:dyDescent="0.3">
      <c r="A1272" s="64" t="str">
        <f>SORTEIOS[[#This Row],[GRUPO]]&amp;SORTEIOS[[#This Row],[MES_ANO]]</f>
        <v>705fevereiro-25</v>
      </c>
      <c r="B1272" s="3">
        <v>705</v>
      </c>
      <c r="C1272" s="3">
        <v>202502</v>
      </c>
      <c r="D1272" s="4" t="str">
        <f>TEXT(SORTEIOS[[#This Row],[DT_CONTMP]],"MMMM-AA")</f>
        <v>fevereiro-25</v>
      </c>
      <c r="E1272" s="4">
        <v>45705</v>
      </c>
      <c r="F1272" s="3">
        <v>3</v>
      </c>
      <c r="G1272"/>
    </row>
    <row r="1273" spans="1:7" x14ac:dyDescent="0.3">
      <c r="A1273" s="64" t="str">
        <f>SORTEIOS[[#This Row],[GRUPO]]&amp;SORTEIOS[[#This Row],[MES_ANO]]</f>
        <v>726março-25</v>
      </c>
      <c r="B1273" s="3">
        <v>726</v>
      </c>
      <c r="C1273" s="3">
        <v>202503</v>
      </c>
      <c r="D1273" s="4" t="str">
        <f>TEXT(SORTEIOS[[#This Row],[DT_CONTMP]],"MMMM-AA")</f>
        <v>março-25</v>
      </c>
      <c r="E1273" s="4">
        <v>45733</v>
      </c>
      <c r="F1273" s="3">
        <v>1</v>
      </c>
      <c r="G1273"/>
    </row>
    <row r="1274" spans="1:7" x14ac:dyDescent="0.3">
      <c r="A1274" s="64" t="str">
        <f>SORTEIOS[[#This Row],[GRUPO]]&amp;SORTEIOS[[#This Row],[MES_ANO]]</f>
        <v>3098janeiro-25</v>
      </c>
      <c r="B1274" s="3">
        <v>3098</v>
      </c>
      <c r="C1274" s="3">
        <v>202501</v>
      </c>
      <c r="D1274" s="4" t="str">
        <f>TEXT(SORTEIOS[[#This Row],[DT_CONTMP]],"MMMM-AA")</f>
        <v>janeiro-25</v>
      </c>
      <c r="E1274" s="4">
        <v>45672</v>
      </c>
      <c r="F1274" s="3">
        <v>1</v>
      </c>
      <c r="G1274"/>
    </row>
    <row r="1275" spans="1:7" x14ac:dyDescent="0.3">
      <c r="A1275" s="64" t="str">
        <f>SORTEIOS[[#This Row],[GRUPO]]&amp;SORTEIOS[[#This Row],[MES_ANO]]</f>
        <v>694setembro-25</v>
      </c>
      <c r="B1275" s="3">
        <v>694</v>
      </c>
      <c r="C1275" s="3">
        <v>202509</v>
      </c>
      <c r="D1275" s="4" t="str">
        <f>TEXT(SORTEIOS[[#This Row],[DT_CONTMP]],"MMMM-AA")</f>
        <v>setembro-25</v>
      </c>
      <c r="E1275" s="4">
        <v>45904</v>
      </c>
      <c r="F1275" s="3">
        <v>9</v>
      </c>
      <c r="G1275"/>
    </row>
    <row r="1276" spans="1:7" x14ac:dyDescent="0.3">
      <c r="A1276" s="64" t="str">
        <f>SORTEIOS[[#This Row],[GRUPO]]&amp;SORTEIOS[[#This Row],[MES_ANO]]</f>
        <v>759março-25</v>
      </c>
      <c r="B1276" s="3">
        <v>759</v>
      </c>
      <c r="C1276" s="3">
        <v>202503</v>
      </c>
      <c r="D1276" s="4" t="str">
        <f>TEXT(SORTEIOS[[#This Row],[DT_CONTMP]],"MMMM-AA")</f>
        <v>março-25</v>
      </c>
      <c r="E1276" s="4">
        <v>45733</v>
      </c>
      <c r="F1276" s="3">
        <v>1</v>
      </c>
      <c r="G1276"/>
    </row>
    <row r="1277" spans="1:7" x14ac:dyDescent="0.3">
      <c r="A1277" s="64" t="str">
        <f>SORTEIOS[[#This Row],[GRUPO]]&amp;SORTEIOS[[#This Row],[MES_ANO]]</f>
        <v>714janeiro-25</v>
      </c>
      <c r="B1277" s="3">
        <v>714</v>
      </c>
      <c r="C1277" s="3">
        <v>202501</v>
      </c>
      <c r="D1277" s="4" t="str">
        <f>TEXT(SORTEIOS[[#This Row],[DT_CONTMP]],"MMMM-AA")</f>
        <v>janeiro-25</v>
      </c>
      <c r="E1277" s="4">
        <v>45672</v>
      </c>
      <c r="F1277" s="3">
        <v>1</v>
      </c>
      <c r="G1277"/>
    </row>
    <row r="1278" spans="1:7" x14ac:dyDescent="0.3">
      <c r="A1278" s="64" t="str">
        <f>SORTEIOS[[#This Row],[GRUPO]]&amp;SORTEIOS[[#This Row],[MES_ANO]]</f>
        <v>729setembro-25</v>
      </c>
      <c r="B1278" s="3">
        <v>729</v>
      </c>
      <c r="C1278" s="3">
        <v>202509</v>
      </c>
      <c r="D1278" s="4" t="str">
        <f>TEXT(SORTEIOS[[#This Row],[DT_CONTMP]],"MMMM-AA")</f>
        <v>setembro-25</v>
      </c>
      <c r="E1278" s="4">
        <v>45915</v>
      </c>
      <c r="F1278" s="3">
        <v>1</v>
      </c>
      <c r="G1278"/>
    </row>
    <row r="1279" spans="1:7" x14ac:dyDescent="0.3">
      <c r="A1279" s="64" t="str">
        <f>SORTEIOS[[#This Row],[GRUPO]]&amp;SORTEIOS[[#This Row],[MES_ANO]]</f>
        <v>758abril-25</v>
      </c>
      <c r="B1279" s="3">
        <v>758</v>
      </c>
      <c r="C1279" s="3">
        <v>202504</v>
      </c>
      <c r="D1279" s="4" t="str">
        <f>TEXT(SORTEIOS[[#This Row],[DT_CONTMP]],"MMMM-AA")</f>
        <v>abril-25</v>
      </c>
      <c r="E1279" s="4">
        <v>45762</v>
      </c>
      <c r="F1279" s="3">
        <v>1</v>
      </c>
      <c r="G1279"/>
    </row>
    <row r="1280" spans="1:7" x14ac:dyDescent="0.3">
      <c r="A1280" s="64" t="str">
        <f>SORTEIOS[[#This Row],[GRUPO]]&amp;SORTEIOS[[#This Row],[MES_ANO]]</f>
        <v>3106janeiro-25</v>
      </c>
      <c r="B1280" s="3">
        <v>3106</v>
      </c>
      <c r="C1280" s="3">
        <v>202501</v>
      </c>
      <c r="D1280" s="4" t="str">
        <f>TEXT(SORTEIOS[[#This Row],[DT_CONTMP]],"MMMM-AA")</f>
        <v>janeiro-25</v>
      </c>
      <c r="E1280" s="4">
        <v>45672</v>
      </c>
      <c r="F1280" s="3">
        <v>1</v>
      </c>
      <c r="G1280"/>
    </row>
    <row r="1281" spans="1:7" x14ac:dyDescent="0.3">
      <c r="A1281" s="64" t="str">
        <f>SORTEIOS[[#This Row],[GRUPO]]&amp;SORTEIOS[[#This Row],[MES_ANO]]</f>
        <v>3157março-25</v>
      </c>
      <c r="B1281" s="3">
        <v>3157</v>
      </c>
      <c r="C1281" s="3">
        <v>202503</v>
      </c>
      <c r="D1281" s="4" t="str">
        <f>TEXT(SORTEIOS[[#This Row],[DT_CONTMP]],"MMMM-AA")</f>
        <v>março-25</v>
      </c>
      <c r="E1281" s="4">
        <v>45733</v>
      </c>
      <c r="F1281" s="3">
        <v>1</v>
      </c>
      <c r="G1281"/>
    </row>
    <row r="1282" spans="1:7" x14ac:dyDescent="0.3">
      <c r="A1282" s="64" t="str">
        <f>SORTEIOS[[#This Row],[GRUPO]]&amp;SORTEIOS[[#This Row],[MES_ANO]]</f>
        <v>3084maio-25</v>
      </c>
      <c r="B1282" s="3">
        <v>3084</v>
      </c>
      <c r="C1282" s="3">
        <v>202505</v>
      </c>
      <c r="D1282" s="4" t="str">
        <f>TEXT(SORTEIOS[[#This Row],[DT_CONTMP]],"MMMM-AA")</f>
        <v>maio-25</v>
      </c>
      <c r="E1282" s="4">
        <v>45792</v>
      </c>
      <c r="F1282" s="3">
        <v>1</v>
      </c>
      <c r="G1282"/>
    </row>
    <row r="1283" spans="1:7" x14ac:dyDescent="0.3">
      <c r="A1283" s="64" t="str">
        <f>SORTEIOS[[#This Row],[GRUPO]]&amp;SORTEIOS[[#This Row],[MES_ANO]]</f>
        <v>791fevereiro-25</v>
      </c>
      <c r="B1283" s="3">
        <v>791</v>
      </c>
      <c r="C1283" s="3">
        <v>202502</v>
      </c>
      <c r="D1283" s="4" t="str">
        <f>TEXT(SORTEIOS[[#This Row],[DT_CONTMP]],"MMMM-AA")</f>
        <v>fevereiro-25</v>
      </c>
      <c r="E1283" s="4">
        <v>45705</v>
      </c>
      <c r="F1283" s="3">
        <v>1</v>
      </c>
      <c r="G1283"/>
    </row>
    <row r="1284" spans="1:7" x14ac:dyDescent="0.3">
      <c r="A1284" s="64" t="str">
        <f>SORTEIOS[[#This Row],[GRUPO]]&amp;SORTEIOS[[#This Row],[MES_ANO]]</f>
        <v>3121setembro-25</v>
      </c>
      <c r="B1284" s="3">
        <v>3121</v>
      </c>
      <c r="C1284" s="3">
        <v>202509</v>
      </c>
      <c r="D1284" s="4" t="str">
        <f>TEXT(SORTEIOS[[#This Row],[DT_CONTMP]],"MMMM-AA")</f>
        <v>setembro-25</v>
      </c>
      <c r="E1284" s="4">
        <v>45915</v>
      </c>
      <c r="F1284" s="3">
        <v>1</v>
      </c>
      <c r="G1284"/>
    </row>
    <row r="1285" spans="1:7" x14ac:dyDescent="0.3">
      <c r="A1285" s="64" t="str">
        <f>SORTEIOS[[#This Row],[GRUPO]]&amp;SORTEIOS[[#This Row],[MES_ANO]]</f>
        <v>3069julho-25</v>
      </c>
      <c r="B1285" s="3">
        <v>3069</v>
      </c>
      <c r="C1285" s="3">
        <v>202507</v>
      </c>
      <c r="D1285" s="4" t="str">
        <f>TEXT(SORTEIOS[[#This Row],[DT_CONTMP]],"MMMM-AA")</f>
        <v>julho-25</v>
      </c>
      <c r="E1285" s="4">
        <v>45853</v>
      </c>
      <c r="F1285" s="3">
        <v>1</v>
      </c>
      <c r="G1285"/>
    </row>
    <row r="1286" spans="1:7" x14ac:dyDescent="0.3">
      <c r="A1286" s="64" t="str">
        <f>SORTEIOS[[#This Row],[GRUPO]]&amp;SORTEIOS[[#This Row],[MES_ANO]]</f>
        <v>3102abril-25</v>
      </c>
      <c r="B1286" s="3">
        <v>3102</v>
      </c>
      <c r="C1286" s="3">
        <v>202504</v>
      </c>
      <c r="D1286" s="4" t="str">
        <f>TEXT(SORTEIOS[[#This Row],[DT_CONTMP]],"MMMM-AA")</f>
        <v>abril-25</v>
      </c>
      <c r="E1286" s="4">
        <v>45762</v>
      </c>
      <c r="F1286" s="3">
        <v>1</v>
      </c>
      <c r="G1286"/>
    </row>
    <row r="1287" spans="1:7" x14ac:dyDescent="0.3">
      <c r="A1287" s="64" t="str">
        <f>SORTEIOS[[#This Row],[GRUPO]]&amp;SORTEIOS[[#This Row],[MES_ANO]]</f>
        <v>3137abril-25</v>
      </c>
      <c r="B1287" s="3">
        <v>3137</v>
      </c>
      <c r="C1287" s="3">
        <v>202504</v>
      </c>
      <c r="D1287" s="4" t="str">
        <f>TEXT(SORTEIOS[[#This Row],[DT_CONTMP]],"MMMM-AA")</f>
        <v>abril-25</v>
      </c>
      <c r="E1287" s="4">
        <v>45762</v>
      </c>
      <c r="F1287" s="3">
        <v>1</v>
      </c>
      <c r="G1287"/>
    </row>
    <row r="1288" spans="1:7" x14ac:dyDescent="0.3">
      <c r="A1288" s="64" t="str">
        <f>SORTEIOS[[#This Row],[GRUPO]]&amp;SORTEIOS[[#This Row],[MES_ANO]]</f>
        <v>774setembro-25</v>
      </c>
      <c r="B1288" s="3">
        <v>774</v>
      </c>
      <c r="C1288" s="3">
        <v>202509</v>
      </c>
      <c r="D1288" s="4" t="str">
        <f>TEXT(SORTEIOS[[#This Row],[DT_CONTMP]],"MMMM-AA")</f>
        <v>setembro-25</v>
      </c>
      <c r="E1288" s="4">
        <v>45915</v>
      </c>
      <c r="F1288" s="3">
        <v>1</v>
      </c>
      <c r="G1288"/>
    </row>
    <row r="1289" spans="1:7" x14ac:dyDescent="0.3">
      <c r="A1289" s="64" t="str">
        <f>SORTEIOS[[#This Row],[GRUPO]]&amp;SORTEIOS[[#This Row],[MES_ANO]]</f>
        <v>3182junho-25</v>
      </c>
      <c r="B1289" s="3">
        <v>3182</v>
      </c>
      <c r="C1289" s="3">
        <v>202506</v>
      </c>
      <c r="D1289" s="4" t="str">
        <f>TEXT(SORTEIOS[[#This Row],[DT_CONTMP]],"MMMM-AA")</f>
        <v>junho-25</v>
      </c>
      <c r="E1289" s="4">
        <v>45824</v>
      </c>
      <c r="F1289" s="3">
        <v>1</v>
      </c>
      <c r="G1289"/>
    </row>
    <row r="1290" spans="1:7" x14ac:dyDescent="0.3">
      <c r="A1290" s="64" t="str">
        <f>SORTEIOS[[#This Row],[GRUPO]]&amp;SORTEIOS[[#This Row],[MES_ANO]]</f>
        <v>3115abril-25</v>
      </c>
      <c r="B1290" s="3">
        <v>3115</v>
      </c>
      <c r="C1290" s="3">
        <v>202504</v>
      </c>
      <c r="D1290" s="4" t="str">
        <f>TEXT(SORTEIOS[[#This Row],[DT_CONTMP]],"MMMM-AA")</f>
        <v>abril-25</v>
      </c>
      <c r="E1290" s="4">
        <v>45762</v>
      </c>
      <c r="F1290" s="3">
        <v>1</v>
      </c>
      <c r="G1290"/>
    </row>
    <row r="1291" spans="1:7" x14ac:dyDescent="0.3">
      <c r="A1291" s="64" t="str">
        <f>SORTEIOS[[#This Row],[GRUPO]]&amp;SORTEIOS[[#This Row],[MES_ANO]]</f>
        <v>3175agosto-25</v>
      </c>
      <c r="B1291" s="3">
        <v>3175</v>
      </c>
      <c r="C1291" s="3">
        <v>202508</v>
      </c>
      <c r="D1291" s="4" t="str">
        <f>TEXT(SORTEIOS[[#This Row],[DT_CONTMP]],"MMMM-AA")</f>
        <v>agosto-25</v>
      </c>
      <c r="E1291" s="4">
        <v>45884</v>
      </c>
      <c r="F1291" s="3">
        <v>1</v>
      </c>
      <c r="G1291"/>
    </row>
    <row r="1292" spans="1:7" x14ac:dyDescent="0.3">
      <c r="A1292" s="64" t="str">
        <f>SORTEIOS[[#This Row],[GRUPO]]&amp;SORTEIOS[[#This Row],[MES_ANO]]</f>
        <v>3037agosto-25</v>
      </c>
      <c r="B1292" s="3">
        <v>3037</v>
      </c>
      <c r="C1292" s="3">
        <v>202508</v>
      </c>
      <c r="D1292" s="4" t="str">
        <f>TEXT(SORTEIOS[[#This Row],[DT_CONTMP]],"MMMM-AA")</f>
        <v>agosto-25</v>
      </c>
      <c r="E1292" s="4">
        <v>45884</v>
      </c>
      <c r="F1292" s="3">
        <v>1</v>
      </c>
      <c r="G1292"/>
    </row>
    <row r="1293" spans="1:7" x14ac:dyDescent="0.3">
      <c r="A1293" s="64" t="str">
        <f>SORTEIOS[[#This Row],[GRUPO]]&amp;SORTEIOS[[#This Row],[MES_ANO]]</f>
        <v>620março-25</v>
      </c>
      <c r="B1293" s="3">
        <v>620</v>
      </c>
      <c r="C1293" s="3">
        <v>202503</v>
      </c>
      <c r="D1293" s="4" t="str">
        <f>TEXT(SORTEIOS[[#This Row],[DT_CONTMP]],"MMMM-AA")</f>
        <v>março-25</v>
      </c>
      <c r="E1293" s="4">
        <v>45726</v>
      </c>
      <c r="F1293" s="3">
        <v>2</v>
      </c>
      <c r="G1293"/>
    </row>
    <row r="1294" spans="1:7" x14ac:dyDescent="0.3">
      <c r="A1294" s="64" t="str">
        <f>SORTEIOS[[#This Row],[GRUPO]]&amp;SORTEIOS[[#This Row],[MES_ANO]]</f>
        <v>3054outubro-25</v>
      </c>
      <c r="B1294" s="3">
        <v>3054</v>
      </c>
      <c r="C1294" s="3">
        <v>202510</v>
      </c>
      <c r="D1294" s="4" t="str">
        <f>TEXT(SORTEIOS[[#This Row],[DT_CONTMP]],"MMMM-AA")</f>
        <v>outubro-25</v>
      </c>
      <c r="E1294" s="4">
        <v>45945</v>
      </c>
      <c r="F1294" s="3">
        <v>1</v>
      </c>
      <c r="G1294"/>
    </row>
    <row r="1295" spans="1:7" x14ac:dyDescent="0.3">
      <c r="A1295" s="64" t="str">
        <f>SORTEIOS[[#This Row],[GRUPO]]&amp;SORTEIOS[[#This Row],[MES_ANO]]</f>
        <v>666abril-25</v>
      </c>
      <c r="B1295" s="3">
        <v>666</v>
      </c>
      <c r="C1295" s="3">
        <v>202504</v>
      </c>
      <c r="D1295" s="4" t="str">
        <f>TEXT(SORTEIOS[[#This Row],[DT_CONTMP]],"MMMM-AA")</f>
        <v>abril-25</v>
      </c>
      <c r="E1295" s="4">
        <v>45751</v>
      </c>
      <c r="F1295" s="3">
        <v>1</v>
      </c>
      <c r="G1295"/>
    </row>
    <row r="1296" spans="1:7" x14ac:dyDescent="0.3">
      <c r="A1296" s="64" t="str">
        <f>SORTEIOS[[#This Row],[GRUPO]]&amp;SORTEIOS[[#This Row],[MES_ANO]]</f>
        <v>716março-25</v>
      </c>
      <c r="B1296" s="3">
        <v>716</v>
      </c>
      <c r="C1296" s="3">
        <v>202503</v>
      </c>
      <c r="D1296" s="4" t="str">
        <f>TEXT(SORTEIOS[[#This Row],[DT_CONTMP]],"MMMM-AA")</f>
        <v>março-25</v>
      </c>
      <c r="E1296" s="4">
        <v>45733</v>
      </c>
      <c r="F1296" s="3">
        <v>2</v>
      </c>
      <c r="G1296"/>
    </row>
    <row r="1297" spans="1:7" x14ac:dyDescent="0.3">
      <c r="A1297" s="64" t="str">
        <f>SORTEIOS[[#This Row],[GRUPO]]&amp;SORTEIOS[[#This Row],[MES_ANO]]</f>
        <v>730julho-25</v>
      </c>
      <c r="B1297" s="3">
        <v>730</v>
      </c>
      <c r="C1297" s="3">
        <v>202507</v>
      </c>
      <c r="D1297" s="4" t="str">
        <f>TEXT(SORTEIOS[[#This Row],[DT_CONTMP]],"MMMM-AA")</f>
        <v>julho-25</v>
      </c>
      <c r="E1297" s="4">
        <v>45853</v>
      </c>
      <c r="F1297" s="3">
        <v>1</v>
      </c>
      <c r="G1297"/>
    </row>
    <row r="1298" spans="1:7" x14ac:dyDescent="0.3">
      <c r="A1298" s="64" t="str">
        <f>SORTEIOS[[#This Row],[GRUPO]]&amp;SORTEIOS[[#This Row],[MES_ANO]]</f>
        <v>731maio-25</v>
      </c>
      <c r="B1298" s="3">
        <v>731</v>
      </c>
      <c r="C1298" s="3">
        <v>202505</v>
      </c>
      <c r="D1298" s="4" t="str">
        <f>TEXT(SORTEIOS[[#This Row],[DT_CONTMP]],"MMMM-AA")</f>
        <v>maio-25</v>
      </c>
      <c r="E1298" s="4">
        <v>45792</v>
      </c>
      <c r="F1298" s="3">
        <v>1</v>
      </c>
      <c r="G1298"/>
    </row>
    <row r="1299" spans="1:7" x14ac:dyDescent="0.3">
      <c r="A1299" s="64" t="str">
        <f>SORTEIOS[[#This Row],[GRUPO]]&amp;SORTEIOS[[#This Row],[MES_ANO]]</f>
        <v>3111março-25</v>
      </c>
      <c r="B1299" s="3">
        <v>3111</v>
      </c>
      <c r="C1299" s="3">
        <v>202503</v>
      </c>
      <c r="D1299" s="4" t="str">
        <f>TEXT(SORTEIOS[[#This Row],[DT_CONTMP]],"MMMM-AA")</f>
        <v>março-25</v>
      </c>
      <c r="E1299" s="4">
        <v>45733</v>
      </c>
      <c r="F1299" s="3">
        <v>1</v>
      </c>
      <c r="G1299"/>
    </row>
    <row r="1300" spans="1:7" x14ac:dyDescent="0.3">
      <c r="A1300" s="64" t="str">
        <f>SORTEIOS[[#This Row],[GRUPO]]&amp;SORTEIOS[[#This Row],[MES_ANO]]</f>
        <v>3106outubro-25</v>
      </c>
      <c r="B1300" s="3">
        <v>3106</v>
      </c>
      <c r="C1300" s="3">
        <v>202510</v>
      </c>
      <c r="D1300" s="4" t="str">
        <f>TEXT(SORTEIOS[[#This Row],[DT_CONTMP]],"MMMM-AA")</f>
        <v>outubro-25</v>
      </c>
      <c r="E1300" s="4">
        <v>45945</v>
      </c>
      <c r="F1300" s="3">
        <v>1</v>
      </c>
      <c r="G1300"/>
    </row>
    <row r="1301" spans="1:7" x14ac:dyDescent="0.3">
      <c r="A1301" s="64" t="str">
        <f>SORTEIOS[[#This Row],[GRUPO]]&amp;SORTEIOS[[#This Row],[MES_ANO]]</f>
        <v>800julho-25</v>
      </c>
      <c r="B1301" s="3">
        <v>800</v>
      </c>
      <c r="C1301" s="3">
        <v>202507</v>
      </c>
      <c r="D1301" s="4" t="str">
        <f>TEXT(SORTEIOS[[#This Row],[DT_CONTMP]],"MMMM-AA")</f>
        <v>julho-25</v>
      </c>
      <c r="E1301" s="4">
        <v>45853</v>
      </c>
      <c r="F1301" s="3">
        <v>1</v>
      </c>
      <c r="G1301"/>
    </row>
    <row r="1302" spans="1:7" x14ac:dyDescent="0.3">
      <c r="A1302" s="64" t="str">
        <f>SORTEIOS[[#This Row],[GRUPO]]&amp;SORTEIOS[[#This Row],[MES_ANO]]</f>
        <v>3167setembro-25</v>
      </c>
      <c r="B1302" s="3">
        <v>3167</v>
      </c>
      <c r="C1302" s="3">
        <v>202509</v>
      </c>
      <c r="D1302" s="4" t="str">
        <f>TEXT(SORTEIOS[[#This Row],[DT_CONTMP]],"MMMM-AA")</f>
        <v>setembro-25</v>
      </c>
      <c r="E1302" s="4">
        <v>45915</v>
      </c>
      <c r="F1302" s="3">
        <v>1</v>
      </c>
      <c r="G1302"/>
    </row>
    <row r="1303" spans="1:7" x14ac:dyDescent="0.3">
      <c r="A1303" s="64" t="str">
        <f>SORTEIOS[[#This Row],[GRUPO]]&amp;SORTEIOS[[#This Row],[MES_ANO]]</f>
        <v>3065abril-25</v>
      </c>
      <c r="B1303" s="3">
        <v>3065</v>
      </c>
      <c r="C1303" s="3">
        <v>202504</v>
      </c>
      <c r="D1303" s="4" t="str">
        <f>TEXT(SORTEIOS[[#This Row],[DT_CONTMP]],"MMMM-AA")</f>
        <v>abril-25</v>
      </c>
      <c r="E1303" s="4">
        <v>45762</v>
      </c>
      <c r="F1303" s="3">
        <v>1</v>
      </c>
      <c r="G1303"/>
    </row>
    <row r="1304" spans="1:7" x14ac:dyDescent="0.3">
      <c r="A1304" s="64" t="str">
        <f>SORTEIOS[[#This Row],[GRUPO]]&amp;SORTEIOS[[#This Row],[MES_ANO]]</f>
        <v>5011outubro-25</v>
      </c>
      <c r="B1304" s="3">
        <v>5011</v>
      </c>
      <c r="C1304" s="3">
        <v>202510</v>
      </c>
      <c r="D1304" s="4" t="str">
        <f>TEXT(SORTEIOS[[#This Row],[DT_CONTMP]],"MMMM-AA")</f>
        <v>outubro-25</v>
      </c>
      <c r="E1304" s="4">
        <v>45945</v>
      </c>
      <c r="F1304" s="3">
        <v>1</v>
      </c>
      <c r="G1304"/>
    </row>
    <row r="1305" spans="1:7" x14ac:dyDescent="0.3">
      <c r="A1305" s="64" t="str">
        <f>SORTEIOS[[#This Row],[GRUPO]]&amp;SORTEIOS[[#This Row],[MES_ANO]]</f>
        <v>635março-25</v>
      </c>
      <c r="B1305" s="3">
        <v>635</v>
      </c>
      <c r="C1305" s="3">
        <v>202503</v>
      </c>
      <c r="D1305" s="4" t="str">
        <f>TEXT(SORTEIOS[[#This Row],[DT_CONTMP]],"MMMM-AA")</f>
        <v>março-25</v>
      </c>
      <c r="E1305" s="4">
        <v>45726</v>
      </c>
      <c r="F1305" s="3">
        <v>9</v>
      </c>
      <c r="G1305"/>
    </row>
    <row r="1306" spans="1:7" x14ac:dyDescent="0.3">
      <c r="A1306" s="64" t="str">
        <f>SORTEIOS[[#This Row],[GRUPO]]&amp;SORTEIOS[[#This Row],[MES_ANO]]</f>
        <v>684janeiro-25</v>
      </c>
      <c r="B1306" s="3">
        <v>684</v>
      </c>
      <c r="C1306" s="3">
        <v>202501</v>
      </c>
      <c r="D1306" s="4" t="str">
        <f>TEXT(SORTEIOS[[#This Row],[DT_CONTMP]],"MMMM-AA")</f>
        <v>janeiro-25</v>
      </c>
      <c r="E1306" s="4">
        <v>45664</v>
      </c>
      <c r="F1306" s="3">
        <v>6</v>
      </c>
      <c r="G1306"/>
    </row>
    <row r="1307" spans="1:7" x14ac:dyDescent="0.3">
      <c r="A1307" s="64" t="str">
        <f>SORTEIOS[[#This Row],[GRUPO]]&amp;SORTEIOS[[#This Row],[MES_ANO]]</f>
        <v>5019maio-25</v>
      </c>
      <c r="B1307" s="3">
        <v>5019</v>
      </c>
      <c r="C1307" s="3">
        <v>202505</v>
      </c>
      <c r="D1307" s="4" t="str">
        <f>TEXT(SORTEIOS[[#This Row],[DT_CONTMP]],"MMMM-AA")</f>
        <v>maio-25</v>
      </c>
      <c r="E1307" s="4">
        <v>45792</v>
      </c>
      <c r="F1307" s="3">
        <v>1</v>
      </c>
      <c r="G1307"/>
    </row>
    <row r="1308" spans="1:7" x14ac:dyDescent="0.3">
      <c r="A1308" s="64" t="str">
        <f>SORTEIOS[[#This Row],[GRUPO]]&amp;SORTEIOS[[#This Row],[MES_ANO]]</f>
        <v>3081março-25</v>
      </c>
      <c r="B1308" s="3">
        <v>3081</v>
      </c>
      <c r="C1308" s="3">
        <v>202503</v>
      </c>
      <c r="D1308" s="4" t="str">
        <f>TEXT(SORTEIOS[[#This Row],[DT_CONTMP]],"MMMM-AA")</f>
        <v>março-25</v>
      </c>
      <c r="E1308" s="4">
        <v>45733</v>
      </c>
      <c r="F1308" s="3">
        <v>1</v>
      </c>
      <c r="G1308"/>
    </row>
    <row r="1309" spans="1:7" x14ac:dyDescent="0.3">
      <c r="A1309" s="64" t="str">
        <f>SORTEIOS[[#This Row],[GRUPO]]&amp;SORTEIOS[[#This Row],[MES_ANO]]</f>
        <v>3083abril-25</v>
      </c>
      <c r="B1309" s="3">
        <v>3083</v>
      </c>
      <c r="C1309" s="3">
        <v>202504</v>
      </c>
      <c r="D1309" s="4" t="str">
        <f>TEXT(SORTEIOS[[#This Row],[DT_CONTMP]],"MMMM-AA")</f>
        <v>abril-25</v>
      </c>
      <c r="E1309" s="4">
        <v>45762</v>
      </c>
      <c r="F1309" s="3">
        <v>1</v>
      </c>
      <c r="G1309"/>
    </row>
    <row r="1310" spans="1:7" x14ac:dyDescent="0.3">
      <c r="A1310" s="64" t="str">
        <f>SORTEIOS[[#This Row],[GRUPO]]&amp;SORTEIOS[[#This Row],[MES_ANO]]</f>
        <v>665janeiro-25</v>
      </c>
      <c r="B1310" s="3">
        <v>665</v>
      </c>
      <c r="C1310" s="3">
        <v>202501</v>
      </c>
      <c r="D1310" s="4" t="str">
        <f>TEXT(SORTEIOS[[#This Row],[DT_CONTMP]],"MMMM-AA")</f>
        <v>janeiro-25</v>
      </c>
      <c r="E1310" s="4">
        <v>45664</v>
      </c>
      <c r="F1310" s="3">
        <v>8</v>
      </c>
      <c r="G1310"/>
    </row>
    <row r="1311" spans="1:7" x14ac:dyDescent="0.3">
      <c r="A1311" s="64" t="str">
        <f>SORTEIOS[[#This Row],[GRUPO]]&amp;SORTEIOS[[#This Row],[MES_ANO]]</f>
        <v>5023maio-25</v>
      </c>
      <c r="B1311" s="3">
        <v>5023</v>
      </c>
      <c r="C1311" s="3">
        <v>202505</v>
      </c>
      <c r="D1311" s="4" t="str">
        <f>TEXT(SORTEIOS[[#This Row],[DT_CONTMP]],"MMMM-AA")</f>
        <v>maio-25</v>
      </c>
      <c r="E1311" s="4">
        <v>45792</v>
      </c>
      <c r="F1311" s="3">
        <v>1</v>
      </c>
      <c r="G1311"/>
    </row>
    <row r="1312" spans="1:7" x14ac:dyDescent="0.3">
      <c r="A1312" s="64" t="str">
        <f>SORTEIOS[[#This Row],[GRUPO]]&amp;SORTEIOS[[#This Row],[MES_ANO]]</f>
        <v>744março-25</v>
      </c>
      <c r="B1312" s="3">
        <v>744</v>
      </c>
      <c r="C1312" s="3">
        <v>202503</v>
      </c>
      <c r="D1312" s="4" t="str">
        <f>TEXT(SORTEIOS[[#This Row],[DT_CONTMP]],"MMMM-AA")</f>
        <v>março-25</v>
      </c>
      <c r="E1312" s="4">
        <v>45733</v>
      </c>
      <c r="F1312" s="3">
        <v>1</v>
      </c>
      <c r="G1312"/>
    </row>
    <row r="1313" spans="1:7" x14ac:dyDescent="0.3">
      <c r="A1313" s="64" t="str">
        <f>SORTEIOS[[#This Row],[GRUPO]]&amp;SORTEIOS[[#This Row],[MES_ANO]]</f>
        <v>762fevereiro-25</v>
      </c>
      <c r="B1313" s="3">
        <v>762</v>
      </c>
      <c r="C1313" s="3">
        <v>202502</v>
      </c>
      <c r="D1313" s="4" t="str">
        <f>TEXT(SORTEIOS[[#This Row],[DT_CONTMP]],"MMMM-AA")</f>
        <v>fevereiro-25</v>
      </c>
      <c r="E1313" s="4">
        <v>45705</v>
      </c>
      <c r="F1313" s="3">
        <v>1</v>
      </c>
      <c r="G1313"/>
    </row>
    <row r="1314" spans="1:7" x14ac:dyDescent="0.3">
      <c r="A1314" s="64" t="str">
        <f>SORTEIOS[[#This Row],[GRUPO]]&amp;SORTEIOS[[#This Row],[MES_ANO]]</f>
        <v>744julho-25</v>
      </c>
      <c r="B1314" s="3">
        <v>744</v>
      </c>
      <c r="C1314" s="3">
        <v>202507</v>
      </c>
      <c r="D1314" s="4" t="str">
        <f>TEXT(SORTEIOS[[#This Row],[DT_CONTMP]],"MMMM-AA")</f>
        <v>julho-25</v>
      </c>
      <c r="E1314" s="4">
        <v>45853</v>
      </c>
      <c r="F1314" s="3">
        <v>1</v>
      </c>
      <c r="G1314"/>
    </row>
    <row r="1315" spans="1:7" x14ac:dyDescent="0.3">
      <c r="A1315" s="64" t="str">
        <f>SORTEIOS[[#This Row],[GRUPO]]&amp;SORTEIOS[[#This Row],[MES_ANO]]</f>
        <v>3076fevereiro-25</v>
      </c>
      <c r="B1315" s="3">
        <v>3076</v>
      </c>
      <c r="C1315" s="3">
        <v>202502</v>
      </c>
      <c r="D1315" s="4" t="str">
        <f>TEXT(SORTEIOS[[#This Row],[DT_CONTMP]],"MMMM-AA")</f>
        <v>fevereiro-25</v>
      </c>
      <c r="E1315" s="4">
        <v>45705</v>
      </c>
      <c r="F1315" s="3">
        <v>1</v>
      </c>
      <c r="G1315"/>
    </row>
    <row r="1316" spans="1:7" x14ac:dyDescent="0.3">
      <c r="A1316" s="64" t="str">
        <f>SORTEIOS[[#This Row],[GRUPO]]&amp;SORTEIOS[[#This Row],[MES_ANO]]</f>
        <v>3154outubro-25</v>
      </c>
      <c r="B1316" s="3">
        <v>3154</v>
      </c>
      <c r="C1316" s="3">
        <v>202510</v>
      </c>
      <c r="D1316" s="4" t="str">
        <f>TEXT(SORTEIOS[[#This Row],[DT_CONTMP]],"MMMM-AA")</f>
        <v>outubro-25</v>
      </c>
      <c r="E1316" s="4">
        <v>45945</v>
      </c>
      <c r="F1316" s="3">
        <v>1</v>
      </c>
      <c r="G1316"/>
    </row>
    <row r="1317" spans="1:7" x14ac:dyDescent="0.3">
      <c r="A1317" s="64" t="str">
        <f>SORTEIOS[[#This Row],[GRUPO]]&amp;SORTEIOS[[#This Row],[MES_ANO]]</f>
        <v>753junho-25</v>
      </c>
      <c r="B1317" s="3">
        <v>753</v>
      </c>
      <c r="C1317" s="3">
        <v>202506</v>
      </c>
      <c r="D1317" s="4" t="str">
        <f>TEXT(SORTEIOS[[#This Row],[DT_CONTMP]],"MMMM-AA")</f>
        <v>junho-25</v>
      </c>
      <c r="E1317" s="4">
        <v>45824</v>
      </c>
      <c r="F1317" s="3">
        <v>1</v>
      </c>
      <c r="G1317"/>
    </row>
    <row r="1318" spans="1:7" x14ac:dyDescent="0.3">
      <c r="A1318" s="64" t="str">
        <f>SORTEIOS[[#This Row],[GRUPO]]&amp;SORTEIOS[[#This Row],[MES_ANO]]</f>
        <v>692janeiro-25</v>
      </c>
      <c r="B1318" s="3">
        <v>692</v>
      </c>
      <c r="C1318" s="3">
        <v>202501</v>
      </c>
      <c r="D1318" s="4" t="str">
        <f>TEXT(SORTEIOS[[#This Row],[DT_CONTMP]],"MMMM-AA")</f>
        <v>janeiro-25</v>
      </c>
      <c r="E1318" s="4">
        <v>45664</v>
      </c>
      <c r="F1318" s="3">
        <v>1</v>
      </c>
      <c r="G1318"/>
    </row>
    <row r="1319" spans="1:7" x14ac:dyDescent="0.3">
      <c r="A1319" s="64" t="str">
        <f>SORTEIOS[[#This Row],[GRUPO]]&amp;SORTEIOS[[#This Row],[MES_ANO]]</f>
        <v>3181maio-25</v>
      </c>
      <c r="B1319" s="3">
        <v>3181</v>
      </c>
      <c r="C1319" s="3">
        <v>202505</v>
      </c>
      <c r="D1319" s="4" t="str">
        <f>TEXT(SORTEIOS[[#This Row],[DT_CONTMP]],"MMMM-AA")</f>
        <v>maio-25</v>
      </c>
      <c r="E1319" s="4">
        <v>45792</v>
      </c>
      <c r="F1319" s="3">
        <v>1</v>
      </c>
      <c r="G1319"/>
    </row>
    <row r="1320" spans="1:7" x14ac:dyDescent="0.3">
      <c r="A1320" s="64" t="str">
        <f>SORTEIOS[[#This Row],[GRUPO]]&amp;SORTEIOS[[#This Row],[MES_ANO]]</f>
        <v>5011abril-25</v>
      </c>
      <c r="B1320" s="3">
        <v>5011</v>
      </c>
      <c r="C1320" s="3">
        <v>202504</v>
      </c>
      <c r="D1320" s="4" t="str">
        <f>TEXT(SORTEIOS[[#This Row],[DT_CONTMP]],"MMMM-AA")</f>
        <v>abril-25</v>
      </c>
      <c r="E1320" s="4">
        <v>45762</v>
      </c>
      <c r="F1320" s="3">
        <v>4</v>
      </c>
      <c r="G1320"/>
    </row>
    <row r="1321" spans="1:7" x14ac:dyDescent="0.3">
      <c r="A1321" s="64" t="str">
        <f>SORTEIOS[[#This Row],[GRUPO]]&amp;SORTEIOS[[#This Row],[MES_ANO]]</f>
        <v>3065janeiro-25</v>
      </c>
      <c r="B1321" s="3">
        <v>3065</v>
      </c>
      <c r="C1321" s="3">
        <v>202501</v>
      </c>
      <c r="D1321" s="4" t="str">
        <f>TEXT(SORTEIOS[[#This Row],[DT_CONTMP]],"MMMM-AA")</f>
        <v>janeiro-25</v>
      </c>
      <c r="E1321" s="4">
        <v>45672</v>
      </c>
      <c r="F1321" s="3">
        <v>1</v>
      </c>
      <c r="G1321"/>
    </row>
    <row r="1322" spans="1:7" x14ac:dyDescent="0.3">
      <c r="A1322" s="64" t="str">
        <f>SORTEIOS[[#This Row],[GRUPO]]&amp;SORTEIOS[[#This Row],[MES_ANO]]</f>
        <v>611fevereiro-25</v>
      </c>
      <c r="B1322" s="3">
        <v>611</v>
      </c>
      <c r="C1322" s="3">
        <v>202502</v>
      </c>
      <c r="D1322" s="4" t="str">
        <f>TEXT(SORTEIOS[[#This Row],[DT_CONTMP]],"MMMM-AA")</f>
        <v>fevereiro-25</v>
      </c>
      <c r="E1322" s="4">
        <v>45694</v>
      </c>
      <c r="F1322" s="3">
        <v>1</v>
      </c>
      <c r="G1322"/>
    </row>
    <row r="1323" spans="1:7" x14ac:dyDescent="0.3">
      <c r="A1323" s="64" t="str">
        <f>SORTEIOS[[#This Row],[GRUPO]]&amp;SORTEIOS[[#This Row],[MES_ANO]]</f>
        <v>628julho-25</v>
      </c>
      <c r="B1323" s="3">
        <v>628</v>
      </c>
      <c r="C1323" s="3">
        <v>202507</v>
      </c>
      <c r="D1323" s="4" t="str">
        <f>TEXT(SORTEIOS[[#This Row],[DT_CONTMP]],"MMMM-AA")</f>
        <v>julho-25</v>
      </c>
      <c r="E1323" s="4">
        <v>45842</v>
      </c>
      <c r="F1323" s="3">
        <v>5</v>
      </c>
      <c r="G1323"/>
    </row>
    <row r="1324" spans="1:7" x14ac:dyDescent="0.3">
      <c r="A1324" s="64" t="str">
        <f>SORTEIOS[[#This Row],[GRUPO]]&amp;SORTEIOS[[#This Row],[MES_ANO]]</f>
        <v>683maio-25</v>
      </c>
      <c r="B1324" s="3">
        <v>683</v>
      </c>
      <c r="C1324" s="3">
        <v>202505</v>
      </c>
      <c r="D1324" s="4" t="str">
        <f>TEXT(SORTEIOS[[#This Row],[DT_CONTMP]],"MMMM-AA")</f>
        <v>maio-25</v>
      </c>
      <c r="E1324" s="4">
        <v>45784</v>
      </c>
      <c r="F1324" s="3">
        <v>20</v>
      </c>
      <c r="G1324"/>
    </row>
    <row r="1325" spans="1:7" x14ac:dyDescent="0.3">
      <c r="A1325" s="64" t="str">
        <f>SORTEIOS[[#This Row],[GRUPO]]&amp;SORTEIOS[[#This Row],[MES_ANO]]</f>
        <v>5019agosto-25</v>
      </c>
      <c r="B1325" s="3">
        <v>5019</v>
      </c>
      <c r="C1325" s="3">
        <v>202508</v>
      </c>
      <c r="D1325" s="4" t="str">
        <f>TEXT(SORTEIOS[[#This Row],[DT_CONTMP]],"MMMM-AA")</f>
        <v>agosto-25</v>
      </c>
      <c r="E1325" s="4">
        <v>45884</v>
      </c>
      <c r="F1325" s="3">
        <v>1</v>
      </c>
      <c r="G1325"/>
    </row>
    <row r="1326" spans="1:7" x14ac:dyDescent="0.3">
      <c r="A1326" s="64" t="str">
        <f>SORTEIOS[[#This Row],[GRUPO]]&amp;SORTEIOS[[#This Row],[MES_ANO]]</f>
        <v>693abril-25</v>
      </c>
      <c r="B1326" s="3">
        <v>693</v>
      </c>
      <c r="C1326" s="3">
        <v>202504</v>
      </c>
      <c r="D1326" s="4" t="str">
        <f>TEXT(SORTEIOS[[#This Row],[DT_CONTMP]],"MMMM-AA")</f>
        <v>abril-25</v>
      </c>
      <c r="E1326" s="4">
        <v>45751</v>
      </c>
      <c r="F1326" s="3">
        <v>9</v>
      </c>
      <c r="G1326"/>
    </row>
    <row r="1327" spans="1:7" x14ac:dyDescent="0.3">
      <c r="A1327" s="64" t="str">
        <f>SORTEIOS[[#This Row],[GRUPO]]&amp;SORTEIOS[[#This Row],[MES_ANO]]</f>
        <v>3120outubro-25</v>
      </c>
      <c r="B1327" s="3">
        <v>3120</v>
      </c>
      <c r="C1327" s="3">
        <v>202510</v>
      </c>
      <c r="D1327" s="4" t="str">
        <f>TEXT(SORTEIOS[[#This Row],[DT_CONTMP]],"MMMM-AA")</f>
        <v>outubro-25</v>
      </c>
      <c r="E1327" s="4">
        <v>45945</v>
      </c>
      <c r="F1327" s="3">
        <v>1</v>
      </c>
      <c r="G1327"/>
    </row>
    <row r="1328" spans="1:7" x14ac:dyDescent="0.3">
      <c r="A1328" s="64" t="str">
        <f>SORTEIOS[[#This Row],[GRUPO]]&amp;SORTEIOS[[#This Row],[MES_ANO]]</f>
        <v>694abril-25</v>
      </c>
      <c r="B1328" s="3">
        <v>694</v>
      </c>
      <c r="C1328" s="3">
        <v>202504</v>
      </c>
      <c r="D1328" s="4" t="str">
        <f>TEXT(SORTEIOS[[#This Row],[DT_CONTMP]],"MMMM-AA")</f>
        <v>abril-25</v>
      </c>
      <c r="E1328" s="4">
        <v>45751</v>
      </c>
      <c r="F1328" s="3">
        <v>2</v>
      </c>
      <c r="G1328"/>
    </row>
    <row r="1329" spans="1:7" x14ac:dyDescent="0.3">
      <c r="A1329" s="64" t="str">
        <f>SORTEIOS[[#This Row],[GRUPO]]&amp;SORTEIOS[[#This Row],[MES_ANO]]</f>
        <v>3108janeiro-25</v>
      </c>
      <c r="B1329" s="3">
        <v>3108</v>
      </c>
      <c r="C1329" s="3">
        <v>202501</v>
      </c>
      <c r="D1329" s="4" t="str">
        <f>TEXT(SORTEIOS[[#This Row],[DT_CONTMP]],"MMMM-AA")</f>
        <v>janeiro-25</v>
      </c>
      <c r="E1329" s="4">
        <v>45672</v>
      </c>
      <c r="F1329" s="3">
        <v>1</v>
      </c>
      <c r="G1329"/>
    </row>
    <row r="1330" spans="1:7" x14ac:dyDescent="0.3">
      <c r="A1330" s="64" t="str">
        <f>SORTEIOS[[#This Row],[GRUPO]]&amp;SORTEIOS[[#This Row],[MES_ANO]]</f>
        <v>758junho-25</v>
      </c>
      <c r="B1330" s="3">
        <v>758</v>
      </c>
      <c r="C1330" s="3">
        <v>202506</v>
      </c>
      <c r="D1330" s="4" t="str">
        <f>TEXT(SORTEIOS[[#This Row],[DT_CONTMP]],"MMMM-AA")</f>
        <v>junho-25</v>
      </c>
      <c r="E1330" s="4">
        <v>45824</v>
      </c>
      <c r="F1330" s="3">
        <v>1</v>
      </c>
      <c r="G1330"/>
    </row>
    <row r="1331" spans="1:7" x14ac:dyDescent="0.3">
      <c r="A1331" s="64" t="str">
        <f>SORTEIOS[[#This Row],[GRUPO]]&amp;SORTEIOS[[#This Row],[MES_ANO]]</f>
        <v>3153julho-25</v>
      </c>
      <c r="B1331" s="3">
        <v>3153</v>
      </c>
      <c r="C1331" s="3">
        <v>202507</v>
      </c>
      <c r="D1331" s="4" t="str">
        <f>TEXT(SORTEIOS[[#This Row],[DT_CONTMP]],"MMMM-AA")</f>
        <v>julho-25</v>
      </c>
      <c r="E1331" s="4">
        <v>45853</v>
      </c>
      <c r="F1331" s="3">
        <v>1</v>
      </c>
      <c r="G1331"/>
    </row>
    <row r="1332" spans="1:7" x14ac:dyDescent="0.3">
      <c r="A1332" s="64" t="str">
        <f>SORTEIOS[[#This Row],[GRUPO]]&amp;SORTEIOS[[#This Row],[MES_ANO]]</f>
        <v>3157abril-25</v>
      </c>
      <c r="B1332" s="3">
        <v>3157</v>
      </c>
      <c r="C1332" s="3">
        <v>202504</v>
      </c>
      <c r="D1332" s="4" t="str">
        <f>TEXT(SORTEIOS[[#This Row],[DT_CONTMP]],"MMMM-AA")</f>
        <v>abril-25</v>
      </c>
      <c r="E1332" s="4">
        <v>45762</v>
      </c>
      <c r="F1332" s="3">
        <v>1</v>
      </c>
      <c r="G1332"/>
    </row>
    <row r="1333" spans="1:7" x14ac:dyDescent="0.3">
      <c r="A1333" s="64" t="str">
        <f>SORTEIOS[[#This Row],[GRUPO]]&amp;SORTEIOS[[#This Row],[MES_ANO]]</f>
        <v>617maio-25</v>
      </c>
      <c r="B1333" s="3">
        <v>617</v>
      </c>
      <c r="C1333" s="3">
        <v>202505</v>
      </c>
      <c r="D1333" s="4" t="str">
        <f>TEXT(SORTEIOS[[#This Row],[DT_CONTMP]],"MMMM-AA")</f>
        <v>maio-25</v>
      </c>
      <c r="E1333" s="4">
        <v>45784</v>
      </c>
      <c r="F1333" s="3">
        <v>2</v>
      </c>
      <c r="G1333"/>
    </row>
    <row r="1334" spans="1:7" x14ac:dyDescent="0.3">
      <c r="A1334" s="64" t="str">
        <f>SORTEIOS[[#This Row],[GRUPO]]&amp;SORTEIOS[[#This Row],[MES_ANO]]</f>
        <v>688abril-25</v>
      </c>
      <c r="B1334" s="3">
        <v>688</v>
      </c>
      <c r="C1334" s="3">
        <v>202504</v>
      </c>
      <c r="D1334" s="4" t="str">
        <f>TEXT(SORTEIOS[[#This Row],[DT_CONTMP]],"MMMM-AA")</f>
        <v>abril-25</v>
      </c>
      <c r="E1334" s="4">
        <v>45751</v>
      </c>
      <c r="F1334" s="3">
        <v>8</v>
      </c>
      <c r="G1334"/>
    </row>
    <row r="1335" spans="1:7" x14ac:dyDescent="0.3">
      <c r="A1335" s="64" t="str">
        <f>SORTEIOS[[#This Row],[GRUPO]]&amp;SORTEIOS[[#This Row],[MES_ANO]]</f>
        <v>733julho-25</v>
      </c>
      <c r="B1335" s="3">
        <v>733</v>
      </c>
      <c r="C1335" s="3">
        <v>202507</v>
      </c>
      <c r="D1335" s="4" t="str">
        <f>TEXT(SORTEIOS[[#This Row],[DT_CONTMP]],"MMMM-AA")</f>
        <v>julho-25</v>
      </c>
      <c r="E1335" s="4">
        <v>45853</v>
      </c>
      <c r="F1335" s="3">
        <v>1</v>
      </c>
      <c r="G1335"/>
    </row>
    <row r="1336" spans="1:7" x14ac:dyDescent="0.3">
      <c r="A1336" s="64" t="str">
        <f>SORTEIOS[[#This Row],[GRUPO]]&amp;SORTEIOS[[#This Row],[MES_ANO]]</f>
        <v>3072abril-25</v>
      </c>
      <c r="B1336" s="3">
        <v>3072</v>
      </c>
      <c r="C1336" s="3">
        <v>202504</v>
      </c>
      <c r="D1336" s="4" t="str">
        <f>TEXT(SORTEIOS[[#This Row],[DT_CONTMP]],"MMMM-AA")</f>
        <v>abril-25</v>
      </c>
      <c r="E1336" s="4">
        <v>45762</v>
      </c>
      <c r="F1336" s="3">
        <v>1</v>
      </c>
      <c r="G1336"/>
    </row>
    <row r="1337" spans="1:7" x14ac:dyDescent="0.3">
      <c r="A1337" s="64" t="str">
        <f>SORTEIOS[[#This Row],[GRUPO]]&amp;SORTEIOS[[#This Row],[MES_ANO]]</f>
        <v>729julho-25</v>
      </c>
      <c r="B1337" s="3">
        <v>729</v>
      </c>
      <c r="C1337" s="3">
        <v>202507</v>
      </c>
      <c r="D1337" s="4" t="str">
        <f>TEXT(SORTEIOS[[#This Row],[DT_CONTMP]],"MMMM-AA")</f>
        <v>julho-25</v>
      </c>
      <c r="E1337" s="4">
        <v>45853</v>
      </c>
      <c r="F1337" s="3">
        <v>1</v>
      </c>
      <c r="G1337"/>
    </row>
    <row r="1338" spans="1:7" x14ac:dyDescent="0.3">
      <c r="A1338" s="64" t="str">
        <f>SORTEIOS[[#This Row],[GRUPO]]&amp;SORTEIOS[[#This Row],[MES_ANO]]</f>
        <v>739junho-25</v>
      </c>
      <c r="B1338" s="3">
        <v>739</v>
      </c>
      <c r="C1338" s="3">
        <v>202506</v>
      </c>
      <c r="D1338" s="4" t="str">
        <f>TEXT(SORTEIOS[[#This Row],[DT_CONTMP]],"MMMM-AA")</f>
        <v>junho-25</v>
      </c>
      <c r="E1338" s="4">
        <v>45824</v>
      </c>
      <c r="F1338" s="3">
        <v>1</v>
      </c>
      <c r="G1338"/>
    </row>
    <row r="1339" spans="1:7" x14ac:dyDescent="0.3">
      <c r="A1339" s="64" t="str">
        <f>SORTEIOS[[#This Row],[GRUPO]]&amp;SORTEIOS[[#This Row],[MES_ANO]]</f>
        <v>3141julho-25</v>
      </c>
      <c r="B1339" s="3">
        <v>3141</v>
      </c>
      <c r="C1339" s="3">
        <v>202507</v>
      </c>
      <c r="D1339" s="4" t="str">
        <f>TEXT(SORTEIOS[[#This Row],[DT_CONTMP]],"MMMM-AA")</f>
        <v>julho-25</v>
      </c>
      <c r="E1339" s="4">
        <v>45853</v>
      </c>
      <c r="F1339" s="3">
        <v>1</v>
      </c>
      <c r="G1339"/>
    </row>
    <row r="1340" spans="1:7" x14ac:dyDescent="0.3">
      <c r="A1340" s="64" t="str">
        <f>SORTEIOS[[#This Row],[GRUPO]]&amp;SORTEIOS[[#This Row],[MES_ANO]]</f>
        <v>3144agosto-25</v>
      </c>
      <c r="B1340" s="3">
        <v>3144</v>
      </c>
      <c r="C1340" s="3">
        <v>202508</v>
      </c>
      <c r="D1340" s="4" t="str">
        <f>TEXT(SORTEIOS[[#This Row],[DT_CONTMP]],"MMMM-AA")</f>
        <v>agosto-25</v>
      </c>
      <c r="E1340" s="4">
        <v>45884</v>
      </c>
      <c r="F1340" s="3">
        <v>1</v>
      </c>
      <c r="G1340"/>
    </row>
    <row r="1341" spans="1:7" x14ac:dyDescent="0.3">
      <c r="A1341" s="64" t="str">
        <f>SORTEIOS[[#This Row],[GRUPO]]&amp;SORTEIOS[[#This Row],[MES_ANO]]</f>
        <v>3159fevereiro-25</v>
      </c>
      <c r="B1341" s="3">
        <v>3159</v>
      </c>
      <c r="C1341" s="3">
        <v>202502</v>
      </c>
      <c r="D1341" s="4" t="str">
        <f>TEXT(SORTEIOS[[#This Row],[DT_CONTMP]],"MMMM-AA")</f>
        <v>fevereiro-25</v>
      </c>
      <c r="E1341" s="4">
        <v>45705</v>
      </c>
      <c r="F1341" s="3">
        <v>1</v>
      </c>
      <c r="G1341"/>
    </row>
    <row r="1342" spans="1:7" x14ac:dyDescent="0.3">
      <c r="A1342" s="64" t="str">
        <f>SORTEIOS[[#This Row],[GRUPO]]&amp;SORTEIOS[[#This Row],[MES_ANO]]</f>
        <v>799agosto-25</v>
      </c>
      <c r="B1342" s="3">
        <v>799</v>
      </c>
      <c r="C1342" s="3">
        <v>202508</v>
      </c>
      <c r="D1342" s="4" t="str">
        <f>TEXT(SORTEIOS[[#This Row],[DT_CONTMP]],"MMMM-AA")</f>
        <v>agosto-25</v>
      </c>
      <c r="E1342" s="4">
        <v>45884</v>
      </c>
      <c r="F1342" s="3">
        <v>1</v>
      </c>
      <c r="G1342"/>
    </row>
    <row r="1343" spans="1:7" x14ac:dyDescent="0.3">
      <c r="A1343" s="64" t="str">
        <f>SORTEIOS[[#This Row],[GRUPO]]&amp;SORTEIOS[[#This Row],[MES_ANO]]</f>
        <v>741junho-25</v>
      </c>
      <c r="B1343" s="3">
        <v>741</v>
      </c>
      <c r="C1343" s="3">
        <v>202506</v>
      </c>
      <c r="D1343" s="4" t="str">
        <f>TEXT(SORTEIOS[[#This Row],[DT_CONTMP]],"MMMM-AA")</f>
        <v>junho-25</v>
      </c>
      <c r="E1343" s="4">
        <v>45824</v>
      </c>
      <c r="F1343" s="3">
        <v>1</v>
      </c>
      <c r="G1343"/>
    </row>
    <row r="1344" spans="1:7" x14ac:dyDescent="0.3">
      <c r="A1344" s="64" t="str">
        <f>SORTEIOS[[#This Row],[GRUPO]]&amp;SORTEIOS[[#This Row],[MES_ANO]]</f>
        <v>3043março-25</v>
      </c>
      <c r="B1344" s="3">
        <v>3043</v>
      </c>
      <c r="C1344" s="3">
        <v>202503</v>
      </c>
      <c r="D1344" s="4" t="str">
        <f>TEXT(SORTEIOS[[#This Row],[DT_CONTMP]],"MMMM-AA")</f>
        <v>março-25</v>
      </c>
      <c r="E1344" s="4">
        <v>45733</v>
      </c>
      <c r="F1344" s="3">
        <v>1</v>
      </c>
      <c r="G1344"/>
    </row>
    <row r="1345" spans="1:7" x14ac:dyDescent="0.3">
      <c r="A1345" s="64" t="str">
        <f>SORTEIOS[[#This Row],[GRUPO]]&amp;SORTEIOS[[#This Row],[MES_ANO]]</f>
        <v>5011julho-25</v>
      </c>
      <c r="B1345" s="3">
        <v>5011</v>
      </c>
      <c r="C1345" s="3">
        <v>202507</v>
      </c>
      <c r="D1345" s="4" t="str">
        <f>TEXT(SORTEIOS[[#This Row],[DT_CONTMP]],"MMMM-AA")</f>
        <v>julho-25</v>
      </c>
      <c r="E1345" s="4">
        <v>45853</v>
      </c>
      <c r="F1345" s="3">
        <v>5</v>
      </c>
      <c r="G1345"/>
    </row>
    <row r="1346" spans="1:7" x14ac:dyDescent="0.3">
      <c r="A1346" s="64" t="str">
        <f>SORTEIOS[[#This Row],[GRUPO]]&amp;SORTEIOS[[#This Row],[MES_ANO]]</f>
        <v>649agosto-25</v>
      </c>
      <c r="B1346" s="3">
        <v>649</v>
      </c>
      <c r="C1346" s="3">
        <v>202508</v>
      </c>
      <c r="D1346" s="4" t="str">
        <f>TEXT(SORTEIOS[[#This Row],[DT_CONTMP]],"MMMM-AA")</f>
        <v>agosto-25</v>
      </c>
      <c r="E1346" s="4">
        <v>45875</v>
      </c>
      <c r="F1346" s="3">
        <v>11</v>
      </c>
      <c r="G1346"/>
    </row>
    <row r="1347" spans="1:7" x14ac:dyDescent="0.3">
      <c r="A1347" s="64" t="str">
        <f>SORTEIOS[[#This Row],[GRUPO]]&amp;SORTEIOS[[#This Row],[MES_ANO]]</f>
        <v>621janeiro-25</v>
      </c>
      <c r="B1347" s="3">
        <v>621</v>
      </c>
      <c r="C1347" s="3">
        <v>202501</v>
      </c>
      <c r="D1347" s="4" t="str">
        <f>TEXT(SORTEIOS[[#This Row],[DT_CONTMP]],"MMMM-AA")</f>
        <v>janeiro-25</v>
      </c>
      <c r="E1347" s="4">
        <v>45664</v>
      </c>
      <c r="F1347" s="3">
        <v>7</v>
      </c>
      <c r="G1347"/>
    </row>
    <row r="1348" spans="1:7" x14ac:dyDescent="0.3">
      <c r="A1348" s="64" t="str">
        <f>SORTEIOS[[#This Row],[GRUPO]]&amp;SORTEIOS[[#This Row],[MES_ANO]]</f>
        <v>3083setembro-25</v>
      </c>
      <c r="B1348" s="3">
        <v>3083</v>
      </c>
      <c r="C1348" s="3">
        <v>202509</v>
      </c>
      <c r="D1348" s="4" t="str">
        <f>TEXT(SORTEIOS[[#This Row],[DT_CONTMP]],"MMMM-AA")</f>
        <v>setembro-25</v>
      </c>
      <c r="E1348" s="4">
        <v>45915</v>
      </c>
      <c r="F1348" s="3">
        <v>1</v>
      </c>
      <c r="G1348"/>
    </row>
    <row r="1349" spans="1:7" x14ac:dyDescent="0.3">
      <c r="A1349" s="64" t="str">
        <f>SORTEIOS[[#This Row],[GRUPO]]&amp;SORTEIOS[[#This Row],[MES_ANO]]</f>
        <v>3090agosto-25</v>
      </c>
      <c r="B1349" s="3">
        <v>3090</v>
      </c>
      <c r="C1349" s="3">
        <v>202508</v>
      </c>
      <c r="D1349" s="4" t="str">
        <f>TEXT(SORTEIOS[[#This Row],[DT_CONTMP]],"MMMM-AA")</f>
        <v>agosto-25</v>
      </c>
      <c r="E1349" s="4">
        <v>45884</v>
      </c>
      <c r="F1349" s="3">
        <v>1</v>
      </c>
      <c r="G1349"/>
    </row>
    <row r="1350" spans="1:7" x14ac:dyDescent="0.3">
      <c r="A1350" s="64" t="str">
        <f>SORTEIOS[[#This Row],[GRUPO]]&amp;SORTEIOS[[#This Row],[MES_ANO]]</f>
        <v>712julho-25</v>
      </c>
      <c r="B1350" s="3">
        <v>712</v>
      </c>
      <c r="C1350" s="3">
        <v>202507</v>
      </c>
      <c r="D1350" s="4" t="str">
        <f>TEXT(SORTEIOS[[#This Row],[DT_CONTMP]],"MMMM-AA")</f>
        <v>julho-25</v>
      </c>
      <c r="E1350" s="4">
        <v>45853</v>
      </c>
      <c r="F1350" s="3">
        <v>5</v>
      </c>
      <c r="G1350"/>
    </row>
    <row r="1351" spans="1:7" x14ac:dyDescent="0.3">
      <c r="A1351" s="64" t="str">
        <f>SORTEIOS[[#This Row],[GRUPO]]&amp;SORTEIOS[[#This Row],[MES_ANO]]</f>
        <v>713janeiro-25</v>
      </c>
      <c r="B1351" s="3">
        <v>713</v>
      </c>
      <c r="C1351" s="3">
        <v>202501</v>
      </c>
      <c r="D1351" s="4" t="str">
        <f>TEXT(SORTEIOS[[#This Row],[DT_CONTMP]],"MMMM-AA")</f>
        <v>janeiro-25</v>
      </c>
      <c r="E1351" s="4">
        <v>45672</v>
      </c>
      <c r="F1351" s="3">
        <v>1</v>
      </c>
      <c r="G1351"/>
    </row>
    <row r="1352" spans="1:7" x14ac:dyDescent="0.3">
      <c r="A1352" s="64" t="str">
        <f>SORTEIOS[[#This Row],[GRUPO]]&amp;SORTEIOS[[#This Row],[MES_ANO]]</f>
        <v>3122setembro-25</v>
      </c>
      <c r="B1352" s="3">
        <v>3122</v>
      </c>
      <c r="C1352" s="3">
        <v>202509</v>
      </c>
      <c r="D1352" s="4" t="str">
        <f>TEXT(SORTEIOS[[#This Row],[DT_CONTMP]],"MMMM-AA")</f>
        <v>setembro-25</v>
      </c>
      <c r="E1352" s="4">
        <v>45915</v>
      </c>
      <c r="F1352" s="3">
        <v>1</v>
      </c>
      <c r="G1352"/>
    </row>
    <row r="1353" spans="1:7" x14ac:dyDescent="0.3">
      <c r="A1353" s="64" t="str">
        <f>SORTEIOS[[#This Row],[GRUPO]]&amp;SORTEIOS[[#This Row],[MES_ANO]]</f>
        <v>3089agosto-25</v>
      </c>
      <c r="B1353" s="3">
        <v>3089</v>
      </c>
      <c r="C1353" s="3">
        <v>202508</v>
      </c>
      <c r="D1353" s="4" t="str">
        <f>TEXT(SORTEIOS[[#This Row],[DT_CONTMP]],"MMMM-AA")</f>
        <v>agosto-25</v>
      </c>
      <c r="E1353" s="4">
        <v>45884</v>
      </c>
      <c r="F1353" s="3">
        <v>1</v>
      </c>
      <c r="G1353"/>
    </row>
    <row r="1354" spans="1:7" x14ac:dyDescent="0.3">
      <c r="A1354" s="64" t="str">
        <f>SORTEIOS[[#This Row],[GRUPO]]&amp;SORTEIOS[[#This Row],[MES_ANO]]</f>
        <v>754fevereiro-25</v>
      </c>
      <c r="B1354" s="3">
        <v>754</v>
      </c>
      <c r="C1354" s="3">
        <v>202502</v>
      </c>
      <c r="D1354" s="4" t="str">
        <f>TEXT(SORTEIOS[[#This Row],[DT_CONTMP]],"MMMM-AA")</f>
        <v>fevereiro-25</v>
      </c>
      <c r="E1354" s="4">
        <v>45705</v>
      </c>
      <c r="F1354" s="3">
        <v>1</v>
      </c>
      <c r="G1354"/>
    </row>
    <row r="1355" spans="1:7" x14ac:dyDescent="0.3">
      <c r="A1355" s="64" t="str">
        <f>SORTEIOS[[#This Row],[GRUPO]]&amp;SORTEIOS[[#This Row],[MES_ANO]]</f>
        <v>3139janeiro-25</v>
      </c>
      <c r="B1355" s="3">
        <v>3139</v>
      </c>
      <c r="C1355" s="3">
        <v>202501</v>
      </c>
      <c r="D1355" s="4" t="str">
        <f>TEXT(SORTEIOS[[#This Row],[DT_CONTMP]],"MMMM-AA")</f>
        <v>janeiro-25</v>
      </c>
      <c r="E1355" s="4">
        <v>45672</v>
      </c>
      <c r="F1355" s="3">
        <v>1</v>
      </c>
      <c r="G1355"/>
    </row>
    <row r="1356" spans="1:7" x14ac:dyDescent="0.3">
      <c r="A1356" s="64" t="str">
        <f>SORTEIOS[[#This Row],[GRUPO]]&amp;SORTEIOS[[#This Row],[MES_ANO]]</f>
        <v>3125março-25</v>
      </c>
      <c r="B1356" s="3">
        <v>3125</v>
      </c>
      <c r="C1356" s="3">
        <v>202503</v>
      </c>
      <c r="D1356" s="4" t="str">
        <f>TEXT(SORTEIOS[[#This Row],[DT_CONTMP]],"MMMM-AA")</f>
        <v>março-25</v>
      </c>
      <c r="E1356" s="4">
        <v>45733</v>
      </c>
      <c r="F1356" s="3">
        <v>1</v>
      </c>
      <c r="G1356"/>
    </row>
    <row r="1357" spans="1:7" x14ac:dyDescent="0.3">
      <c r="A1357" s="64" t="str">
        <f>SORTEIOS[[#This Row],[GRUPO]]&amp;SORTEIOS[[#This Row],[MES_ANO]]</f>
        <v>3174abril-25</v>
      </c>
      <c r="B1357" s="3">
        <v>3174</v>
      </c>
      <c r="C1357" s="3">
        <v>202504</v>
      </c>
      <c r="D1357" s="4" t="str">
        <f>TEXT(SORTEIOS[[#This Row],[DT_CONTMP]],"MMMM-AA")</f>
        <v>abril-25</v>
      </c>
      <c r="E1357" s="4">
        <v>45762</v>
      </c>
      <c r="F1357" s="3">
        <v>1</v>
      </c>
      <c r="G1357"/>
    </row>
    <row r="1358" spans="1:7" x14ac:dyDescent="0.3">
      <c r="A1358" s="64" t="str">
        <f>SORTEIOS[[#This Row],[GRUPO]]&amp;SORTEIOS[[#This Row],[MES_ANO]]</f>
        <v>689junho-25</v>
      </c>
      <c r="B1358" s="3">
        <v>689</v>
      </c>
      <c r="C1358" s="3">
        <v>202506</v>
      </c>
      <c r="D1358" s="4" t="str">
        <f>TEXT(SORTEIOS[[#This Row],[DT_CONTMP]],"MMMM-AA")</f>
        <v>junho-25</v>
      </c>
      <c r="E1358" s="4">
        <v>45813</v>
      </c>
      <c r="F1358" s="3">
        <v>1</v>
      </c>
      <c r="G1358"/>
    </row>
    <row r="1359" spans="1:7" x14ac:dyDescent="0.3">
      <c r="A1359" s="64" t="str">
        <f>SORTEIOS[[#This Row],[GRUPO]]&amp;SORTEIOS[[#This Row],[MES_ANO]]</f>
        <v>3051outubro-25</v>
      </c>
      <c r="B1359" s="3">
        <v>3051</v>
      </c>
      <c r="C1359" s="3">
        <v>202510</v>
      </c>
      <c r="D1359" s="4" t="str">
        <f>TEXT(SORTEIOS[[#This Row],[DT_CONTMP]],"MMMM-AA")</f>
        <v>outubro-25</v>
      </c>
      <c r="E1359" s="4">
        <v>45945</v>
      </c>
      <c r="F1359" s="3">
        <v>1</v>
      </c>
      <c r="G1359"/>
    </row>
    <row r="1360" spans="1:7" x14ac:dyDescent="0.3">
      <c r="A1360" s="64" t="str">
        <f>SORTEIOS[[#This Row],[GRUPO]]&amp;SORTEIOS[[#This Row],[MES_ANO]]</f>
        <v>3064junho-25</v>
      </c>
      <c r="B1360" s="3">
        <v>3064</v>
      </c>
      <c r="C1360" s="3">
        <v>202506</v>
      </c>
      <c r="D1360" s="4" t="str">
        <f>TEXT(SORTEIOS[[#This Row],[DT_CONTMP]],"MMMM-AA")</f>
        <v>junho-25</v>
      </c>
      <c r="E1360" s="4">
        <v>45824</v>
      </c>
      <c r="F1360" s="3">
        <v>1</v>
      </c>
      <c r="G1360"/>
    </row>
    <row r="1361" spans="1:7" x14ac:dyDescent="0.3">
      <c r="A1361" s="64" t="str">
        <f>SORTEIOS[[#This Row],[GRUPO]]&amp;SORTEIOS[[#This Row],[MES_ANO]]</f>
        <v>620julho-25</v>
      </c>
      <c r="B1361" s="3">
        <v>620</v>
      </c>
      <c r="C1361" s="3">
        <v>202507</v>
      </c>
      <c r="D1361" s="4" t="str">
        <f>TEXT(SORTEIOS[[#This Row],[DT_CONTMP]],"MMMM-AA")</f>
        <v>julho-25</v>
      </c>
      <c r="E1361" s="4">
        <v>45842</v>
      </c>
      <c r="F1361" s="3">
        <v>2</v>
      </c>
      <c r="G1361"/>
    </row>
    <row r="1362" spans="1:7" x14ac:dyDescent="0.3">
      <c r="A1362" s="64" t="str">
        <f>SORTEIOS[[#This Row],[GRUPO]]&amp;SORTEIOS[[#This Row],[MES_ANO]]</f>
        <v>688março-25</v>
      </c>
      <c r="B1362" s="3">
        <v>688</v>
      </c>
      <c r="C1362" s="3">
        <v>202503</v>
      </c>
      <c r="D1362" s="4" t="str">
        <f>TEXT(SORTEIOS[[#This Row],[DT_CONTMP]],"MMMM-AA")</f>
        <v>março-25</v>
      </c>
      <c r="E1362" s="4">
        <v>45726</v>
      </c>
      <c r="F1362" s="3">
        <v>5</v>
      </c>
      <c r="G1362"/>
    </row>
    <row r="1363" spans="1:7" x14ac:dyDescent="0.3">
      <c r="A1363" s="64" t="str">
        <f>SORTEIOS[[#This Row],[GRUPO]]&amp;SORTEIOS[[#This Row],[MES_ANO]]</f>
        <v>697março-25</v>
      </c>
      <c r="B1363" s="3">
        <v>697</v>
      </c>
      <c r="C1363" s="3">
        <v>202503</v>
      </c>
      <c r="D1363" s="4" t="str">
        <f>TEXT(SORTEIOS[[#This Row],[DT_CONTMP]],"MMMM-AA")</f>
        <v>março-25</v>
      </c>
      <c r="E1363" s="4">
        <v>45726</v>
      </c>
      <c r="F1363" s="3">
        <v>4</v>
      </c>
      <c r="G1363"/>
    </row>
    <row r="1364" spans="1:7" x14ac:dyDescent="0.3">
      <c r="A1364" s="64" t="str">
        <f>SORTEIOS[[#This Row],[GRUPO]]&amp;SORTEIOS[[#This Row],[MES_ANO]]</f>
        <v>703julho-25</v>
      </c>
      <c r="B1364" s="3">
        <v>703</v>
      </c>
      <c r="C1364" s="3">
        <v>202507</v>
      </c>
      <c r="D1364" s="4" t="str">
        <f>TEXT(SORTEIOS[[#This Row],[DT_CONTMP]],"MMMM-AA")</f>
        <v>julho-25</v>
      </c>
      <c r="E1364" s="4">
        <v>45842</v>
      </c>
      <c r="F1364" s="3">
        <v>8</v>
      </c>
      <c r="G1364"/>
    </row>
    <row r="1365" spans="1:7" x14ac:dyDescent="0.3">
      <c r="A1365" s="64" t="str">
        <f>SORTEIOS[[#This Row],[GRUPO]]&amp;SORTEIOS[[#This Row],[MES_ANO]]</f>
        <v>697setembro-25</v>
      </c>
      <c r="B1365" s="3">
        <v>697</v>
      </c>
      <c r="C1365" s="3">
        <v>202509</v>
      </c>
      <c r="D1365" s="4" t="str">
        <f>TEXT(SORTEIOS[[#This Row],[DT_CONTMP]],"MMMM-AA")</f>
        <v>setembro-25</v>
      </c>
      <c r="E1365" s="4">
        <v>45904</v>
      </c>
      <c r="F1365" s="3">
        <v>6</v>
      </c>
      <c r="G1365"/>
    </row>
    <row r="1366" spans="1:7" x14ac:dyDescent="0.3">
      <c r="A1366" s="64" t="str">
        <f>SORTEIOS[[#This Row],[GRUPO]]&amp;SORTEIOS[[#This Row],[MES_ANO]]</f>
        <v>715agosto-25</v>
      </c>
      <c r="B1366" s="3">
        <v>715</v>
      </c>
      <c r="C1366" s="3">
        <v>202508</v>
      </c>
      <c r="D1366" s="4" t="str">
        <f>TEXT(SORTEIOS[[#This Row],[DT_CONTMP]],"MMMM-AA")</f>
        <v>agosto-25</v>
      </c>
      <c r="E1366" s="4">
        <v>45884</v>
      </c>
      <c r="F1366" s="3">
        <v>4</v>
      </c>
      <c r="G1366"/>
    </row>
    <row r="1367" spans="1:7" x14ac:dyDescent="0.3">
      <c r="A1367" s="64" t="str">
        <f>SORTEIOS[[#This Row],[GRUPO]]&amp;SORTEIOS[[#This Row],[MES_ANO]]</f>
        <v>713junho-25</v>
      </c>
      <c r="B1367" s="3">
        <v>713</v>
      </c>
      <c r="C1367" s="3">
        <v>202506</v>
      </c>
      <c r="D1367" s="4" t="str">
        <f>TEXT(SORTEIOS[[#This Row],[DT_CONTMP]],"MMMM-AA")</f>
        <v>junho-25</v>
      </c>
      <c r="E1367" s="4">
        <v>45824</v>
      </c>
      <c r="F1367" s="3">
        <v>1</v>
      </c>
      <c r="G1367"/>
    </row>
    <row r="1368" spans="1:7" x14ac:dyDescent="0.3">
      <c r="A1368" s="64" t="str">
        <f>SORTEIOS[[#This Row],[GRUPO]]&amp;SORTEIOS[[#This Row],[MES_ANO]]</f>
        <v>756outubro-25</v>
      </c>
      <c r="B1368" s="3">
        <v>756</v>
      </c>
      <c r="C1368" s="3">
        <v>202510</v>
      </c>
      <c r="D1368" s="4" t="str">
        <f>TEXT(SORTEIOS[[#This Row],[DT_CONTMP]],"MMMM-AA")</f>
        <v>outubro-25</v>
      </c>
      <c r="E1368" s="4">
        <v>45945</v>
      </c>
      <c r="F1368" s="3">
        <v>1</v>
      </c>
      <c r="G1368"/>
    </row>
    <row r="1369" spans="1:7" x14ac:dyDescent="0.3">
      <c r="A1369" s="64" t="str">
        <f>SORTEIOS[[#This Row],[GRUPO]]&amp;SORTEIOS[[#This Row],[MES_ANO]]</f>
        <v>776junho-25</v>
      </c>
      <c r="B1369" s="3">
        <v>776</v>
      </c>
      <c r="C1369" s="3">
        <v>202506</v>
      </c>
      <c r="D1369" s="4" t="str">
        <f>TEXT(SORTEIOS[[#This Row],[DT_CONTMP]],"MMMM-AA")</f>
        <v>junho-25</v>
      </c>
      <c r="E1369" s="4">
        <v>45824</v>
      </c>
      <c r="F1369" s="3">
        <v>1</v>
      </c>
      <c r="G1369"/>
    </row>
    <row r="1370" spans="1:7" x14ac:dyDescent="0.3">
      <c r="A1370" s="64" t="str">
        <f>SORTEIOS[[#This Row],[GRUPO]]&amp;SORTEIOS[[#This Row],[MES_ANO]]</f>
        <v>743agosto-25</v>
      </c>
      <c r="B1370" s="3">
        <v>743</v>
      </c>
      <c r="C1370" s="3">
        <v>202508</v>
      </c>
      <c r="D1370" s="4" t="str">
        <f>TEXT(SORTEIOS[[#This Row],[DT_CONTMP]],"MMMM-AA")</f>
        <v>agosto-25</v>
      </c>
      <c r="E1370" s="4">
        <v>45884</v>
      </c>
      <c r="F1370" s="3">
        <v>1</v>
      </c>
      <c r="G1370"/>
    </row>
    <row r="1371" spans="1:7" x14ac:dyDescent="0.3">
      <c r="A1371" s="64" t="str">
        <f>SORTEIOS[[#This Row],[GRUPO]]&amp;SORTEIOS[[#This Row],[MES_ANO]]</f>
        <v>775janeiro-25</v>
      </c>
      <c r="B1371" s="3">
        <v>775</v>
      </c>
      <c r="C1371" s="3">
        <v>202501</v>
      </c>
      <c r="D1371" s="4" t="str">
        <f>TEXT(SORTEIOS[[#This Row],[DT_CONTMP]],"MMMM-AA")</f>
        <v>janeiro-25</v>
      </c>
      <c r="E1371" s="4">
        <v>45672</v>
      </c>
      <c r="F1371" s="3">
        <v>1</v>
      </c>
      <c r="G1371"/>
    </row>
    <row r="1372" spans="1:7" x14ac:dyDescent="0.3">
      <c r="A1372" s="64" t="str">
        <f>SORTEIOS[[#This Row],[GRUPO]]&amp;SORTEIOS[[#This Row],[MES_ANO]]</f>
        <v>776maio-25</v>
      </c>
      <c r="B1372" s="3">
        <v>776</v>
      </c>
      <c r="C1372" s="3">
        <v>202505</v>
      </c>
      <c r="D1372" s="4" t="str">
        <f>TEXT(SORTEIOS[[#This Row],[DT_CONTMP]],"MMMM-AA")</f>
        <v>maio-25</v>
      </c>
      <c r="E1372" s="4">
        <v>45792</v>
      </c>
      <c r="F1372" s="3">
        <v>1</v>
      </c>
      <c r="G1372"/>
    </row>
    <row r="1373" spans="1:7" x14ac:dyDescent="0.3">
      <c r="A1373" s="64" t="str">
        <f>SORTEIOS[[#This Row],[GRUPO]]&amp;SORTEIOS[[#This Row],[MES_ANO]]</f>
        <v>3160abril-25</v>
      </c>
      <c r="B1373" s="3">
        <v>3160</v>
      </c>
      <c r="C1373" s="3">
        <v>202504</v>
      </c>
      <c r="D1373" s="4" t="str">
        <f>TEXT(SORTEIOS[[#This Row],[DT_CONTMP]],"MMMM-AA")</f>
        <v>abril-25</v>
      </c>
      <c r="E1373" s="4">
        <v>45762</v>
      </c>
      <c r="F1373" s="3">
        <v>1</v>
      </c>
      <c r="G1373"/>
    </row>
    <row r="1374" spans="1:7" x14ac:dyDescent="0.3">
      <c r="A1374" s="64" t="str">
        <f>SORTEIOS[[#This Row],[GRUPO]]&amp;SORTEIOS[[#This Row],[MES_ANO]]</f>
        <v>3171fevereiro-25</v>
      </c>
      <c r="B1374" s="3">
        <v>3171</v>
      </c>
      <c r="C1374" s="3">
        <v>202502</v>
      </c>
      <c r="D1374" s="4" t="str">
        <f>TEXT(SORTEIOS[[#This Row],[DT_CONTMP]],"MMMM-AA")</f>
        <v>fevereiro-25</v>
      </c>
      <c r="E1374" s="4">
        <v>45705</v>
      </c>
      <c r="F1374" s="3">
        <v>1</v>
      </c>
      <c r="G1374"/>
    </row>
    <row r="1375" spans="1:7" x14ac:dyDescent="0.3">
      <c r="A1375" s="64" t="str">
        <f>SORTEIOS[[#This Row],[GRUPO]]&amp;SORTEIOS[[#This Row],[MES_ANO]]</f>
        <v>3045outubro-25</v>
      </c>
      <c r="B1375" s="3">
        <v>3045</v>
      </c>
      <c r="C1375" s="3">
        <v>202510</v>
      </c>
      <c r="D1375" s="4" t="str">
        <f>TEXT(SORTEIOS[[#This Row],[DT_CONTMP]],"MMMM-AA")</f>
        <v>outubro-25</v>
      </c>
      <c r="E1375" s="4">
        <v>45945</v>
      </c>
      <c r="F1375" s="3">
        <v>1</v>
      </c>
      <c r="G1375"/>
    </row>
    <row r="1376" spans="1:7" x14ac:dyDescent="0.3">
      <c r="A1376" s="64" t="str">
        <f>SORTEIOS[[#This Row],[GRUPO]]&amp;SORTEIOS[[#This Row],[MES_ANO]]</f>
        <v>798agosto-25</v>
      </c>
      <c r="B1376" s="3">
        <v>798</v>
      </c>
      <c r="C1376" s="3">
        <v>202508</v>
      </c>
      <c r="D1376" s="4" t="str">
        <f>TEXT(SORTEIOS[[#This Row],[DT_CONTMP]],"MMMM-AA")</f>
        <v>agosto-25</v>
      </c>
      <c r="E1376" s="4">
        <v>45884</v>
      </c>
      <c r="F1376" s="3">
        <v>1</v>
      </c>
      <c r="G1376"/>
    </row>
    <row r="1377" spans="1:7" x14ac:dyDescent="0.3">
      <c r="A1377" s="64" t="str">
        <f>SORTEIOS[[#This Row],[GRUPO]]&amp;SORTEIOS[[#This Row],[MES_ANO]]</f>
        <v>3044agosto-25</v>
      </c>
      <c r="B1377" s="3">
        <v>3044</v>
      </c>
      <c r="C1377" s="3">
        <v>202508</v>
      </c>
      <c r="D1377" s="4" t="str">
        <f>TEXT(SORTEIOS[[#This Row],[DT_CONTMP]],"MMMM-AA")</f>
        <v>agosto-25</v>
      </c>
      <c r="E1377" s="4">
        <v>45884</v>
      </c>
      <c r="F1377" s="3">
        <v>1</v>
      </c>
      <c r="G1377"/>
    </row>
    <row r="1378" spans="1:7" x14ac:dyDescent="0.3">
      <c r="A1378" s="64" t="str">
        <f>SORTEIOS[[#This Row],[GRUPO]]&amp;SORTEIOS[[#This Row],[MES_ANO]]</f>
        <v>672junho-25</v>
      </c>
      <c r="B1378" s="3">
        <v>672</v>
      </c>
      <c r="C1378" s="3">
        <v>202506</v>
      </c>
      <c r="D1378" s="4" t="str">
        <f>TEXT(SORTEIOS[[#This Row],[DT_CONTMP]],"MMMM-AA")</f>
        <v>junho-25</v>
      </c>
      <c r="E1378" s="4">
        <v>45813</v>
      </c>
      <c r="F1378" s="3">
        <v>1</v>
      </c>
      <c r="G1378"/>
    </row>
    <row r="1379" spans="1:7" x14ac:dyDescent="0.3">
      <c r="A1379" s="64" t="str">
        <f>SORTEIOS[[#This Row],[GRUPO]]&amp;SORTEIOS[[#This Row],[MES_ANO]]</f>
        <v>682fevereiro-25</v>
      </c>
      <c r="B1379" s="3">
        <v>682</v>
      </c>
      <c r="C1379" s="3">
        <v>202502</v>
      </c>
      <c r="D1379" s="4" t="str">
        <f>TEXT(SORTEIOS[[#This Row],[DT_CONTMP]],"MMMM-AA")</f>
        <v>fevereiro-25</v>
      </c>
      <c r="E1379" s="4">
        <v>45694</v>
      </c>
      <c r="F1379" s="3">
        <v>1</v>
      </c>
      <c r="G1379"/>
    </row>
    <row r="1380" spans="1:7" x14ac:dyDescent="0.3">
      <c r="A1380" s="64" t="str">
        <f>SORTEIOS[[#This Row],[GRUPO]]&amp;SORTEIOS[[#This Row],[MES_ANO]]</f>
        <v>3080setembro-25</v>
      </c>
      <c r="B1380" s="3">
        <v>3080</v>
      </c>
      <c r="C1380" s="3">
        <v>202509</v>
      </c>
      <c r="D1380" s="4" t="str">
        <f>TEXT(SORTEIOS[[#This Row],[DT_CONTMP]],"MMMM-AA")</f>
        <v>setembro-25</v>
      </c>
      <c r="E1380" s="4">
        <v>45915</v>
      </c>
      <c r="F1380" s="3">
        <v>1</v>
      </c>
      <c r="G1380"/>
    </row>
    <row r="1381" spans="1:7" x14ac:dyDescent="0.3">
      <c r="A1381" s="64" t="str">
        <f>SORTEIOS[[#This Row],[GRUPO]]&amp;SORTEIOS[[#This Row],[MES_ANO]]</f>
        <v>3086outubro-25</v>
      </c>
      <c r="B1381" s="3">
        <v>3086</v>
      </c>
      <c r="C1381" s="3">
        <v>202510</v>
      </c>
      <c r="D1381" s="4" t="str">
        <f>TEXT(SORTEIOS[[#This Row],[DT_CONTMP]],"MMMM-AA")</f>
        <v>outubro-25</v>
      </c>
      <c r="E1381" s="4">
        <v>45945</v>
      </c>
      <c r="F1381" s="3">
        <v>1</v>
      </c>
      <c r="G1381"/>
    </row>
    <row r="1382" spans="1:7" x14ac:dyDescent="0.3">
      <c r="A1382" s="64" t="str">
        <f>SORTEIOS[[#This Row],[GRUPO]]&amp;SORTEIOS[[#This Row],[MES_ANO]]</f>
        <v>7004fevereiro-25</v>
      </c>
      <c r="B1382" s="3">
        <v>7004</v>
      </c>
      <c r="C1382" s="3">
        <v>202502</v>
      </c>
      <c r="D1382" s="4" t="str">
        <f>TEXT(SORTEIOS[[#This Row],[DT_CONTMP]],"MMMM-AA")</f>
        <v>fevereiro-25</v>
      </c>
      <c r="E1382" s="4">
        <v>45705</v>
      </c>
      <c r="F1382" s="3">
        <v>13</v>
      </c>
      <c r="G1382"/>
    </row>
    <row r="1383" spans="1:7" x14ac:dyDescent="0.3">
      <c r="A1383" s="64" t="str">
        <f>SORTEIOS[[#This Row],[GRUPO]]&amp;SORTEIOS[[#This Row],[MES_ANO]]</f>
        <v>706fevereiro-25</v>
      </c>
      <c r="B1383" s="3">
        <v>706</v>
      </c>
      <c r="C1383" s="3">
        <v>202502</v>
      </c>
      <c r="D1383" s="4" t="str">
        <f>TEXT(SORTEIOS[[#This Row],[DT_CONTMP]],"MMMM-AA")</f>
        <v>fevereiro-25</v>
      </c>
      <c r="E1383" s="4">
        <v>45705</v>
      </c>
      <c r="F1383" s="3">
        <v>6</v>
      </c>
      <c r="G1383"/>
    </row>
    <row r="1384" spans="1:7" x14ac:dyDescent="0.3">
      <c r="A1384" s="64" t="str">
        <f>SORTEIOS[[#This Row],[GRUPO]]&amp;SORTEIOS[[#This Row],[MES_ANO]]</f>
        <v>731agosto-25</v>
      </c>
      <c r="B1384" s="3">
        <v>731</v>
      </c>
      <c r="C1384" s="3">
        <v>202508</v>
      </c>
      <c r="D1384" s="4" t="str">
        <f>TEXT(SORTEIOS[[#This Row],[DT_CONTMP]],"MMMM-AA")</f>
        <v>agosto-25</v>
      </c>
      <c r="E1384" s="4">
        <v>45884</v>
      </c>
      <c r="F1384" s="3">
        <v>1</v>
      </c>
      <c r="G1384"/>
    </row>
    <row r="1385" spans="1:7" x14ac:dyDescent="0.3">
      <c r="A1385" s="64" t="str">
        <f>SORTEIOS[[#This Row],[GRUPO]]&amp;SORTEIOS[[#This Row],[MES_ANO]]</f>
        <v>740janeiro-25</v>
      </c>
      <c r="B1385" s="3">
        <v>740</v>
      </c>
      <c r="C1385" s="3">
        <v>202501</v>
      </c>
      <c r="D1385" s="4" t="str">
        <f>TEXT(SORTEIOS[[#This Row],[DT_CONTMP]],"MMMM-AA")</f>
        <v>janeiro-25</v>
      </c>
      <c r="E1385" s="4">
        <v>45672</v>
      </c>
      <c r="F1385" s="3">
        <v>1</v>
      </c>
      <c r="G1385"/>
    </row>
    <row r="1386" spans="1:7" x14ac:dyDescent="0.3">
      <c r="A1386" s="64" t="str">
        <f>SORTEIOS[[#This Row],[GRUPO]]&amp;SORTEIOS[[#This Row],[MES_ANO]]</f>
        <v>3117julho-25</v>
      </c>
      <c r="B1386" s="3">
        <v>3117</v>
      </c>
      <c r="C1386" s="3">
        <v>202507</v>
      </c>
      <c r="D1386" s="4" t="str">
        <f>TEXT(SORTEIOS[[#This Row],[DT_CONTMP]],"MMMM-AA")</f>
        <v>julho-25</v>
      </c>
      <c r="E1386" s="4">
        <v>45853</v>
      </c>
      <c r="F1386" s="3">
        <v>1</v>
      </c>
      <c r="G1386"/>
    </row>
    <row r="1387" spans="1:7" x14ac:dyDescent="0.3">
      <c r="A1387" s="64" t="str">
        <f>SORTEIOS[[#This Row],[GRUPO]]&amp;SORTEIOS[[#This Row],[MES_ANO]]</f>
        <v>753julho-25</v>
      </c>
      <c r="B1387" s="3">
        <v>753</v>
      </c>
      <c r="C1387" s="3">
        <v>202507</v>
      </c>
      <c r="D1387" s="4" t="str">
        <f>TEXT(SORTEIOS[[#This Row],[DT_CONTMP]],"MMMM-AA")</f>
        <v>julho-25</v>
      </c>
      <c r="E1387" s="4">
        <v>45853</v>
      </c>
      <c r="F1387" s="3">
        <v>1</v>
      </c>
      <c r="G1387"/>
    </row>
    <row r="1388" spans="1:7" x14ac:dyDescent="0.3">
      <c r="A1388" s="64" t="str">
        <f>SORTEIOS[[#This Row],[GRUPO]]&amp;SORTEIOS[[#This Row],[MES_ANO]]</f>
        <v>749fevereiro-25</v>
      </c>
      <c r="B1388" s="3">
        <v>749</v>
      </c>
      <c r="C1388" s="3">
        <v>202502</v>
      </c>
      <c r="D1388" s="4" t="str">
        <f>TEXT(SORTEIOS[[#This Row],[DT_CONTMP]],"MMMM-AA")</f>
        <v>fevereiro-25</v>
      </c>
      <c r="E1388" s="4">
        <v>45705</v>
      </c>
      <c r="F1388" s="3">
        <v>1</v>
      </c>
      <c r="G1388"/>
    </row>
    <row r="1389" spans="1:7" x14ac:dyDescent="0.3">
      <c r="A1389" s="64" t="str">
        <f>SORTEIOS[[#This Row],[GRUPO]]&amp;SORTEIOS[[#This Row],[MES_ANO]]</f>
        <v>755setembro-25</v>
      </c>
      <c r="B1389" s="3">
        <v>755</v>
      </c>
      <c r="C1389" s="3">
        <v>202509</v>
      </c>
      <c r="D1389" s="4" t="str">
        <f>TEXT(SORTEIOS[[#This Row],[DT_CONTMP]],"MMMM-AA")</f>
        <v>setembro-25</v>
      </c>
      <c r="E1389" s="4">
        <v>45915</v>
      </c>
      <c r="F1389" s="3">
        <v>1</v>
      </c>
      <c r="G1389"/>
    </row>
    <row r="1390" spans="1:7" x14ac:dyDescent="0.3">
      <c r="A1390" s="64" t="str">
        <f>SORTEIOS[[#This Row],[GRUPO]]&amp;SORTEIOS[[#This Row],[MES_ANO]]</f>
        <v>763abril-25</v>
      </c>
      <c r="B1390" s="3">
        <v>763</v>
      </c>
      <c r="C1390" s="3">
        <v>202504</v>
      </c>
      <c r="D1390" s="4" t="str">
        <f>TEXT(SORTEIOS[[#This Row],[DT_CONTMP]],"MMMM-AA")</f>
        <v>abril-25</v>
      </c>
      <c r="E1390" s="4">
        <v>45762</v>
      </c>
      <c r="F1390" s="3">
        <v>1</v>
      </c>
      <c r="G1390"/>
    </row>
    <row r="1391" spans="1:7" x14ac:dyDescent="0.3">
      <c r="A1391" s="64" t="str">
        <f>SORTEIOS[[#This Row],[GRUPO]]&amp;SORTEIOS[[#This Row],[MES_ANO]]</f>
        <v>3159janeiro-25</v>
      </c>
      <c r="B1391" s="3">
        <v>3159</v>
      </c>
      <c r="C1391" s="3">
        <v>202501</v>
      </c>
      <c r="D1391" s="4" t="str">
        <f>TEXT(SORTEIOS[[#This Row],[DT_CONTMP]],"MMMM-AA")</f>
        <v>janeiro-25</v>
      </c>
      <c r="E1391" s="4">
        <v>45672</v>
      </c>
      <c r="F1391" s="3">
        <v>1</v>
      </c>
      <c r="G1391"/>
    </row>
    <row r="1392" spans="1:7" x14ac:dyDescent="0.3">
      <c r="A1392" s="64" t="str">
        <f>SORTEIOS[[#This Row],[GRUPO]]&amp;SORTEIOS[[#This Row],[MES_ANO]]</f>
        <v>3114julho-25</v>
      </c>
      <c r="B1392" s="3">
        <v>3114</v>
      </c>
      <c r="C1392" s="3">
        <v>202507</v>
      </c>
      <c r="D1392" s="4" t="str">
        <f>TEXT(SORTEIOS[[#This Row],[DT_CONTMP]],"MMMM-AA")</f>
        <v>julho-25</v>
      </c>
      <c r="E1392" s="4">
        <v>45853</v>
      </c>
      <c r="F1392" s="3">
        <v>1</v>
      </c>
      <c r="G1392"/>
    </row>
    <row r="1393" spans="1:7" x14ac:dyDescent="0.3">
      <c r="A1393" s="64" t="str">
        <f>SORTEIOS[[#This Row],[GRUPO]]&amp;SORTEIOS[[#This Row],[MES_ANO]]</f>
        <v>5009janeiro-25</v>
      </c>
      <c r="B1393" s="3">
        <v>5009</v>
      </c>
      <c r="C1393" s="3">
        <v>202501</v>
      </c>
      <c r="D1393" s="4" t="str">
        <f>TEXT(SORTEIOS[[#This Row],[DT_CONTMP]],"MMMM-AA")</f>
        <v>janeiro-25</v>
      </c>
      <c r="E1393" s="4">
        <v>45672</v>
      </c>
      <c r="F1393" s="3">
        <v>1</v>
      </c>
      <c r="G1393"/>
    </row>
    <row r="1394" spans="1:7" x14ac:dyDescent="0.3">
      <c r="A1394" s="64" t="str">
        <f>SORTEIOS[[#This Row],[GRUPO]]&amp;SORTEIOS[[#This Row],[MES_ANO]]</f>
        <v>627outubro-25</v>
      </c>
      <c r="B1394" s="3">
        <v>627</v>
      </c>
      <c r="C1394" s="3">
        <v>202510</v>
      </c>
      <c r="D1394" s="4" t="str">
        <f>TEXT(SORTEIOS[[#This Row],[DT_CONTMP]],"MMMM-AA")</f>
        <v>outubro-25</v>
      </c>
      <c r="E1394" s="4">
        <v>45936</v>
      </c>
      <c r="F1394" s="3">
        <v>8</v>
      </c>
      <c r="G1394"/>
    </row>
    <row r="1395" spans="1:7" x14ac:dyDescent="0.3">
      <c r="A1395" s="64" t="str">
        <f>SORTEIOS[[#This Row],[GRUPO]]&amp;SORTEIOS[[#This Row],[MES_ANO]]</f>
        <v>720janeiro-25</v>
      </c>
      <c r="B1395" s="3">
        <v>720</v>
      </c>
      <c r="C1395" s="3">
        <v>202501</v>
      </c>
      <c r="D1395" s="4" t="str">
        <f>TEXT(SORTEIOS[[#This Row],[DT_CONTMP]],"MMMM-AA")</f>
        <v>janeiro-25</v>
      </c>
      <c r="E1395" s="4">
        <v>45672</v>
      </c>
      <c r="F1395" s="3">
        <v>1</v>
      </c>
      <c r="G1395"/>
    </row>
    <row r="1396" spans="1:7" x14ac:dyDescent="0.3">
      <c r="A1396" s="64" t="str">
        <f>SORTEIOS[[#This Row],[GRUPO]]&amp;SORTEIOS[[#This Row],[MES_ANO]]</f>
        <v>3061agosto-25</v>
      </c>
      <c r="B1396" s="3">
        <v>3061</v>
      </c>
      <c r="C1396" s="3">
        <v>202508</v>
      </c>
      <c r="D1396" s="4" t="str">
        <f>TEXT(SORTEIOS[[#This Row],[DT_CONTMP]],"MMMM-AA")</f>
        <v>agosto-25</v>
      </c>
      <c r="E1396" s="4">
        <v>45884</v>
      </c>
      <c r="F1396" s="3">
        <v>1</v>
      </c>
      <c r="G1396"/>
    </row>
    <row r="1397" spans="1:7" x14ac:dyDescent="0.3">
      <c r="A1397" s="64" t="str">
        <f>SORTEIOS[[#This Row],[GRUPO]]&amp;SORTEIOS[[#This Row],[MES_ANO]]</f>
        <v>734abril-25</v>
      </c>
      <c r="B1397" s="3">
        <v>734</v>
      </c>
      <c r="C1397" s="3">
        <v>202504</v>
      </c>
      <c r="D1397" s="4" t="str">
        <f>TEXT(SORTEIOS[[#This Row],[DT_CONTMP]],"MMMM-AA")</f>
        <v>abril-25</v>
      </c>
      <c r="E1397" s="4">
        <v>45762</v>
      </c>
      <c r="F1397" s="3">
        <v>1</v>
      </c>
      <c r="G1397"/>
    </row>
    <row r="1398" spans="1:7" x14ac:dyDescent="0.3">
      <c r="A1398" s="64" t="str">
        <f>SORTEIOS[[#This Row],[GRUPO]]&amp;SORTEIOS[[#This Row],[MES_ANO]]</f>
        <v>7006junho-25</v>
      </c>
      <c r="B1398" s="3">
        <v>7006</v>
      </c>
      <c r="C1398" s="3">
        <v>202506</v>
      </c>
      <c r="D1398" s="4" t="str">
        <f>TEXT(SORTEIOS[[#This Row],[DT_CONTMP]],"MMMM-AA")</f>
        <v>junho-25</v>
      </c>
      <c r="E1398" s="4">
        <v>45824</v>
      </c>
      <c r="F1398" s="3">
        <v>6</v>
      </c>
      <c r="G1398"/>
    </row>
    <row r="1399" spans="1:7" x14ac:dyDescent="0.3">
      <c r="A1399" s="64" t="str">
        <f>SORTEIOS[[#This Row],[GRUPO]]&amp;SORTEIOS[[#This Row],[MES_ANO]]</f>
        <v>739outubro-25</v>
      </c>
      <c r="B1399" s="3">
        <v>739</v>
      </c>
      <c r="C1399" s="3">
        <v>202510</v>
      </c>
      <c r="D1399" s="4" t="str">
        <f>TEXT(SORTEIOS[[#This Row],[DT_CONTMP]],"MMMM-AA")</f>
        <v>outubro-25</v>
      </c>
      <c r="E1399" s="4">
        <v>45945</v>
      </c>
      <c r="F1399" s="3">
        <v>1</v>
      </c>
      <c r="G1399"/>
    </row>
    <row r="1400" spans="1:7" x14ac:dyDescent="0.3">
      <c r="A1400" s="64" t="str">
        <f>SORTEIOS[[#This Row],[GRUPO]]&amp;SORTEIOS[[#This Row],[MES_ANO]]</f>
        <v>3116abril-25</v>
      </c>
      <c r="B1400" s="3">
        <v>3116</v>
      </c>
      <c r="C1400" s="3">
        <v>202504</v>
      </c>
      <c r="D1400" s="4" t="str">
        <f>TEXT(SORTEIOS[[#This Row],[DT_CONTMP]],"MMMM-AA")</f>
        <v>abril-25</v>
      </c>
      <c r="E1400" s="4">
        <v>45762</v>
      </c>
      <c r="F1400" s="3">
        <v>1</v>
      </c>
      <c r="G1400"/>
    </row>
    <row r="1401" spans="1:7" x14ac:dyDescent="0.3">
      <c r="A1401" s="64" t="str">
        <f>SORTEIOS[[#This Row],[GRUPO]]&amp;SORTEIOS[[#This Row],[MES_ANO]]</f>
        <v>3114junho-25</v>
      </c>
      <c r="B1401" s="3">
        <v>3114</v>
      </c>
      <c r="C1401" s="3">
        <v>202506</v>
      </c>
      <c r="D1401" s="4" t="str">
        <f>TEXT(SORTEIOS[[#This Row],[DT_CONTMP]],"MMMM-AA")</f>
        <v>junho-25</v>
      </c>
      <c r="E1401" s="4">
        <v>45824</v>
      </c>
      <c r="F1401" s="3">
        <v>1</v>
      </c>
      <c r="G1401"/>
    </row>
    <row r="1402" spans="1:7" x14ac:dyDescent="0.3">
      <c r="A1402" s="64" t="str">
        <f>SORTEIOS[[#This Row],[GRUPO]]&amp;SORTEIOS[[#This Row],[MES_ANO]]</f>
        <v>756agosto-25</v>
      </c>
      <c r="B1402" s="3">
        <v>756</v>
      </c>
      <c r="C1402" s="3">
        <v>202508</v>
      </c>
      <c r="D1402" s="4" t="str">
        <f>TEXT(SORTEIOS[[#This Row],[DT_CONTMP]],"MMMM-AA")</f>
        <v>agosto-25</v>
      </c>
      <c r="E1402" s="4">
        <v>45884</v>
      </c>
      <c r="F1402" s="3">
        <v>1</v>
      </c>
      <c r="G1402"/>
    </row>
    <row r="1403" spans="1:7" x14ac:dyDescent="0.3">
      <c r="A1403" s="64" t="str">
        <f>SORTEIOS[[#This Row],[GRUPO]]&amp;SORTEIOS[[#This Row],[MES_ANO]]</f>
        <v>3065março-25</v>
      </c>
      <c r="B1403" s="3">
        <v>3065</v>
      </c>
      <c r="C1403" s="3">
        <v>202503</v>
      </c>
      <c r="D1403" s="4" t="str">
        <f>TEXT(SORTEIOS[[#This Row],[DT_CONTMP]],"MMMM-AA")</f>
        <v>março-25</v>
      </c>
      <c r="E1403" s="4">
        <v>45733</v>
      </c>
      <c r="F1403" s="3">
        <v>1</v>
      </c>
      <c r="G1403"/>
    </row>
    <row r="1404" spans="1:7" x14ac:dyDescent="0.3">
      <c r="A1404" s="64" t="str">
        <f>SORTEIOS[[#This Row],[GRUPO]]&amp;SORTEIOS[[#This Row],[MES_ANO]]</f>
        <v>751maio-25</v>
      </c>
      <c r="B1404" s="3">
        <v>751</v>
      </c>
      <c r="C1404" s="3">
        <v>202505</v>
      </c>
      <c r="D1404" s="4" t="str">
        <f>TEXT(SORTEIOS[[#This Row],[DT_CONTMP]],"MMMM-AA")</f>
        <v>maio-25</v>
      </c>
      <c r="E1404" s="4">
        <v>45792</v>
      </c>
      <c r="F1404" s="3">
        <v>1</v>
      </c>
      <c r="G1404"/>
    </row>
    <row r="1405" spans="1:7" x14ac:dyDescent="0.3">
      <c r="A1405" s="64" t="str">
        <f>SORTEIOS[[#This Row],[GRUPO]]&amp;SORTEIOS[[#This Row],[MES_ANO]]</f>
        <v>3133agosto-25</v>
      </c>
      <c r="B1405" s="3">
        <v>3133</v>
      </c>
      <c r="C1405" s="3">
        <v>202508</v>
      </c>
      <c r="D1405" s="4" t="str">
        <f>TEXT(SORTEIOS[[#This Row],[DT_CONTMP]],"MMMM-AA")</f>
        <v>agosto-25</v>
      </c>
      <c r="E1405" s="4">
        <v>45884</v>
      </c>
      <c r="F1405" s="3">
        <v>1</v>
      </c>
      <c r="G1405"/>
    </row>
    <row r="1406" spans="1:7" x14ac:dyDescent="0.3">
      <c r="A1406" s="64" t="str">
        <f>SORTEIOS[[#This Row],[GRUPO]]&amp;SORTEIOS[[#This Row],[MES_ANO]]</f>
        <v>3104abril-25</v>
      </c>
      <c r="B1406" s="3">
        <v>3104</v>
      </c>
      <c r="C1406" s="3">
        <v>202504</v>
      </c>
      <c r="D1406" s="4" t="str">
        <f>TEXT(SORTEIOS[[#This Row],[DT_CONTMP]],"MMMM-AA")</f>
        <v>abril-25</v>
      </c>
      <c r="E1406" s="4">
        <v>45762</v>
      </c>
      <c r="F1406" s="3">
        <v>1</v>
      </c>
      <c r="G1406"/>
    </row>
    <row r="1407" spans="1:7" x14ac:dyDescent="0.3">
      <c r="A1407" s="64" t="str">
        <f>SORTEIOS[[#This Row],[GRUPO]]&amp;SORTEIOS[[#This Row],[MES_ANO]]</f>
        <v>798outubro-25</v>
      </c>
      <c r="B1407" s="3">
        <v>798</v>
      </c>
      <c r="C1407" s="3">
        <v>202510</v>
      </c>
      <c r="D1407" s="4" t="str">
        <f>TEXT(SORTEIOS[[#This Row],[DT_CONTMP]],"MMMM-AA")</f>
        <v>outubro-25</v>
      </c>
      <c r="E1407" s="4">
        <v>45945</v>
      </c>
      <c r="F1407" s="3">
        <v>1</v>
      </c>
      <c r="G1407"/>
    </row>
    <row r="1408" spans="1:7" x14ac:dyDescent="0.3">
      <c r="A1408" s="64" t="str">
        <f>SORTEIOS[[#This Row],[GRUPO]]&amp;SORTEIOS[[#This Row],[MES_ANO]]</f>
        <v>732setembro-25</v>
      </c>
      <c r="B1408" s="3">
        <v>732</v>
      </c>
      <c r="C1408" s="3">
        <v>202509</v>
      </c>
      <c r="D1408" s="4" t="str">
        <f>TEXT(SORTEIOS[[#This Row],[DT_CONTMP]],"MMMM-AA")</f>
        <v>setembro-25</v>
      </c>
      <c r="E1408" s="4">
        <v>45915</v>
      </c>
      <c r="F1408" s="3">
        <v>1</v>
      </c>
      <c r="G1408"/>
    </row>
    <row r="1409" spans="1:7" x14ac:dyDescent="0.3">
      <c r="A1409" s="64" t="str">
        <f>SORTEIOS[[#This Row],[GRUPO]]&amp;SORTEIOS[[#This Row],[MES_ANO]]</f>
        <v>786agosto-25</v>
      </c>
      <c r="B1409" s="3">
        <v>786</v>
      </c>
      <c r="C1409" s="3">
        <v>202508</v>
      </c>
      <c r="D1409" s="4" t="str">
        <f>TEXT(SORTEIOS[[#This Row],[DT_CONTMP]],"MMMM-AA")</f>
        <v>agosto-25</v>
      </c>
      <c r="E1409" s="4">
        <v>45884</v>
      </c>
      <c r="F1409" s="3">
        <v>1</v>
      </c>
      <c r="G1409"/>
    </row>
    <row r="1410" spans="1:7" x14ac:dyDescent="0.3">
      <c r="A1410" s="64" t="str">
        <f>SORTEIOS[[#This Row],[GRUPO]]&amp;SORTEIOS[[#This Row],[MES_ANO]]</f>
        <v>3184agosto-25</v>
      </c>
      <c r="B1410" s="3">
        <v>3184</v>
      </c>
      <c r="C1410" s="3">
        <v>202508</v>
      </c>
      <c r="D1410" s="4" t="str">
        <f>TEXT(SORTEIOS[[#This Row],[DT_CONTMP]],"MMMM-AA")</f>
        <v>agosto-25</v>
      </c>
      <c r="E1410" s="4">
        <v>45884</v>
      </c>
      <c r="F1410" s="3">
        <v>1</v>
      </c>
      <c r="G1410"/>
    </row>
    <row r="1411" spans="1:7" x14ac:dyDescent="0.3">
      <c r="A1411" s="64" t="str">
        <f>SORTEIOS[[#This Row],[GRUPO]]&amp;SORTEIOS[[#This Row],[MES_ANO]]</f>
        <v>3063maio-25</v>
      </c>
      <c r="B1411" s="3">
        <v>3063</v>
      </c>
      <c r="C1411" s="3">
        <v>202505</v>
      </c>
      <c r="D1411" s="4" t="str">
        <f>TEXT(SORTEIOS[[#This Row],[DT_CONTMP]],"MMMM-AA")</f>
        <v>maio-25</v>
      </c>
      <c r="E1411" s="4">
        <v>45792</v>
      </c>
      <c r="F1411" s="3">
        <v>1</v>
      </c>
      <c r="G1411"/>
    </row>
    <row r="1412" spans="1:7" x14ac:dyDescent="0.3">
      <c r="A1412" s="64" t="str">
        <f>SORTEIOS[[#This Row],[GRUPO]]&amp;SORTEIOS[[#This Row],[MES_ANO]]</f>
        <v>636outubro-25</v>
      </c>
      <c r="B1412" s="3">
        <v>636</v>
      </c>
      <c r="C1412" s="3">
        <v>202510</v>
      </c>
      <c r="D1412" s="4" t="str">
        <f>TEXT(SORTEIOS[[#This Row],[DT_CONTMP]],"MMMM-AA")</f>
        <v>outubro-25</v>
      </c>
      <c r="E1412" s="4">
        <v>45936</v>
      </c>
      <c r="F1412" s="3">
        <v>2</v>
      </c>
      <c r="G1412"/>
    </row>
    <row r="1413" spans="1:7" x14ac:dyDescent="0.3">
      <c r="A1413" s="64" t="str">
        <f>SORTEIOS[[#This Row],[GRUPO]]&amp;SORTEIOS[[#This Row],[MES_ANO]]</f>
        <v>656janeiro-25</v>
      </c>
      <c r="B1413" s="3">
        <v>656</v>
      </c>
      <c r="C1413" s="3">
        <v>202501</v>
      </c>
      <c r="D1413" s="4" t="str">
        <f>TEXT(SORTEIOS[[#This Row],[DT_CONTMP]],"MMMM-AA")</f>
        <v>janeiro-25</v>
      </c>
      <c r="E1413" s="4">
        <v>45664</v>
      </c>
      <c r="F1413" s="3">
        <v>11</v>
      </c>
      <c r="G1413"/>
    </row>
    <row r="1414" spans="1:7" x14ac:dyDescent="0.3">
      <c r="A1414" s="64" t="str">
        <f>SORTEIOS[[#This Row],[GRUPO]]&amp;SORTEIOS[[#This Row],[MES_ANO]]</f>
        <v>615janeiro-25</v>
      </c>
      <c r="B1414" s="3">
        <v>615</v>
      </c>
      <c r="C1414" s="3">
        <v>202501</v>
      </c>
      <c r="D1414" s="4" t="str">
        <f>TEXT(SORTEIOS[[#This Row],[DT_CONTMP]],"MMMM-AA")</f>
        <v>janeiro-25</v>
      </c>
      <c r="E1414" s="4">
        <v>45664</v>
      </c>
      <c r="F1414" s="3">
        <v>1</v>
      </c>
      <c r="G1414"/>
    </row>
    <row r="1415" spans="1:7" x14ac:dyDescent="0.3">
      <c r="A1415" s="64" t="str">
        <f>SORTEIOS[[#This Row],[GRUPO]]&amp;SORTEIOS[[#This Row],[MES_ANO]]</f>
        <v>694julho-25</v>
      </c>
      <c r="B1415" s="3">
        <v>694</v>
      </c>
      <c r="C1415" s="3">
        <v>202507</v>
      </c>
      <c r="D1415" s="4" t="str">
        <f>TEXT(SORTEIOS[[#This Row],[DT_CONTMP]],"MMMM-AA")</f>
        <v>julho-25</v>
      </c>
      <c r="E1415" s="4">
        <v>45842</v>
      </c>
      <c r="F1415" s="3">
        <v>8</v>
      </c>
      <c r="G1415"/>
    </row>
    <row r="1416" spans="1:7" x14ac:dyDescent="0.3">
      <c r="A1416" s="64" t="str">
        <f>SORTEIOS[[#This Row],[GRUPO]]&amp;SORTEIOS[[#This Row],[MES_ANO]]</f>
        <v>639fevereiro-25</v>
      </c>
      <c r="B1416" s="3">
        <v>639</v>
      </c>
      <c r="C1416" s="3">
        <v>202502</v>
      </c>
      <c r="D1416" s="4" t="str">
        <f>TEXT(SORTEIOS[[#This Row],[DT_CONTMP]],"MMMM-AA")</f>
        <v>fevereiro-25</v>
      </c>
      <c r="E1416" s="4">
        <v>45694</v>
      </c>
      <c r="F1416" s="3">
        <v>8</v>
      </c>
      <c r="G1416"/>
    </row>
    <row r="1417" spans="1:7" x14ac:dyDescent="0.3">
      <c r="A1417" s="64" t="str">
        <f>SORTEIOS[[#This Row],[GRUPO]]&amp;SORTEIOS[[#This Row],[MES_ANO]]</f>
        <v>3067maio-25</v>
      </c>
      <c r="B1417" s="3">
        <v>3067</v>
      </c>
      <c r="C1417" s="3">
        <v>202505</v>
      </c>
      <c r="D1417" s="4" t="str">
        <f>TEXT(SORTEIOS[[#This Row],[DT_CONTMP]],"MMMM-AA")</f>
        <v>maio-25</v>
      </c>
      <c r="E1417" s="4">
        <v>45792</v>
      </c>
      <c r="F1417" s="3">
        <v>1</v>
      </c>
      <c r="G1417"/>
    </row>
    <row r="1418" spans="1:7" x14ac:dyDescent="0.3">
      <c r="A1418" s="64" t="str">
        <f>SORTEIOS[[#This Row],[GRUPO]]&amp;SORTEIOS[[#This Row],[MES_ANO]]</f>
        <v>3087setembro-25</v>
      </c>
      <c r="B1418" s="3">
        <v>3087</v>
      </c>
      <c r="C1418" s="3">
        <v>202509</v>
      </c>
      <c r="D1418" s="4" t="str">
        <f>TEXT(SORTEIOS[[#This Row],[DT_CONTMP]],"MMMM-AA")</f>
        <v>setembro-25</v>
      </c>
      <c r="E1418" s="4">
        <v>45915</v>
      </c>
      <c r="F1418" s="3">
        <v>1</v>
      </c>
      <c r="G1418"/>
    </row>
    <row r="1419" spans="1:7" x14ac:dyDescent="0.3">
      <c r="A1419" s="64" t="str">
        <f>SORTEIOS[[#This Row],[GRUPO]]&amp;SORTEIOS[[#This Row],[MES_ANO]]</f>
        <v>669abril-25</v>
      </c>
      <c r="B1419" s="3">
        <v>669</v>
      </c>
      <c r="C1419" s="3">
        <v>202504</v>
      </c>
      <c r="D1419" s="4" t="str">
        <f>TEXT(SORTEIOS[[#This Row],[DT_CONTMP]],"MMMM-AA")</f>
        <v>abril-25</v>
      </c>
      <c r="E1419" s="4">
        <v>45751</v>
      </c>
      <c r="F1419" s="3">
        <v>7</v>
      </c>
      <c r="G1419"/>
    </row>
    <row r="1420" spans="1:7" x14ac:dyDescent="0.3">
      <c r="A1420" s="64" t="str">
        <f>SORTEIOS[[#This Row],[GRUPO]]&amp;SORTEIOS[[#This Row],[MES_ANO]]</f>
        <v>754junho-25</v>
      </c>
      <c r="B1420" s="3">
        <v>754</v>
      </c>
      <c r="C1420" s="3">
        <v>202506</v>
      </c>
      <c r="D1420" s="4" t="str">
        <f>TEXT(SORTEIOS[[#This Row],[DT_CONTMP]],"MMMM-AA")</f>
        <v>junho-25</v>
      </c>
      <c r="E1420" s="4">
        <v>45824</v>
      </c>
      <c r="F1420" s="3">
        <v>1</v>
      </c>
      <c r="G1420"/>
    </row>
    <row r="1421" spans="1:7" x14ac:dyDescent="0.3">
      <c r="A1421" s="64" t="str">
        <f>SORTEIOS[[#This Row],[GRUPO]]&amp;SORTEIOS[[#This Row],[MES_ANO]]</f>
        <v>3143junho-25</v>
      </c>
      <c r="B1421" s="3">
        <v>3143</v>
      </c>
      <c r="C1421" s="3">
        <v>202506</v>
      </c>
      <c r="D1421" s="4" t="str">
        <f>TEXT(SORTEIOS[[#This Row],[DT_CONTMP]],"MMMM-AA")</f>
        <v>junho-25</v>
      </c>
      <c r="E1421" s="4">
        <v>45824</v>
      </c>
      <c r="F1421" s="3">
        <v>1</v>
      </c>
      <c r="G1421"/>
    </row>
    <row r="1422" spans="1:7" x14ac:dyDescent="0.3">
      <c r="A1422" s="64" t="str">
        <f>SORTEIOS[[#This Row],[GRUPO]]&amp;SORTEIOS[[#This Row],[MES_ANO]]</f>
        <v>760junho-25</v>
      </c>
      <c r="B1422" s="3">
        <v>760</v>
      </c>
      <c r="C1422" s="3">
        <v>202506</v>
      </c>
      <c r="D1422" s="4" t="str">
        <f>TEXT(SORTEIOS[[#This Row],[DT_CONTMP]],"MMMM-AA")</f>
        <v>junho-25</v>
      </c>
      <c r="E1422" s="4">
        <v>45824</v>
      </c>
      <c r="F1422" s="3">
        <v>1</v>
      </c>
      <c r="G1422"/>
    </row>
    <row r="1423" spans="1:7" x14ac:dyDescent="0.3">
      <c r="A1423" s="64" t="str">
        <f>SORTEIOS[[#This Row],[GRUPO]]&amp;SORTEIOS[[#This Row],[MES_ANO]]</f>
        <v>767julho-25</v>
      </c>
      <c r="B1423" s="3">
        <v>767</v>
      </c>
      <c r="C1423" s="3">
        <v>202507</v>
      </c>
      <c r="D1423" s="4" t="str">
        <f>TEXT(SORTEIOS[[#This Row],[DT_CONTMP]],"MMMM-AA")</f>
        <v>julho-25</v>
      </c>
      <c r="E1423" s="4">
        <v>45853</v>
      </c>
      <c r="F1423" s="3">
        <v>1</v>
      </c>
      <c r="G1423"/>
    </row>
    <row r="1424" spans="1:7" x14ac:dyDescent="0.3">
      <c r="A1424" s="64" t="str">
        <f>SORTEIOS[[#This Row],[GRUPO]]&amp;SORTEIOS[[#This Row],[MES_ANO]]</f>
        <v>3163fevereiro-25</v>
      </c>
      <c r="B1424" s="3">
        <v>3163</v>
      </c>
      <c r="C1424" s="3">
        <v>202502</v>
      </c>
      <c r="D1424" s="4" t="str">
        <f>TEXT(SORTEIOS[[#This Row],[DT_CONTMP]],"MMMM-AA")</f>
        <v>fevereiro-25</v>
      </c>
      <c r="E1424" s="4">
        <v>45705</v>
      </c>
      <c r="F1424" s="3">
        <v>1</v>
      </c>
      <c r="G1424"/>
    </row>
    <row r="1425" spans="1:7" x14ac:dyDescent="0.3">
      <c r="A1425" s="64" t="str">
        <f>SORTEIOS[[#This Row],[GRUPO]]&amp;SORTEIOS[[#This Row],[MES_ANO]]</f>
        <v>3136outubro-25</v>
      </c>
      <c r="B1425" s="3">
        <v>3136</v>
      </c>
      <c r="C1425" s="3">
        <v>202510</v>
      </c>
      <c r="D1425" s="4" t="str">
        <f>TEXT(SORTEIOS[[#This Row],[DT_CONTMP]],"MMMM-AA")</f>
        <v>outubro-25</v>
      </c>
      <c r="E1425" s="4">
        <v>45945</v>
      </c>
      <c r="F1425" s="3">
        <v>1</v>
      </c>
      <c r="G1425"/>
    </row>
    <row r="1426" spans="1:7" x14ac:dyDescent="0.3">
      <c r="A1426" s="64" t="str">
        <f>SORTEIOS[[#This Row],[GRUPO]]&amp;SORTEIOS[[#This Row],[MES_ANO]]</f>
        <v>790março-25</v>
      </c>
      <c r="B1426" s="3">
        <v>790</v>
      </c>
      <c r="C1426" s="3">
        <v>202503</v>
      </c>
      <c r="D1426" s="4" t="str">
        <f>TEXT(SORTEIOS[[#This Row],[DT_CONTMP]],"MMMM-AA")</f>
        <v>março-25</v>
      </c>
      <c r="E1426" s="4">
        <v>45733</v>
      </c>
      <c r="F1426" s="3">
        <v>1</v>
      </c>
      <c r="G1426"/>
    </row>
    <row r="1427" spans="1:7" x14ac:dyDescent="0.3">
      <c r="A1427" s="64" t="str">
        <f>SORTEIOS[[#This Row],[GRUPO]]&amp;SORTEIOS[[#This Row],[MES_ANO]]</f>
        <v>3176julho-25</v>
      </c>
      <c r="B1427" s="3">
        <v>3176</v>
      </c>
      <c r="C1427" s="3">
        <v>202507</v>
      </c>
      <c r="D1427" s="4" t="str">
        <f>TEXT(SORTEIOS[[#This Row],[DT_CONTMP]],"MMMM-AA")</f>
        <v>julho-25</v>
      </c>
      <c r="E1427" s="4">
        <v>45853</v>
      </c>
      <c r="F1427" s="3">
        <v>1</v>
      </c>
      <c r="G1427"/>
    </row>
    <row r="1428" spans="1:7" x14ac:dyDescent="0.3">
      <c r="A1428" s="64" t="str">
        <f>SORTEIOS[[#This Row],[GRUPO]]&amp;SORTEIOS[[#This Row],[MES_ANO]]</f>
        <v>681julho-25</v>
      </c>
      <c r="B1428" s="3">
        <v>681</v>
      </c>
      <c r="C1428" s="3">
        <v>202507</v>
      </c>
      <c r="D1428" s="4" t="str">
        <f>TEXT(SORTEIOS[[#This Row],[DT_CONTMP]],"MMMM-AA")</f>
        <v>julho-25</v>
      </c>
      <c r="E1428" s="4">
        <v>45842</v>
      </c>
      <c r="F1428" s="3">
        <v>1</v>
      </c>
      <c r="G1428"/>
    </row>
    <row r="1429" spans="1:7" x14ac:dyDescent="0.3">
      <c r="A1429" s="64" t="str">
        <f>SORTEIOS[[#This Row],[GRUPO]]&amp;SORTEIOS[[#This Row],[MES_ANO]]</f>
        <v>3156agosto-25</v>
      </c>
      <c r="B1429" s="3">
        <v>3156</v>
      </c>
      <c r="C1429" s="3">
        <v>202508</v>
      </c>
      <c r="D1429" s="4" t="str">
        <f>TEXT(SORTEIOS[[#This Row],[DT_CONTMP]],"MMMM-AA")</f>
        <v>agosto-25</v>
      </c>
      <c r="E1429" s="4">
        <v>45884</v>
      </c>
      <c r="F1429" s="3">
        <v>1</v>
      </c>
      <c r="G1429"/>
    </row>
    <row r="1430" spans="1:7" x14ac:dyDescent="0.3">
      <c r="A1430" s="64" t="str">
        <f>SORTEIOS[[#This Row],[GRUPO]]&amp;SORTEIOS[[#This Row],[MES_ANO]]</f>
        <v>628abril-25</v>
      </c>
      <c r="B1430" s="3">
        <v>628</v>
      </c>
      <c r="C1430" s="3">
        <v>202504</v>
      </c>
      <c r="D1430" s="4" t="str">
        <f>TEXT(SORTEIOS[[#This Row],[DT_CONTMP]],"MMMM-AA")</f>
        <v>abril-25</v>
      </c>
      <c r="E1430" s="4">
        <v>45751</v>
      </c>
      <c r="F1430" s="3">
        <v>4</v>
      </c>
      <c r="G1430"/>
    </row>
    <row r="1431" spans="1:7" x14ac:dyDescent="0.3">
      <c r="A1431" s="64" t="str">
        <f>SORTEIOS[[#This Row],[GRUPO]]&amp;SORTEIOS[[#This Row],[MES_ANO]]</f>
        <v>616janeiro-25</v>
      </c>
      <c r="B1431" s="3">
        <v>616</v>
      </c>
      <c r="C1431" s="3">
        <v>202501</v>
      </c>
      <c r="D1431" s="4" t="str">
        <f>TEXT(SORTEIOS[[#This Row],[DT_CONTMP]],"MMMM-AA")</f>
        <v>janeiro-25</v>
      </c>
      <c r="E1431" s="4">
        <v>45664</v>
      </c>
      <c r="F1431" s="3">
        <v>1</v>
      </c>
      <c r="G1431"/>
    </row>
    <row r="1432" spans="1:7" x14ac:dyDescent="0.3">
      <c r="A1432" s="64" t="str">
        <f>SORTEIOS[[#This Row],[GRUPO]]&amp;SORTEIOS[[#This Row],[MES_ANO]]</f>
        <v>647abril-25</v>
      </c>
      <c r="B1432" s="3">
        <v>647</v>
      </c>
      <c r="C1432" s="3">
        <v>202504</v>
      </c>
      <c r="D1432" s="4" t="str">
        <f>TEXT(SORTEIOS[[#This Row],[DT_CONTMP]],"MMMM-AA")</f>
        <v>abril-25</v>
      </c>
      <c r="E1432" s="4">
        <v>45751</v>
      </c>
      <c r="F1432" s="3">
        <v>11</v>
      </c>
      <c r="G1432"/>
    </row>
    <row r="1433" spans="1:7" x14ac:dyDescent="0.3">
      <c r="A1433" s="64" t="str">
        <f>SORTEIOS[[#This Row],[GRUPO]]&amp;SORTEIOS[[#This Row],[MES_ANO]]</f>
        <v>5013junho-25</v>
      </c>
      <c r="B1433" s="3">
        <v>5013</v>
      </c>
      <c r="C1433" s="3">
        <v>202506</v>
      </c>
      <c r="D1433" s="4" t="str">
        <f>TEXT(SORTEIOS[[#This Row],[DT_CONTMP]],"MMMM-AA")</f>
        <v>junho-25</v>
      </c>
      <c r="E1433" s="4">
        <v>45824</v>
      </c>
      <c r="F1433" s="3">
        <v>4</v>
      </c>
      <c r="G1433"/>
    </row>
    <row r="1434" spans="1:7" x14ac:dyDescent="0.3">
      <c r="A1434" s="64" t="str">
        <f>SORTEIOS[[#This Row],[GRUPO]]&amp;SORTEIOS[[#This Row],[MES_ANO]]</f>
        <v>664abril-25</v>
      </c>
      <c r="B1434" s="3">
        <v>664</v>
      </c>
      <c r="C1434" s="3">
        <v>202504</v>
      </c>
      <c r="D1434" s="4" t="str">
        <f>TEXT(SORTEIOS[[#This Row],[DT_CONTMP]],"MMMM-AA")</f>
        <v>abril-25</v>
      </c>
      <c r="E1434" s="4">
        <v>45751</v>
      </c>
      <c r="F1434" s="3">
        <v>1</v>
      </c>
      <c r="G1434"/>
    </row>
    <row r="1435" spans="1:7" x14ac:dyDescent="0.3">
      <c r="A1435" s="64" t="str">
        <f>SORTEIOS[[#This Row],[GRUPO]]&amp;SORTEIOS[[#This Row],[MES_ANO]]</f>
        <v>5019março-25</v>
      </c>
      <c r="B1435" s="3">
        <v>5019</v>
      </c>
      <c r="C1435" s="3">
        <v>202503</v>
      </c>
      <c r="D1435" s="4" t="str">
        <f>TEXT(SORTEIOS[[#This Row],[DT_CONTMP]],"MMMM-AA")</f>
        <v>março-25</v>
      </c>
      <c r="E1435" s="4">
        <v>45733</v>
      </c>
      <c r="F1435" s="3">
        <v>1</v>
      </c>
      <c r="G1435"/>
    </row>
    <row r="1436" spans="1:7" x14ac:dyDescent="0.3">
      <c r="A1436" s="64" t="str">
        <f>SORTEIOS[[#This Row],[GRUPO]]&amp;SORTEIOS[[#This Row],[MES_ANO]]</f>
        <v>3087outubro-25</v>
      </c>
      <c r="B1436" s="3">
        <v>3087</v>
      </c>
      <c r="C1436" s="3">
        <v>202510</v>
      </c>
      <c r="D1436" s="4" t="str">
        <f>TEXT(SORTEIOS[[#This Row],[DT_CONTMP]],"MMMM-AA")</f>
        <v>outubro-25</v>
      </c>
      <c r="E1436" s="4">
        <v>45945</v>
      </c>
      <c r="F1436" s="3">
        <v>1</v>
      </c>
      <c r="G1436"/>
    </row>
    <row r="1437" spans="1:7" x14ac:dyDescent="0.3">
      <c r="A1437" s="64" t="str">
        <f>SORTEIOS[[#This Row],[GRUPO]]&amp;SORTEIOS[[#This Row],[MES_ANO]]</f>
        <v>708fevereiro-25</v>
      </c>
      <c r="B1437" s="3">
        <v>708</v>
      </c>
      <c r="C1437" s="3">
        <v>202502</v>
      </c>
      <c r="D1437" s="4" t="str">
        <f>TEXT(SORTEIOS[[#This Row],[DT_CONTMP]],"MMMM-AA")</f>
        <v>fevereiro-25</v>
      </c>
      <c r="E1437" s="4">
        <v>45705</v>
      </c>
      <c r="F1437" s="3">
        <v>5</v>
      </c>
      <c r="G1437"/>
    </row>
    <row r="1438" spans="1:7" x14ac:dyDescent="0.3">
      <c r="A1438" s="64" t="str">
        <f>SORTEIOS[[#This Row],[GRUPO]]&amp;SORTEIOS[[#This Row],[MES_ANO]]</f>
        <v>3070fevereiro-25</v>
      </c>
      <c r="B1438" s="3">
        <v>3070</v>
      </c>
      <c r="C1438" s="3">
        <v>202502</v>
      </c>
      <c r="D1438" s="4" t="str">
        <f>TEXT(SORTEIOS[[#This Row],[DT_CONTMP]],"MMMM-AA")</f>
        <v>fevereiro-25</v>
      </c>
      <c r="E1438" s="4">
        <v>45705</v>
      </c>
      <c r="F1438" s="3">
        <v>1</v>
      </c>
      <c r="G1438"/>
    </row>
    <row r="1439" spans="1:7" x14ac:dyDescent="0.3">
      <c r="A1439" s="64" t="str">
        <f>SORTEIOS[[#This Row],[GRUPO]]&amp;SORTEIOS[[#This Row],[MES_ANO]]</f>
        <v>689outubro-25</v>
      </c>
      <c r="B1439" s="3">
        <v>689</v>
      </c>
      <c r="C1439" s="3">
        <v>202510</v>
      </c>
      <c r="D1439" s="4" t="str">
        <f>TEXT(SORTEIOS[[#This Row],[DT_CONTMP]],"MMMM-AA")</f>
        <v>outubro-25</v>
      </c>
      <c r="E1439" s="4">
        <v>45936</v>
      </c>
      <c r="F1439" s="3">
        <v>9</v>
      </c>
      <c r="G1439"/>
    </row>
    <row r="1440" spans="1:7" x14ac:dyDescent="0.3">
      <c r="A1440" s="64" t="str">
        <f>SORTEIOS[[#This Row],[GRUPO]]&amp;SORTEIOS[[#This Row],[MES_ANO]]</f>
        <v>7004janeiro-25</v>
      </c>
      <c r="B1440" s="3">
        <v>7004</v>
      </c>
      <c r="C1440" s="3">
        <v>202501</v>
      </c>
      <c r="D1440" s="4" t="str">
        <f>TEXT(SORTEIOS[[#This Row],[DT_CONTMP]],"MMMM-AA")</f>
        <v>janeiro-25</v>
      </c>
      <c r="E1440" s="4">
        <v>45672</v>
      </c>
      <c r="F1440" s="3">
        <v>6</v>
      </c>
      <c r="G1440"/>
    </row>
    <row r="1441" spans="1:7" x14ac:dyDescent="0.3">
      <c r="A1441" s="64" t="str">
        <f>SORTEIOS[[#This Row],[GRUPO]]&amp;SORTEIOS[[#This Row],[MES_ANO]]</f>
        <v>702setembro-25</v>
      </c>
      <c r="B1441" s="3">
        <v>702</v>
      </c>
      <c r="C1441" s="3">
        <v>202509</v>
      </c>
      <c r="D1441" s="4" t="str">
        <f>TEXT(SORTEIOS[[#This Row],[DT_CONTMP]],"MMMM-AA")</f>
        <v>setembro-25</v>
      </c>
      <c r="E1441" s="4">
        <v>45904</v>
      </c>
      <c r="F1441" s="3">
        <v>10</v>
      </c>
      <c r="G1441"/>
    </row>
    <row r="1442" spans="1:7" x14ac:dyDescent="0.3">
      <c r="A1442" s="64" t="str">
        <f>SORTEIOS[[#This Row],[GRUPO]]&amp;SORTEIOS[[#This Row],[MES_ANO]]</f>
        <v>767janeiro-25</v>
      </c>
      <c r="B1442" s="3">
        <v>767</v>
      </c>
      <c r="C1442" s="3">
        <v>202501</v>
      </c>
      <c r="D1442" s="4" t="str">
        <f>TEXT(SORTEIOS[[#This Row],[DT_CONTMP]],"MMMM-AA")</f>
        <v>janeiro-25</v>
      </c>
      <c r="E1442" s="4">
        <v>45672</v>
      </c>
      <c r="F1442" s="3">
        <v>1</v>
      </c>
      <c r="G1442"/>
    </row>
    <row r="1443" spans="1:7" x14ac:dyDescent="0.3">
      <c r="A1443" s="64" t="str">
        <f>SORTEIOS[[#This Row],[GRUPO]]&amp;SORTEIOS[[#This Row],[MES_ANO]]</f>
        <v>3063março-25</v>
      </c>
      <c r="B1443" s="3">
        <v>3063</v>
      </c>
      <c r="C1443" s="3">
        <v>202503</v>
      </c>
      <c r="D1443" s="4" t="str">
        <f>TEXT(SORTEIOS[[#This Row],[DT_CONTMP]],"MMMM-AA")</f>
        <v>março-25</v>
      </c>
      <c r="E1443" s="4">
        <v>45733</v>
      </c>
      <c r="F1443" s="3">
        <v>1</v>
      </c>
      <c r="G1443"/>
    </row>
    <row r="1444" spans="1:7" x14ac:dyDescent="0.3">
      <c r="A1444" s="64" t="str">
        <f>SORTEIOS[[#This Row],[GRUPO]]&amp;SORTEIOS[[#This Row],[MES_ANO]]</f>
        <v>800outubro-25</v>
      </c>
      <c r="B1444" s="3">
        <v>800</v>
      </c>
      <c r="C1444" s="3">
        <v>202510</v>
      </c>
      <c r="D1444" s="4" t="str">
        <f>TEXT(SORTEIOS[[#This Row],[DT_CONTMP]],"MMMM-AA")</f>
        <v>outubro-25</v>
      </c>
      <c r="E1444" s="4">
        <v>45945</v>
      </c>
      <c r="F1444" s="3">
        <v>1</v>
      </c>
      <c r="G1444"/>
    </row>
    <row r="1445" spans="1:7" x14ac:dyDescent="0.3">
      <c r="A1445" s="64" t="str">
        <f>SORTEIOS[[#This Row],[GRUPO]]&amp;SORTEIOS[[#This Row],[MES_ANO]]</f>
        <v>736julho-25</v>
      </c>
      <c r="B1445" s="3">
        <v>736</v>
      </c>
      <c r="C1445" s="3">
        <v>202507</v>
      </c>
      <c r="D1445" s="4" t="str">
        <f>TEXT(SORTEIOS[[#This Row],[DT_CONTMP]],"MMMM-AA")</f>
        <v>julho-25</v>
      </c>
      <c r="E1445" s="4">
        <v>45853</v>
      </c>
      <c r="F1445" s="3">
        <v>1</v>
      </c>
      <c r="G1445"/>
    </row>
    <row r="1446" spans="1:7" x14ac:dyDescent="0.3">
      <c r="A1446" s="64" t="str">
        <f>SORTEIOS[[#This Row],[GRUPO]]&amp;SORTEIOS[[#This Row],[MES_ANO]]</f>
        <v>624fevereiro-25</v>
      </c>
      <c r="B1446" s="3">
        <v>624</v>
      </c>
      <c r="C1446" s="3">
        <v>202502</v>
      </c>
      <c r="D1446" s="4" t="str">
        <f>TEXT(SORTEIOS[[#This Row],[DT_CONTMP]],"MMMM-AA")</f>
        <v>fevereiro-25</v>
      </c>
      <c r="E1446" s="4">
        <v>45694</v>
      </c>
      <c r="F1446" s="3">
        <v>10</v>
      </c>
      <c r="G1446"/>
    </row>
    <row r="1447" spans="1:7" x14ac:dyDescent="0.3">
      <c r="A1447" s="64" t="str">
        <f>SORTEIOS[[#This Row],[GRUPO]]&amp;SORTEIOS[[#This Row],[MES_ANO]]</f>
        <v>641agosto-25</v>
      </c>
      <c r="B1447" s="3">
        <v>641</v>
      </c>
      <c r="C1447" s="3">
        <v>202508</v>
      </c>
      <c r="D1447" s="4" t="str">
        <f>TEXT(SORTEIOS[[#This Row],[DT_CONTMP]],"MMMM-AA")</f>
        <v>agosto-25</v>
      </c>
      <c r="E1447" s="4">
        <v>45875</v>
      </c>
      <c r="F1447" s="3">
        <v>6</v>
      </c>
      <c r="G1447"/>
    </row>
    <row r="1448" spans="1:7" x14ac:dyDescent="0.3">
      <c r="A1448" s="64" t="str">
        <f>SORTEIOS[[#This Row],[GRUPO]]&amp;SORTEIOS[[#This Row],[MES_ANO]]</f>
        <v>5014março-25</v>
      </c>
      <c r="B1448" s="3">
        <v>5014</v>
      </c>
      <c r="C1448" s="3">
        <v>202503</v>
      </c>
      <c r="D1448" s="4" t="str">
        <f>TEXT(SORTEIOS[[#This Row],[DT_CONTMP]],"MMMM-AA")</f>
        <v>março-25</v>
      </c>
      <c r="E1448" s="4">
        <v>45733</v>
      </c>
      <c r="F1448" s="3">
        <v>1</v>
      </c>
      <c r="G1448"/>
    </row>
    <row r="1449" spans="1:7" x14ac:dyDescent="0.3">
      <c r="A1449" s="64" t="str">
        <f>SORTEIOS[[#This Row],[GRUPO]]&amp;SORTEIOS[[#This Row],[MES_ANO]]</f>
        <v>3047janeiro-25</v>
      </c>
      <c r="B1449" s="3">
        <v>3047</v>
      </c>
      <c r="C1449" s="3">
        <v>202501</v>
      </c>
      <c r="D1449" s="4" t="str">
        <f>TEXT(SORTEIOS[[#This Row],[DT_CONTMP]],"MMMM-AA")</f>
        <v>janeiro-25</v>
      </c>
      <c r="E1449" s="4">
        <v>45672</v>
      </c>
      <c r="F1449" s="3">
        <v>1</v>
      </c>
      <c r="G1449"/>
    </row>
    <row r="1450" spans="1:7" x14ac:dyDescent="0.3">
      <c r="A1450" s="64" t="str">
        <f>SORTEIOS[[#This Row],[GRUPO]]&amp;SORTEIOS[[#This Row],[MES_ANO]]</f>
        <v>647outubro-25</v>
      </c>
      <c r="B1450" s="3">
        <v>647</v>
      </c>
      <c r="C1450" s="3">
        <v>202510</v>
      </c>
      <c r="D1450" s="4" t="str">
        <f>TEXT(SORTEIOS[[#This Row],[DT_CONTMP]],"MMMM-AA")</f>
        <v>outubro-25</v>
      </c>
      <c r="E1450" s="4">
        <v>45936</v>
      </c>
      <c r="F1450" s="3">
        <v>3</v>
      </c>
      <c r="G1450"/>
    </row>
    <row r="1451" spans="1:7" x14ac:dyDescent="0.3">
      <c r="A1451" s="64" t="str">
        <f>SORTEIOS[[#This Row],[GRUPO]]&amp;SORTEIOS[[#This Row],[MES_ANO]]</f>
        <v>697abril-25</v>
      </c>
      <c r="B1451" s="3">
        <v>697</v>
      </c>
      <c r="C1451" s="3">
        <v>202504</v>
      </c>
      <c r="D1451" s="4" t="str">
        <f>TEXT(SORTEIOS[[#This Row],[DT_CONTMP]],"MMMM-AA")</f>
        <v>abril-25</v>
      </c>
      <c r="E1451" s="4">
        <v>45751</v>
      </c>
      <c r="F1451" s="3">
        <v>3</v>
      </c>
      <c r="G1451"/>
    </row>
    <row r="1452" spans="1:7" x14ac:dyDescent="0.3">
      <c r="A1452" s="64" t="str">
        <f>SORTEIOS[[#This Row],[GRUPO]]&amp;SORTEIOS[[#This Row],[MES_ANO]]</f>
        <v>712março-25</v>
      </c>
      <c r="B1452" s="3">
        <v>712</v>
      </c>
      <c r="C1452" s="3">
        <v>202503</v>
      </c>
      <c r="D1452" s="4" t="str">
        <f>TEXT(SORTEIOS[[#This Row],[DT_CONTMP]],"MMMM-AA")</f>
        <v>março-25</v>
      </c>
      <c r="E1452" s="4">
        <v>45733</v>
      </c>
      <c r="F1452" s="3">
        <v>4</v>
      </c>
      <c r="G1452"/>
    </row>
    <row r="1453" spans="1:7" x14ac:dyDescent="0.3">
      <c r="A1453" s="64" t="str">
        <f>SORTEIOS[[#This Row],[GRUPO]]&amp;SORTEIOS[[#This Row],[MES_ANO]]</f>
        <v>674janeiro-25</v>
      </c>
      <c r="B1453" s="3">
        <v>674</v>
      </c>
      <c r="C1453" s="3">
        <v>202501</v>
      </c>
      <c r="D1453" s="4" t="str">
        <f>TEXT(SORTEIOS[[#This Row],[DT_CONTMP]],"MMMM-AA")</f>
        <v>janeiro-25</v>
      </c>
      <c r="E1453" s="4">
        <v>45664</v>
      </c>
      <c r="F1453" s="3">
        <v>10</v>
      </c>
      <c r="G1453"/>
    </row>
    <row r="1454" spans="1:7" x14ac:dyDescent="0.3">
      <c r="A1454" s="64" t="str">
        <f>SORTEIOS[[#This Row],[GRUPO]]&amp;SORTEIOS[[#This Row],[MES_ANO]]</f>
        <v>3048julho-25</v>
      </c>
      <c r="B1454" s="3">
        <v>3048</v>
      </c>
      <c r="C1454" s="3">
        <v>202507</v>
      </c>
      <c r="D1454" s="4" t="str">
        <f>TEXT(SORTEIOS[[#This Row],[DT_CONTMP]],"MMMM-AA")</f>
        <v>julho-25</v>
      </c>
      <c r="E1454" s="4">
        <v>45853</v>
      </c>
      <c r="F1454" s="3">
        <v>1</v>
      </c>
      <c r="G1454"/>
    </row>
    <row r="1455" spans="1:7" x14ac:dyDescent="0.3">
      <c r="A1455" s="64" t="str">
        <f>SORTEIOS[[#This Row],[GRUPO]]&amp;SORTEIOS[[#This Row],[MES_ANO]]</f>
        <v>738julho-25</v>
      </c>
      <c r="B1455" s="3">
        <v>738</v>
      </c>
      <c r="C1455" s="3">
        <v>202507</v>
      </c>
      <c r="D1455" s="4" t="str">
        <f>TEXT(SORTEIOS[[#This Row],[DT_CONTMP]],"MMMM-AA")</f>
        <v>julho-25</v>
      </c>
      <c r="E1455" s="4">
        <v>45853</v>
      </c>
      <c r="F1455" s="3">
        <v>1</v>
      </c>
      <c r="G1455"/>
    </row>
    <row r="1456" spans="1:7" x14ac:dyDescent="0.3">
      <c r="A1456" s="64" t="str">
        <f>SORTEIOS[[#This Row],[GRUPO]]&amp;SORTEIOS[[#This Row],[MES_ANO]]</f>
        <v>3145janeiro-25</v>
      </c>
      <c r="B1456" s="3">
        <v>3145</v>
      </c>
      <c r="C1456" s="3">
        <v>202501</v>
      </c>
      <c r="D1456" s="4" t="str">
        <f>TEXT(SORTEIOS[[#This Row],[DT_CONTMP]],"MMMM-AA")</f>
        <v>janeiro-25</v>
      </c>
      <c r="E1456" s="4">
        <v>45672</v>
      </c>
      <c r="F1456" s="3">
        <v>1</v>
      </c>
      <c r="G1456"/>
    </row>
    <row r="1457" spans="1:7" x14ac:dyDescent="0.3">
      <c r="A1457" s="64" t="str">
        <f>SORTEIOS[[#This Row],[GRUPO]]&amp;SORTEIOS[[#This Row],[MES_ANO]]</f>
        <v>3075abril-25</v>
      </c>
      <c r="B1457" s="3">
        <v>3075</v>
      </c>
      <c r="C1457" s="3">
        <v>202504</v>
      </c>
      <c r="D1457" s="4" t="str">
        <f>TEXT(SORTEIOS[[#This Row],[DT_CONTMP]],"MMMM-AA")</f>
        <v>abril-25</v>
      </c>
      <c r="E1457" s="4">
        <v>45762</v>
      </c>
      <c r="F1457" s="3">
        <v>1</v>
      </c>
      <c r="G1457"/>
    </row>
    <row r="1458" spans="1:7" x14ac:dyDescent="0.3">
      <c r="A1458" s="64" t="str">
        <f>SORTEIOS[[#This Row],[GRUPO]]&amp;SORTEIOS[[#This Row],[MES_ANO]]</f>
        <v>3142julho-25</v>
      </c>
      <c r="B1458" s="3">
        <v>3142</v>
      </c>
      <c r="C1458" s="3">
        <v>202507</v>
      </c>
      <c r="D1458" s="4" t="str">
        <f>TEXT(SORTEIOS[[#This Row],[DT_CONTMP]],"MMMM-AA")</f>
        <v>julho-25</v>
      </c>
      <c r="E1458" s="4">
        <v>45853</v>
      </c>
      <c r="F1458" s="3">
        <v>1</v>
      </c>
      <c r="G1458"/>
    </row>
    <row r="1459" spans="1:7" x14ac:dyDescent="0.3">
      <c r="A1459" s="64" t="str">
        <f>SORTEIOS[[#This Row],[GRUPO]]&amp;SORTEIOS[[#This Row],[MES_ANO]]</f>
        <v>3075agosto-25</v>
      </c>
      <c r="B1459" s="3">
        <v>3075</v>
      </c>
      <c r="C1459" s="3">
        <v>202508</v>
      </c>
      <c r="D1459" s="4" t="str">
        <f>TEXT(SORTEIOS[[#This Row],[DT_CONTMP]],"MMMM-AA")</f>
        <v>agosto-25</v>
      </c>
      <c r="E1459" s="4">
        <v>45884</v>
      </c>
      <c r="F1459" s="3">
        <v>1</v>
      </c>
      <c r="G1459"/>
    </row>
    <row r="1460" spans="1:7" x14ac:dyDescent="0.3">
      <c r="A1460" s="64" t="str">
        <f>SORTEIOS[[#This Row],[GRUPO]]&amp;SORTEIOS[[#This Row],[MES_ANO]]</f>
        <v>3068outubro-25</v>
      </c>
      <c r="B1460" s="3">
        <v>3068</v>
      </c>
      <c r="C1460" s="3">
        <v>202510</v>
      </c>
      <c r="D1460" s="4" t="str">
        <f>TEXT(SORTEIOS[[#This Row],[DT_CONTMP]],"MMMM-AA")</f>
        <v>outubro-25</v>
      </c>
      <c r="E1460" s="4">
        <v>45945</v>
      </c>
      <c r="F1460" s="3">
        <v>1</v>
      </c>
      <c r="G1460"/>
    </row>
    <row r="1461" spans="1:7" x14ac:dyDescent="0.3">
      <c r="A1461" s="64" t="str">
        <f>SORTEIOS[[#This Row],[GRUPO]]&amp;SORTEIOS[[#This Row],[MES_ANO]]</f>
        <v>3177setembro-25</v>
      </c>
      <c r="B1461" s="3">
        <v>3177</v>
      </c>
      <c r="C1461" s="3">
        <v>202509</v>
      </c>
      <c r="D1461" s="4" t="str">
        <f>TEXT(SORTEIOS[[#This Row],[DT_CONTMP]],"MMMM-AA")</f>
        <v>setembro-25</v>
      </c>
      <c r="E1461" s="4">
        <v>45915</v>
      </c>
      <c r="F1461" s="3">
        <v>1</v>
      </c>
      <c r="G1461"/>
    </row>
    <row r="1462" spans="1:7" x14ac:dyDescent="0.3">
      <c r="A1462" s="64" t="str">
        <f>SORTEIOS[[#This Row],[GRUPO]]&amp;SORTEIOS[[#This Row],[MES_ANO]]</f>
        <v>5009fevereiro-25</v>
      </c>
      <c r="B1462" s="3">
        <v>5009</v>
      </c>
      <c r="C1462" s="3">
        <v>202502</v>
      </c>
      <c r="D1462" s="4" t="str">
        <f>TEXT(SORTEIOS[[#This Row],[DT_CONTMP]],"MMMM-AA")</f>
        <v>fevereiro-25</v>
      </c>
      <c r="E1462" s="4">
        <v>45705</v>
      </c>
      <c r="F1462" s="3">
        <v>1</v>
      </c>
      <c r="G1462"/>
    </row>
    <row r="1463" spans="1:7" x14ac:dyDescent="0.3">
      <c r="A1463" s="64" t="str">
        <f>SORTEIOS[[#This Row],[GRUPO]]&amp;SORTEIOS[[#This Row],[MES_ANO]]</f>
        <v>624março-25</v>
      </c>
      <c r="B1463" s="3">
        <v>624</v>
      </c>
      <c r="C1463" s="3">
        <v>202503</v>
      </c>
      <c r="D1463" s="4" t="str">
        <f>TEXT(SORTEIOS[[#This Row],[DT_CONTMP]],"MMMM-AA")</f>
        <v>março-25</v>
      </c>
      <c r="E1463" s="4">
        <v>45726</v>
      </c>
      <c r="F1463" s="3">
        <v>2</v>
      </c>
      <c r="G1463"/>
    </row>
    <row r="1464" spans="1:7" x14ac:dyDescent="0.3">
      <c r="A1464" s="64" t="str">
        <f>SORTEIOS[[#This Row],[GRUPO]]&amp;SORTEIOS[[#This Row],[MES_ANO]]</f>
        <v>638abril-25</v>
      </c>
      <c r="B1464" s="3">
        <v>638</v>
      </c>
      <c r="C1464" s="3">
        <v>202504</v>
      </c>
      <c r="D1464" s="4" t="str">
        <f>TEXT(SORTEIOS[[#This Row],[DT_CONTMP]],"MMMM-AA")</f>
        <v>abril-25</v>
      </c>
      <c r="E1464" s="4">
        <v>45751</v>
      </c>
      <c r="F1464" s="3">
        <v>6</v>
      </c>
      <c r="G1464"/>
    </row>
    <row r="1465" spans="1:7" x14ac:dyDescent="0.3">
      <c r="A1465" s="64" t="str">
        <f>SORTEIOS[[#This Row],[GRUPO]]&amp;SORTEIOS[[#This Row],[MES_ANO]]</f>
        <v>679agosto-25</v>
      </c>
      <c r="B1465" s="3">
        <v>679</v>
      </c>
      <c r="C1465" s="3">
        <v>202508</v>
      </c>
      <c r="D1465" s="4" t="str">
        <f>TEXT(SORTEIOS[[#This Row],[DT_CONTMP]],"MMMM-AA")</f>
        <v>agosto-25</v>
      </c>
      <c r="E1465" s="4">
        <v>45875</v>
      </c>
      <c r="F1465" s="3">
        <v>5</v>
      </c>
      <c r="G1465"/>
    </row>
    <row r="1466" spans="1:7" x14ac:dyDescent="0.3">
      <c r="A1466" s="64" t="str">
        <f>SORTEIOS[[#This Row],[GRUPO]]&amp;SORTEIOS[[#This Row],[MES_ANO]]</f>
        <v>3076setembro-25</v>
      </c>
      <c r="B1466" s="3">
        <v>3076</v>
      </c>
      <c r="C1466" s="3">
        <v>202509</v>
      </c>
      <c r="D1466" s="4" t="str">
        <f>TEXT(SORTEIOS[[#This Row],[DT_CONTMP]],"MMMM-AA")</f>
        <v>setembro-25</v>
      </c>
      <c r="E1466" s="4">
        <v>45915</v>
      </c>
      <c r="F1466" s="3">
        <v>1</v>
      </c>
      <c r="G1466"/>
    </row>
    <row r="1467" spans="1:7" x14ac:dyDescent="0.3">
      <c r="A1467" s="64" t="str">
        <f>SORTEIOS[[#This Row],[GRUPO]]&amp;SORTEIOS[[#This Row],[MES_ANO]]</f>
        <v>699fevereiro-25</v>
      </c>
      <c r="B1467" s="3">
        <v>699</v>
      </c>
      <c r="C1467" s="3">
        <v>202502</v>
      </c>
      <c r="D1467" s="4" t="str">
        <f>TEXT(SORTEIOS[[#This Row],[DT_CONTMP]],"MMMM-AA")</f>
        <v>fevereiro-25</v>
      </c>
      <c r="E1467" s="4">
        <v>45694</v>
      </c>
      <c r="F1467" s="3">
        <v>5</v>
      </c>
      <c r="G1467"/>
    </row>
    <row r="1468" spans="1:7" x14ac:dyDescent="0.3">
      <c r="A1468" s="64" t="str">
        <f>SORTEIOS[[#This Row],[GRUPO]]&amp;SORTEIOS[[#This Row],[MES_ANO]]</f>
        <v>640agosto-25</v>
      </c>
      <c r="B1468" s="3">
        <v>640</v>
      </c>
      <c r="C1468" s="3">
        <v>202508</v>
      </c>
      <c r="D1468" s="4" t="str">
        <f>TEXT(SORTEIOS[[#This Row],[DT_CONTMP]],"MMMM-AA")</f>
        <v>agosto-25</v>
      </c>
      <c r="E1468" s="4">
        <v>45875</v>
      </c>
      <c r="F1468" s="3">
        <v>2</v>
      </c>
      <c r="G1468"/>
    </row>
    <row r="1469" spans="1:7" x14ac:dyDescent="0.3">
      <c r="A1469" s="64" t="str">
        <f>SORTEIOS[[#This Row],[GRUPO]]&amp;SORTEIOS[[#This Row],[MES_ANO]]</f>
        <v>3082março-25</v>
      </c>
      <c r="B1469" s="3">
        <v>3082</v>
      </c>
      <c r="C1469" s="3">
        <v>202503</v>
      </c>
      <c r="D1469" s="4" t="str">
        <f>TEXT(SORTEIOS[[#This Row],[DT_CONTMP]],"MMMM-AA")</f>
        <v>março-25</v>
      </c>
      <c r="E1469" s="4">
        <v>45733</v>
      </c>
      <c r="F1469" s="3">
        <v>1</v>
      </c>
      <c r="G1469"/>
    </row>
    <row r="1470" spans="1:7" x14ac:dyDescent="0.3">
      <c r="A1470" s="64" t="str">
        <f>SORTEIOS[[#This Row],[GRUPO]]&amp;SORTEIOS[[#This Row],[MES_ANO]]</f>
        <v>3094fevereiro-25</v>
      </c>
      <c r="B1470" s="3">
        <v>3094</v>
      </c>
      <c r="C1470" s="3">
        <v>202502</v>
      </c>
      <c r="D1470" s="4" t="str">
        <f>TEXT(SORTEIOS[[#This Row],[DT_CONTMP]],"MMMM-AA")</f>
        <v>fevereiro-25</v>
      </c>
      <c r="E1470" s="4">
        <v>45705</v>
      </c>
      <c r="F1470" s="3">
        <v>2</v>
      </c>
      <c r="G1470"/>
    </row>
    <row r="1471" spans="1:7" x14ac:dyDescent="0.3">
      <c r="A1471" s="64" t="str">
        <f>SORTEIOS[[#This Row],[GRUPO]]&amp;SORTEIOS[[#This Row],[MES_ANO]]</f>
        <v>3097julho-25</v>
      </c>
      <c r="B1471" s="3">
        <v>3097</v>
      </c>
      <c r="C1471" s="3">
        <v>202507</v>
      </c>
      <c r="D1471" s="4" t="str">
        <f>TEXT(SORTEIOS[[#This Row],[DT_CONTMP]],"MMMM-AA")</f>
        <v>julho-25</v>
      </c>
      <c r="E1471" s="4">
        <v>45853</v>
      </c>
      <c r="F1471" s="3">
        <v>1</v>
      </c>
      <c r="G1471"/>
    </row>
    <row r="1472" spans="1:7" x14ac:dyDescent="0.3">
      <c r="A1472" s="64" t="str">
        <f>SORTEIOS[[#This Row],[GRUPO]]&amp;SORTEIOS[[#This Row],[MES_ANO]]</f>
        <v>670abril-25</v>
      </c>
      <c r="B1472" s="3">
        <v>670</v>
      </c>
      <c r="C1472" s="3">
        <v>202504</v>
      </c>
      <c r="D1472" s="4" t="str">
        <f>TEXT(SORTEIOS[[#This Row],[DT_CONTMP]],"MMMM-AA")</f>
        <v>abril-25</v>
      </c>
      <c r="E1472" s="4">
        <v>45751</v>
      </c>
      <c r="F1472" s="3">
        <v>2</v>
      </c>
      <c r="G1472"/>
    </row>
    <row r="1473" spans="1:7" x14ac:dyDescent="0.3">
      <c r="A1473" s="64" t="str">
        <f>SORTEIOS[[#This Row],[GRUPO]]&amp;SORTEIOS[[#This Row],[MES_ANO]]</f>
        <v>3120setembro-25</v>
      </c>
      <c r="B1473" s="3">
        <v>3120</v>
      </c>
      <c r="C1473" s="3">
        <v>202509</v>
      </c>
      <c r="D1473" s="4" t="str">
        <f>TEXT(SORTEIOS[[#This Row],[DT_CONTMP]],"MMMM-AA")</f>
        <v>setembro-25</v>
      </c>
      <c r="E1473" s="4">
        <v>45915</v>
      </c>
      <c r="F1473" s="3">
        <v>1</v>
      </c>
      <c r="G1473"/>
    </row>
    <row r="1474" spans="1:7" x14ac:dyDescent="0.3">
      <c r="A1474" s="64" t="str">
        <f>SORTEIOS[[#This Row],[GRUPO]]&amp;SORTEIOS[[#This Row],[MES_ANO]]</f>
        <v>761setembro-25</v>
      </c>
      <c r="B1474" s="3">
        <v>761</v>
      </c>
      <c r="C1474" s="3">
        <v>202509</v>
      </c>
      <c r="D1474" s="4" t="str">
        <f>TEXT(SORTEIOS[[#This Row],[DT_CONTMP]],"MMMM-AA")</f>
        <v>setembro-25</v>
      </c>
      <c r="E1474" s="4">
        <v>45915</v>
      </c>
      <c r="F1474" s="3">
        <v>1</v>
      </c>
      <c r="G1474"/>
    </row>
    <row r="1475" spans="1:7" x14ac:dyDescent="0.3">
      <c r="A1475" s="64" t="str">
        <f>SORTEIOS[[#This Row],[GRUPO]]&amp;SORTEIOS[[#This Row],[MES_ANO]]</f>
        <v>759janeiro-25</v>
      </c>
      <c r="B1475" s="3">
        <v>759</v>
      </c>
      <c r="C1475" s="3">
        <v>202501</v>
      </c>
      <c r="D1475" s="4" t="str">
        <f>TEXT(SORTEIOS[[#This Row],[DT_CONTMP]],"MMMM-AA")</f>
        <v>janeiro-25</v>
      </c>
      <c r="E1475" s="4">
        <v>45672</v>
      </c>
      <c r="F1475" s="3">
        <v>1</v>
      </c>
      <c r="G1475"/>
    </row>
    <row r="1476" spans="1:7" x14ac:dyDescent="0.3">
      <c r="A1476" s="64" t="str">
        <f>SORTEIOS[[#This Row],[GRUPO]]&amp;SORTEIOS[[#This Row],[MES_ANO]]</f>
        <v>3113janeiro-25</v>
      </c>
      <c r="B1476" s="3">
        <v>3113</v>
      </c>
      <c r="C1476" s="3">
        <v>202501</v>
      </c>
      <c r="D1476" s="4" t="str">
        <f>TEXT(SORTEIOS[[#This Row],[DT_CONTMP]],"MMMM-AA")</f>
        <v>janeiro-25</v>
      </c>
      <c r="E1476" s="4">
        <v>45672</v>
      </c>
      <c r="F1476" s="3">
        <v>1</v>
      </c>
      <c r="G1476"/>
    </row>
    <row r="1477" spans="1:7" x14ac:dyDescent="0.3">
      <c r="A1477" s="64" t="str">
        <f>SORTEIOS[[#This Row],[GRUPO]]&amp;SORTEIOS[[#This Row],[MES_ANO]]</f>
        <v>772junho-25</v>
      </c>
      <c r="B1477" s="3">
        <v>772</v>
      </c>
      <c r="C1477" s="3">
        <v>202506</v>
      </c>
      <c r="D1477" s="4" t="str">
        <f>TEXT(SORTEIOS[[#This Row],[DT_CONTMP]],"MMMM-AA")</f>
        <v>junho-25</v>
      </c>
      <c r="E1477" s="4">
        <v>45824</v>
      </c>
      <c r="F1477" s="3">
        <v>1</v>
      </c>
      <c r="G1477"/>
    </row>
    <row r="1478" spans="1:7" x14ac:dyDescent="0.3">
      <c r="A1478" s="64" t="str">
        <f>SORTEIOS[[#This Row],[GRUPO]]&amp;SORTEIOS[[#This Row],[MES_ANO]]</f>
        <v>3153janeiro-25</v>
      </c>
      <c r="B1478" s="3">
        <v>3153</v>
      </c>
      <c r="C1478" s="3">
        <v>202501</v>
      </c>
      <c r="D1478" s="4" t="str">
        <f>TEXT(SORTEIOS[[#This Row],[DT_CONTMP]],"MMMM-AA")</f>
        <v>janeiro-25</v>
      </c>
      <c r="E1478" s="4">
        <v>45672</v>
      </c>
      <c r="F1478" s="3">
        <v>1</v>
      </c>
      <c r="G1478"/>
    </row>
    <row r="1479" spans="1:7" x14ac:dyDescent="0.3">
      <c r="A1479" s="64" t="str">
        <f>SORTEIOS[[#This Row],[GRUPO]]&amp;SORTEIOS[[#This Row],[MES_ANO]]</f>
        <v>3153maio-25</v>
      </c>
      <c r="B1479" s="3">
        <v>3153</v>
      </c>
      <c r="C1479" s="3">
        <v>202505</v>
      </c>
      <c r="D1479" s="4" t="str">
        <f>TEXT(SORTEIOS[[#This Row],[DT_CONTMP]],"MMMM-AA")</f>
        <v>maio-25</v>
      </c>
      <c r="E1479" s="4">
        <v>45792</v>
      </c>
      <c r="F1479" s="3">
        <v>1</v>
      </c>
      <c r="G1479"/>
    </row>
    <row r="1480" spans="1:7" x14ac:dyDescent="0.3">
      <c r="A1480" s="64" t="str">
        <f>SORTEIOS[[#This Row],[GRUPO]]&amp;SORTEIOS[[#This Row],[MES_ANO]]</f>
        <v>3090abril-25</v>
      </c>
      <c r="B1480" s="3">
        <v>3090</v>
      </c>
      <c r="C1480" s="3">
        <v>202504</v>
      </c>
      <c r="D1480" s="4" t="str">
        <f>TEXT(SORTEIOS[[#This Row],[DT_CONTMP]],"MMMM-AA")</f>
        <v>abril-25</v>
      </c>
      <c r="E1480" s="4">
        <v>45762</v>
      </c>
      <c r="F1480" s="3">
        <v>1</v>
      </c>
      <c r="G1480"/>
    </row>
    <row r="1481" spans="1:7" x14ac:dyDescent="0.3">
      <c r="A1481" s="64" t="str">
        <f>SORTEIOS[[#This Row],[GRUPO]]&amp;SORTEIOS[[#This Row],[MES_ANO]]</f>
        <v>731outubro-25</v>
      </c>
      <c r="B1481" s="3">
        <v>731</v>
      </c>
      <c r="C1481" s="3">
        <v>202510</v>
      </c>
      <c r="D1481" s="4" t="str">
        <f>TEXT(SORTEIOS[[#This Row],[DT_CONTMP]],"MMMM-AA")</f>
        <v>outubro-25</v>
      </c>
      <c r="E1481" s="4">
        <v>45945</v>
      </c>
      <c r="F1481" s="3">
        <v>1</v>
      </c>
      <c r="G1481"/>
    </row>
    <row r="1482" spans="1:7" x14ac:dyDescent="0.3">
      <c r="A1482" s="64" t="str">
        <f>SORTEIOS[[#This Row],[GRUPO]]&amp;SORTEIOS[[#This Row],[MES_ANO]]</f>
        <v>665março-25</v>
      </c>
      <c r="B1482" s="3">
        <v>665</v>
      </c>
      <c r="C1482" s="3">
        <v>202503</v>
      </c>
      <c r="D1482" s="4" t="str">
        <f>TEXT(SORTEIOS[[#This Row],[DT_CONTMP]],"MMMM-AA")</f>
        <v>março-25</v>
      </c>
      <c r="E1482" s="4">
        <v>45726</v>
      </c>
      <c r="F1482" s="3">
        <v>10</v>
      </c>
      <c r="G1482"/>
    </row>
    <row r="1483" spans="1:7" x14ac:dyDescent="0.3">
      <c r="A1483" s="64" t="str">
        <f>SORTEIOS[[#This Row],[GRUPO]]&amp;SORTEIOS[[#This Row],[MES_ANO]]</f>
        <v>5017janeiro-25</v>
      </c>
      <c r="B1483" s="3">
        <v>5017</v>
      </c>
      <c r="C1483" s="3">
        <v>202501</v>
      </c>
      <c r="D1483" s="4" t="str">
        <f>TEXT(SORTEIOS[[#This Row],[DT_CONTMP]],"MMMM-AA")</f>
        <v>janeiro-25</v>
      </c>
      <c r="E1483" s="4">
        <v>45672</v>
      </c>
      <c r="F1483" s="3">
        <v>1</v>
      </c>
      <c r="G1483"/>
    </row>
    <row r="1484" spans="1:7" x14ac:dyDescent="0.3">
      <c r="A1484" s="64" t="str">
        <f>SORTEIOS[[#This Row],[GRUPO]]&amp;SORTEIOS[[#This Row],[MES_ANO]]</f>
        <v>670maio-25</v>
      </c>
      <c r="B1484" s="3">
        <v>670</v>
      </c>
      <c r="C1484" s="3">
        <v>202505</v>
      </c>
      <c r="D1484" s="4" t="str">
        <f>TEXT(SORTEIOS[[#This Row],[DT_CONTMP]],"MMMM-AA")</f>
        <v>maio-25</v>
      </c>
      <c r="E1484" s="4">
        <v>45784</v>
      </c>
      <c r="F1484" s="3">
        <v>8</v>
      </c>
      <c r="G1484"/>
    </row>
    <row r="1485" spans="1:7" x14ac:dyDescent="0.3">
      <c r="A1485" s="64" t="str">
        <f>SORTEIOS[[#This Row],[GRUPO]]&amp;SORTEIOS[[#This Row],[MES_ANO]]</f>
        <v>5018abril-25</v>
      </c>
      <c r="B1485" s="3">
        <v>5018</v>
      </c>
      <c r="C1485" s="3">
        <v>202504</v>
      </c>
      <c r="D1485" s="4" t="str">
        <f>TEXT(SORTEIOS[[#This Row],[DT_CONTMP]],"MMMM-AA")</f>
        <v>abril-25</v>
      </c>
      <c r="E1485" s="4">
        <v>45762</v>
      </c>
      <c r="F1485" s="3">
        <v>1</v>
      </c>
      <c r="G1485"/>
    </row>
    <row r="1486" spans="1:7" x14ac:dyDescent="0.3">
      <c r="A1486" s="64" t="str">
        <f>SORTEIOS[[#This Row],[GRUPO]]&amp;SORTEIOS[[#This Row],[MES_ANO]]</f>
        <v>3068maio-25</v>
      </c>
      <c r="B1486" s="3">
        <v>3068</v>
      </c>
      <c r="C1486" s="3">
        <v>202505</v>
      </c>
      <c r="D1486" s="4" t="str">
        <f>TEXT(SORTEIOS[[#This Row],[DT_CONTMP]],"MMMM-AA")</f>
        <v>maio-25</v>
      </c>
      <c r="E1486" s="4">
        <v>45792</v>
      </c>
      <c r="F1486" s="3">
        <v>1</v>
      </c>
      <c r="G1486"/>
    </row>
    <row r="1487" spans="1:7" x14ac:dyDescent="0.3">
      <c r="A1487" s="64" t="str">
        <f>SORTEIOS[[#This Row],[GRUPO]]&amp;SORTEIOS[[#This Row],[MES_ANO]]</f>
        <v>5020março-25</v>
      </c>
      <c r="B1487" s="3">
        <v>5020</v>
      </c>
      <c r="C1487" s="3">
        <v>202503</v>
      </c>
      <c r="D1487" s="4" t="str">
        <f>TEXT(SORTEIOS[[#This Row],[DT_CONTMP]],"MMMM-AA")</f>
        <v>março-25</v>
      </c>
      <c r="E1487" s="4">
        <v>45733</v>
      </c>
      <c r="F1487" s="3">
        <v>1</v>
      </c>
      <c r="G1487"/>
    </row>
    <row r="1488" spans="1:7" x14ac:dyDescent="0.3">
      <c r="A1488" s="64" t="str">
        <f>SORTEIOS[[#This Row],[GRUPO]]&amp;SORTEIOS[[#This Row],[MES_ANO]]</f>
        <v>7003março-25</v>
      </c>
      <c r="B1488" s="3">
        <v>7003</v>
      </c>
      <c r="C1488" s="3">
        <v>202503</v>
      </c>
      <c r="D1488" s="4" t="str">
        <f>TEXT(SORTEIOS[[#This Row],[DT_CONTMP]],"MMMM-AA")</f>
        <v>março-25</v>
      </c>
      <c r="E1488" s="4">
        <v>45733</v>
      </c>
      <c r="F1488" s="3">
        <v>1</v>
      </c>
      <c r="G1488"/>
    </row>
    <row r="1489" spans="1:7" x14ac:dyDescent="0.3">
      <c r="A1489" s="64" t="str">
        <f>SORTEIOS[[#This Row],[GRUPO]]&amp;SORTEIOS[[#This Row],[MES_ANO]]</f>
        <v>5025março-25</v>
      </c>
      <c r="B1489" s="3">
        <v>5025</v>
      </c>
      <c r="C1489" s="3">
        <v>202503</v>
      </c>
      <c r="D1489" s="4" t="str">
        <f>TEXT(SORTEIOS[[#This Row],[DT_CONTMP]],"MMMM-AA")</f>
        <v>março-25</v>
      </c>
      <c r="E1489" s="4">
        <v>45733</v>
      </c>
      <c r="F1489" s="3">
        <v>1</v>
      </c>
      <c r="G1489"/>
    </row>
    <row r="1490" spans="1:7" x14ac:dyDescent="0.3">
      <c r="A1490" s="64" t="str">
        <f>SORTEIOS[[#This Row],[GRUPO]]&amp;SORTEIOS[[#This Row],[MES_ANO]]</f>
        <v>735junho-25</v>
      </c>
      <c r="B1490" s="3">
        <v>735</v>
      </c>
      <c r="C1490" s="3">
        <v>202506</v>
      </c>
      <c r="D1490" s="4" t="str">
        <f>TEXT(SORTEIOS[[#This Row],[DT_CONTMP]],"MMMM-AA")</f>
        <v>junho-25</v>
      </c>
      <c r="E1490" s="4">
        <v>45824</v>
      </c>
      <c r="F1490" s="3">
        <v>1</v>
      </c>
      <c r="G1490"/>
    </row>
    <row r="1491" spans="1:7" x14ac:dyDescent="0.3">
      <c r="A1491" s="64" t="str">
        <f>SORTEIOS[[#This Row],[GRUPO]]&amp;SORTEIOS[[#This Row],[MES_ANO]]</f>
        <v>739agosto-25</v>
      </c>
      <c r="B1491" s="3">
        <v>739</v>
      </c>
      <c r="C1491" s="3">
        <v>202508</v>
      </c>
      <c r="D1491" s="4" t="str">
        <f>TEXT(SORTEIOS[[#This Row],[DT_CONTMP]],"MMMM-AA")</f>
        <v>agosto-25</v>
      </c>
      <c r="E1491" s="4">
        <v>45884</v>
      </c>
      <c r="F1491" s="3">
        <v>1</v>
      </c>
      <c r="G1491"/>
    </row>
    <row r="1492" spans="1:7" x14ac:dyDescent="0.3">
      <c r="A1492" s="64" t="str">
        <f>SORTEIOS[[#This Row],[GRUPO]]&amp;SORTEIOS[[#This Row],[MES_ANO]]</f>
        <v>3076outubro-25</v>
      </c>
      <c r="B1492" s="3">
        <v>3076</v>
      </c>
      <c r="C1492" s="3">
        <v>202510</v>
      </c>
      <c r="D1492" s="4" t="str">
        <f>TEXT(SORTEIOS[[#This Row],[DT_CONTMP]],"MMMM-AA")</f>
        <v>outubro-25</v>
      </c>
      <c r="E1492" s="4">
        <v>45945</v>
      </c>
      <c r="F1492" s="3">
        <v>1</v>
      </c>
      <c r="G1492"/>
    </row>
    <row r="1493" spans="1:7" x14ac:dyDescent="0.3">
      <c r="A1493" s="64" t="str">
        <f>SORTEIOS[[#This Row],[GRUPO]]&amp;SORTEIOS[[#This Row],[MES_ANO]]</f>
        <v>3124julho-25</v>
      </c>
      <c r="B1493" s="3">
        <v>3124</v>
      </c>
      <c r="C1493" s="3">
        <v>202507</v>
      </c>
      <c r="D1493" s="4" t="str">
        <f>TEXT(SORTEIOS[[#This Row],[DT_CONTMP]],"MMMM-AA")</f>
        <v>julho-25</v>
      </c>
      <c r="E1493" s="4">
        <v>45853</v>
      </c>
      <c r="F1493" s="3">
        <v>1</v>
      </c>
      <c r="G1493"/>
    </row>
    <row r="1494" spans="1:7" x14ac:dyDescent="0.3">
      <c r="A1494" s="64" t="str">
        <f>SORTEIOS[[#This Row],[GRUPO]]&amp;SORTEIOS[[#This Row],[MES_ANO]]</f>
        <v>3131agosto-25</v>
      </c>
      <c r="B1494" s="3">
        <v>3131</v>
      </c>
      <c r="C1494" s="3">
        <v>202508</v>
      </c>
      <c r="D1494" s="4" t="str">
        <f>TEXT(SORTEIOS[[#This Row],[DT_CONTMP]],"MMMM-AA")</f>
        <v>agosto-25</v>
      </c>
      <c r="E1494" s="4">
        <v>45884</v>
      </c>
      <c r="F1494" s="3">
        <v>1</v>
      </c>
      <c r="G1494"/>
    </row>
    <row r="1495" spans="1:7" x14ac:dyDescent="0.3">
      <c r="A1495" s="64" t="str">
        <f>SORTEIOS[[#This Row],[GRUPO]]&amp;SORTEIOS[[#This Row],[MES_ANO]]</f>
        <v>747maio-25</v>
      </c>
      <c r="B1495" s="3">
        <v>747</v>
      </c>
      <c r="C1495" s="3">
        <v>202505</v>
      </c>
      <c r="D1495" s="4" t="str">
        <f>TEXT(SORTEIOS[[#This Row],[DT_CONTMP]],"MMMM-AA")</f>
        <v>maio-25</v>
      </c>
      <c r="E1495" s="4">
        <v>45792</v>
      </c>
      <c r="F1495" s="3">
        <v>1</v>
      </c>
      <c r="G1495"/>
    </row>
    <row r="1496" spans="1:7" x14ac:dyDescent="0.3">
      <c r="A1496" s="64" t="str">
        <f>SORTEIOS[[#This Row],[GRUPO]]&amp;SORTEIOS[[#This Row],[MES_ANO]]</f>
        <v>3135fevereiro-25</v>
      </c>
      <c r="B1496" s="3">
        <v>3135</v>
      </c>
      <c r="C1496" s="3">
        <v>202502</v>
      </c>
      <c r="D1496" s="4" t="str">
        <f>TEXT(SORTEIOS[[#This Row],[DT_CONTMP]],"MMMM-AA")</f>
        <v>fevereiro-25</v>
      </c>
      <c r="E1496" s="4">
        <v>45705</v>
      </c>
      <c r="F1496" s="3">
        <v>1</v>
      </c>
      <c r="G1496"/>
    </row>
    <row r="1497" spans="1:7" x14ac:dyDescent="0.3">
      <c r="A1497" s="64" t="str">
        <f>SORTEIOS[[#This Row],[GRUPO]]&amp;SORTEIOS[[#This Row],[MES_ANO]]</f>
        <v>3156junho-25</v>
      </c>
      <c r="B1497" s="3">
        <v>3156</v>
      </c>
      <c r="C1497" s="3">
        <v>202506</v>
      </c>
      <c r="D1497" s="4" t="str">
        <f>TEXT(SORTEIOS[[#This Row],[DT_CONTMP]],"MMMM-AA")</f>
        <v>junho-25</v>
      </c>
      <c r="E1497" s="4">
        <v>45824</v>
      </c>
      <c r="F1497" s="3">
        <v>1</v>
      </c>
      <c r="G1497"/>
    </row>
    <row r="1498" spans="1:7" x14ac:dyDescent="0.3">
      <c r="A1498" s="64" t="str">
        <f>SORTEIOS[[#This Row],[GRUPO]]&amp;SORTEIOS[[#This Row],[MES_ANO]]</f>
        <v>802maio-25</v>
      </c>
      <c r="B1498" s="3">
        <v>802</v>
      </c>
      <c r="C1498" s="3">
        <v>202505</v>
      </c>
      <c r="D1498" s="4" t="str">
        <f>TEXT(SORTEIOS[[#This Row],[DT_CONTMP]],"MMMM-AA")</f>
        <v>maio-25</v>
      </c>
      <c r="E1498" s="4">
        <v>45792</v>
      </c>
      <c r="F1498" s="3">
        <v>1</v>
      </c>
      <c r="G1498"/>
    </row>
    <row r="1499" spans="1:7" x14ac:dyDescent="0.3">
      <c r="A1499" s="64" t="str">
        <f>SORTEIOS[[#This Row],[GRUPO]]&amp;SORTEIOS[[#This Row],[MES_ANO]]</f>
        <v>3104agosto-25</v>
      </c>
      <c r="B1499" s="3">
        <v>3104</v>
      </c>
      <c r="C1499" s="3">
        <v>202508</v>
      </c>
      <c r="D1499" s="4" t="str">
        <f>TEXT(SORTEIOS[[#This Row],[DT_CONTMP]],"MMMM-AA")</f>
        <v>agosto-25</v>
      </c>
      <c r="E1499" s="4">
        <v>45884</v>
      </c>
      <c r="F1499" s="3">
        <v>1</v>
      </c>
      <c r="G1499"/>
    </row>
    <row r="1500" spans="1:7" x14ac:dyDescent="0.3">
      <c r="A1500" s="64" t="str">
        <f>SORTEIOS[[#This Row],[GRUPO]]&amp;SORTEIOS[[#This Row],[MES_ANO]]</f>
        <v>3084setembro-25</v>
      </c>
      <c r="B1500" s="3">
        <v>3084</v>
      </c>
      <c r="C1500" s="3">
        <v>202509</v>
      </c>
      <c r="D1500" s="4" t="str">
        <f>TEXT(SORTEIOS[[#This Row],[DT_CONTMP]],"MMMM-AA")</f>
        <v>setembro-25</v>
      </c>
      <c r="E1500" s="4">
        <v>45915</v>
      </c>
      <c r="F1500" s="3">
        <v>1</v>
      </c>
      <c r="G1500"/>
    </row>
    <row r="1501" spans="1:7" x14ac:dyDescent="0.3">
      <c r="A1501" s="64" t="str">
        <f>SORTEIOS[[#This Row],[GRUPO]]&amp;SORTEIOS[[#This Row],[MES_ANO]]</f>
        <v>3060fevereiro-25</v>
      </c>
      <c r="B1501" s="3">
        <v>3060</v>
      </c>
      <c r="C1501" s="3">
        <v>202502</v>
      </c>
      <c r="D1501" s="4" t="str">
        <f>TEXT(SORTEIOS[[#This Row],[DT_CONTMP]],"MMMM-AA")</f>
        <v>fevereiro-25</v>
      </c>
      <c r="E1501" s="4">
        <v>45705</v>
      </c>
      <c r="F1501" s="3">
        <v>1</v>
      </c>
      <c r="G1501"/>
    </row>
    <row r="1502" spans="1:7" x14ac:dyDescent="0.3">
      <c r="A1502" s="64" t="str">
        <f>SORTEIOS[[#This Row],[GRUPO]]&amp;SORTEIOS[[#This Row],[MES_ANO]]</f>
        <v>5014janeiro-25</v>
      </c>
      <c r="B1502" s="3">
        <v>5014</v>
      </c>
      <c r="C1502" s="3">
        <v>202501</v>
      </c>
      <c r="D1502" s="4" t="str">
        <f>TEXT(SORTEIOS[[#This Row],[DT_CONTMP]],"MMMM-AA")</f>
        <v>janeiro-25</v>
      </c>
      <c r="E1502" s="4">
        <v>45672</v>
      </c>
      <c r="F1502" s="3">
        <v>1</v>
      </c>
      <c r="G1502"/>
    </row>
    <row r="1503" spans="1:7" x14ac:dyDescent="0.3">
      <c r="A1503" s="64" t="str">
        <f>SORTEIOS[[#This Row],[GRUPO]]&amp;SORTEIOS[[#This Row],[MES_ANO]]</f>
        <v>707junho-25</v>
      </c>
      <c r="B1503" s="3">
        <v>707</v>
      </c>
      <c r="C1503" s="3">
        <v>202506</v>
      </c>
      <c r="D1503" s="4" t="str">
        <f>TEXT(SORTEIOS[[#This Row],[DT_CONTMP]],"MMMM-AA")</f>
        <v>junho-25</v>
      </c>
      <c r="E1503" s="4">
        <v>45824</v>
      </c>
      <c r="F1503" s="3">
        <v>2</v>
      </c>
      <c r="G1503"/>
    </row>
    <row r="1504" spans="1:7" x14ac:dyDescent="0.3">
      <c r="A1504" s="64" t="str">
        <f>SORTEIOS[[#This Row],[GRUPO]]&amp;SORTEIOS[[#This Row],[MES_ANO]]</f>
        <v>3092julho-25</v>
      </c>
      <c r="B1504" s="3">
        <v>3092</v>
      </c>
      <c r="C1504" s="3">
        <v>202507</v>
      </c>
      <c r="D1504" s="4" t="str">
        <f>TEXT(SORTEIOS[[#This Row],[DT_CONTMP]],"MMMM-AA")</f>
        <v>julho-25</v>
      </c>
      <c r="E1504" s="4">
        <v>45853</v>
      </c>
      <c r="F1504" s="3">
        <v>2</v>
      </c>
      <c r="G1504"/>
    </row>
    <row r="1505" spans="1:7" x14ac:dyDescent="0.3">
      <c r="A1505" s="64" t="str">
        <f>SORTEIOS[[#This Row],[GRUPO]]&amp;SORTEIOS[[#This Row],[MES_ANO]]</f>
        <v>3085outubro-25</v>
      </c>
      <c r="B1505" s="3">
        <v>3085</v>
      </c>
      <c r="C1505" s="3">
        <v>202510</v>
      </c>
      <c r="D1505" s="4" t="str">
        <f>TEXT(SORTEIOS[[#This Row],[DT_CONTMP]],"MMMM-AA")</f>
        <v>outubro-25</v>
      </c>
      <c r="E1505" s="4">
        <v>45945</v>
      </c>
      <c r="F1505" s="3">
        <v>1</v>
      </c>
      <c r="G1505"/>
    </row>
    <row r="1506" spans="1:7" x14ac:dyDescent="0.3">
      <c r="A1506" s="64" t="str">
        <f>SORTEIOS[[#This Row],[GRUPO]]&amp;SORTEIOS[[#This Row],[MES_ANO]]</f>
        <v>732junho-25</v>
      </c>
      <c r="B1506" s="3">
        <v>732</v>
      </c>
      <c r="C1506" s="3">
        <v>202506</v>
      </c>
      <c r="D1506" s="4" t="str">
        <f>TEXT(SORTEIOS[[#This Row],[DT_CONTMP]],"MMMM-AA")</f>
        <v>junho-25</v>
      </c>
      <c r="E1506" s="4">
        <v>45824</v>
      </c>
      <c r="F1506" s="3">
        <v>1</v>
      </c>
      <c r="G1506"/>
    </row>
    <row r="1507" spans="1:7" x14ac:dyDescent="0.3">
      <c r="A1507" s="64" t="str">
        <f>SORTEIOS[[#This Row],[GRUPO]]&amp;SORTEIOS[[#This Row],[MES_ANO]]</f>
        <v>3093outubro-25</v>
      </c>
      <c r="B1507" s="3">
        <v>3093</v>
      </c>
      <c r="C1507" s="3">
        <v>202510</v>
      </c>
      <c r="D1507" s="4" t="str">
        <f>TEXT(SORTEIOS[[#This Row],[DT_CONTMP]],"MMMM-AA")</f>
        <v>outubro-25</v>
      </c>
      <c r="E1507" s="4">
        <v>45945</v>
      </c>
      <c r="F1507" s="3">
        <v>1</v>
      </c>
      <c r="G1507"/>
    </row>
    <row r="1508" spans="1:7" x14ac:dyDescent="0.3">
      <c r="A1508" s="64" t="str">
        <f>SORTEIOS[[#This Row],[GRUPO]]&amp;SORTEIOS[[#This Row],[MES_ANO]]</f>
        <v>3140setembro-25</v>
      </c>
      <c r="B1508" s="3">
        <v>3140</v>
      </c>
      <c r="C1508" s="3">
        <v>202509</v>
      </c>
      <c r="D1508" s="4" t="str">
        <f>TEXT(SORTEIOS[[#This Row],[DT_CONTMP]],"MMMM-AA")</f>
        <v>setembro-25</v>
      </c>
      <c r="E1508" s="4">
        <v>45915</v>
      </c>
      <c r="F1508" s="3">
        <v>1</v>
      </c>
      <c r="G1508"/>
    </row>
    <row r="1509" spans="1:7" x14ac:dyDescent="0.3">
      <c r="A1509" s="64" t="str">
        <f>SORTEIOS[[#This Row],[GRUPO]]&amp;SORTEIOS[[#This Row],[MES_ANO]]</f>
        <v>3095janeiro-25</v>
      </c>
      <c r="B1509" s="3">
        <v>3095</v>
      </c>
      <c r="C1509" s="3">
        <v>202501</v>
      </c>
      <c r="D1509" s="4" t="str">
        <f>TEXT(SORTEIOS[[#This Row],[DT_CONTMP]],"MMMM-AA")</f>
        <v>janeiro-25</v>
      </c>
      <c r="E1509" s="4">
        <v>45672</v>
      </c>
      <c r="F1509" s="3">
        <v>1</v>
      </c>
      <c r="G1509"/>
    </row>
    <row r="1510" spans="1:7" x14ac:dyDescent="0.3">
      <c r="A1510" s="64" t="str">
        <f>SORTEIOS[[#This Row],[GRUPO]]&amp;SORTEIOS[[#This Row],[MES_ANO]]</f>
        <v>803maio-25</v>
      </c>
      <c r="B1510" s="3">
        <v>803</v>
      </c>
      <c r="C1510" s="3">
        <v>202505</v>
      </c>
      <c r="D1510" s="4" t="str">
        <f>TEXT(SORTEIOS[[#This Row],[DT_CONTMP]],"MMMM-AA")</f>
        <v>maio-25</v>
      </c>
      <c r="E1510" s="4">
        <v>45792</v>
      </c>
      <c r="F1510" s="3">
        <v>1</v>
      </c>
      <c r="G1510"/>
    </row>
    <row r="1511" spans="1:7" x14ac:dyDescent="0.3">
      <c r="A1511" s="64" t="str">
        <f>SORTEIOS[[#This Row],[GRUPO]]&amp;SORTEIOS[[#This Row],[MES_ANO]]</f>
        <v>3103agosto-25</v>
      </c>
      <c r="B1511" s="3">
        <v>3103</v>
      </c>
      <c r="C1511" s="3">
        <v>202508</v>
      </c>
      <c r="D1511" s="4" t="str">
        <f>TEXT(SORTEIOS[[#This Row],[DT_CONTMP]],"MMMM-AA")</f>
        <v>agosto-25</v>
      </c>
      <c r="E1511" s="4">
        <v>45884</v>
      </c>
      <c r="F1511" s="3">
        <v>1</v>
      </c>
      <c r="G1511"/>
    </row>
    <row r="1512" spans="1:7" x14ac:dyDescent="0.3">
      <c r="A1512" s="64" t="str">
        <f>SORTEIOS[[#This Row],[GRUPO]]&amp;SORTEIOS[[#This Row],[MES_ANO]]</f>
        <v>803abril-25</v>
      </c>
      <c r="B1512" s="3">
        <v>803</v>
      </c>
      <c r="C1512" s="3">
        <v>202504</v>
      </c>
      <c r="D1512" s="4" t="str">
        <f>TEXT(SORTEIOS[[#This Row],[DT_CONTMP]],"MMMM-AA")</f>
        <v>abril-25</v>
      </c>
      <c r="E1512" s="4">
        <v>45762</v>
      </c>
      <c r="F1512" s="3">
        <v>1</v>
      </c>
      <c r="G1512"/>
    </row>
    <row r="1513" spans="1:7" x14ac:dyDescent="0.3">
      <c r="A1513" s="64" t="str">
        <f>SORTEIOS[[#This Row],[GRUPO]]&amp;SORTEIOS[[#This Row],[MES_ANO]]</f>
        <v>3164julho-25</v>
      </c>
      <c r="B1513" s="3">
        <v>3164</v>
      </c>
      <c r="C1513" s="3">
        <v>202507</v>
      </c>
      <c r="D1513" s="4" t="str">
        <f>TEXT(SORTEIOS[[#This Row],[DT_CONTMP]],"MMMM-AA")</f>
        <v>julho-25</v>
      </c>
      <c r="E1513" s="4">
        <v>45853</v>
      </c>
      <c r="F1513" s="3">
        <v>1</v>
      </c>
      <c r="G1513"/>
    </row>
    <row r="1514" spans="1:7" x14ac:dyDescent="0.3">
      <c r="A1514" s="64" t="str">
        <f>SORTEIOS[[#This Row],[GRUPO]]&amp;SORTEIOS[[#This Row],[MES_ANO]]</f>
        <v>807agosto-25</v>
      </c>
      <c r="B1514" s="3">
        <v>807</v>
      </c>
      <c r="C1514" s="3">
        <v>202508</v>
      </c>
      <c r="D1514" s="4" t="str">
        <f>TEXT(SORTEIOS[[#This Row],[DT_CONTMP]],"MMMM-AA")</f>
        <v>agosto-25</v>
      </c>
      <c r="E1514" s="4">
        <v>45884</v>
      </c>
      <c r="F1514" s="3">
        <v>1</v>
      </c>
      <c r="G1514"/>
    </row>
    <row r="1515" spans="1:7" x14ac:dyDescent="0.3">
      <c r="A1515" s="64" t="str">
        <f>SORTEIOS[[#This Row],[GRUPO]]&amp;SORTEIOS[[#This Row],[MES_ANO]]</f>
        <v>675junho-25</v>
      </c>
      <c r="B1515" s="3">
        <v>675</v>
      </c>
      <c r="C1515" s="3">
        <v>202506</v>
      </c>
      <c r="D1515" s="4" t="str">
        <f>TEXT(SORTEIOS[[#This Row],[DT_CONTMP]],"MMMM-AA")</f>
        <v>junho-25</v>
      </c>
      <c r="E1515" s="4">
        <v>45813</v>
      </c>
      <c r="F1515" s="3">
        <v>7</v>
      </c>
      <c r="G1515"/>
    </row>
    <row r="1516" spans="1:7" x14ac:dyDescent="0.3">
      <c r="A1516" s="64" t="str">
        <f>SORTEIOS[[#This Row],[GRUPO]]&amp;SORTEIOS[[#This Row],[MES_ANO]]</f>
        <v>688agosto-25</v>
      </c>
      <c r="B1516" s="3">
        <v>688</v>
      </c>
      <c r="C1516" s="3">
        <v>202508</v>
      </c>
      <c r="D1516" s="4" t="str">
        <f>TEXT(SORTEIOS[[#This Row],[DT_CONTMP]],"MMMM-AA")</f>
        <v>agosto-25</v>
      </c>
      <c r="E1516" s="4">
        <v>45875</v>
      </c>
      <c r="F1516" s="3">
        <v>11</v>
      </c>
      <c r="G1516"/>
    </row>
    <row r="1517" spans="1:7" x14ac:dyDescent="0.3">
      <c r="A1517" s="64" t="str">
        <f>SORTEIOS[[#This Row],[GRUPO]]&amp;SORTEIOS[[#This Row],[MES_ANO]]</f>
        <v>3081janeiro-25</v>
      </c>
      <c r="B1517" s="3">
        <v>3081</v>
      </c>
      <c r="C1517" s="3">
        <v>202501</v>
      </c>
      <c r="D1517" s="4" t="str">
        <f>TEXT(SORTEIOS[[#This Row],[DT_CONTMP]],"MMMM-AA")</f>
        <v>janeiro-25</v>
      </c>
      <c r="E1517" s="4">
        <v>45672</v>
      </c>
      <c r="F1517" s="3">
        <v>1</v>
      </c>
      <c r="G1517"/>
    </row>
    <row r="1518" spans="1:7" x14ac:dyDescent="0.3">
      <c r="A1518" s="64" t="str">
        <f>SORTEIOS[[#This Row],[GRUPO]]&amp;SORTEIOS[[#This Row],[MES_ANO]]</f>
        <v>702fevereiro-25</v>
      </c>
      <c r="B1518" s="3">
        <v>702</v>
      </c>
      <c r="C1518" s="3">
        <v>202502</v>
      </c>
      <c r="D1518" s="4" t="str">
        <f>TEXT(SORTEIOS[[#This Row],[DT_CONTMP]],"MMMM-AA")</f>
        <v>fevereiro-25</v>
      </c>
      <c r="E1518" s="4">
        <v>45694</v>
      </c>
      <c r="F1518" s="3">
        <v>4</v>
      </c>
      <c r="G1518"/>
    </row>
    <row r="1519" spans="1:7" x14ac:dyDescent="0.3">
      <c r="A1519" s="64" t="str">
        <f>SORTEIOS[[#This Row],[GRUPO]]&amp;SORTEIOS[[#This Row],[MES_ANO]]</f>
        <v>689maio-25</v>
      </c>
      <c r="B1519" s="3">
        <v>689</v>
      </c>
      <c r="C1519" s="3">
        <v>202505</v>
      </c>
      <c r="D1519" s="4" t="str">
        <f>TEXT(SORTEIOS[[#This Row],[DT_CONTMP]],"MMMM-AA")</f>
        <v>maio-25</v>
      </c>
      <c r="E1519" s="4">
        <v>45784</v>
      </c>
      <c r="F1519" s="3">
        <v>6</v>
      </c>
      <c r="G1519"/>
    </row>
    <row r="1520" spans="1:7" x14ac:dyDescent="0.3">
      <c r="A1520" s="64" t="str">
        <f>SORTEIOS[[#This Row],[GRUPO]]&amp;SORTEIOS[[#This Row],[MES_ANO]]</f>
        <v>720setembro-25</v>
      </c>
      <c r="B1520" s="3">
        <v>720</v>
      </c>
      <c r="C1520" s="3">
        <v>202509</v>
      </c>
      <c r="D1520" s="4" t="str">
        <f>TEXT(SORTEIOS[[#This Row],[DT_CONTMP]],"MMMM-AA")</f>
        <v>setembro-25</v>
      </c>
      <c r="E1520" s="4">
        <v>45915</v>
      </c>
      <c r="F1520" s="3">
        <v>1</v>
      </c>
      <c r="G1520"/>
    </row>
    <row r="1521" spans="1:7" x14ac:dyDescent="0.3">
      <c r="A1521" s="64" t="str">
        <f>SORTEIOS[[#This Row],[GRUPO]]&amp;SORTEIOS[[#This Row],[MES_ANO]]</f>
        <v>3103abril-25</v>
      </c>
      <c r="B1521" s="3">
        <v>3103</v>
      </c>
      <c r="C1521" s="3">
        <v>202504</v>
      </c>
      <c r="D1521" s="4" t="str">
        <f>TEXT(SORTEIOS[[#This Row],[DT_CONTMP]],"MMMM-AA")</f>
        <v>abril-25</v>
      </c>
      <c r="E1521" s="4">
        <v>45762</v>
      </c>
      <c r="F1521" s="3">
        <v>1</v>
      </c>
      <c r="G1521"/>
    </row>
    <row r="1522" spans="1:7" x14ac:dyDescent="0.3">
      <c r="A1522" s="64" t="str">
        <f>SORTEIOS[[#This Row],[GRUPO]]&amp;SORTEIOS[[#This Row],[MES_ANO]]</f>
        <v>752maio-25</v>
      </c>
      <c r="B1522" s="3">
        <v>752</v>
      </c>
      <c r="C1522" s="3">
        <v>202505</v>
      </c>
      <c r="D1522" s="4" t="str">
        <f>TEXT(SORTEIOS[[#This Row],[DT_CONTMP]],"MMMM-AA")</f>
        <v>maio-25</v>
      </c>
      <c r="E1522" s="4">
        <v>45792</v>
      </c>
      <c r="F1522" s="3">
        <v>1</v>
      </c>
      <c r="G1522"/>
    </row>
    <row r="1523" spans="1:7" x14ac:dyDescent="0.3">
      <c r="A1523" s="64" t="str">
        <f>SORTEIOS[[#This Row],[GRUPO]]&amp;SORTEIOS[[#This Row],[MES_ANO]]</f>
        <v>771setembro-25</v>
      </c>
      <c r="B1523" s="3">
        <v>771</v>
      </c>
      <c r="C1523" s="3">
        <v>202509</v>
      </c>
      <c r="D1523" s="4" t="str">
        <f>TEXT(SORTEIOS[[#This Row],[DT_CONTMP]],"MMMM-AA")</f>
        <v>setembro-25</v>
      </c>
      <c r="E1523" s="4">
        <v>45915</v>
      </c>
      <c r="F1523" s="3">
        <v>1</v>
      </c>
      <c r="G1523"/>
    </row>
    <row r="1524" spans="1:7" x14ac:dyDescent="0.3">
      <c r="A1524" s="64" t="str">
        <f>SORTEIOS[[#This Row],[GRUPO]]&amp;SORTEIOS[[#This Row],[MES_ANO]]</f>
        <v>767junho-25</v>
      </c>
      <c r="B1524" s="3">
        <v>767</v>
      </c>
      <c r="C1524" s="3">
        <v>202506</v>
      </c>
      <c r="D1524" s="4" t="str">
        <f>TEXT(SORTEIOS[[#This Row],[DT_CONTMP]],"MMMM-AA")</f>
        <v>junho-25</v>
      </c>
      <c r="E1524" s="4">
        <v>45824</v>
      </c>
      <c r="F1524" s="3">
        <v>1</v>
      </c>
      <c r="G1524"/>
    </row>
    <row r="1525" spans="1:7" x14ac:dyDescent="0.3">
      <c r="A1525" s="64" t="str">
        <f>SORTEIOS[[#This Row],[GRUPO]]&amp;SORTEIOS[[#This Row],[MES_ANO]]</f>
        <v>774abril-25</v>
      </c>
      <c r="B1525" s="3">
        <v>774</v>
      </c>
      <c r="C1525" s="3">
        <v>202504</v>
      </c>
      <c r="D1525" s="4" t="str">
        <f>TEXT(SORTEIOS[[#This Row],[DT_CONTMP]],"MMMM-AA")</f>
        <v>abril-25</v>
      </c>
      <c r="E1525" s="4">
        <v>45762</v>
      </c>
      <c r="F1525" s="3">
        <v>1</v>
      </c>
      <c r="G1525"/>
    </row>
    <row r="1526" spans="1:7" x14ac:dyDescent="0.3">
      <c r="A1526" s="64" t="str">
        <f>SORTEIOS[[#This Row],[GRUPO]]&amp;SORTEIOS[[#This Row],[MES_ANO]]</f>
        <v>3177julho-25</v>
      </c>
      <c r="B1526" s="3">
        <v>3177</v>
      </c>
      <c r="C1526" s="3">
        <v>202507</v>
      </c>
      <c r="D1526" s="4" t="str">
        <f>TEXT(SORTEIOS[[#This Row],[DT_CONTMP]],"MMMM-AA")</f>
        <v>julho-25</v>
      </c>
      <c r="E1526" s="4">
        <v>45853</v>
      </c>
      <c r="F1526" s="3">
        <v>1</v>
      </c>
      <c r="G1526"/>
    </row>
    <row r="1527" spans="1:7" x14ac:dyDescent="0.3">
      <c r="A1527" s="64" t="str">
        <f>SORTEIOS[[#This Row],[GRUPO]]&amp;SORTEIOS[[#This Row],[MES_ANO]]</f>
        <v>3177maio-25</v>
      </c>
      <c r="B1527" s="3">
        <v>3177</v>
      </c>
      <c r="C1527" s="3">
        <v>202505</v>
      </c>
      <c r="D1527" s="4" t="str">
        <f>TEXT(SORTEIOS[[#This Row],[DT_CONTMP]],"MMMM-AA")</f>
        <v>maio-25</v>
      </c>
      <c r="E1527" s="4">
        <v>45792</v>
      </c>
      <c r="F1527" s="3">
        <v>1</v>
      </c>
      <c r="G1527"/>
    </row>
    <row r="1528" spans="1:7" x14ac:dyDescent="0.3">
      <c r="A1528" s="64" t="str">
        <f>SORTEIOS[[#This Row],[GRUPO]]&amp;SORTEIOS[[#This Row],[MES_ANO]]</f>
        <v>742julho-25</v>
      </c>
      <c r="B1528" s="3">
        <v>742</v>
      </c>
      <c r="C1528" s="3">
        <v>202507</v>
      </c>
      <c r="D1528" s="4" t="str">
        <f>TEXT(SORTEIOS[[#This Row],[DT_CONTMP]],"MMMM-AA")</f>
        <v>julho-25</v>
      </c>
      <c r="E1528" s="4">
        <v>45853</v>
      </c>
      <c r="F1528" s="3">
        <v>1</v>
      </c>
      <c r="G1528"/>
    </row>
    <row r="1529" spans="1:7" x14ac:dyDescent="0.3">
      <c r="A1529" s="64" t="str">
        <f>SORTEIOS[[#This Row],[GRUPO]]&amp;SORTEIOS[[#This Row],[MES_ANO]]</f>
        <v>3135setembro-25</v>
      </c>
      <c r="B1529" s="3">
        <v>3135</v>
      </c>
      <c r="C1529" s="3">
        <v>202509</v>
      </c>
      <c r="D1529" s="4" t="str">
        <f>TEXT(SORTEIOS[[#This Row],[DT_CONTMP]],"MMMM-AA")</f>
        <v>setembro-25</v>
      </c>
      <c r="E1529" s="4">
        <v>45915</v>
      </c>
      <c r="F1529" s="3">
        <v>1</v>
      </c>
      <c r="G1529"/>
    </row>
    <row r="1530" spans="1:7" x14ac:dyDescent="0.3">
      <c r="A1530" s="64" t="str">
        <f>SORTEIOS[[#This Row],[GRUPO]]&amp;SORTEIOS[[#This Row],[MES_ANO]]</f>
        <v>3044julho-25</v>
      </c>
      <c r="B1530" s="3">
        <v>3044</v>
      </c>
      <c r="C1530" s="3">
        <v>202507</v>
      </c>
      <c r="D1530" s="4" t="str">
        <f>TEXT(SORTEIOS[[#This Row],[DT_CONTMP]],"MMMM-AA")</f>
        <v>julho-25</v>
      </c>
      <c r="E1530" s="4">
        <v>45853</v>
      </c>
      <c r="F1530" s="3">
        <v>1</v>
      </c>
      <c r="G1530"/>
    </row>
    <row r="1531" spans="1:7" x14ac:dyDescent="0.3">
      <c r="A1531" s="64" t="str">
        <f>SORTEIOS[[#This Row],[GRUPO]]&amp;SORTEIOS[[#This Row],[MES_ANO]]</f>
        <v>5019abril-25</v>
      </c>
      <c r="B1531" s="3">
        <v>5019</v>
      </c>
      <c r="C1531" s="3">
        <v>202504</v>
      </c>
      <c r="D1531" s="4" t="str">
        <f>TEXT(SORTEIOS[[#This Row],[DT_CONTMP]],"MMMM-AA")</f>
        <v>abril-25</v>
      </c>
      <c r="E1531" s="4">
        <v>45762</v>
      </c>
      <c r="F1531" s="3">
        <v>1</v>
      </c>
      <c r="G1531"/>
    </row>
    <row r="1532" spans="1:7" x14ac:dyDescent="0.3">
      <c r="A1532" s="64" t="str">
        <f>SORTEIOS[[#This Row],[GRUPO]]&amp;SORTEIOS[[#This Row],[MES_ANO]]</f>
        <v>686abril-25</v>
      </c>
      <c r="B1532" s="3">
        <v>686</v>
      </c>
      <c r="C1532" s="3">
        <v>202504</v>
      </c>
      <c r="D1532" s="4" t="str">
        <f>TEXT(SORTEIOS[[#This Row],[DT_CONTMP]],"MMMM-AA")</f>
        <v>abril-25</v>
      </c>
      <c r="E1532" s="4">
        <v>45751</v>
      </c>
      <c r="F1532" s="3">
        <v>1</v>
      </c>
      <c r="G1532"/>
    </row>
    <row r="1533" spans="1:7" x14ac:dyDescent="0.3">
      <c r="A1533" s="64" t="str">
        <f>SORTEIOS[[#This Row],[GRUPO]]&amp;SORTEIOS[[#This Row],[MES_ANO]]</f>
        <v>3084abril-25</v>
      </c>
      <c r="B1533" s="3">
        <v>3084</v>
      </c>
      <c r="C1533" s="3">
        <v>202504</v>
      </c>
      <c r="D1533" s="4" t="str">
        <f>TEXT(SORTEIOS[[#This Row],[DT_CONTMP]],"MMMM-AA")</f>
        <v>abril-25</v>
      </c>
      <c r="E1533" s="4">
        <v>45762</v>
      </c>
      <c r="F1533" s="3">
        <v>1</v>
      </c>
      <c r="G1533"/>
    </row>
    <row r="1534" spans="1:7" x14ac:dyDescent="0.3">
      <c r="A1534" s="64" t="str">
        <f>SORTEIOS[[#This Row],[GRUPO]]&amp;SORTEIOS[[#This Row],[MES_ANO]]</f>
        <v>712fevereiro-25</v>
      </c>
      <c r="B1534" s="3">
        <v>712</v>
      </c>
      <c r="C1534" s="3">
        <v>202502</v>
      </c>
      <c r="D1534" s="4" t="str">
        <f>TEXT(SORTEIOS[[#This Row],[DT_CONTMP]],"MMMM-AA")</f>
        <v>fevereiro-25</v>
      </c>
      <c r="E1534" s="4">
        <v>45705</v>
      </c>
      <c r="F1534" s="3">
        <v>1</v>
      </c>
      <c r="G1534"/>
    </row>
    <row r="1535" spans="1:7" x14ac:dyDescent="0.3">
      <c r="A1535" s="64" t="str">
        <f>SORTEIOS[[#This Row],[GRUPO]]&amp;SORTEIOS[[#This Row],[MES_ANO]]</f>
        <v>707abril-25</v>
      </c>
      <c r="B1535" s="3">
        <v>707</v>
      </c>
      <c r="C1535" s="3">
        <v>202504</v>
      </c>
      <c r="D1535" s="4" t="str">
        <f>TEXT(SORTEIOS[[#This Row],[DT_CONTMP]],"MMMM-AA")</f>
        <v>abril-25</v>
      </c>
      <c r="E1535" s="4">
        <v>45762</v>
      </c>
      <c r="F1535" s="3">
        <v>1</v>
      </c>
      <c r="G1535"/>
    </row>
    <row r="1536" spans="1:7" x14ac:dyDescent="0.3">
      <c r="A1536" s="64" t="str">
        <f>SORTEIOS[[#This Row],[GRUPO]]&amp;SORTEIOS[[#This Row],[MES_ANO]]</f>
        <v>754outubro-25</v>
      </c>
      <c r="B1536" s="3">
        <v>754</v>
      </c>
      <c r="C1536" s="3">
        <v>202510</v>
      </c>
      <c r="D1536" s="4" t="str">
        <f>TEXT(SORTEIOS[[#This Row],[DT_CONTMP]],"MMMM-AA")</f>
        <v>outubro-25</v>
      </c>
      <c r="E1536" s="4">
        <v>45945</v>
      </c>
      <c r="F1536" s="3">
        <v>1</v>
      </c>
      <c r="G1536"/>
    </row>
    <row r="1537" spans="1:7" x14ac:dyDescent="0.3">
      <c r="A1537" s="64" t="str">
        <f>SORTEIOS[[#This Row],[GRUPO]]&amp;SORTEIOS[[#This Row],[MES_ANO]]</f>
        <v>761agosto-25</v>
      </c>
      <c r="B1537" s="3">
        <v>761</v>
      </c>
      <c r="C1537" s="3">
        <v>202508</v>
      </c>
      <c r="D1537" s="4" t="str">
        <f>TEXT(SORTEIOS[[#This Row],[DT_CONTMP]],"MMMM-AA")</f>
        <v>agosto-25</v>
      </c>
      <c r="E1537" s="4">
        <v>45884</v>
      </c>
      <c r="F1537" s="3">
        <v>1</v>
      </c>
      <c r="G1537"/>
    </row>
    <row r="1538" spans="1:7" x14ac:dyDescent="0.3">
      <c r="A1538" s="64" t="str">
        <f>SORTEIOS[[#This Row],[GRUPO]]&amp;SORTEIOS[[#This Row],[MES_ANO]]</f>
        <v>728março-25</v>
      </c>
      <c r="B1538" s="3">
        <v>728</v>
      </c>
      <c r="C1538" s="3">
        <v>202503</v>
      </c>
      <c r="D1538" s="4" t="str">
        <f>TEXT(SORTEIOS[[#This Row],[DT_CONTMP]],"MMMM-AA")</f>
        <v>março-25</v>
      </c>
      <c r="E1538" s="4">
        <v>45733</v>
      </c>
      <c r="F1538" s="3">
        <v>1</v>
      </c>
      <c r="G1538"/>
    </row>
    <row r="1539" spans="1:7" x14ac:dyDescent="0.3">
      <c r="A1539" s="64" t="str">
        <f>SORTEIOS[[#This Row],[GRUPO]]&amp;SORTEIOS[[#This Row],[MES_ANO]]</f>
        <v>3134fevereiro-25</v>
      </c>
      <c r="B1539" s="3">
        <v>3134</v>
      </c>
      <c r="C1539" s="3">
        <v>202502</v>
      </c>
      <c r="D1539" s="4" t="str">
        <f>TEXT(SORTEIOS[[#This Row],[DT_CONTMP]],"MMMM-AA")</f>
        <v>fevereiro-25</v>
      </c>
      <c r="E1539" s="4">
        <v>45705</v>
      </c>
      <c r="F1539" s="3">
        <v>1</v>
      </c>
      <c r="G1539"/>
    </row>
    <row r="1540" spans="1:7" x14ac:dyDescent="0.3">
      <c r="A1540" s="64" t="str">
        <f>SORTEIOS[[#This Row],[GRUPO]]&amp;SORTEIOS[[#This Row],[MES_ANO]]</f>
        <v>667junho-25</v>
      </c>
      <c r="B1540" s="3">
        <v>667</v>
      </c>
      <c r="C1540" s="3">
        <v>202506</v>
      </c>
      <c r="D1540" s="4" t="str">
        <f>TEXT(SORTEIOS[[#This Row],[DT_CONTMP]],"MMMM-AA")</f>
        <v>junho-25</v>
      </c>
      <c r="E1540" s="4">
        <v>45813</v>
      </c>
      <c r="F1540" s="3">
        <v>1</v>
      </c>
      <c r="G1540"/>
    </row>
    <row r="1541" spans="1:7" x14ac:dyDescent="0.3">
      <c r="A1541" s="64" t="str">
        <f>SORTEIOS[[#This Row],[GRUPO]]&amp;SORTEIOS[[#This Row],[MES_ANO]]</f>
        <v>771fevereiro-25</v>
      </c>
      <c r="B1541" s="3">
        <v>771</v>
      </c>
      <c r="C1541" s="3">
        <v>202502</v>
      </c>
      <c r="D1541" s="4" t="str">
        <f>TEXT(SORTEIOS[[#This Row],[DT_CONTMP]],"MMMM-AA")</f>
        <v>fevereiro-25</v>
      </c>
      <c r="E1541" s="4">
        <v>45705</v>
      </c>
      <c r="F1541" s="3">
        <v>1</v>
      </c>
      <c r="G1541"/>
    </row>
    <row r="1542" spans="1:7" x14ac:dyDescent="0.3">
      <c r="A1542" s="64" t="str">
        <f>SORTEIOS[[#This Row],[GRUPO]]&amp;SORTEIOS[[#This Row],[MES_ANO]]</f>
        <v>762agosto-25</v>
      </c>
      <c r="B1542" s="3">
        <v>762</v>
      </c>
      <c r="C1542" s="3">
        <v>202508</v>
      </c>
      <c r="D1542" s="4" t="str">
        <f>TEXT(SORTEIOS[[#This Row],[DT_CONTMP]],"MMMM-AA")</f>
        <v>agosto-25</v>
      </c>
      <c r="E1542" s="4">
        <v>45884</v>
      </c>
      <c r="F1542" s="3">
        <v>1</v>
      </c>
      <c r="G1542"/>
    </row>
    <row r="1543" spans="1:7" x14ac:dyDescent="0.3">
      <c r="A1543" s="64" t="str">
        <f>SORTEIOS[[#This Row],[GRUPO]]&amp;SORTEIOS[[#This Row],[MES_ANO]]</f>
        <v>3171junho-25</v>
      </c>
      <c r="B1543" s="3">
        <v>3171</v>
      </c>
      <c r="C1543" s="3">
        <v>202506</v>
      </c>
      <c r="D1543" s="4" t="str">
        <f>TEXT(SORTEIOS[[#This Row],[DT_CONTMP]],"MMMM-AA")</f>
        <v>junho-25</v>
      </c>
      <c r="E1543" s="4">
        <v>45824</v>
      </c>
      <c r="F1543" s="3">
        <v>1</v>
      </c>
      <c r="G1543"/>
    </row>
    <row r="1544" spans="1:7" x14ac:dyDescent="0.3">
      <c r="A1544" s="64" t="str">
        <f>SORTEIOS[[#This Row],[GRUPO]]&amp;SORTEIOS[[#This Row],[MES_ANO]]</f>
        <v>3169março-25</v>
      </c>
      <c r="B1544" s="3">
        <v>3169</v>
      </c>
      <c r="C1544" s="3">
        <v>202503</v>
      </c>
      <c r="D1544" s="4" t="str">
        <f>TEXT(SORTEIOS[[#This Row],[DT_CONTMP]],"MMMM-AA")</f>
        <v>março-25</v>
      </c>
      <c r="E1544" s="4">
        <v>45733</v>
      </c>
      <c r="F1544" s="3">
        <v>1</v>
      </c>
      <c r="G1544"/>
    </row>
    <row r="1545" spans="1:7" x14ac:dyDescent="0.3">
      <c r="A1545" s="64" t="str">
        <f>SORTEIOS[[#This Row],[GRUPO]]&amp;SORTEIOS[[#This Row],[MES_ANO]]</f>
        <v>3060março-25</v>
      </c>
      <c r="B1545" s="3">
        <v>3060</v>
      </c>
      <c r="C1545" s="3">
        <v>202503</v>
      </c>
      <c r="D1545" s="4" t="str">
        <f>TEXT(SORTEIOS[[#This Row],[DT_CONTMP]],"MMMM-AA")</f>
        <v>março-25</v>
      </c>
      <c r="E1545" s="4">
        <v>45733</v>
      </c>
      <c r="F1545" s="3">
        <v>1</v>
      </c>
      <c r="G1545"/>
    </row>
    <row r="1546" spans="1:7" x14ac:dyDescent="0.3">
      <c r="A1546" s="64" t="str">
        <f>SORTEIOS[[#This Row],[GRUPO]]&amp;SORTEIOS[[#This Row],[MES_ANO]]</f>
        <v>5012setembro-25</v>
      </c>
      <c r="B1546" s="3">
        <v>5012</v>
      </c>
      <c r="C1546" s="3">
        <v>202509</v>
      </c>
      <c r="D1546" s="4" t="str">
        <f>TEXT(SORTEIOS[[#This Row],[DT_CONTMP]],"MMMM-AA")</f>
        <v>setembro-25</v>
      </c>
      <c r="E1546" s="4">
        <v>45915</v>
      </c>
      <c r="F1546" s="3">
        <v>3</v>
      </c>
      <c r="G1546"/>
    </row>
    <row r="1547" spans="1:7" x14ac:dyDescent="0.3">
      <c r="A1547" s="64" t="str">
        <f>SORTEIOS[[#This Row],[GRUPO]]&amp;SORTEIOS[[#This Row],[MES_ANO]]</f>
        <v>3036maio-25</v>
      </c>
      <c r="B1547" s="3">
        <v>3036</v>
      </c>
      <c r="C1547" s="3">
        <v>202505</v>
      </c>
      <c r="D1547" s="4" t="str">
        <f>TEXT(SORTEIOS[[#This Row],[DT_CONTMP]],"MMMM-AA")</f>
        <v>maio-25</v>
      </c>
      <c r="E1547" s="4">
        <v>45792</v>
      </c>
      <c r="F1547" s="3">
        <v>1</v>
      </c>
      <c r="G1547"/>
    </row>
    <row r="1548" spans="1:7" x14ac:dyDescent="0.3">
      <c r="A1548" s="64" t="str">
        <f>SORTEIOS[[#This Row],[GRUPO]]&amp;SORTEIOS[[#This Row],[MES_ANO]]</f>
        <v>622julho-25</v>
      </c>
      <c r="B1548" s="3">
        <v>622</v>
      </c>
      <c r="C1548" s="3">
        <v>202507</v>
      </c>
      <c r="D1548" s="4" t="str">
        <f>TEXT(SORTEIOS[[#This Row],[DT_CONTMP]],"MMMM-AA")</f>
        <v>julho-25</v>
      </c>
      <c r="E1548" s="4">
        <v>45842</v>
      </c>
      <c r="F1548" s="3">
        <v>1</v>
      </c>
      <c r="G1548"/>
    </row>
    <row r="1549" spans="1:7" x14ac:dyDescent="0.3">
      <c r="A1549" s="64" t="str">
        <f>SORTEIOS[[#This Row],[GRUPO]]&amp;SORTEIOS[[#This Row],[MES_ANO]]</f>
        <v>3067janeiro-25</v>
      </c>
      <c r="B1549" s="3">
        <v>3067</v>
      </c>
      <c r="C1549" s="3">
        <v>202501</v>
      </c>
      <c r="D1549" s="4" t="str">
        <f>TEXT(SORTEIOS[[#This Row],[DT_CONTMP]],"MMMM-AA")</f>
        <v>janeiro-25</v>
      </c>
      <c r="E1549" s="4">
        <v>45672</v>
      </c>
      <c r="F1549" s="3">
        <v>1</v>
      </c>
      <c r="G1549"/>
    </row>
    <row r="1550" spans="1:7" x14ac:dyDescent="0.3">
      <c r="A1550" s="64" t="str">
        <f>SORTEIOS[[#This Row],[GRUPO]]&amp;SORTEIOS[[#This Row],[MES_ANO]]</f>
        <v>685setembro-25</v>
      </c>
      <c r="B1550" s="3">
        <v>685</v>
      </c>
      <c r="C1550" s="3">
        <v>202509</v>
      </c>
      <c r="D1550" s="4" t="str">
        <f>TEXT(SORTEIOS[[#This Row],[DT_CONTMP]],"MMMM-AA")</f>
        <v>setembro-25</v>
      </c>
      <c r="E1550" s="4">
        <v>45904</v>
      </c>
      <c r="F1550" s="3">
        <v>11</v>
      </c>
      <c r="G1550"/>
    </row>
    <row r="1551" spans="1:7" x14ac:dyDescent="0.3">
      <c r="A1551" s="64" t="str">
        <f>SORTEIOS[[#This Row],[GRUPO]]&amp;SORTEIOS[[#This Row],[MES_ANO]]</f>
        <v>686julho-25</v>
      </c>
      <c r="B1551" s="3">
        <v>686</v>
      </c>
      <c r="C1551" s="3">
        <v>202507</v>
      </c>
      <c r="D1551" s="4" t="str">
        <f>TEXT(SORTEIOS[[#This Row],[DT_CONTMP]],"MMMM-AA")</f>
        <v>julho-25</v>
      </c>
      <c r="E1551" s="4">
        <v>45842</v>
      </c>
      <c r="F1551" s="3">
        <v>1</v>
      </c>
      <c r="G1551"/>
    </row>
    <row r="1552" spans="1:7" x14ac:dyDescent="0.3">
      <c r="A1552" s="64" t="str">
        <f>SORTEIOS[[#This Row],[GRUPO]]&amp;SORTEIOS[[#This Row],[MES_ANO]]</f>
        <v>3079agosto-25</v>
      </c>
      <c r="B1552" s="3">
        <v>3079</v>
      </c>
      <c r="C1552" s="3">
        <v>202508</v>
      </c>
      <c r="D1552" s="4" t="str">
        <f>TEXT(SORTEIOS[[#This Row],[DT_CONTMP]],"MMMM-AA")</f>
        <v>agosto-25</v>
      </c>
      <c r="E1552" s="4">
        <v>45884</v>
      </c>
      <c r="F1552" s="3">
        <v>1</v>
      </c>
      <c r="G1552"/>
    </row>
    <row r="1553" spans="1:7" x14ac:dyDescent="0.3">
      <c r="A1553" s="64" t="str">
        <f>SORTEIOS[[#This Row],[GRUPO]]&amp;SORTEIOS[[#This Row],[MES_ANO]]</f>
        <v>630fevereiro-25</v>
      </c>
      <c r="B1553" s="3">
        <v>630</v>
      </c>
      <c r="C1553" s="3">
        <v>202502</v>
      </c>
      <c r="D1553" s="4" t="str">
        <f>TEXT(SORTEIOS[[#This Row],[DT_CONTMP]],"MMMM-AA")</f>
        <v>fevereiro-25</v>
      </c>
      <c r="E1553" s="4">
        <v>45694</v>
      </c>
      <c r="F1553" s="3">
        <v>9</v>
      </c>
      <c r="G1553"/>
    </row>
    <row r="1554" spans="1:7" x14ac:dyDescent="0.3">
      <c r="A1554" s="64" t="str">
        <f>SORTEIOS[[#This Row],[GRUPO]]&amp;SORTEIOS[[#This Row],[MES_ANO]]</f>
        <v>3037janeiro-25</v>
      </c>
      <c r="B1554" s="3">
        <v>3037</v>
      </c>
      <c r="C1554" s="3">
        <v>202501</v>
      </c>
      <c r="D1554" s="4" t="str">
        <f>TEXT(SORTEIOS[[#This Row],[DT_CONTMP]],"MMMM-AA")</f>
        <v>janeiro-25</v>
      </c>
      <c r="E1554" s="4">
        <v>45672</v>
      </c>
      <c r="F1554" s="3">
        <v>1</v>
      </c>
      <c r="G1554"/>
    </row>
    <row r="1555" spans="1:7" x14ac:dyDescent="0.3">
      <c r="A1555" s="64" t="str">
        <f>SORTEIOS[[#This Row],[GRUPO]]&amp;SORTEIOS[[#This Row],[MES_ANO]]</f>
        <v>729março-25</v>
      </c>
      <c r="B1555" s="3">
        <v>729</v>
      </c>
      <c r="C1555" s="3">
        <v>202503</v>
      </c>
      <c r="D1555" s="4" t="str">
        <f>TEXT(SORTEIOS[[#This Row],[DT_CONTMP]],"MMMM-AA")</f>
        <v>março-25</v>
      </c>
      <c r="E1555" s="4">
        <v>45733</v>
      </c>
      <c r="F1555" s="3">
        <v>1</v>
      </c>
      <c r="G1555"/>
    </row>
    <row r="1556" spans="1:7" x14ac:dyDescent="0.3">
      <c r="A1556" s="64" t="str">
        <f>SORTEIOS[[#This Row],[GRUPO]]&amp;SORTEIOS[[#This Row],[MES_ANO]]</f>
        <v>3110julho-25</v>
      </c>
      <c r="B1556" s="3">
        <v>3110</v>
      </c>
      <c r="C1556" s="3">
        <v>202507</v>
      </c>
      <c r="D1556" s="4" t="str">
        <f>TEXT(SORTEIOS[[#This Row],[DT_CONTMP]],"MMMM-AA")</f>
        <v>julho-25</v>
      </c>
      <c r="E1556" s="4">
        <v>45853</v>
      </c>
      <c r="F1556" s="3">
        <v>1</v>
      </c>
      <c r="G1556"/>
    </row>
    <row r="1557" spans="1:7" x14ac:dyDescent="0.3">
      <c r="A1557" s="64" t="str">
        <f>SORTEIOS[[#This Row],[GRUPO]]&amp;SORTEIOS[[#This Row],[MES_ANO]]</f>
        <v>745janeiro-25</v>
      </c>
      <c r="B1557" s="3">
        <v>745</v>
      </c>
      <c r="C1557" s="3">
        <v>202501</v>
      </c>
      <c r="D1557" s="4" t="str">
        <f>TEXT(SORTEIOS[[#This Row],[DT_CONTMP]],"MMMM-AA")</f>
        <v>janeiro-25</v>
      </c>
      <c r="E1557" s="4">
        <v>45672</v>
      </c>
      <c r="F1557" s="3">
        <v>1</v>
      </c>
      <c r="G1557"/>
    </row>
    <row r="1558" spans="1:7" x14ac:dyDescent="0.3">
      <c r="A1558" s="64" t="str">
        <f>SORTEIOS[[#This Row],[GRUPO]]&amp;SORTEIOS[[#This Row],[MES_ANO]]</f>
        <v>736março-25</v>
      </c>
      <c r="B1558" s="3">
        <v>736</v>
      </c>
      <c r="C1558" s="3">
        <v>202503</v>
      </c>
      <c r="D1558" s="4" t="str">
        <f>TEXT(SORTEIOS[[#This Row],[DT_CONTMP]],"MMMM-AA")</f>
        <v>março-25</v>
      </c>
      <c r="E1558" s="4">
        <v>45733</v>
      </c>
      <c r="F1558" s="3">
        <v>1</v>
      </c>
      <c r="G1558"/>
    </row>
    <row r="1559" spans="1:7" x14ac:dyDescent="0.3">
      <c r="A1559" s="64" t="str">
        <f>SORTEIOS[[#This Row],[GRUPO]]&amp;SORTEIOS[[#This Row],[MES_ANO]]</f>
        <v>753setembro-25</v>
      </c>
      <c r="B1559" s="3">
        <v>753</v>
      </c>
      <c r="C1559" s="3">
        <v>202509</v>
      </c>
      <c r="D1559" s="4" t="str">
        <f>TEXT(SORTEIOS[[#This Row],[DT_CONTMP]],"MMMM-AA")</f>
        <v>setembro-25</v>
      </c>
      <c r="E1559" s="4">
        <v>45915</v>
      </c>
      <c r="F1559" s="3">
        <v>1</v>
      </c>
      <c r="G1559"/>
    </row>
    <row r="1560" spans="1:7" x14ac:dyDescent="0.3">
      <c r="A1560" s="64" t="str">
        <f>SORTEIOS[[#This Row],[GRUPO]]&amp;SORTEIOS[[#This Row],[MES_ANO]]</f>
        <v>3096outubro-25</v>
      </c>
      <c r="B1560" s="3">
        <v>3096</v>
      </c>
      <c r="C1560" s="3">
        <v>202510</v>
      </c>
      <c r="D1560" s="4" t="str">
        <f>TEXT(SORTEIOS[[#This Row],[DT_CONTMP]],"MMMM-AA")</f>
        <v>outubro-25</v>
      </c>
      <c r="E1560" s="4">
        <v>45945</v>
      </c>
      <c r="F1560" s="3">
        <v>1</v>
      </c>
      <c r="G1560"/>
    </row>
    <row r="1561" spans="1:7" x14ac:dyDescent="0.3">
      <c r="A1561" s="64" t="str">
        <f>SORTEIOS[[#This Row],[GRUPO]]&amp;SORTEIOS[[#This Row],[MES_ANO]]</f>
        <v>727março-25</v>
      </c>
      <c r="B1561" s="3">
        <v>727</v>
      </c>
      <c r="C1561" s="3">
        <v>202503</v>
      </c>
      <c r="D1561" s="4" t="str">
        <f>TEXT(SORTEIOS[[#This Row],[DT_CONTMP]],"MMMM-AA")</f>
        <v>março-25</v>
      </c>
      <c r="E1561" s="4">
        <v>45733</v>
      </c>
      <c r="F1561" s="3">
        <v>1</v>
      </c>
      <c r="G1561"/>
    </row>
    <row r="1562" spans="1:7" x14ac:dyDescent="0.3">
      <c r="A1562" s="64" t="str">
        <f>SORTEIOS[[#This Row],[GRUPO]]&amp;SORTEIOS[[#This Row],[MES_ANO]]</f>
        <v>3113agosto-25</v>
      </c>
      <c r="B1562" s="3">
        <v>3113</v>
      </c>
      <c r="C1562" s="3">
        <v>202508</v>
      </c>
      <c r="D1562" s="4" t="str">
        <f>TEXT(SORTEIOS[[#This Row],[DT_CONTMP]],"MMMM-AA")</f>
        <v>agosto-25</v>
      </c>
      <c r="E1562" s="4">
        <v>45884</v>
      </c>
      <c r="F1562" s="3">
        <v>1</v>
      </c>
      <c r="G1562"/>
    </row>
    <row r="1563" spans="1:7" x14ac:dyDescent="0.3">
      <c r="A1563" s="64" t="str">
        <f>SORTEIOS[[#This Row],[GRUPO]]&amp;SORTEIOS[[#This Row],[MES_ANO]]</f>
        <v>3045maio-25</v>
      </c>
      <c r="B1563" s="3">
        <v>3045</v>
      </c>
      <c r="C1563" s="3">
        <v>202505</v>
      </c>
      <c r="D1563" s="4" t="str">
        <f>TEXT(SORTEIOS[[#This Row],[DT_CONTMP]],"MMMM-AA")</f>
        <v>maio-25</v>
      </c>
      <c r="E1563" s="4">
        <v>45792</v>
      </c>
      <c r="F1563" s="3">
        <v>1</v>
      </c>
      <c r="G1563"/>
    </row>
    <row r="1564" spans="1:7" x14ac:dyDescent="0.3">
      <c r="A1564" s="64" t="str">
        <f>SORTEIOS[[#This Row],[GRUPO]]&amp;SORTEIOS[[#This Row],[MES_ANO]]</f>
        <v>3065agosto-25</v>
      </c>
      <c r="B1564" s="3">
        <v>3065</v>
      </c>
      <c r="C1564" s="3">
        <v>202508</v>
      </c>
      <c r="D1564" s="4" t="str">
        <f>TEXT(SORTEIOS[[#This Row],[DT_CONTMP]],"MMMM-AA")</f>
        <v>agosto-25</v>
      </c>
      <c r="E1564" s="4">
        <v>45884</v>
      </c>
      <c r="F1564" s="3">
        <v>1</v>
      </c>
      <c r="G1564"/>
    </row>
    <row r="1565" spans="1:7" x14ac:dyDescent="0.3">
      <c r="A1565" s="64" t="str">
        <f>SORTEIOS[[#This Row],[GRUPO]]&amp;SORTEIOS[[#This Row],[MES_ANO]]</f>
        <v>3048agosto-25</v>
      </c>
      <c r="B1565" s="3">
        <v>3048</v>
      </c>
      <c r="C1565" s="3">
        <v>202508</v>
      </c>
      <c r="D1565" s="4" t="str">
        <f>TEXT(SORTEIOS[[#This Row],[DT_CONTMP]],"MMMM-AA")</f>
        <v>agosto-25</v>
      </c>
      <c r="E1565" s="4">
        <v>45884</v>
      </c>
      <c r="F1565" s="3">
        <v>1</v>
      </c>
      <c r="G1565"/>
    </row>
    <row r="1566" spans="1:7" x14ac:dyDescent="0.3">
      <c r="A1566" s="64" t="str">
        <f>SORTEIOS[[#This Row],[GRUPO]]&amp;SORTEIOS[[#This Row],[MES_ANO]]</f>
        <v>627maio-25</v>
      </c>
      <c r="B1566" s="3">
        <v>627</v>
      </c>
      <c r="C1566" s="3">
        <v>202505</v>
      </c>
      <c r="D1566" s="4" t="str">
        <f>TEXT(SORTEIOS[[#This Row],[DT_CONTMP]],"MMMM-AA")</f>
        <v>maio-25</v>
      </c>
      <c r="E1566" s="4">
        <v>45784</v>
      </c>
      <c r="F1566" s="3">
        <v>7</v>
      </c>
      <c r="G1566"/>
    </row>
    <row r="1567" spans="1:7" x14ac:dyDescent="0.3">
      <c r="A1567" s="64" t="str">
        <f>SORTEIOS[[#This Row],[GRUPO]]&amp;SORTEIOS[[#This Row],[MES_ANO]]</f>
        <v>638outubro-25</v>
      </c>
      <c r="B1567" s="3">
        <v>638</v>
      </c>
      <c r="C1567" s="3">
        <v>202510</v>
      </c>
      <c r="D1567" s="4" t="str">
        <f>TEXT(SORTEIOS[[#This Row],[DT_CONTMP]],"MMMM-AA")</f>
        <v>outubro-25</v>
      </c>
      <c r="E1567" s="4">
        <v>45936</v>
      </c>
      <c r="F1567" s="3">
        <v>2</v>
      </c>
      <c r="G1567"/>
    </row>
    <row r="1568" spans="1:7" x14ac:dyDescent="0.3">
      <c r="A1568" s="64" t="str">
        <f>SORTEIOS[[#This Row],[GRUPO]]&amp;SORTEIOS[[#This Row],[MES_ANO]]</f>
        <v>625setembro-25</v>
      </c>
      <c r="B1568" s="3">
        <v>625</v>
      </c>
      <c r="C1568" s="3">
        <v>202509</v>
      </c>
      <c r="D1568" s="4" t="str">
        <f>TEXT(SORTEIOS[[#This Row],[DT_CONTMP]],"MMMM-AA")</f>
        <v>setembro-25</v>
      </c>
      <c r="E1568" s="4">
        <v>45904</v>
      </c>
      <c r="F1568" s="3">
        <v>3</v>
      </c>
      <c r="G1568"/>
    </row>
    <row r="1569" spans="1:7" x14ac:dyDescent="0.3">
      <c r="A1569" s="64" t="str">
        <f>SORTEIOS[[#This Row],[GRUPO]]&amp;SORTEIOS[[#This Row],[MES_ANO]]</f>
        <v>684setembro-25</v>
      </c>
      <c r="B1569" s="3">
        <v>684</v>
      </c>
      <c r="C1569" s="3">
        <v>202509</v>
      </c>
      <c r="D1569" s="4" t="str">
        <f>TEXT(SORTEIOS[[#This Row],[DT_CONTMP]],"MMMM-AA")</f>
        <v>setembro-25</v>
      </c>
      <c r="E1569" s="4">
        <v>45904</v>
      </c>
      <c r="F1569" s="3">
        <v>10</v>
      </c>
      <c r="G1569"/>
    </row>
    <row r="1570" spans="1:7" x14ac:dyDescent="0.3">
      <c r="A1570" s="64" t="str">
        <f>SORTEIOS[[#This Row],[GRUPO]]&amp;SORTEIOS[[#This Row],[MES_ANO]]</f>
        <v>3090junho-25</v>
      </c>
      <c r="B1570" s="3">
        <v>3090</v>
      </c>
      <c r="C1570" s="3">
        <v>202506</v>
      </c>
      <c r="D1570" s="4" t="str">
        <f>TEXT(SORTEIOS[[#This Row],[DT_CONTMP]],"MMMM-AA")</f>
        <v>junho-25</v>
      </c>
      <c r="E1570" s="4">
        <v>45824</v>
      </c>
      <c r="F1570" s="3">
        <v>1</v>
      </c>
      <c r="G1570"/>
    </row>
    <row r="1571" spans="1:7" x14ac:dyDescent="0.3">
      <c r="A1571" s="64" t="str">
        <f>SORTEIOS[[#This Row],[GRUPO]]&amp;SORTEIOS[[#This Row],[MES_ANO]]</f>
        <v>3100fevereiro-25</v>
      </c>
      <c r="B1571" s="3">
        <v>3100</v>
      </c>
      <c r="C1571" s="3">
        <v>202502</v>
      </c>
      <c r="D1571" s="4" t="str">
        <f>TEXT(SORTEIOS[[#This Row],[DT_CONTMP]],"MMMM-AA")</f>
        <v>fevereiro-25</v>
      </c>
      <c r="E1571" s="4">
        <v>45705</v>
      </c>
      <c r="F1571" s="3">
        <v>1</v>
      </c>
      <c r="G1571"/>
    </row>
    <row r="1572" spans="1:7" x14ac:dyDescent="0.3">
      <c r="A1572" s="64" t="str">
        <f>SORTEIOS[[#This Row],[GRUPO]]&amp;SORTEIOS[[#This Row],[MES_ANO]]</f>
        <v>732janeiro-25</v>
      </c>
      <c r="B1572" s="3">
        <v>732</v>
      </c>
      <c r="C1572" s="3">
        <v>202501</v>
      </c>
      <c r="D1572" s="4" t="str">
        <f>TEXT(SORTEIOS[[#This Row],[DT_CONTMP]],"MMMM-AA")</f>
        <v>janeiro-25</v>
      </c>
      <c r="E1572" s="4">
        <v>45672</v>
      </c>
      <c r="F1572" s="3">
        <v>1</v>
      </c>
      <c r="G1572"/>
    </row>
    <row r="1573" spans="1:7" x14ac:dyDescent="0.3">
      <c r="A1573" s="64" t="str">
        <f>SORTEIOS[[#This Row],[GRUPO]]&amp;SORTEIOS[[#This Row],[MES_ANO]]</f>
        <v>3117agosto-25</v>
      </c>
      <c r="B1573" s="3">
        <v>3117</v>
      </c>
      <c r="C1573" s="3">
        <v>202508</v>
      </c>
      <c r="D1573" s="4" t="str">
        <f>TEXT(SORTEIOS[[#This Row],[DT_CONTMP]],"MMMM-AA")</f>
        <v>agosto-25</v>
      </c>
      <c r="E1573" s="4">
        <v>45884</v>
      </c>
      <c r="F1573" s="3">
        <v>1</v>
      </c>
      <c r="G1573"/>
    </row>
    <row r="1574" spans="1:7" x14ac:dyDescent="0.3">
      <c r="A1574" s="64" t="str">
        <f>SORTEIOS[[#This Row],[GRUPO]]&amp;SORTEIOS[[#This Row],[MES_ANO]]</f>
        <v>750julho-25</v>
      </c>
      <c r="B1574" s="3">
        <v>750</v>
      </c>
      <c r="C1574" s="3">
        <v>202507</v>
      </c>
      <c r="D1574" s="4" t="str">
        <f>TEXT(SORTEIOS[[#This Row],[DT_CONTMP]],"MMMM-AA")</f>
        <v>julho-25</v>
      </c>
      <c r="E1574" s="4">
        <v>45853</v>
      </c>
      <c r="F1574" s="3">
        <v>1</v>
      </c>
      <c r="G1574"/>
    </row>
    <row r="1575" spans="1:7" x14ac:dyDescent="0.3">
      <c r="A1575" s="64" t="str">
        <f>SORTEIOS[[#This Row],[GRUPO]]&amp;SORTEIOS[[#This Row],[MES_ANO]]</f>
        <v>673abril-25</v>
      </c>
      <c r="B1575" s="3">
        <v>673</v>
      </c>
      <c r="C1575" s="3">
        <v>202504</v>
      </c>
      <c r="D1575" s="4" t="str">
        <f>TEXT(SORTEIOS[[#This Row],[DT_CONTMP]],"MMMM-AA")</f>
        <v>abril-25</v>
      </c>
      <c r="E1575" s="4">
        <v>45751</v>
      </c>
      <c r="F1575" s="3">
        <v>4</v>
      </c>
      <c r="G1575"/>
    </row>
    <row r="1576" spans="1:7" x14ac:dyDescent="0.3">
      <c r="A1576" s="64" t="str">
        <f>SORTEIOS[[#This Row],[GRUPO]]&amp;SORTEIOS[[#This Row],[MES_ANO]]</f>
        <v>3123março-25</v>
      </c>
      <c r="B1576" s="3">
        <v>3123</v>
      </c>
      <c r="C1576" s="3">
        <v>202503</v>
      </c>
      <c r="D1576" s="4" t="str">
        <f>TEXT(SORTEIOS[[#This Row],[DT_CONTMP]],"MMMM-AA")</f>
        <v>março-25</v>
      </c>
      <c r="E1576" s="4">
        <v>45733</v>
      </c>
      <c r="F1576" s="3">
        <v>1</v>
      </c>
      <c r="G1576"/>
    </row>
    <row r="1577" spans="1:7" x14ac:dyDescent="0.3">
      <c r="A1577" s="64" t="str">
        <f>SORTEIOS[[#This Row],[GRUPO]]&amp;SORTEIOS[[#This Row],[MES_ANO]]</f>
        <v>772abril-25</v>
      </c>
      <c r="B1577" s="3">
        <v>772</v>
      </c>
      <c r="C1577" s="3">
        <v>202504</v>
      </c>
      <c r="D1577" s="4" t="str">
        <f>TEXT(SORTEIOS[[#This Row],[DT_CONTMP]],"MMMM-AA")</f>
        <v>abril-25</v>
      </c>
      <c r="E1577" s="4">
        <v>45762</v>
      </c>
      <c r="F1577" s="3">
        <v>1</v>
      </c>
      <c r="G1577"/>
    </row>
    <row r="1578" spans="1:7" x14ac:dyDescent="0.3">
      <c r="A1578" s="64" t="str">
        <f>SORTEIOS[[#This Row],[GRUPO]]&amp;SORTEIOS[[#This Row],[MES_ANO]]</f>
        <v>5021abril-25</v>
      </c>
      <c r="B1578" s="3">
        <v>5021</v>
      </c>
      <c r="C1578" s="3">
        <v>202504</v>
      </c>
      <c r="D1578" s="4" t="str">
        <f>TEXT(SORTEIOS[[#This Row],[DT_CONTMP]],"MMMM-AA")</f>
        <v>abril-25</v>
      </c>
      <c r="E1578" s="4">
        <v>45762</v>
      </c>
      <c r="F1578" s="3">
        <v>1</v>
      </c>
      <c r="G1578"/>
    </row>
    <row r="1579" spans="1:7" x14ac:dyDescent="0.3">
      <c r="A1579" s="64" t="str">
        <f>SORTEIOS[[#This Row],[GRUPO]]&amp;SORTEIOS[[#This Row],[MES_ANO]]</f>
        <v>3131março-25</v>
      </c>
      <c r="B1579" s="3">
        <v>3131</v>
      </c>
      <c r="C1579" s="3">
        <v>202503</v>
      </c>
      <c r="D1579" s="4" t="str">
        <f>TEXT(SORTEIOS[[#This Row],[DT_CONTMP]],"MMMM-AA")</f>
        <v>março-25</v>
      </c>
      <c r="E1579" s="4">
        <v>45733</v>
      </c>
      <c r="F1579" s="3">
        <v>1</v>
      </c>
      <c r="G1579"/>
    </row>
    <row r="1580" spans="1:7" x14ac:dyDescent="0.3">
      <c r="A1580" s="64" t="str">
        <f>SORTEIOS[[#This Row],[GRUPO]]&amp;SORTEIOS[[#This Row],[MES_ANO]]</f>
        <v>3171maio-25</v>
      </c>
      <c r="B1580" s="3">
        <v>3171</v>
      </c>
      <c r="C1580" s="3">
        <v>202505</v>
      </c>
      <c r="D1580" s="4" t="str">
        <f>TEXT(SORTEIOS[[#This Row],[DT_CONTMP]],"MMMM-AA")</f>
        <v>maio-25</v>
      </c>
      <c r="E1580" s="4">
        <v>45792</v>
      </c>
      <c r="F1580" s="3">
        <v>1</v>
      </c>
      <c r="G1580"/>
    </row>
    <row r="1581" spans="1:7" x14ac:dyDescent="0.3">
      <c r="A1581" s="64" t="str">
        <f>SORTEIOS[[#This Row],[GRUPO]]&amp;SORTEIOS[[#This Row],[MES_ANO]]</f>
        <v>3095abril-25</v>
      </c>
      <c r="B1581" s="3">
        <v>3095</v>
      </c>
      <c r="C1581" s="3">
        <v>202504</v>
      </c>
      <c r="D1581" s="4" t="str">
        <f>TEXT(SORTEIOS[[#This Row],[DT_CONTMP]],"MMMM-AA")</f>
        <v>abril-25</v>
      </c>
      <c r="E1581" s="4">
        <v>45762</v>
      </c>
      <c r="F1581" s="3">
        <v>1</v>
      </c>
      <c r="G1581"/>
    </row>
    <row r="1582" spans="1:7" x14ac:dyDescent="0.3">
      <c r="A1582" s="64" t="str">
        <f>SORTEIOS[[#This Row],[GRUPO]]&amp;SORTEIOS[[#This Row],[MES_ANO]]</f>
        <v>783maio-25</v>
      </c>
      <c r="B1582" s="3">
        <v>783</v>
      </c>
      <c r="C1582" s="3">
        <v>202505</v>
      </c>
      <c r="D1582" s="4" t="str">
        <f>TEXT(SORTEIOS[[#This Row],[DT_CONTMP]],"MMMM-AA")</f>
        <v>maio-25</v>
      </c>
      <c r="E1582" s="4">
        <v>45792</v>
      </c>
      <c r="F1582" s="3">
        <v>1</v>
      </c>
      <c r="G1582"/>
    </row>
    <row r="1583" spans="1:7" x14ac:dyDescent="0.3">
      <c r="A1583" s="64" t="str">
        <f>SORTEIOS[[#This Row],[GRUPO]]&amp;SORTEIOS[[#This Row],[MES_ANO]]</f>
        <v>3167outubro-25</v>
      </c>
      <c r="B1583" s="3">
        <v>3167</v>
      </c>
      <c r="C1583" s="3">
        <v>202510</v>
      </c>
      <c r="D1583" s="4" t="str">
        <f>TEXT(SORTEIOS[[#This Row],[DT_CONTMP]],"MMMM-AA")</f>
        <v>outubro-25</v>
      </c>
      <c r="E1583" s="4">
        <v>45945</v>
      </c>
      <c r="F1583" s="3">
        <v>1</v>
      </c>
      <c r="G1583"/>
    </row>
    <row r="1584" spans="1:7" x14ac:dyDescent="0.3">
      <c r="A1584" s="64" t="str">
        <f>SORTEIOS[[#This Row],[GRUPO]]&amp;SORTEIOS[[#This Row],[MES_ANO]]</f>
        <v>3041agosto-25</v>
      </c>
      <c r="B1584" s="3">
        <v>3041</v>
      </c>
      <c r="C1584" s="3">
        <v>202508</v>
      </c>
      <c r="D1584" s="4" t="str">
        <f>TEXT(SORTEIOS[[#This Row],[DT_CONTMP]],"MMMM-AA")</f>
        <v>agosto-25</v>
      </c>
      <c r="E1584" s="4">
        <v>45884</v>
      </c>
      <c r="F1584" s="3">
        <v>1</v>
      </c>
      <c r="G1584"/>
    </row>
    <row r="1585" spans="1:7" x14ac:dyDescent="0.3">
      <c r="A1585" s="64" t="str">
        <f>SORTEIOS[[#This Row],[GRUPO]]&amp;SORTEIOS[[#This Row],[MES_ANO]]</f>
        <v>638junho-25</v>
      </c>
      <c r="B1585" s="3">
        <v>638</v>
      </c>
      <c r="C1585" s="3">
        <v>202506</v>
      </c>
      <c r="D1585" s="4" t="str">
        <f>TEXT(SORTEIOS[[#This Row],[DT_CONTMP]],"MMMM-AA")</f>
        <v>junho-25</v>
      </c>
      <c r="E1585" s="4">
        <v>45813</v>
      </c>
      <c r="F1585" s="3">
        <v>10</v>
      </c>
      <c r="G1585"/>
    </row>
    <row r="1586" spans="1:7" x14ac:dyDescent="0.3">
      <c r="A1586" s="64" t="str">
        <f>SORTEIOS[[#This Row],[GRUPO]]&amp;SORTEIOS[[#This Row],[MES_ANO]]</f>
        <v>3064setembro-25</v>
      </c>
      <c r="B1586" s="3">
        <v>3064</v>
      </c>
      <c r="C1586" s="3">
        <v>202509</v>
      </c>
      <c r="D1586" s="4" t="str">
        <f>TEXT(SORTEIOS[[#This Row],[DT_CONTMP]],"MMMM-AA")</f>
        <v>setembro-25</v>
      </c>
      <c r="E1586" s="4">
        <v>45915</v>
      </c>
      <c r="F1586" s="3">
        <v>1</v>
      </c>
      <c r="G1586"/>
    </row>
    <row r="1587" spans="1:7" x14ac:dyDescent="0.3">
      <c r="A1587" s="64" t="str">
        <f>SORTEIOS[[#This Row],[GRUPO]]&amp;SORTEIOS[[#This Row],[MES_ANO]]</f>
        <v>661setembro-25</v>
      </c>
      <c r="B1587" s="3">
        <v>661</v>
      </c>
      <c r="C1587" s="3">
        <v>202509</v>
      </c>
      <c r="D1587" s="4" t="str">
        <f>TEXT(SORTEIOS[[#This Row],[DT_CONTMP]],"MMMM-AA")</f>
        <v>setembro-25</v>
      </c>
      <c r="E1587" s="4">
        <v>45904</v>
      </c>
      <c r="F1587" s="3">
        <v>10</v>
      </c>
      <c r="G1587"/>
    </row>
    <row r="1588" spans="1:7" x14ac:dyDescent="0.3">
      <c r="A1588" s="64" t="str">
        <f>SORTEIOS[[#This Row],[GRUPO]]&amp;SORTEIOS[[#This Row],[MES_ANO]]</f>
        <v>664setembro-25</v>
      </c>
      <c r="B1588" s="3">
        <v>664</v>
      </c>
      <c r="C1588" s="3">
        <v>202509</v>
      </c>
      <c r="D1588" s="4" t="str">
        <f>TEXT(SORTEIOS[[#This Row],[DT_CONTMP]],"MMMM-AA")</f>
        <v>setembro-25</v>
      </c>
      <c r="E1588" s="4">
        <v>45904</v>
      </c>
      <c r="F1588" s="3">
        <v>7</v>
      </c>
      <c r="G1588"/>
    </row>
    <row r="1589" spans="1:7" x14ac:dyDescent="0.3">
      <c r="A1589" s="64" t="str">
        <f>SORTEIOS[[#This Row],[GRUPO]]&amp;SORTEIOS[[#This Row],[MES_ANO]]</f>
        <v>667março-25</v>
      </c>
      <c r="B1589" s="3">
        <v>667</v>
      </c>
      <c r="C1589" s="3">
        <v>202503</v>
      </c>
      <c r="D1589" s="4" t="str">
        <f>TEXT(SORTEIOS[[#This Row],[DT_CONTMP]],"MMMM-AA")</f>
        <v>março-25</v>
      </c>
      <c r="E1589" s="4">
        <v>45726</v>
      </c>
      <c r="F1589" s="3">
        <v>1</v>
      </c>
      <c r="G1589"/>
    </row>
    <row r="1590" spans="1:7" x14ac:dyDescent="0.3">
      <c r="A1590" s="64" t="str">
        <f>SORTEIOS[[#This Row],[GRUPO]]&amp;SORTEIOS[[#This Row],[MES_ANO]]</f>
        <v>3095fevereiro-25</v>
      </c>
      <c r="B1590" s="3">
        <v>3095</v>
      </c>
      <c r="C1590" s="3">
        <v>202502</v>
      </c>
      <c r="D1590" s="4" t="str">
        <f>TEXT(SORTEIOS[[#This Row],[DT_CONTMP]],"MMMM-AA")</f>
        <v>fevereiro-25</v>
      </c>
      <c r="E1590" s="4">
        <v>45705</v>
      </c>
      <c r="F1590" s="3">
        <v>1</v>
      </c>
      <c r="G1590"/>
    </row>
    <row r="1591" spans="1:7" x14ac:dyDescent="0.3">
      <c r="A1591" s="64" t="str">
        <f>SORTEIOS[[#This Row],[GRUPO]]&amp;SORTEIOS[[#This Row],[MES_ANO]]</f>
        <v>3044fevereiro-25</v>
      </c>
      <c r="B1591" s="3">
        <v>3044</v>
      </c>
      <c r="C1591" s="3">
        <v>202502</v>
      </c>
      <c r="D1591" s="4" t="str">
        <f>TEXT(SORTEIOS[[#This Row],[DT_CONTMP]],"MMMM-AA")</f>
        <v>fevereiro-25</v>
      </c>
      <c r="E1591" s="4">
        <v>45705</v>
      </c>
      <c r="F1591" s="3">
        <v>1</v>
      </c>
      <c r="G1591"/>
    </row>
    <row r="1592" spans="1:7" x14ac:dyDescent="0.3">
      <c r="A1592" s="64" t="str">
        <f>SORTEIOS[[#This Row],[GRUPO]]&amp;SORTEIOS[[#This Row],[MES_ANO]]</f>
        <v>724março-25</v>
      </c>
      <c r="B1592" s="3">
        <v>724</v>
      </c>
      <c r="C1592" s="3">
        <v>202503</v>
      </c>
      <c r="D1592" s="4" t="str">
        <f>TEXT(SORTEIOS[[#This Row],[DT_CONTMP]],"MMMM-AA")</f>
        <v>março-25</v>
      </c>
      <c r="E1592" s="4">
        <v>45733</v>
      </c>
      <c r="F1592" s="3">
        <v>3</v>
      </c>
      <c r="G1592"/>
    </row>
    <row r="1593" spans="1:7" x14ac:dyDescent="0.3">
      <c r="A1593" s="64" t="str">
        <f>SORTEIOS[[#This Row],[GRUPO]]&amp;SORTEIOS[[#This Row],[MES_ANO]]</f>
        <v>745julho-25</v>
      </c>
      <c r="B1593" s="3">
        <v>745</v>
      </c>
      <c r="C1593" s="3">
        <v>202507</v>
      </c>
      <c r="D1593" s="4" t="str">
        <f>TEXT(SORTEIOS[[#This Row],[DT_CONTMP]],"MMMM-AA")</f>
        <v>julho-25</v>
      </c>
      <c r="E1593" s="4">
        <v>45853</v>
      </c>
      <c r="F1593" s="3">
        <v>1</v>
      </c>
      <c r="G1593"/>
    </row>
    <row r="1594" spans="1:7" x14ac:dyDescent="0.3">
      <c r="A1594" s="64" t="str">
        <f>SORTEIOS[[#This Row],[GRUPO]]&amp;SORTEIOS[[#This Row],[MES_ANO]]</f>
        <v>3115setembro-25</v>
      </c>
      <c r="B1594" s="3">
        <v>3115</v>
      </c>
      <c r="C1594" s="3">
        <v>202509</v>
      </c>
      <c r="D1594" s="4" t="str">
        <f>TEXT(SORTEIOS[[#This Row],[DT_CONTMP]],"MMMM-AA")</f>
        <v>setembro-25</v>
      </c>
      <c r="E1594" s="4">
        <v>45915</v>
      </c>
      <c r="F1594" s="3">
        <v>1</v>
      </c>
      <c r="G1594"/>
    </row>
    <row r="1595" spans="1:7" x14ac:dyDescent="0.3">
      <c r="A1595" s="64" t="str">
        <f>SORTEIOS[[#This Row],[GRUPO]]&amp;SORTEIOS[[#This Row],[MES_ANO]]</f>
        <v>645abril-25</v>
      </c>
      <c r="B1595" s="3">
        <v>645</v>
      </c>
      <c r="C1595" s="3">
        <v>202504</v>
      </c>
      <c r="D1595" s="4" t="str">
        <f>TEXT(SORTEIOS[[#This Row],[DT_CONTMP]],"MMMM-AA")</f>
        <v>abril-25</v>
      </c>
      <c r="E1595" s="4">
        <v>45751</v>
      </c>
      <c r="F1595" s="3">
        <v>10</v>
      </c>
      <c r="G1595"/>
    </row>
    <row r="1596" spans="1:7" x14ac:dyDescent="0.3">
      <c r="A1596" s="64" t="str">
        <f>SORTEIOS[[#This Row],[GRUPO]]&amp;SORTEIOS[[#This Row],[MES_ANO]]</f>
        <v>759outubro-25</v>
      </c>
      <c r="B1596" s="3">
        <v>759</v>
      </c>
      <c r="C1596" s="3">
        <v>202510</v>
      </c>
      <c r="D1596" s="4" t="str">
        <f>TEXT(SORTEIOS[[#This Row],[DT_CONTMP]],"MMMM-AA")</f>
        <v>outubro-25</v>
      </c>
      <c r="E1596" s="4">
        <v>45945</v>
      </c>
      <c r="F1596" s="3">
        <v>1</v>
      </c>
      <c r="G1596"/>
    </row>
    <row r="1597" spans="1:7" x14ac:dyDescent="0.3">
      <c r="A1597" s="64" t="str">
        <f>SORTEIOS[[#This Row],[GRUPO]]&amp;SORTEIOS[[#This Row],[MES_ANO]]</f>
        <v>759fevereiro-25</v>
      </c>
      <c r="B1597" s="3">
        <v>759</v>
      </c>
      <c r="C1597" s="3">
        <v>202502</v>
      </c>
      <c r="D1597" s="4" t="str">
        <f>TEXT(SORTEIOS[[#This Row],[DT_CONTMP]],"MMMM-AA")</f>
        <v>fevereiro-25</v>
      </c>
      <c r="E1597" s="4">
        <v>45705</v>
      </c>
      <c r="F1597" s="3">
        <v>1</v>
      </c>
      <c r="G1597"/>
    </row>
    <row r="1598" spans="1:7" x14ac:dyDescent="0.3">
      <c r="A1598" s="64" t="str">
        <f>SORTEIOS[[#This Row],[GRUPO]]&amp;SORTEIOS[[#This Row],[MES_ANO]]</f>
        <v>774janeiro-25</v>
      </c>
      <c r="B1598" s="3">
        <v>774</v>
      </c>
      <c r="C1598" s="3">
        <v>202501</v>
      </c>
      <c r="D1598" s="4" t="str">
        <f>TEXT(SORTEIOS[[#This Row],[DT_CONTMP]],"MMMM-AA")</f>
        <v>janeiro-25</v>
      </c>
      <c r="E1598" s="4">
        <v>45672</v>
      </c>
      <c r="F1598" s="3">
        <v>1</v>
      </c>
      <c r="G1598"/>
    </row>
    <row r="1599" spans="1:7" x14ac:dyDescent="0.3">
      <c r="A1599" s="64" t="str">
        <f>SORTEIOS[[#This Row],[GRUPO]]&amp;SORTEIOS[[#This Row],[MES_ANO]]</f>
        <v>790agosto-25</v>
      </c>
      <c r="B1599" s="3">
        <v>790</v>
      </c>
      <c r="C1599" s="3">
        <v>202508</v>
      </c>
      <c r="D1599" s="4" t="str">
        <f>TEXT(SORTEIOS[[#This Row],[DT_CONTMP]],"MMMM-AA")</f>
        <v>agosto-25</v>
      </c>
      <c r="E1599" s="4">
        <v>45884</v>
      </c>
      <c r="F1599" s="3">
        <v>1</v>
      </c>
      <c r="G1599"/>
    </row>
    <row r="1600" spans="1:7" x14ac:dyDescent="0.3">
      <c r="A1600" s="64" t="str">
        <f>SORTEIOS[[#This Row],[GRUPO]]&amp;SORTEIOS[[#This Row],[MES_ANO]]</f>
        <v>3160maio-25</v>
      </c>
      <c r="B1600" s="3">
        <v>3160</v>
      </c>
      <c r="C1600" s="3">
        <v>202505</v>
      </c>
      <c r="D1600" s="4" t="str">
        <f>TEXT(SORTEIOS[[#This Row],[DT_CONTMP]],"MMMM-AA")</f>
        <v>maio-25</v>
      </c>
      <c r="E1600" s="4">
        <v>45792</v>
      </c>
      <c r="F1600" s="3">
        <v>1</v>
      </c>
      <c r="G1600"/>
    </row>
    <row r="1601" spans="1:7" x14ac:dyDescent="0.3">
      <c r="A1601" s="64" t="str">
        <f>SORTEIOS[[#This Row],[GRUPO]]&amp;SORTEIOS[[#This Row],[MES_ANO]]</f>
        <v>761maio-25</v>
      </c>
      <c r="B1601" s="3">
        <v>761</v>
      </c>
      <c r="C1601" s="3">
        <v>202505</v>
      </c>
      <c r="D1601" s="4" t="str">
        <f>TEXT(SORTEIOS[[#This Row],[DT_CONTMP]],"MMMM-AA")</f>
        <v>maio-25</v>
      </c>
      <c r="E1601" s="4">
        <v>45792</v>
      </c>
      <c r="F1601" s="3">
        <v>1</v>
      </c>
      <c r="G1601"/>
    </row>
    <row r="1602" spans="1:7" x14ac:dyDescent="0.3">
      <c r="A1602" s="64" t="str">
        <f>SORTEIOS[[#This Row],[GRUPO]]&amp;SORTEIOS[[#This Row],[MES_ANO]]</f>
        <v>3179junho-25</v>
      </c>
      <c r="B1602" s="3">
        <v>3179</v>
      </c>
      <c r="C1602" s="3">
        <v>202506</v>
      </c>
      <c r="D1602" s="4" t="str">
        <f>TEXT(SORTEIOS[[#This Row],[DT_CONTMP]],"MMMM-AA")</f>
        <v>junho-25</v>
      </c>
      <c r="E1602" s="4">
        <v>45824</v>
      </c>
      <c r="F1602" s="3">
        <v>1</v>
      </c>
      <c r="G1602"/>
    </row>
    <row r="1603" spans="1:7" x14ac:dyDescent="0.3">
      <c r="A1603" s="64" t="str">
        <f>SORTEIOS[[#This Row],[GRUPO]]&amp;SORTEIOS[[#This Row],[MES_ANO]]</f>
        <v>808agosto-25</v>
      </c>
      <c r="B1603" s="3">
        <v>808</v>
      </c>
      <c r="C1603" s="3">
        <v>202508</v>
      </c>
      <c r="D1603" s="4" t="str">
        <f>TEXT(SORTEIOS[[#This Row],[DT_CONTMP]],"MMMM-AA")</f>
        <v>agosto-25</v>
      </c>
      <c r="E1603" s="4">
        <v>45884</v>
      </c>
      <c r="F1603" s="3">
        <v>1</v>
      </c>
      <c r="G1603"/>
    </row>
    <row r="1604" spans="1:7" x14ac:dyDescent="0.3">
      <c r="A1604" s="64" t="str">
        <f>SORTEIOS[[#This Row],[GRUPO]]&amp;SORTEIOS[[#This Row],[MES_ANO]]</f>
        <v>3130setembro-25</v>
      </c>
      <c r="B1604" s="3">
        <v>3130</v>
      </c>
      <c r="C1604" s="3">
        <v>202509</v>
      </c>
      <c r="D1604" s="4" t="str">
        <f>TEXT(SORTEIOS[[#This Row],[DT_CONTMP]],"MMMM-AA")</f>
        <v>setembro-25</v>
      </c>
      <c r="E1604" s="4">
        <v>45915</v>
      </c>
      <c r="F1604" s="3">
        <v>1</v>
      </c>
      <c r="G1604"/>
    </row>
    <row r="1605" spans="1:7" x14ac:dyDescent="0.3">
      <c r="A1605" s="64" t="str">
        <f>SORTEIOS[[#This Row],[GRUPO]]&amp;SORTEIOS[[#This Row],[MES_ANO]]</f>
        <v>5011maio-25</v>
      </c>
      <c r="B1605" s="3">
        <v>5011</v>
      </c>
      <c r="C1605" s="3">
        <v>202505</v>
      </c>
      <c r="D1605" s="4" t="str">
        <f>TEXT(SORTEIOS[[#This Row],[DT_CONTMP]],"MMMM-AA")</f>
        <v>maio-25</v>
      </c>
      <c r="E1605" s="4">
        <v>45792</v>
      </c>
      <c r="F1605" s="3">
        <v>4</v>
      </c>
      <c r="G1605"/>
    </row>
    <row r="1606" spans="1:7" x14ac:dyDescent="0.3">
      <c r="A1606" s="64" t="str">
        <f>SORTEIOS[[#This Row],[GRUPO]]&amp;SORTEIOS[[#This Row],[MES_ANO]]</f>
        <v>615junho-25</v>
      </c>
      <c r="B1606" s="3">
        <v>615</v>
      </c>
      <c r="C1606" s="3">
        <v>202506</v>
      </c>
      <c r="D1606" s="4" t="str">
        <f>TEXT(SORTEIOS[[#This Row],[DT_CONTMP]],"MMMM-AA")</f>
        <v>junho-25</v>
      </c>
      <c r="E1606" s="4">
        <v>45813</v>
      </c>
      <c r="F1606" s="3">
        <v>8</v>
      </c>
      <c r="G1606"/>
    </row>
    <row r="1607" spans="1:7" x14ac:dyDescent="0.3">
      <c r="A1607" s="64" t="str">
        <f>SORTEIOS[[#This Row],[GRUPO]]&amp;SORTEIOS[[#This Row],[MES_ANO]]</f>
        <v>646outubro-25</v>
      </c>
      <c r="B1607" s="3">
        <v>646</v>
      </c>
      <c r="C1607" s="3">
        <v>202510</v>
      </c>
      <c r="D1607" s="4" t="str">
        <f>TEXT(SORTEIOS[[#This Row],[DT_CONTMP]],"MMMM-AA")</f>
        <v>outubro-25</v>
      </c>
      <c r="E1607" s="4">
        <v>45936</v>
      </c>
      <c r="F1607" s="3">
        <v>7</v>
      </c>
      <c r="G1607"/>
    </row>
    <row r="1608" spans="1:7" x14ac:dyDescent="0.3">
      <c r="A1608" s="64" t="str">
        <f>SORTEIOS[[#This Row],[GRUPO]]&amp;SORTEIOS[[#This Row],[MES_ANO]]</f>
        <v>5020junho-25</v>
      </c>
      <c r="B1608" s="3">
        <v>5020</v>
      </c>
      <c r="C1608" s="3">
        <v>202506</v>
      </c>
      <c r="D1608" s="4" t="str">
        <f>TEXT(SORTEIOS[[#This Row],[DT_CONTMP]],"MMMM-AA")</f>
        <v>junho-25</v>
      </c>
      <c r="E1608" s="4">
        <v>45824</v>
      </c>
      <c r="F1608" s="3">
        <v>1</v>
      </c>
      <c r="G1608"/>
    </row>
    <row r="1609" spans="1:7" x14ac:dyDescent="0.3">
      <c r="A1609" s="64" t="str">
        <f>SORTEIOS[[#This Row],[GRUPO]]&amp;SORTEIOS[[#This Row],[MES_ANO]]</f>
        <v>708setembro-25</v>
      </c>
      <c r="B1609" s="3">
        <v>708</v>
      </c>
      <c r="C1609" s="3">
        <v>202509</v>
      </c>
      <c r="D1609" s="4" t="str">
        <f>TEXT(SORTEIOS[[#This Row],[DT_CONTMP]],"MMMM-AA")</f>
        <v>setembro-25</v>
      </c>
      <c r="E1609" s="4">
        <v>45915</v>
      </c>
      <c r="F1609" s="3">
        <v>3</v>
      </c>
      <c r="G1609"/>
    </row>
    <row r="1610" spans="1:7" x14ac:dyDescent="0.3">
      <c r="A1610" s="64" t="str">
        <f>SORTEIOS[[#This Row],[GRUPO]]&amp;SORTEIOS[[#This Row],[MES_ANO]]</f>
        <v>3125janeiro-25</v>
      </c>
      <c r="B1610" s="3">
        <v>3125</v>
      </c>
      <c r="C1610" s="3">
        <v>202501</v>
      </c>
      <c r="D1610" s="4" t="str">
        <f>TEXT(SORTEIOS[[#This Row],[DT_CONTMP]],"MMMM-AA")</f>
        <v>janeiro-25</v>
      </c>
      <c r="E1610" s="4">
        <v>45672</v>
      </c>
      <c r="F1610" s="3">
        <v>1</v>
      </c>
      <c r="G1610"/>
    </row>
    <row r="1611" spans="1:7" x14ac:dyDescent="0.3">
      <c r="A1611" s="64" t="str">
        <f>SORTEIOS[[#This Row],[GRUPO]]&amp;SORTEIOS[[#This Row],[MES_ANO]]</f>
        <v>737fevereiro-25</v>
      </c>
      <c r="B1611" s="3">
        <v>737</v>
      </c>
      <c r="C1611" s="3">
        <v>202502</v>
      </c>
      <c r="D1611" s="4" t="str">
        <f>TEXT(SORTEIOS[[#This Row],[DT_CONTMP]],"MMMM-AA")</f>
        <v>fevereiro-25</v>
      </c>
      <c r="E1611" s="4">
        <v>45705</v>
      </c>
      <c r="F1611" s="3">
        <v>1</v>
      </c>
      <c r="G1611"/>
    </row>
    <row r="1612" spans="1:7" x14ac:dyDescent="0.3">
      <c r="A1612" s="64" t="str">
        <f>SORTEIOS[[#This Row],[GRUPO]]&amp;SORTEIOS[[#This Row],[MES_ANO]]</f>
        <v>771junho-25</v>
      </c>
      <c r="B1612" s="3">
        <v>771</v>
      </c>
      <c r="C1612" s="3">
        <v>202506</v>
      </c>
      <c r="D1612" s="4" t="str">
        <f>TEXT(SORTEIOS[[#This Row],[DT_CONTMP]],"MMMM-AA")</f>
        <v>junho-25</v>
      </c>
      <c r="E1612" s="4">
        <v>45824</v>
      </c>
      <c r="F1612" s="3">
        <v>1</v>
      </c>
      <c r="G1612"/>
    </row>
    <row r="1613" spans="1:7" x14ac:dyDescent="0.3">
      <c r="A1613" s="64" t="str">
        <f>SORTEIOS[[#This Row],[GRUPO]]&amp;SORTEIOS[[#This Row],[MES_ANO]]</f>
        <v>3104outubro-25</v>
      </c>
      <c r="B1613" s="3">
        <v>3104</v>
      </c>
      <c r="C1613" s="3">
        <v>202510</v>
      </c>
      <c r="D1613" s="4" t="str">
        <f>TEXT(SORTEIOS[[#This Row],[DT_CONTMP]],"MMMM-AA")</f>
        <v>outubro-25</v>
      </c>
      <c r="E1613" s="4">
        <v>45945</v>
      </c>
      <c r="F1613" s="3">
        <v>1</v>
      </c>
      <c r="G1613"/>
    </row>
    <row r="1614" spans="1:7" x14ac:dyDescent="0.3">
      <c r="A1614" s="64" t="str">
        <f>SORTEIOS[[#This Row],[GRUPO]]&amp;SORTEIOS[[#This Row],[MES_ANO]]</f>
        <v>768junho-25</v>
      </c>
      <c r="B1614" s="3">
        <v>768</v>
      </c>
      <c r="C1614" s="3">
        <v>202506</v>
      </c>
      <c r="D1614" s="4" t="str">
        <f>TEXT(SORTEIOS[[#This Row],[DT_CONTMP]],"MMMM-AA")</f>
        <v>junho-25</v>
      </c>
      <c r="E1614" s="4">
        <v>45824</v>
      </c>
      <c r="F1614" s="3">
        <v>1</v>
      </c>
      <c r="G1614"/>
    </row>
    <row r="1615" spans="1:7" x14ac:dyDescent="0.3">
      <c r="A1615" s="64" t="str">
        <f>SORTEIOS[[#This Row],[GRUPO]]&amp;SORTEIOS[[#This Row],[MES_ANO]]</f>
        <v>8004maio-25</v>
      </c>
      <c r="B1615" s="3">
        <v>8004</v>
      </c>
      <c r="C1615" s="3">
        <v>202505</v>
      </c>
      <c r="D1615" s="4" t="str">
        <f>TEXT(SORTEIOS[[#This Row],[DT_CONTMP]],"MMMM-AA")</f>
        <v>maio-25</v>
      </c>
      <c r="E1615" s="4">
        <v>45792</v>
      </c>
      <c r="F1615" s="3">
        <v>3</v>
      </c>
      <c r="G1615"/>
    </row>
    <row r="1616" spans="1:7" x14ac:dyDescent="0.3">
      <c r="A1616" s="64" t="str">
        <f>SORTEIOS[[#This Row],[GRUPO]]&amp;SORTEIOS[[#This Row],[MES_ANO]]</f>
        <v>782julho-25</v>
      </c>
      <c r="B1616" s="3">
        <v>782</v>
      </c>
      <c r="C1616" s="3">
        <v>202507</v>
      </c>
      <c r="D1616" s="4" t="str">
        <f>TEXT(SORTEIOS[[#This Row],[DT_CONTMP]],"MMMM-AA")</f>
        <v>julho-25</v>
      </c>
      <c r="E1616" s="4">
        <v>45853</v>
      </c>
      <c r="F1616" s="3">
        <v>1</v>
      </c>
      <c r="G1616"/>
    </row>
    <row r="1617" spans="1:7" x14ac:dyDescent="0.3">
      <c r="A1617" s="64" t="str">
        <f>SORTEIOS[[#This Row],[GRUPO]]&amp;SORTEIOS[[#This Row],[MES_ANO]]</f>
        <v>790junho-25</v>
      </c>
      <c r="B1617" s="3">
        <v>790</v>
      </c>
      <c r="C1617" s="3">
        <v>202506</v>
      </c>
      <c r="D1617" s="4" t="str">
        <f>TEXT(SORTEIOS[[#This Row],[DT_CONTMP]],"MMMM-AA")</f>
        <v>junho-25</v>
      </c>
      <c r="E1617" s="4">
        <v>45824</v>
      </c>
      <c r="F1617" s="3">
        <v>1</v>
      </c>
      <c r="G1617"/>
    </row>
    <row r="1618" spans="1:7" x14ac:dyDescent="0.3">
      <c r="A1618" s="64" t="str">
        <f>SORTEIOS[[#This Row],[GRUPO]]&amp;SORTEIOS[[#This Row],[MES_ANO]]</f>
        <v>8005agosto-25</v>
      </c>
      <c r="B1618" s="3">
        <v>8005</v>
      </c>
      <c r="C1618" s="3">
        <v>202508</v>
      </c>
      <c r="D1618" s="4" t="str">
        <f>TEXT(SORTEIOS[[#This Row],[DT_CONTMP]],"MMMM-AA")</f>
        <v>agosto-25</v>
      </c>
      <c r="E1618" s="4">
        <v>45884</v>
      </c>
      <c r="F1618" s="3">
        <v>1</v>
      </c>
      <c r="G1618"/>
    </row>
    <row r="1619" spans="1:7" x14ac:dyDescent="0.3">
      <c r="A1619" s="64" t="str">
        <f>SORTEIOS[[#This Row],[GRUPO]]&amp;SORTEIOS[[#This Row],[MES_ANO]]</f>
        <v>3167agosto-25</v>
      </c>
      <c r="B1619" s="3">
        <v>3167</v>
      </c>
      <c r="C1619" s="3">
        <v>202508</v>
      </c>
      <c r="D1619" s="4" t="str">
        <f>TEXT(SORTEIOS[[#This Row],[DT_CONTMP]],"MMMM-AA")</f>
        <v>agosto-25</v>
      </c>
      <c r="E1619" s="4">
        <v>45884</v>
      </c>
      <c r="F1619" s="3">
        <v>1</v>
      </c>
      <c r="G1619"/>
    </row>
    <row r="1620" spans="1:7" x14ac:dyDescent="0.3">
      <c r="A1620" s="64" t="str">
        <f>SORTEIOS[[#This Row],[GRUPO]]&amp;SORTEIOS[[#This Row],[MES_ANO]]</f>
        <v>3047abril-25</v>
      </c>
      <c r="B1620" s="3">
        <v>3047</v>
      </c>
      <c r="C1620" s="3">
        <v>202504</v>
      </c>
      <c r="D1620" s="4" t="str">
        <f>TEXT(SORTEIOS[[#This Row],[DT_CONTMP]],"MMMM-AA")</f>
        <v>abril-25</v>
      </c>
      <c r="E1620" s="4">
        <v>45762</v>
      </c>
      <c r="F1620" s="3">
        <v>1</v>
      </c>
      <c r="G1620"/>
    </row>
    <row r="1621" spans="1:7" x14ac:dyDescent="0.3">
      <c r="A1621" s="64" t="str">
        <f>SORTEIOS[[#This Row],[GRUPO]]&amp;SORTEIOS[[#This Row],[MES_ANO]]</f>
        <v>5013julho-25</v>
      </c>
      <c r="B1621" s="3">
        <v>5013</v>
      </c>
      <c r="C1621" s="3">
        <v>202507</v>
      </c>
      <c r="D1621" s="4" t="str">
        <f>TEXT(SORTEIOS[[#This Row],[DT_CONTMP]],"MMMM-AA")</f>
        <v>julho-25</v>
      </c>
      <c r="E1621" s="4">
        <v>45853</v>
      </c>
      <c r="F1621" s="3">
        <v>3</v>
      </c>
      <c r="G1621"/>
    </row>
    <row r="1622" spans="1:7" x14ac:dyDescent="0.3">
      <c r="A1622" s="64" t="str">
        <f>SORTEIOS[[#This Row],[GRUPO]]&amp;SORTEIOS[[#This Row],[MES_ANO]]</f>
        <v>3046janeiro-25</v>
      </c>
      <c r="B1622" s="3">
        <v>3046</v>
      </c>
      <c r="C1622" s="3">
        <v>202501</v>
      </c>
      <c r="D1622" s="4" t="str">
        <f>TEXT(SORTEIOS[[#This Row],[DT_CONTMP]],"MMMM-AA")</f>
        <v>janeiro-25</v>
      </c>
      <c r="E1622" s="4">
        <v>45672</v>
      </c>
      <c r="F1622" s="3">
        <v>1</v>
      </c>
      <c r="G1622"/>
    </row>
    <row r="1623" spans="1:7" x14ac:dyDescent="0.3">
      <c r="A1623" s="64" t="str">
        <f>SORTEIOS[[#This Row],[GRUPO]]&amp;SORTEIOS[[#This Row],[MES_ANO]]</f>
        <v>647maio-25</v>
      </c>
      <c r="B1623" s="3">
        <v>647</v>
      </c>
      <c r="C1623" s="3">
        <v>202505</v>
      </c>
      <c r="D1623" s="4" t="str">
        <f>TEXT(SORTEIOS[[#This Row],[DT_CONTMP]],"MMMM-AA")</f>
        <v>maio-25</v>
      </c>
      <c r="E1623" s="4">
        <v>45784</v>
      </c>
      <c r="F1623" s="3">
        <v>8</v>
      </c>
      <c r="G1623"/>
    </row>
    <row r="1624" spans="1:7" x14ac:dyDescent="0.3">
      <c r="A1624" s="64" t="str">
        <f>SORTEIOS[[#This Row],[GRUPO]]&amp;SORTEIOS[[#This Row],[MES_ANO]]</f>
        <v>3073abril-25</v>
      </c>
      <c r="B1624" s="3">
        <v>3073</v>
      </c>
      <c r="C1624" s="3">
        <v>202504</v>
      </c>
      <c r="D1624" s="4" t="str">
        <f>TEXT(SORTEIOS[[#This Row],[DT_CONTMP]],"MMMM-AA")</f>
        <v>abril-25</v>
      </c>
      <c r="E1624" s="4">
        <v>45762</v>
      </c>
      <c r="F1624" s="3">
        <v>1</v>
      </c>
      <c r="G1624"/>
    </row>
    <row r="1625" spans="1:7" x14ac:dyDescent="0.3">
      <c r="A1625" s="64" t="str">
        <f>SORTEIOS[[#This Row],[GRUPO]]&amp;SORTEIOS[[#This Row],[MES_ANO]]</f>
        <v>680fevereiro-25</v>
      </c>
      <c r="B1625" s="3">
        <v>680</v>
      </c>
      <c r="C1625" s="3">
        <v>202502</v>
      </c>
      <c r="D1625" s="4" t="str">
        <f>TEXT(SORTEIOS[[#This Row],[DT_CONTMP]],"MMMM-AA")</f>
        <v>fevereiro-25</v>
      </c>
      <c r="E1625" s="4">
        <v>45694</v>
      </c>
      <c r="F1625" s="3">
        <v>6</v>
      </c>
      <c r="G1625"/>
    </row>
    <row r="1626" spans="1:7" x14ac:dyDescent="0.3">
      <c r="A1626" s="64" t="str">
        <f>SORTEIOS[[#This Row],[GRUPO]]&amp;SORTEIOS[[#This Row],[MES_ANO]]</f>
        <v>3107abril-25</v>
      </c>
      <c r="B1626" s="3">
        <v>3107</v>
      </c>
      <c r="C1626" s="3">
        <v>202504</v>
      </c>
      <c r="D1626" s="4" t="str">
        <f>TEXT(SORTEIOS[[#This Row],[DT_CONTMP]],"MMMM-AA")</f>
        <v>abril-25</v>
      </c>
      <c r="E1626" s="4">
        <v>45762</v>
      </c>
      <c r="F1626" s="3">
        <v>1</v>
      </c>
      <c r="G1626"/>
    </row>
    <row r="1627" spans="1:7" x14ac:dyDescent="0.3">
      <c r="A1627" s="64" t="str">
        <f>SORTEIOS[[#This Row],[GRUPO]]&amp;SORTEIOS[[#This Row],[MES_ANO]]</f>
        <v>723março-25</v>
      </c>
      <c r="B1627" s="3">
        <v>723</v>
      </c>
      <c r="C1627" s="3">
        <v>202503</v>
      </c>
      <c r="D1627" s="4" t="str">
        <f>TEXT(SORTEIOS[[#This Row],[DT_CONTMP]],"MMMM-AA")</f>
        <v>março-25</v>
      </c>
      <c r="E1627" s="4">
        <v>45733</v>
      </c>
      <c r="F1627" s="3">
        <v>1</v>
      </c>
      <c r="G1627"/>
    </row>
    <row r="1628" spans="1:7" x14ac:dyDescent="0.3">
      <c r="A1628" s="64" t="str">
        <f>SORTEIOS[[#This Row],[GRUPO]]&amp;SORTEIOS[[#This Row],[MES_ANO]]</f>
        <v>733abril-25</v>
      </c>
      <c r="B1628" s="3">
        <v>733</v>
      </c>
      <c r="C1628" s="3">
        <v>202504</v>
      </c>
      <c r="D1628" s="4" t="str">
        <f>TEXT(SORTEIOS[[#This Row],[DT_CONTMP]],"MMMM-AA")</f>
        <v>abril-25</v>
      </c>
      <c r="E1628" s="4">
        <v>45762</v>
      </c>
      <c r="F1628" s="3">
        <v>1</v>
      </c>
      <c r="G1628"/>
    </row>
    <row r="1629" spans="1:7" x14ac:dyDescent="0.3">
      <c r="A1629" s="64" t="str">
        <f>SORTEIOS[[#This Row],[GRUPO]]&amp;SORTEIOS[[#This Row],[MES_ANO]]</f>
        <v>766abril-25</v>
      </c>
      <c r="B1629" s="3">
        <v>766</v>
      </c>
      <c r="C1629" s="3">
        <v>202504</v>
      </c>
      <c r="D1629" s="4" t="str">
        <f>TEXT(SORTEIOS[[#This Row],[DT_CONTMP]],"MMMM-AA")</f>
        <v>abril-25</v>
      </c>
      <c r="E1629" s="4">
        <v>45762</v>
      </c>
      <c r="F1629" s="3">
        <v>1</v>
      </c>
      <c r="G1629"/>
    </row>
    <row r="1630" spans="1:7" x14ac:dyDescent="0.3">
      <c r="A1630" s="64" t="str">
        <f>SORTEIOS[[#This Row],[GRUPO]]&amp;SORTEIOS[[#This Row],[MES_ANO]]</f>
        <v>757fevereiro-25</v>
      </c>
      <c r="B1630" s="3">
        <v>757</v>
      </c>
      <c r="C1630" s="3">
        <v>202502</v>
      </c>
      <c r="D1630" s="4" t="str">
        <f>TEXT(SORTEIOS[[#This Row],[DT_CONTMP]],"MMMM-AA")</f>
        <v>fevereiro-25</v>
      </c>
      <c r="E1630" s="4">
        <v>45705</v>
      </c>
      <c r="F1630" s="3">
        <v>1</v>
      </c>
      <c r="G1630"/>
    </row>
    <row r="1631" spans="1:7" x14ac:dyDescent="0.3">
      <c r="A1631" s="64" t="str">
        <f>SORTEIOS[[#This Row],[GRUPO]]&amp;SORTEIOS[[#This Row],[MES_ANO]]</f>
        <v>745outubro-25</v>
      </c>
      <c r="B1631" s="3">
        <v>745</v>
      </c>
      <c r="C1631" s="3">
        <v>202510</v>
      </c>
      <c r="D1631" s="4" t="str">
        <f>TEXT(SORTEIOS[[#This Row],[DT_CONTMP]],"MMMM-AA")</f>
        <v>outubro-25</v>
      </c>
      <c r="E1631" s="4">
        <v>45945</v>
      </c>
      <c r="F1631" s="3">
        <v>1</v>
      </c>
      <c r="G1631"/>
    </row>
    <row r="1632" spans="1:7" x14ac:dyDescent="0.3">
      <c r="A1632" s="64" t="str">
        <f>SORTEIOS[[#This Row],[GRUPO]]&amp;SORTEIOS[[#This Row],[MES_ANO]]</f>
        <v>3127janeiro-25</v>
      </c>
      <c r="B1632" s="3">
        <v>3127</v>
      </c>
      <c r="C1632" s="3">
        <v>202501</v>
      </c>
      <c r="D1632" s="4" t="str">
        <f>TEXT(SORTEIOS[[#This Row],[DT_CONTMP]],"MMMM-AA")</f>
        <v>janeiro-25</v>
      </c>
      <c r="E1632" s="4">
        <v>45672</v>
      </c>
      <c r="F1632" s="3">
        <v>1</v>
      </c>
      <c r="G1632"/>
    </row>
    <row r="1633" spans="1:7" x14ac:dyDescent="0.3">
      <c r="A1633" s="64" t="str">
        <f>SORTEIOS[[#This Row],[GRUPO]]&amp;SORTEIOS[[#This Row],[MES_ANO]]</f>
        <v>3054maio-25</v>
      </c>
      <c r="B1633" s="3">
        <v>3054</v>
      </c>
      <c r="C1633" s="3">
        <v>202505</v>
      </c>
      <c r="D1633" s="4" t="str">
        <f>TEXT(SORTEIOS[[#This Row],[DT_CONTMP]],"MMMM-AA")</f>
        <v>maio-25</v>
      </c>
      <c r="E1633" s="4">
        <v>45792</v>
      </c>
      <c r="F1633" s="3">
        <v>1</v>
      </c>
      <c r="G1633"/>
    </row>
    <row r="1634" spans="1:7" x14ac:dyDescent="0.3">
      <c r="A1634" s="64" t="str">
        <f>SORTEIOS[[#This Row],[GRUPO]]&amp;SORTEIOS[[#This Row],[MES_ANO]]</f>
        <v>3169agosto-25</v>
      </c>
      <c r="B1634" s="3">
        <v>3169</v>
      </c>
      <c r="C1634" s="3">
        <v>202508</v>
      </c>
      <c r="D1634" s="4" t="str">
        <f>TEXT(SORTEIOS[[#This Row],[DT_CONTMP]],"MMMM-AA")</f>
        <v>agosto-25</v>
      </c>
      <c r="E1634" s="4">
        <v>45884</v>
      </c>
      <c r="F1634" s="3">
        <v>1</v>
      </c>
      <c r="G1634"/>
    </row>
    <row r="1635" spans="1:7" x14ac:dyDescent="0.3">
      <c r="A1635" s="64" t="str">
        <f>SORTEIOS[[#This Row],[GRUPO]]&amp;SORTEIOS[[#This Row],[MES_ANO]]</f>
        <v>776setembro-25</v>
      </c>
      <c r="B1635" s="3">
        <v>776</v>
      </c>
      <c r="C1635" s="3">
        <v>202509</v>
      </c>
      <c r="D1635" s="4" t="str">
        <f>TEXT(SORTEIOS[[#This Row],[DT_CONTMP]],"MMMM-AA")</f>
        <v>setembro-25</v>
      </c>
      <c r="E1635" s="4">
        <v>45915</v>
      </c>
      <c r="F1635" s="3">
        <v>1</v>
      </c>
      <c r="G1635"/>
    </row>
    <row r="1636" spans="1:7" x14ac:dyDescent="0.3">
      <c r="A1636" s="64" t="str">
        <f>SORTEIOS[[#This Row],[GRUPO]]&amp;SORTEIOS[[#This Row],[MES_ANO]]</f>
        <v>3049janeiro-25</v>
      </c>
      <c r="B1636" s="3">
        <v>3049</v>
      </c>
      <c r="C1636" s="3">
        <v>202501</v>
      </c>
      <c r="D1636" s="4" t="str">
        <f>TEXT(SORTEIOS[[#This Row],[DT_CONTMP]],"MMMM-AA")</f>
        <v>janeiro-25</v>
      </c>
      <c r="E1636" s="4">
        <v>45672</v>
      </c>
      <c r="F1636" s="3">
        <v>1</v>
      </c>
      <c r="G1636"/>
    </row>
    <row r="1637" spans="1:7" x14ac:dyDescent="0.3">
      <c r="A1637" s="64" t="str">
        <f>SORTEIOS[[#This Row],[GRUPO]]&amp;SORTEIOS[[#This Row],[MES_ANO]]</f>
        <v>3053março-25</v>
      </c>
      <c r="B1637" s="3">
        <v>3053</v>
      </c>
      <c r="C1637" s="3">
        <v>202503</v>
      </c>
      <c r="D1637" s="4" t="str">
        <f>TEXT(SORTEIOS[[#This Row],[DT_CONTMP]],"MMMM-AA")</f>
        <v>março-25</v>
      </c>
      <c r="E1637" s="4">
        <v>45733</v>
      </c>
      <c r="F1637" s="3">
        <v>1</v>
      </c>
      <c r="G1637"/>
    </row>
    <row r="1638" spans="1:7" x14ac:dyDescent="0.3">
      <c r="A1638" s="64" t="str">
        <f>SORTEIOS[[#This Row],[GRUPO]]&amp;SORTEIOS[[#This Row],[MES_ANO]]</f>
        <v>3072junho-25</v>
      </c>
      <c r="B1638" s="3">
        <v>3072</v>
      </c>
      <c r="C1638" s="3">
        <v>202506</v>
      </c>
      <c r="D1638" s="4" t="str">
        <f>TEXT(SORTEIOS[[#This Row],[DT_CONTMP]],"MMMM-AA")</f>
        <v>junho-25</v>
      </c>
      <c r="E1638" s="4">
        <v>45824</v>
      </c>
      <c r="F1638" s="3">
        <v>1</v>
      </c>
      <c r="G1638"/>
    </row>
    <row r="1639" spans="1:7" x14ac:dyDescent="0.3">
      <c r="A1639" s="64" t="str">
        <f>SORTEIOS[[#This Row],[GRUPO]]&amp;SORTEIOS[[#This Row],[MES_ANO]]</f>
        <v>594fevereiro-25</v>
      </c>
      <c r="B1639" s="3">
        <v>594</v>
      </c>
      <c r="C1639" s="3">
        <v>202502</v>
      </c>
      <c r="D1639" s="4" t="str">
        <f>TEXT(SORTEIOS[[#This Row],[DT_CONTMP]],"MMMM-AA")</f>
        <v>fevereiro-25</v>
      </c>
      <c r="E1639" s="4">
        <v>45694</v>
      </c>
      <c r="F1639" s="3">
        <v>1</v>
      </c>
      <c r="G1639"/>
    </row>
    <row r="1640" spans="1:7" x14ac:dyDescent="0.3">
      <c r="A1640" s="64" t="str">
        <f>SORTEIOS[[#This Row],[GRUPO]]&amp;SORTEIOS[[#This Row],[MES_ANO]]</f>
        <v>703agosto-25</v>
      </c>
      <c r="B1640" s="3">
        <v>703</v>
      </c>
      <c r="C1640" s="3">
        <v>202508</v>
      </c>
      <c r="D1640" s="4" t="str">
        <f>TEXT(SORTEIOS[[#This Row],[DT_CONTMP]],"MMMM-AA")</f>
        <v>agosto-25</v>
      </c>
      <c r="E1640" s="4">
        <v>45875</v>
      </c>
      <c r="F1640" s="3">
        <v>5</v>
      </c>
      <c r="G1640"/>
    </row>
    <row r="1641" spans="1:7" x14ac:dyDescent="0.3">
      <c r="A1641" s="64" t="str">
        <f>SORTEIOS[[#This Row],[GRUPO]]&amp;SORTEIOS[[#This Row],[MES_ANO]]</f>
        <v>3091maio-25</v>
      </c>
      <c r="B1641" s="3">
        <v>3091</v>
      </c>
      <c r="C1641" s="3">
        <v>202505</v>
      </c>
      <c r="D1641" s="4" t="str">
        <f>TEXT(SORTEIOS[[#This Row],[DT_CONTMP]],"MMMM-AA")</f>
        <v>maio-25</v>
      </c>
      <c r="E1641" s="4">
        <v>45792</v>
      </c>
      <c r="F1641" s="3">
        <v>1</v>
      </c>
      <c r="G1641"/>
    </row>
    <row r="1642" spans="1:7" x14ac:dyDescent="0.3">
      <c r="A1642" s="64" t="str">
        <f>SORTEIOS[[#This Row],[GRUPO]]&amp;SORTEIOS[[#This Row],[MES_ANO]]</f>
        <v>743março-25</v>
      </c>
      <c r="B1642" s="3">
        <v>743</v>
      </c>
      <c r="C1642" s="3">
        <v>202503</v>
      </c>
      <c r="D1642" s="4" t="str">
        <f>TEXT(SORTEIOS[[#This Row],[DT_CONTMP]],"MMMM-AA")</f>
        <v>março-25</v>
      </c>
      <c r="E1642" s="4">
        <v>45733</v>
      </c>
      <c r="F1642" s="3">
        <v>1</v>
      </c>
      <c r="G1642"/>
    </row>
    <row r="1643" spans="1:7" x14ac:dyDescent="0.3">
      <c r="A1643" s="64" t="str">
        <f>SORTEIOS[[#This Row],[GRUPO]]&amp;SORTEIOS[[#This Row],[MES_ANO]]</f>
        <v>3115agosto-25</v>
      </c>
      <c r="B1643" s="3">
        <v>3115</v>
      </c>
      <c r="C1643" s="3">
        <v>202508</v>
      </c>
      <c r="D1643" s="4" t="str">
        <f>TEXT(SORTEIOS[[#This Row],[DT_CONTMP]],"MMMM-AA")</f>
        <v>agosto-25</v>
      </c>
      <c r="E1643" s="4">
        <v>45884</v>
      </c>
      <c r="F1643" s="3">
        <v>1</v>
      </c>
      <c r="G1643"/>
    </row>
    <row r="1644" spans="1:7" x14ac:dyDescent="0.3">
      <c r="A1644" s="64" t="str">
        <f>SORTEIOS[[#This Row],[GRUPO]]&amp;SORTEIOS[[#This Row],[MES_ANO]]</f>
        <v>769maio-25</v>
      </c>
      <c r="B1644" s="3">
        <v>769</v>
      </c>
      <c r="C1644" s="3">
        <v>202505</v>
      </c>
      <c r="D1644" s="4" t="str">
        <f>TEXT(SORTEIOS[[#This Row],[DT_CONTMP]],"MMMM-AA")</f>
        <v>maio-25</v>
      </c>
      <c r="E1644" s="4">
        <v>45792</v>
      </c>
      <c r="F1644" s="3">
        <v>1</v>
      </c>
      <c r="G1644"/>
    </row>
    <row r="1645" spans="1:7" x14ac:dyDescent="0.3">
      <c r="A1645" s="64" t="str">
        <f>SORTEIOS[[#This Row],[GRUPO]]&amp;SORTEIOS[[#This Row],[MES_ANO]]</f>
        <v>3051agosto-25</v>
      </c>
      <c r="B1645" s="3">
        <v>3051</v>
      </c>
      <c r="C1645" s="3">
        <v>202508</v>
      </c>
      <c r="D1645" s="4" t="str">
        <f>TEXT(SORTEIOS[[#This Row],[DT_CONTMP]],"MMMM-AA")</f>
        <v>agosto-25</v>
      </c>
      <c r="E1645" s="4">
        <v>45884</v>
      </c>
      <c r="F1645" s="3">
        <v>1</v>
      </c>
      <c r="G1645"/>
    </row>
    <row r="1646" spans="1:7" x14ac:dyDescent="0.3">
      <c r="A1646" s="64" t="str">
        <f>SORTEIOS[[#This Row],[GRUPO]]&amp;SORTEIOS[[#This Row],[MES_ANO]]</f>
        <v>3152agosto-25</v>
      </c>
      <c r="B1646" s="3">
        <v>3152</v>
      </c>
      <c r="C1646" s="3">
        <v>202508</v>
      </c>
      <c r="D1646" s="4" t="str">
        <f>TEXT(SORTEIOS[[#This Row],[DT_CONTMP]],"MMMM-AA")</f>
        <v>agosto-25</v>
      </c>
      <c r="E1646" s="4">
        <v>45884</v>
      </c>
      <c r="F1646" s="3">
        <v>1</v>
      </c>
      <c r="G1646"/>
    </row>
    <row r="1647" spans="1:7" x14ac:dyDescent="0.3">
      <c r="A1647" s="64" t="str">
        <f>SORTEIOS[[#This Row],[GRUPO]]&amp;SORTEIOS[[#This Row],[MES_ANO]]</f>
        <v>3169janeiro-25</v>
      </c>
      <c r="B1647" s="3">
        <v>3169</v>
      </c>
      <c r="C1647" s="3">
        <v>202501</v>
      </c>
      <c r="D1647" s="4" t="str">
        <f>TEXT(SORTEIOS[[#This Row],[DT_CONTMP]],"MMMM-AA")</f>
        <v>janeiro-25</v>
      </c>
      <c r="E1647" s="4">
        <v>45672</v>
      </c>
      <c r="F1647" s="3">
        <v>1</v>
      </c>
      <c r="G1647"/>
    </row>
    <row r="1648" spans="1:7" x14ac:dyDescent="0.3">
      <c r="A1648" s="64" t="str">
        <f>SORTEIOS[[#This Row],[GRUPO]]&amp;SORTEIOS[[#This Row],[MES_ANO]]</f>
        <v>3164abril-25</v>
      </c>
      <c r="B1648" s="3">
        <v>3164</v>
      </c>
      <c r="C1648" s="3">
        <v>202504</v>
      </c>
      <c r="D1648" s="4" t="str">
        <f>TEXT(SORTEIOS[[#This Row],[DT_CONTMP]],"MMMM-AA")</f>
        <v>abril-25</v>
      </c>
      <c r="E1648" s="4">
        <v>45762</v>
      </c>
      <c r="F1648" s="3">
        <v>1</v>
      </c>
      <c r="G1648"/>
    </row>
    <row r="1649" spans="1:7" x14ac:dyDescent="0.3">
      <c r="A1649" s="64" t="str">
        <f>SORTEIOS[[#This Row],[GRUPO]]&amp;SORTEIOS[[#This Row],[MES_ANO]]</f>
        <v>784maio-25</v>
      </c>
      <c r="B1649" s="3">
        <v>784</v>
      </c>
      <c r="C1649" s="3">
        <v>202505</v>
      </c>
      <c r="D1649" s="4" t="str">
        <f>TEXT(SORTEIOS[[#This Row],[DT_CONTMP]],"MMMM-AA")</f>
        <v>maio-25</v>
      </c>
      <c r="E1649" s="4">
        <v>45792</v>
      </c>
      <c r="F1649" s="3">
        <v>1</v>
      </c>
      <c r="G1649"/>
    </row>
    <row r="1650" spans="1:7" x14ac:dyDescent="0.3">
      <c r="A1650" s="64" t="str">
        <f>SORTEIOS[[#This Row],[GRUPO]]&amp;SORTEIOS[[#This Row],[MES_ANO]]</f>
        <v>3176outubro-25</v>
      </c>
      <c r="B1650" s="3">
        <v>3176</v>
      </c>
      <c r="C1650" s="3">
        <v>202510</v>
      </c>
      <c r="D1650" s="4" t="str">
        <f>TEXT(SORTEIOS[[#This Row],[DT_CONTMP]],"MMMM-AA")</f>
        <v>outubro-25</v>
      </c>
      <c r="E1650" s="4">
        <v>45945</v>
      </c>
      <c r="F1650" s="3">
        <v>1</v>
      </c>
      <c r="G1650"/>
    </row>
    <row r="1651" spans="1:7" x14ac:dyDescent="0.3">
      <c r="A1651" s="64" t="str">
        <f>SORTEIOS[[#This Row],[GRUPO]]&amp;SORTEIOS[[#This Row],[MES_ANO]]</f>
        <v>3113julho-25</v>
      </c>
      <c r="B1651" s="3">
        <v>3113</v>
      </c>
      <c r="C1651" s="3">
        <v>202507</v>
      </c>
      <c r="D1651" s="4" t="str">
        <f>TEXT(SORTEIOS[[#This Row],[DT_CONTMP]],"MMMM-AA")</f>
        <v>julho-25</v>
      </c>
      <c r="E1651" s="4">
        <v>45853</v>
      </c>
      <c r="F1651" s="3">
        <v>1</v>
      </c>
      <c r="G1651"/>
    </row>
    <row r="1652" spans="1:7" x14ac:dyDescent="0.3">
      <c r="A1652" s="64" t="str">
        <f>SORTEIOS[[#This Row],[GRUPO]]&amp;SORTEIOS[[#This Row],[MES_ANO]]</f>
        <v>630maio-25</v>
      </c>
      <c r="B1652" s="3">
        <v>630</v>
      </c>
      <c r="C1652" s="3">
        <v>202505</v>
      </c>
      <c r="D1652" s="4" t="str">
        <f>TEXT(SORTEIOS[[#This Row],[DT_CONTMP]],"MMMM-AA")</f>
        <v>maio-25</v>
      </c>
      <c r="E1652" s="4">
        <v>45784</v>
      </c>
      <c r="F1652" s="3">
        <v>3</v>
      </c>
      <c r="G1652"/>
    </row>
    <row r="1653" spans="1:7" x14ac:dyDescent="0.3">
      <c r="A1653" s="64" t="str">
        <f>SORTEIOS[[#This Row],[GRUPO]]&amp;SORTEIOS[[#This Row],[MES_ANO]]</f>
        <v>639outubro-25</v>
      </c>
      <c r="B1653" s="3">
        <v>639</v>
      </c>
      <c r="C1653" s="3">
        <v>202510</v>
      </c>
      <c r="D1653" s="4" t="str">
        <f>TEXT(SORTEIOS[[#This Row],[DT_CONTMP]],"MMMM-AA")</f>
        <v>outubro-25</v>
      </c>
      <c r="E1653" s="4">
        <v>45936</v>
      </c>
      <c r="F1653" s="3">
        <v>1</v>
      </c>
      <c r="G1653"/>
    </row>
    <row r="1654" spans="1:7" x14ac:dyDescent="0.3">
      <c r="A1654" s="64" t="str">
        <f>SORTEIOS[[#This Row],[GRUPO]]&amp;SORTEIOS[[#This Row],[MES_ANO]]</f>
        <v>648abril-25</v>
      </c>
      <c r="B1654" s="3">
        <v>648</v>
      </c>
      <c r="C1654" s="3">
        <v>202504</v>
      </c>
      <c r="D1654" s="4" t="str">
        <f>TEXT(SORTEIOS[[#This Row],[DT_CONTMP]],"MMMM-AA")</f>
        <v>abril-25</v>
      </c>
      <c r="E1654" s="4">
        <v>45751</v>
      </c>
      <c r="F1654" s="3">
        <v>12</v>
      </c>
      <c r="G1654"/>
    </row>
    <row r="1655" spans="1:7" x14ac:dyDescent="0.3">
      <c r="A1655" s="64" t="str">
        <f>SORTEIOS[[#This Row],[GRUPO]]&amp;SORTEIOS[[#This Row],[MES_ANO]]</f>
        <v>662setembro-25</v>
      </c>
      <c r="B1655" s="3">
        <v>662</v>
      </c>
      <c r="C1655" s="3">
        <v>202509</v>
      </c>
      <c r="D1655" s="4" t="str">
        <f>TEXT(SORTEIOS[[#This Row],[DT_CONTMP]],"MMMM-AA")</f>
        <v>setembro-25</v>
      </c>
      <c r="E1655" s="4">
        <v>45904</v>
      </c>
      <c r="F1655" s="3">
        <v>8</v>
      </c>
      <c r="G1655"/>
    </row>
    <row r="1656" spans="1:7" x14ac:dyDescent="0.3">
      <c r="A1656" s="64" t="str">
        <f>SORTEIOS[[#This Row],[GRUPO]]&amp;SORTEIOS[[#This Row],[MES_ANO]]</f>
        <v>636julho-25</v>
      </c>
      <c r="B1656" s="3">
        <v>636</v>
      </c>
      <c r="C1656" s="3">
        <v>202507</v>
      </c>
      <c r="D1656" s="4" t="str">
        <f>TEXT(SORTEIOS[[#This Row],[DT_CONTMP]],"MMMM-AA")</f>
        <v>julho-25</v>
      </c>
      <c r="E1656" s="4">
        <v>45842</v>
      </c>
      <c r="F1656" s="3">
        <v>7</v>
      </c>
      <c r="G1656"/>
    </row>
    <row r="1657" spans="1:7" x14ac:dyDescent="0.3">
      <c r="A1657" s="64" t="str">
        <f>SORTEIOS[[#This Row],[GRUPO]]&amp;SORTEIOS[[#This Row],[MES_ANO]]</f>
        <v>3074junho-25</v>
      </c>
      <c r="B1657" s="3">
        <v>3074</v>
      </c>
      <c r="C1657" s="3">
        <v>202506</v>
      </c>
      <c r="D1657" s="4" t="str">
        <f>TEXT(SORTEIOS[[#This Row],[DT_CONTMP]],"MMMM-AA")</f>
        <v>junho-25</v>
      </c>
      <c r="E1657" s="4">
        <v>45824</v>
      </c>
      <c r="F1657" s="3">
        <v>1</v>
      </c>
      <c r="G1657"/>
    </row>
    <row r="1658" spans="1:7" x14ac:dyDescent="0.3">
      <c r="A1658" s="64" t="str">
        <f>SORTEIOS[[#This Row],[GRUPO]]&amp;SORTEIOS[[#This Row],[MES_ANO]]</f>
        <v>712maio-25</v>
      </c>
      <c r="B1658" s="3">
        <v>712</v>
      </c>
      <c r="C1658" s="3">
        <v>202505</v>
      </c>
      <c r="D1658" s="4" t="str">
        <f>TEXT(SORTEIOS[[#This Row],[DT_CONTMP]],"MMMM-AA")</f>
        <v>maio-25</v>
      </c>
      <c r="E1658" s="4">
        <v>45792</v>
      </c>
      <c r="F1658" s="3">
        <v>3</v>
      </c>
      <c r="G1658"/>
    </row>
    <row r="1659" spans="1:7" x14ac:dyDescent="0.3">
      <c r="A1659" s="64" t="str">
        <f>SORTEIOS[[#This Row],[GRUPO]]&amp;SORTEIOS[[#This Row],[MES_ANO]]</f>
        <v>715setembro-25</v>
      </c>
      <c r="B1659" s="3">
        <v>715</v>
      </c>
      <c r="C1659" s="3">
        <v>202509</v>
      </c>
      <c r="D1659" s="4" t="str">
        <f>TEXT(SORTEIOS[[#This Row],[DT_CONTMP]],"MMMM-AA")</f>
        <v>setembro-25</v>
      </c>
      <c r="E1659" s="4">
        <v>45915</v>
      </c>
      <c r="F1659" s="3">
        <v>3</v>
      </c>
      <c r="G1659"/>
    </row>
    <row r="1660" spans="1:7" x14ac:dyDescent="0.3">
      <c r="A1660" s="64" t="str">
        <f>SORTEIOS[[#This Row],[GRUPO]]&amp;SORTEIOS[[#This Row],[MES_ANO]]</f>
        <v>735abril-25</v>
      </c>
      <c r="B1660" s="3">
        <v>735</v>
      </c>
      <c r="C1660" s="3">
        <v>202504</v>
      </c>
      <c r="D1660" s="4" t="str">
        <f>TEXT(SORTEIOS[[#This Row],[DT_CONTMP]],"MMMM-AA")</f>
        <v>abril-25</v>
      </c>
      <c r="E1660" s="4">
        <v>45762</v>
      </c>
      <c r="F1660" s="3">
        <v>1</v>
      </c>
      <c r="G1660"/>
    </row>
    <row r="1661" spans="1:7" x14ac:dyDescent="0.3">
      <c r="A1661" s="64" t="str">
        <f>SORTEIOS[[#This Row],[GRUPO]]&amp;SORTEIOS[[#This Row],[MES_ANO]]</f>
        <v>3139março-25</v>
      </c>
      <c r="B1661" s="3">
        <v>3139</v>
      </c>
      <c r="C1661" s="3">
        <v>202503</v>
      </c>
      <c r="D1661" s="4" t="str">
        <f>TEXT(SORTEIOS[[#This Row],[DT_CONTMP]],"MMMM-AA")</f>
        <v>março-25</v>
      </c>
      <c r="E1661" s="4">
        <v>45733</v>
      </c>
      <c r="F1661" s="3">
        <v>1</v>
      </c>
      <c r="G1661"/>
    </row>
    <row r="1662" spans="1:7" x14ac:dyDescent="0.3">
      <c r="A1662" s="64" t="str">
        <f>SORTEIOS[[#This Row],[GRUPO]]&amp;SORTEIOS[[#This Row],[MES_ANO]]</f>
        <v>738março-25</v>
      </c>
      <c r="B1662" s="3">
        <v>738</v>
      </c>
      <c r="C1662" s="3">
        <v>202503</v>
      </c>
      <c r="D1662" s="4" t="str">
        <f>TEXT(SORTEIOS[[#This Row],[DT_CONTMP]],"MMMM-AA")</f>
        <v>março-25</v>
      </c>
      <c r="E1662" s="4">
        <v>45733</v>
      </c>
      <c r="F1662" s="3">
        <v>1</v>
      </c>
      <c r="G1662"/>
    </row>
    <row r="1663" spans="1:7" x14ac:dyDescent="0.3">
      <c r="A1663" s="64" t="str">
        <f>SORTEIOS[[#This Row],[GRUPO]]&amp;SORTEIOS[[#This Row],[MES_ANO]]</f>
        <v>8004setembro-25</v>
      </c>
      <c r="B1663" s="3">
        <v>8004</v>
      </c>
      <c r="C1663" s="3">
        <v>202509</v>
      </c>
      <c r="D1663" s="4" t="str">
        <f>TEXT(SORTEIOS[[#This Row],[DT_CONTMP]],"MMMM-AA")</f>
        <v>setembro-25</v>
      </c>
      <c r="E1663" s="4">
        <v>45915</v>
      </c>
      <c r="F1663" s="3">
        <v>1</v>
      </c>
      <c r="G1663"/>
    </row>
    <row r="1664" spans="1:7" x14ac:dyDescent="0.3">
      <c r="A1664" s="64" t="str">
        <f>SORTEIOS[[#This Row],[GRUPO]]&amp;SORTEIOS[[#This Row],[MES_ANO]]</f>
        <v>3158agosto-25</v>
      </c>
      <c r="B1664" s="3">
        <v>3158</v>
      </c>
      <c r="C1664" s="3">
        <v>202508</v>
      </c>
      <c r="D1664" s="4" t="str">
        <f>TEXT(SORTEIOS[[#This Row],[DT_CONTMP]],"MMMM-AA")</f>
        <v>agosto-25</v>
      </c>
      <c r="E1664" s="4">
        <v>45884</v>
      </c>
      <c r="F1664" s="3">
        <v>1</v>
      </c>
      <c r="G1664"/>
    </row>
    <row r="1665" spans="1:7" x14ac:dyDescent="0.3">
      <c r="A1665" s="64" t="str">
        <f>SORTEIOS[[#This Row],[GRUPO]]&amp;SORTEIOS[[#This Row],[MES_ANO]]</f>
        <v>788fevereiro-25</v>
      </c>
      <c r="B1665" s="3">
        <v>788</v>
      </c>
      <c r="C1665" s="3">
        <v>202502</v>
      </c>
      <c r="D1665" s="4" t="str">
        <f>TEXT(SORTEIOS[[#This Row],[DT_CONTMP]],"MMMM-AA")</f>
        <v>fevereiro-25</v>
      </c>
      <c r="E1665" s="4">
        <v>45705</v>
      </c>
      <c r="F1665" s="3">
        <v>1</v>
      </c>
      <c r="G1665"/>
    </row>
    <row r="1666" spans="1:7" x14ac:dyDescent="0.3">
      <c r="A1666" s="64" t="str">
        <f>SORTEIOS[[#This Row],[GRUPO]]&amp;SORTEIOS[[#This Row],[MES_ANO]]</f>
        <v>624maio-25</v>
      </c>
      <c r="B1666" s="3">
        <v>624</v>
      </c>
      <c r="C1666" s="3">
        <v>202505</v>
      </c>
      <c r="D1666" s="4" t="str">
        <f>TEXT(SORTEIOS[[#This Row],[DT_CONTMP]],"MMMM-AA")</f>
        <v>maio-25</v>
      </c>
      <c r="E1666" s="4">
        <v>45784</v>
      </c>
      <c r="F1666" s="3">
        <v>1</v>
      </c>
      <c r="G1666"/>
    </row>
    <row r="1667" spans="1:7" x14ac:dyDescent="0.3">
      <c r="A1667" s="64" t="str">
        <f>SORTEIOS[[#This Row],[GRUPO]]&amp;SORTEIOS[[#This Row],[MES_ANO]]</f>
        <v>741maio-25</v>
      </c>
      <c r="B1667" s="3">
        <v>741</v>
      </c>
      <c r="C1667" s="3">
        <v>202505</v>
      </c>
      <c r="D1667" s="4" t="str">
        <f>TEXT(SORTEIOS[[#This Row],[DT_CONTMP]],"MMMM-AA")</f>
        <v>maio-25</v>
      </c>
      <c r="E1667" s="4">
        <v>45792</v>
      </c>
      <c r="F1667" s="3">
        <v>1</v>
      </c>
      <c r="G1667"/>
    </row>
    <row r="1668" spans="1:7" x14ac:dyDescent="0.3">
      <c r="A1668" s="64" t="str">
        <f>SORTEIOS[[#This Row],[GRUPO]]&amp;SORTEIOS[[#This Row],[MES_ANO]]</f>
        <v>625agosto-25</v>
      </c>
      <c r="B1668" s="3">
        <v>625</v>
      </c>
      <c r="C1668" s="3">
        <v>202508</v>
      </c>
      <c r="D1668" s="4" t="str">
        <f>TEXT(SORTEIOS[[#This Row],[DT_CONTMP]],"MMMM-AA")</f>
        <v>agosto-25</v>
      </c>
      <c r="E1668" s="4">
        <v>45875</v>
      </c>
      <c r="F1668" s="3">
        <v>2</v>
      </c>
      <c r="G1668"/>
    </row>
    <row r="1669" spans="1:7" x14ac:dyDescent="0.3">
      <c r="A1669" s="64" t="str">
        <f>SORTEIOS[[#This Row],[GRUPO]]&amp;SORTEIOS[[#This Row],[MES_ANO]]</f>
        <v>667julho-25</v>
      </c>
      <c r="B1669" s="3">
        <v>667</v>
      </c>
      <c r="C1669" s="3">
        <v>202507</v>
      </c>
      <c r="D1669" s="4" t="str">
        <f>TEXT(SORTEIOS[[#This Row],[DT_CONTMP]],"MMMM-AA")</f>
        <v>julho-25</v>
      </c>
      <c r="E1669" s="4">
        <v>45842</v>
      </c>
      <c r="F1669" s="3">
        <v>1</v>
      </c>
      <c r="G1669"/>
    </row>
    <row r="1670" spans="1:7" x14ac:dyDescent="0.3">
      <c r="A1670" s="64" t="str">
        <f>SORTEIOS[[#This Row],[GRUPO]]&amp;SORTEIOS[[#This Row],[MES_ANO]]</f>
        <v>729agosto-25</v>
      </c>
      <c r="B1670" s="3">
        <v>729</v>
      </c>
      <c r="C1670" s="3">
        <v>202508</v>
      </c>
      <c r="D1670" s="4" t="str">
        <f>TEXT(SORTEIOS[[#This Row],[DT_CONTMP]],"MMMM-AA")</f>
        <v>agosto-25</v>
      </c>
      <c r="E1670" s="4">
        <v>45884</v>
      </c>
      <c r="F1670" s="3">
        <v>1</v>
      </c>
      <c r="G1670"/>
    </row>
    <row r="1671" spans="1:7" x14ac:dyDescent="0.3">
      <c r="A1671" s="64" t="str">
        <f>SORTEIOS[[#This Row],[GRUPO]]&amp;SORTEIOS[[#This Row],[MES_ANO]]</f>
        <v>7006março-25</v>
      </c>
      <c r="B1671" s="3">
        <v>7006</v>
      </c>
      <c r="C1671" s="3">
        <v>202503</v>
      </c>
      <c r="D1671" s="4" t="str">
        <f>TEXT(SORTEIOS[[#This Row],[DT_CONTMP]],"MMMM-AA")</f>
        <v>março-25</v>
      </c>
      <c r="E1671" s="4">
        <v>45733</v>
      </c>
      <c r="F1671" s="3">
        <v>8</v>
      </c>
      <c r="G1671"/>
    </row>
    <row r="1672" spans="1:7" x14ac:dyDescent="0.3">
      <c r="A1672" s="64" t="str">
        <f>SORTEIOS[[#This Row],[GRUPO]]&amp;SORTEIOS[[#This Row],[MES_ANO]]</f>
        <v>742maio-25</v>
      </c>
      <c r="B1672" s="3">
        <v>742</v>
      </c>
      <c r="C1672" s="3">
        <v>202505</v>
      </c>
      <c r="D1672" s="4" t="str">
        <f>TEXT(SORTEIOS[[#This Row],[DT_CONTMP]],"MMMM-AA")</f>
        <v>maio-25</v>
      </c>
      <c r="E1672" s="4">
        <v>45792</v>
      </c>
      <c r="F1672" s="3">
        <v>1</v>
      </c>
      <c r="G1672"/>
    </row>
    <row r="1673" spans="1:7" x14ac:dyDescent="0.3">
      <c r="A1673" s="64" t="str">
        <f>SORTEIOS[[#This Row],[GRUPO]]&amp;SORTEIOS[[#This Row],[MES_ANO]]</f>
        <v>751março-25</v>
      </c>
      <c r="B1673" s="3">
        <v>751</v>
      </c>
      <c r="C1673" s="3">
        <v>202503</v>
      </c>
      <c r="D1673" s="4" t="str">
        <f>TEXT(SORTEIOS[[#This Row],[DT_CONTMP]],"MMMM-AA")</f>
        <v>março-25</v>
      </c>
      <c r="E1673" s="4">
        <v>45733</v>
      </c>
      <c r="F1673" s="3">
        <v>1</v>
      </c>
      <c r="G1673"/>
    </row>
    <row r="1674" spans="1:7" x14ac:dyDescent="0.3">
      <c r="A1674" s="64" t="str">
        <f>SORTEIOS[[#This Row],[GRUPO]]&amp;SORTEIOS[[#This Row],[MES_ANO]]</f>
        <v>3152setembro-25</v>
      </c>
      <c r="B1674" s="3">
        <v>3152</v>
      </c>
      <c r="C1674" s="3">
        <v>202509</v>
      </c>
      <c r="D1674" s="4" t="str">
        <f>TEXT(SORTEIOS[[#This Row],[DT_CONTMP]],"MMMM-AA")</f>
        <v>setembro-25</v>
      </c>
      <c r="E1674" s="4">
        <v>45915</v>
      </c>
      <c r="F1674" s="3">
        <v>1</v>
      </c>
      <c r="G1674"/>
    </row>
    <row r="1675" spans="1:7" x14ac:dyDescent="0.3">
      <c r="A1675" s="64" t="str">
        <f>SORTEIOS[[#This Row],[GRUPO]]&amp;SORTEIOS[[#This Row],[MES_ANO]]</f>
        <v>3039janeiro-25</v>
      </c>
      <c r="B1675" s="3">
        <v>3039</v>
      </c>
      <c r="C1675" s="3">
        <v>202501</v>
      </c>
      <c r="D1675" s="4" t="str">
        <f>TEXT(SORTEIOS[[#This Row],[DT_CONTMP]],"MMMM-AA")</f>
        <v>janeiro-25</v>
      </c>
      <c r="E1675" s="4">
        <v>45672</v>
      </c>
      <c r="F1675" s="3">
        <v>1</v>
      </c>
      <c r="G1675"/>
    </row>
    <row r="1676" spans="1:7" x14ac:dyDescent="0.3">
      <c r="A1676" s="64" t="str">
        <f>SORTEIOS[[#This Row],[GRUPO]]&amp;SORTEIOS[[#This Row],[MES_ANO]]</f>
        <v>621abril-25</v>
      </c>
      <c r="B1676" s="3">
        <v>621</v>
      </c>
      <c r="C1676" s="3">
        <v>202504</v>
      </c>
      <c r="D1676" s="4" t="str">
        <f>TEXT(SORTEIOS[[#This Row],[DT_CONTMP]],"MMMM-AA")</f>
        <v>abril-25</v>
      </c>
      <c r="E1676" s="4">
        <v>45751</v>
      </c>
      <c r="F1676" s="3">
        <v>2</v>
      </c>
      <c r="G1676"/>
    </row>
    <row r="1677" spans="1:7" x14ac:dyDescent="0.3">
      <c r="A1677" s="64" t="str">
        <f>SORTEIOS[[#This Row],[GRUPO]]&amp;SORTEIOS[[#This Row],[MES_ANO]]</f>
        <v>662outubro-25</v>
      </c>
      <c r="B1677" s="3">
        <v>662</v>
      </c>
      <c r="C1677" s="3">
        <v>202510</v>
      </c>
      <c r="D1677" s="4" t="str">
        <f>TEXT(SORTEIOS[[#This Row],[DT_CONTMP]],"MMMM-AA")</f>
        <v>outubro-25</v>
      </c>
      <c r="E1677" s="4">
        <v>45936</v>
      </c>
      <c r="F1677" s="3">
        <v>10</v>
      </c>
      <c r="G1677"/>
    </row>
    <row r="1678" spans="1:7" x14ac:dyDescent="0.3">
      <c r="A1678" s="64" t="str">
        <f>SORTEIOS[[#This Row],[GRUPO]]&amp;SORTEIOS[[#This Row],[MES_ANO]]</f>
        <v>699abril-25</v>
      </c>
      <c r="B1678" s="3">
        <v>699</v>
      </c>
      <c r="C1678" s="3">
        <v>202504</v>
      </c>
      <c r="D1678" s="4" t="str">
        <f>TEXT(SORTEIOS[[#This Row],[DT_CONTMP]],"MMMM-AA")</f>
        <v>abril-25</v>
      </c>
      <c r="E1678" s="4">
        <v>45751</v>
      </c>
      <c r="F1678" s="3">
        <v>6</v>
      </c>
      <c r="G1678"/>
    </row>
    <row r="1679" spans="1:7" x14ac:dyDescent="0.3">
      <c r="A1679" s="64" t="str">
        <f>SORTEIOS[[#This Row],[GRUPO]]&amp;SORTEIOS[[#This Row],[MES_ANO]]</f>
        <v>3066junho-25</v>
      </c>
      <c r="B1679" s="3">
        <v>3066</v>
      </c>
      <c r="C1679" s="3">
        <v>202506</v>
      </c>
      <c r="D1679" s="4" t="str">
        <f>TEXT(SORTEIOS[[#This Row],[DT_CONTMP]],"MMMM-AA")</f>
        <v>junho-25</v>
      </c>
      <c r="E1679" s="4">
        <v>45824</v>
      </c>
      <c r="F1679" s="3">
        <v>1</v>
      </c>
      <c r="G1679"/>
    </row>
    <row r="1680" spans="1:7" x14ac:dyDescent="0.3">
      <c r="A1680" s="64" t="str">
        <f>SORTEIOS[[#This Row],[GRUPO]]&amp;SORTEIOS[[#This Row],[MES_ANO]]</f>
        <v>3126junho-25</v>
      </c>
      <c r="B1680" s="3">
        <v>3126</v>
      </c>
      <c r="C1680" s="3">
        <v>202506</v>
      </c>
      <c r="D1680" s="4" t="str">
        <f>TEXT(SORTEIOS[[#This Row],[DT_CONTMP]],"MMMM-AA")</f>
        <v>junho-25</v>
      </c>
      <c r="E1680" s="4">
        <v>45824</v>
      </c>
      <c r="F1680" s="3">
        <v>1</v>
      </c>
      <c r="G1680"/>
    </row>
    <row r="1681" spans="1:7" x14ac:dyDescent="0.3">
      <c r="A1681" s="64" t="str">
        <f>SORTEIOS[[#This Row],[GRUPO]]&amp;SORTEIOS[[#This Row],[MES_ANO]]</f>
        <v>3126setembro-25</v>
      </c>
      <c r="B1681" s="3">
        <v>3126</v>
      </c>
      <c r="C1681" s="3">
        <v>202509</v>
      </c>
      <c r="D1681" s="4" t="str">
        <f>TEXT(SORTEIOS[[#This Row],[DT_CONTMP]],"MMMM-AA")</f>
        <v>setembro-25</v>
      </c>
      <c r="E1681" s="4">
        <v>45915</v>
      </c>
      <c r="F1681" s="3">
        <v>1</v>
      </c>
      <c r="G1681"/>
    </row>
    <row r="1682" spans="1:7" x14ac:dyDescent="0.3">
      <c r="A1682" s="64" t="str">
        <f>SORTEIOS[[#This Row],[GRUPO]]&amp;SORTEIOS[[#This Row],[MES_ANO]]</f>
        <v>763agosto-25</v>
      </c>
      <c r="B1682" s="3">
        <v>763</v>
      </c>
      <c r="C1682" s="3">
        <v>202508</v>
      </c>
      <c r="D1682" s="4" t="str">
        <f>TEXT(SORTEIOS[[#This Row],[DT_CONTMP]],"MMMM-AA")</f>
        <v>agosto-25</v>
      </c>
      <c r="E1682" s="4">
        <v>45884</v>
      </c>
      <c r="F1682" s="3">
        <v>1</v>
      </c>
      <c r="G1682"/>
    </row>
    <row r="1683" spans="1:7" x14ac:dyDescent="0.3">
      <c r="A1683" s="64" t="str">
        <f>SORTEIOS[[#This Row],[GRUPO]]&amp;SORTEIOS[[#This Row],[MES_ANO]]</f>
        <v>3144março-25</v>
      </c>
      <c r="B1683" s="3">
        <v>3144</v>
      </c>
      <c r="C1683" s="3">
        <v>202503</v>
      </c>
      <c r="D1683" s="4" t="str">
        <f>TEXT(SORTEIOS[[#This Row],[DT_CONTMP]],"MMMM-AA")</f>
        <v>março-25</v>
      </c>
      <c r="E1683" s="4">
        <v>45733</v>
      </c>
      <c r="F1683" s="3">
        <v>1</v>
      </c>
      <c r="G1683"/>
    </row>
    <row r="1684" spans="1:7" x14ac:dyDescent="0.3">
      <c r="A1684" s="64" t="str">
        <f>SORTEIOS[[#This Row],[GRUPO]]&amp;SORTEIOS[[#This Row],[MES_ANO]]</f>
        <v>3158janeiro-25</v>
      </c>
      <c r="B1684" s="3">
        <v>3158</v>
      </c>
      <c r="C1684" s="3">
        <v>202501</v>
      </c>
      <c r="D1684" s="4" t="str">
        <f>TEXT(SORTEIOS[[#This Row],[DT_CONTMP]],"MMMM-AA")</f>
        <v>janeiro-25</v>
      </c>
      <c r="E1684" s="4">
        <v>45672</v>
      </c>
      <c r="F1684" s="3">
        <v>1</v>
      </c>
      <c r="G1684"/>
    </row>
    <row r="1685" spans="1:7" x14ac:dyDescent="0.3">
      <c r="A1685" s="64" t="str">
        <f>SORTEIOS[[#This Row],[GRUPO]]&amp;SORTEIOS[[#This Row],[MES_ANO]]</f>
        <v>3111janeiro-25</v>
      </c>
      <c r="B1685" s="3">
        <v>3111</v>
      </c>
      <c r="C1685" s="3">
        <v>202501</v>
      </c>
      <c r="D1685" s="4" t="str">
        <f>TEXT(SORTEIOS[[#This Row],[DT_CONTMP]],"MMMM-AA")</f>
        <v>janeiro-25</v>
      </c>
      <c r="E1685" s="4">
        <v>45672</v>
      </c>
      <c r="F1685" s="3">
        <v>1</v>
      </c>
      <c r="G1685"/>
    </row>
    <row r="1686" spans="1:7" x14ac:dyDescent="0.3">
      <c r="A1686" s="64" t="str">
        <f>SORTEIOS[[#This Row],[GRUPO]]&amp;SORTEIOS[[#This Row],[MES_ANO]]</f>
        <v>3174agosto-25</v>
      </c>
      <c r="B1686" s="3">
        <v>3174</v>
      </c>
      <c r="C1686" s="3">
        <v>202508</v>
      </c>
      <c r="D1686" s="4" t="str">
        <f>TEXT(SORTEIOS[[#This Row],[DT_CONTMP]],"MMMM-AA")</f>
        <v>agosto-25</v>
      </c>
      <c r="E1686" s="4">
        <v>45884</v>
      </c>
      <c r="F1686" s="3">
        <v>1</v>
      </c>
      <c r="G1686"/>
    </row>
    <row r="1687" spans="1:7" x14ac:dyDescent="0.3">
      <c r="A1687" s="64" t="str">
        <f>SORTEIOS[[#This Row],[GRUPO]]&amp;SORTEIOS[[#This Row],[MES_ANO]]</f>
        <v>3179maio-25</v>
      </c>
      <c r="B1687" s="3">
        <v>3179</v>
      </c>
      <c r="C1687" s="3">
        <v>202505</v>
      </c>
      <c r="D1687" s="4" t="str">
        <f>TEXT(SORTEIOS[[#This Row],[DT_CONTMP]],"MMMM-AA")</f>
        <v>maio-25</v>
      </c>
      <c r="E1687" s="4">
        <v>45792</v>
      </c>
      <c r="F1687" s="3">
        <v>1</v>
      </c>
      <c r="G1687"/>
    </row>
    <row r="1688" spans="1:7" x14ac:dyDescent="0.3">
      <c r="A1688" s="64" t="str">
        <f>SORTEIOS[[#This Row],[GRUPO]]&amp;SORTEIOS[[#This Row],[MES_ANO]]</f>
        <v>3168agosto-25</v>
      </c>
      <c r="B1688" s="3">
        <v>3168</v>
      </c>
      <c r="C1688" s="3">
        <v>202508</v>
      </c>
      <c r="D1688" s="4" t="str">
        <f>TEXT(SORTEIOS[[#This Row],[DT_CONTMP]],"MMMM-AA")</f>
        <v>agosto-25</v>
      </c>
      <c r="E1688" s="4">
        <v>45884</v>
      </c>
      <c r="F1688" s="3">
        <v>1</v>
      </c>
      <c r="G1688"/>
    </row>
    <row r="1689" spans="1:7" x14ac:dyDescent="0.3">
      <c r="A1689" s="64" t="str">
        <f>SORTEIOS[[#This Row],[GRUPO]]&amp;SORTEIOS[[#This Row],[MES_ANO]]</f>
        <v>806agosto-25</v>
      </c>
      <c r="B1689" s="3">
        <v>806</v>
      </c>
      <c r="C1689" s="3">
        <v>202508</v>
      </c>
      <c r="D1689" s="4" t="str">
        <f>TEXT(SORTEIOS[[#This Row],[DT_CONTMP]],"MMMM-AA")</f>
        <v>agosto-25</v>
      </c>
      <c r="E1689" s="4">
        <v>45884</v>
      </c>
      <c r="F1689" s="3">
        <v>1</v>
      </c>
      <c r="G1689"/>
    </row>
    <row r="1690" spans="1:7" x14ac:dyDescent="0.3">
      <c r="A1690" s="64" t="str">
        <f>SORTEIOS[[#This Row],[GRUPO]]&amp;SORTEIOS[[#This Row],[MES_ANO]]</f>
        <v>805julho-25</v>
      </c>
      <c r="B1690" s="3">
        <v>805</v>
      </c>
      <c r="C1690" s="3">
        <v>202507</v>
      </c>
      <c r="D1690" s="4" t="str">
        <f>TEXT(SORTEIOS[[#This Row],[DT_CONTMP]],"MMMM-AA")</f>
        <v>julho-25</v>
      </c>
      <c r="E1690" s="4">
        <v>45853</v>
      </c>
      <c r="F1690" s="3">
        <v>1</v>
      </c>
      <c r="G1690"/>
    </row>
    <row r="1691" spans="1:7" x14ac:dyDescent="0.3">
      <c r="A1691" s="64" t="str">
        <f>SORTEIOS[[#This Row],[GRUPO]]&amp;SORTEIOS[[#This Row],[MES_ANO]]</f>
        <v>594janeiro-25</v>
      </c>
      <c r="B1691" s="3">
        <v>594</v>
      </c>
      <c r="C1691" s="3">
        <v>202501</v>
      </c>
      <c r="D1691" s="4" t="str">
        <f>TEXT(SORTEIOS[[#This Row],[DT_CONTMP]],"MMMM-AA")</f>
        <v>janeiro-25</v>
      </c>
      <c r="E1691" s="4">
        <v>45664</v>
      </c>
      <c r="F1691" s="3">
        <v>1</v>
      </c>
      <c r="G1691"/>
    </row>
    <row r="1692" spans="1:7" x14ac:dyDescent="0.3">
      <c r="A1692" s="64" t="str">
        <f>SORTEIOS[[#This Row],[GRUPO]]&amp;SORTEIOS[[#This Row],[MES_ANO]]</f>
        <v>610março-25</v>
      </c>
      <c r="B1692" s="3">
        <v>610</v>
      </c>
      <c r="C1692" s="3">
        <v>202503</v>
      </c>
      <c r="D1692" s="4" t="str">
        <f>TEXT(SORTEIOS[[#This Row],[DT_CONTMP]],"MMMM-AA")</f>
        <v>março-25</v>
      </c>
      <c r="E1692" s="4">
        <v>45726</v>
      </c>
      <c r="F1692" s="3">
        <v>1</v>
      </c>
      <c r="G1692"/>
    </row>
    <row r="1693" spans="1:7" x14ac:dyDescent="0.3">
      <c r="A1693" s="64" t="str">
        <f>SORTEIOS[[#This Row],[GRUPO]]&amp;SORTEIOS[[#This Row],[MES_ANO]]</f>
        <v>5014fevereiro-25</v>
      </c>
      <c r="B1693" s="3">
        <v>5014</v>
      </c>
      <c r="C1693" s="3">
        <v>202502</v>
      </c>
      <c r="D1693" s="4" t="str">
        <f>TEXT(SORTEIOS[[#This Row],[DT_CONTMP]],"MMMM-AA")</f>
        <v>fevereiro-25</v>
      </c>
      <c r="E1693" s="4">
        <v>45705</v>
      </c>
      <c r="F1693" s="3">
        <v>1</v>
      </c>
      <c r="G1693"/>
    </row>
    <row r="1694" spans="1:7" x14ac:dyDescent="0.3">
      <c r="A1694" s="64" t="str">
        <f>SORTEIOS[[#This Row],[GRUPO]]&amp;SORTEIOS[[#This Row],[MES_ANO]]</f>
        <v>623janeiro-25</v>
      </c>
      <c r="B1694" s="3">
        <v>623</v>
      </c>
      <c r="C1694" s="3">
        <v>202501</v>
      </c>
      <c r="D1694" s="4" t="str">
        <f>TEXT(SORTEIOS[[#This Row],[DT_CONTMP]],"MMMM-AA")</f>
        <v>janeiro-25</v>
      </c>
      <c r="E1694" s="4">
        <v>45664</v>
      </c>
      <c r="F1694" s="3">
        <v>4</v>
      </c>
      <c r="G1694"/>
    </row>
    <row r="1695" spans="1:7" x14ac:dyDescent="0.3">
      <c r="A1695" s="64" t="str">
        <f>SORTEIOS[[#This Row],[GRUPO]]&amp;SORTEIOS[[#This Row],[MES_ANO]]</f>
        <v>3089setembro-25</v>
      </c>
      <c r="B1695" s="3">
        <v>3089</v>
      </c>
      <c r="C1695" s="3">
        <v>202509</v>
      </c>
      <c r="D1695" s="4" t="str">
        <f>TEXT(SORTEIOS[[#This Row],[DT_CONTMP]],"MMMM-AA")</f>
        <v>setembro-25</v>
      </c>
      <c r="E1695" s="4">
        <v>45915</v>
      </c>
      <c r="F1695" s="3">
        <v>1</v>
      </c>
      <c r="G1695"/>
    </row>
    <row r="1696" spans="1:7" x14ac:dyDescent="0.3">
      <c r="A1696" s="64" t="str">
        <f>SORTEIOS[[#This Row],[GRUPO]]&amp;SORTEIOS[[#This Row],[MES_ANO]]</f>
        <v>713abril-25</v>
      </c>
      <c r="B1696" s="3">
        <v>713</v>
      </c>
      <c r="C1696" s="3">
        <v>202504</v>
      </c>
      <c r="D1696" s="4" t="str">
        <f>TEXT(SORTEIOS[[#This Row],[DT_CONTMP]],"MMMM-AA")</f>
        <v>abril-25</v>
      </c>
      <c r="E1696" s="4">
        <v>45762</v>
      </c>
      <c r="F1696" s="3">
        <v>1</v>
      </c>
      <c r="G1696"/>
    </row>
    <row r="1697" spans="1:7" x14ac:dyDescent="0.3">
      <c r="A1697" s="64" t="str">
        <f>SORTEIOS[[#This Row],[GRUPO]]&amp;SORTEIOS[[#This Row],[MES_ANO]]</f>
        <v>5023abril-25</v>
      </c>
      <c r="B1697" s="3">
        <v>5023</v>
      </c>
      <c r="C1697" s="3">
        <v>202504</v>
      </c>
      <c r="D1697" s="4" t="str">
        <f>TEXT(SORTEIOS[[#This Row],[DT_CONTMP]],"MMMM-AA")</f>
        <v>abril-25</v>
      </c>
      <c r="E1697" s="4">
        <v>45762</v>
      </c>
      <c r="F1697" s="3">
        <v>1</v>
      </c>
      <c r="G1697"/>
    </row>
    <row r="1698" spans="1:7" x14ac:dyDescent="0.3">
      <c r="A1698" s="64" t="str">
        <f>SORTEIOS[[#This Row],[GRUPO]]&amp;SORTEIOS[[#This Row],[MES_ANO]]</f>
        <v>3068setembro-25</v>
      </c>
      <c r="B1698" s="3">
        <v>3068</v>
      </c>
      <c r="C1698" s="3">
        <v>202509</v>
      </c>
      <c r="D1698" s="4" t="str">
        <f>TEXT(SORTEIOS[[#This Row],[DT_CONTMP]],"MMMM-AA")</f>
        <v>setembro-25</v>
      </c>
      <c r="E1698" s="4">
        <v>45915</v>
      </c>
      <c r="F1698" s="3">
        <v>1</v>
      </c>
      <c r="G1698"/>
    </row>
    <row r="1699" spans="1:7" x14ac:dyDescent="0.3">
      <c r="A1699" s="64" t="str">
        <f>SORTEIOS[[#This Row],[GRUPO]]&amp;SORTEIOS[[#This Row],[MES_ANO]]</f>
        <v>726agosto-25</v>
      </c>
      <c r="B1699" s="3">
        <v>726</v>
      </c>
      <c r="C1699" s="3">
        <v>202508</v>
      </c>
      <c r="D1699" s="4" t="str">
        <f>TEXT(SORTEIOS[[#This Row],[DT_CONTMP]],"MMMM-AA")</f>
        <v>agosto-25</v>
      </c>
      <c r="E1699" s="4">
        <v>45884</v>
      </c>
      <c r="F1699" s="3">
        <v>1</v>
      </c>
      <c r="G1699"/>
    </row>
    <row r="1700" spans="1:7" x14ac:dyDescent="0.3">
      <c r="A1700" s="64" t="str">
        <f>SORTEIOS[[#This Row],[GRUPO]]&amp;SORTEIOS[[#This Row],[MES_ANO]]</f>
        <v>746agosto-25</v>
      </c>
      <c r="B1700" s="3">
        <v>746</v>
      </c>
      <c r="C1700" s="3">
        <v>202508</v>
      </c>
      <c r="D1700" s="4" t="str">
        <f>TEXT(SORTEIOS[[#This Row],[DT_CONTMP]],"MMMM-AA")</f>
        <v>agosto-25</v>
      </c>
      <c r="E1700" s="4">
        <v>45884</v>
      </c>
      <c r="F1700" s="3">
        <v>1</v>
      </c>
      <c r="G1700"/>
    </row>
    <row r="1701" spans="1:7" x14ac:dyDescent="0.3">
      <c r="A1701" s="64" t="str">
        <f>SORTEIOS[[#This Row],[GRUPO]]&amp;SORTEIOS[[#This Row],[MES_ANO]]</f>
        <v>3154janeiro-25</v>
      </c>
      <c r="B1701" s="3">
        <v>3154</v>
      </c>
      <c r="C1701" s="3">
        <v>202501</v>
      </c>
      <c r="D1701" s="4" t="str">
        <f>TEXT(SORTEIOS[[#This Row],[DT_CONTMP]],"MMMM-AA")</f>
        <v>janeiro-25</v>
      </c>
      <c r="E1701" s="4">
        <v>45672</v>
      </c>
      <c r="F1701" s="3">
        <v>1</v>
      </c>
      <c r="G1701"/>
    </row>
    <row r="1702" spans="1:7" x14ac:dyDescent="0.3">
      <c r="A1702" s="64" t="str">
        <f>SORTEIOS[[#This Row],[GRUPO]]&amp;SORTEIOS[[#This Row],[MES_ANO]]</f>
        <v>3163março-25</v>
      </c>
      <c r="B1702" s="3">
        <v>3163</v>
      </c>
      <c r="C1702" s="3">
        <v>202503</v>
      </c>
      <c r="D1702" s="4" t="str">
        <f>TEXT(SORTEIOS[[#This Row],[DT_CONTMP]],"MMMM-AA")</f>
        <v>março-25</v>
      </c>
      <c r="E1702" s="4">
        <v>45733</v>
      </c>
      <c r="F1702" s="3">
        <v>1</v>
      </c>
      <c r="G1702"/>
    </row>
    <row r="1703" spans="1:7" x14ac:dyDescent="0.3">
      <c r="A1703" s="64" t="str">
        <f>SORTEIOS[[#This Row],[GRUPO]]&amp;SORTEIOS[[#This Row],[MES_ANO]]</f>
        <v>798junho-25</v>
      </c>
      <c r="B1703" s="3">
        <v>798</v>
      </c>
      <c r="C1703" s="3">
        <v>202506</v>
      </c>
      <c r="D1703" s="4" t="str">
        <f>TEXT(SORTEIOS[[#This Row],[DT_CONTMP]],"MMMM-AA")</f>
        <v>junho-25</v>
      </c>
      <c r="E1703" s="4">
        <v>45824</v>
      </c>
      <c r="F1703" s="3">
        <v>1</v>
      </c>
      <c r="G1703"/>
    </row>
    <row r="1704" spans="1:7" x14ac:dyDescent="0.3">
      <c r="A1704" s="64" t="str">
        <f>SORTEIOS[[#This Row],[GRUPO]]&amp;SORTEIOS[[#This Row],[MES_ANO]]</f>
        <v>3036junho-25</v>
      </c>
      <c r="B1704" s="3">
        <v>3036</v>
      </c>
      <c r="C1704" s="3">
        <v>202506</v>
      </c>
      <c r="D1704" s="4" t="str">
        <f>TEXT(SORTEIOS[[#This Row],[DT_CONTMP]],"MMMM-AA")</f>
        <v>junho-25</v>
      </c>
      <c r="E1704" s="4">
        <v>45824</v>
      </c>
      <c r="F1704" s="3">
        <v>1</v>
      </c>
      <c r="G1704"/>
    </row>
    <row r="1705" spans="1:7" x14ac:dyDescent="0.3">
      <c r="A1705" s="64" t="str">
        <f>SORTEIOS[[#This Row],[GRUPO]]&amp;SORTEIOS[[#This Row],[MES_ANO]]</f>
        <v>3039outubro-25</v>
      </c>
      <c r="B1705" s="3">
        <v>3039</v>
      </c>
      <c r="C1705" s="3">
        <v>202510</v>
      </c>
      <c r="D1705" s="4" t="str">
        <f>TEXT(SORTEIOS[[#This Row],[DT_CONTMP]],"MMMM-AA")</f>
        <v>outubro-25</v>
      </c>
      <c r="E1705" s="4">
        <v>45945</v>
      </c>
      <c r="F1705" s="3">
        <v>1</v>
      </c>
      <c r="G1705"/>
    </row>
    <row r="1706" spans="1:7" x14ac:dyDescent="0.3">
      <c r="A1706" s="64" t="str">
        <f>SORTEIOS[[#This Row],[GRUPO]]&amp;SORTEIOS[[#This Row],[MES_ANO]]</f>
        <v>5022maio-25</v>
      </c>
      <c r="B1706" s="3">
        <v>5022</v>
      </c>
      <c r="C1706" s="3">
        <v>202505</v>
      </c>
      <c r="D1706" s="4" t="str">
        <f>TEXT(SORTEIOS[[#This Row],[DT_CONTMP]],"MMMM-AA")</f>
        <v>maio-25</v>
      </c>
      <c r="E1706" s="4">
        <v>45792</v>
      </c>
      <c r="F1706" s="3">
        <v>1</v>
      </c>
      <c r="G1706"/>
    </row>
    <row r="1707" spans="1:7" x14ac:dyDescent="0.3">
      <c r="A1707" s="64" t="str">
        <f>SORTEIOS[[#This Row],[GRUPO]]&amp;SORTEIOS[[#This Row],[MES_ANO]]</f>
        <v>3101setembro-25</v>
      </c>
      <c r="B1707" s="3">
        <v>3101</v>
      </c>
      <c r="C1707" s="3">
        <v>202509</v>
      </c>
      <c r="D1707" s="4" t="str">
        <f>TEXT(SORTEIOS[[#This Row],[DT_CONTMP]],"MMMM-AA")</f>
        <v>setembro-25</v>
      </c>
      <c r="E1707" s="4">
        <v>45915</v>
      </c>
      <c r="F1707" s="3">
        <v>1</v>
      </c>
      <c r="G1707"/>
    </row>
    <row r="1708" spans="1:7" x14ac:dyDescent="0.3">
      <c r="A1708" s="64" t="str">
        <f>SORTEIOS[[#This Row],[GRUPO]]&amp;SORTEIOS[[#This Row],[MES_ANO]]</f>
        <v>704março-25</v>
      </c>
      <c r="B1708" s="3">
        <v>704</v>
      </c>
      <c r="C1708" s="3">
        <v>202503</v>
      </c>
      <c r="D1708" s="4" t="str">
        <f>TEXT(SORTEIOS[[#This Row],[DT_CONTMP]],"MMMM-AA")</f>
        <v>março-25</v>
      </c>
      <c r="E1708" s="4">
        <v>45733</v>
      </c>
      <c r="F1708" s="3">
        <v>1</v>
      </c>
      <c r="G1708"/>
    </row>
    <row r="1709" spans="1:7" x14ac:dyDescent="0.3">
      <c r="A1709" s="64" t="str">
        <f>SORTEIOS[[#This Row],[GRUPO]]&amp;SORTEIOS[[#This Row],[MES_ANO]]</f>
        <v>3116janeiro-25</v>
      </c>
      <c r="B1709" s="3">
        <v>3116</v>
      </c>
      <c r="C1709" s="3">
        <v>202501</v>
      </c>
      <c r="D1709" s="4" t="str">
        <f>TEXT(SORTEIOS[[#This Row],[DT_CONTMP]],"MMMM-AA")</f>
        <v>janeiro-25</v>
      </c>
      <c r="E1709" s="4">
        <v>45672</v>
      </c>
      <c r="F1709" s="3">
        <v>1</v>
      </c>
      <c r="G1709"/>
    </row>
    <row r="1710" spans="1:7" x14ac:dyDescent="0.3">
      <c r="A1710" s="64" t="str">
        <f>SORTEIOS[[#This Row],[GRUPO]]&amp;SORTEIOS[[#This Row],[MES_ANO]]</f>
        <v>740setembro-25</v>
      </c>
      <c r="B1710" s="3">
        <v>740</v>
      </c>
      <c r="C1710" s="3">
        <v>202509</v>
      </c>
      <c r="D1710" s="4" t="str">
        <f>TEXT(SORTEIOS[[#This Row],[DT_CONTMP]],"MMMM-AA")</f>
        <v>setembro-25</v>
      </c>
      <c r="E1710" s="4">
        <v>45915</v>
      </c>
      <c r="F1710" s="3">
        <v>1</v>
      </c>
      <c r="G1710"/>
    </row>
    <row r="1711" spans="1:7" x14ac:dyDescent="0.3">
      <c r="A1711" s="64" t="str">
        <f>SORTEIOS[[#This Row],[GRUPO]]&amp;SORTEIOS[[#This Row],[MES_ANO]]</f>
        <v>3138fevereiro-25</v>
      </c>
      <c r="B1711" s="3">
        <v>3138</v>
      </c>
      <c r="C1711" s="3">
        <v>202502</v>
      </c>
      <c r="D1711" s="4" t="str">
        <f>TEXT(SORTEIOS[[#This Row],[DT_CONTMP]],"MMMM-AA")</f>
        <v>fevereiro-25</v>
      </c>
      <c r="E1711" s="4">
        <v>45705</v>
      </c>
      <c r="F1711" s="3">
        <v>1</v>
      </c>
      <c r="G1711"/>
    </row>
    <row r="1712" spans="1:7" x14ac:dyDescent="0.3">
      <c r="A1712" s="64" t="str">
        <f>SORTEIOS[[#This Row],[GRUPO]]&amp;SORTEIOS[[#This Row],[MES_ANO]]</f>
        <v>3068agosto-25</v>
      </c>
      <c r="B1712" s="3">
        <v>3068</v>
      </c>
      <c r="C1712" s="3">
        <v>202508</v>
      </c>
      <c r="D1712" s="4" t="str">
        <f>TEXT(SORTEIOS[[#This Row],[DT_CONTMP]],"MMMM-AA")</f>
        <v>agosto-25</v>
      </c>
      <c r="E1712" s="4">
        <v>45884</v>
      </c>
      <c r="F1712" s="3">
        <v>1</v>
      </c>
      <c r="G1712"/>
    </row>
    <row r="1713" spans="1:7" x14ac:dyDescent="0.3">
      <c r="A1713" s="64" t="str">
        <f>SORTEIOS[[#This Row],[GRUPO]]&amp;SORTEIOS[[#This Row],[MES_ANO]]</f>
        <v>5023março-25</v>
      </c>
      <c r="B1713" s="3">
        <v>5023</v>
      </c>
      <c r="C1713" s="3">
        <v>202503</v>
      </c>
      <c r="D1713" s="4" t="str">
        <f>TEXT(SORTEIOS[[#This Row],[DT_CONTMP]],"MMMM-AA")</f>
        <v>março-25</v>
      </c>
      <c r="E1713" s="4">
        <v>45733</v>
      </c>
      <c r="F1713" s="3">
        <v>1</v>
      </c>
      <c r="G1713"/>
    </row>
    <row r="1714" spans="1:7" x14ac:dyDescent="0.3">
      <c r="A1714" s="64" t="str">
        <f>SORTEIOS[[#This Row],[GRUPO]]&amp;SORTEIOS[[#This Row],[MES_ANO]]</f>
        <v>3119setembro-25</v>
      </c>
      <c r="B1714" s="3">
        <v>3119</v>
      </c>
      <c r="C1714" s="3">
        <v>202509</v>
      </c>
      <c r="D1714" s="4" t="str">
        <f>TEXT(SORTEIOS[[#This Row],[DT_CONTMP]],"MMMM-AA")</f>
        <v>setembro-25</v>
      </c>
      <c r="E1714" s="4">
        <v>45915</v>
      </c>
      <c r="F1714" s="3">
        <v>1</v>
      </c>
      <c r="G1714"/>
    </row>
    <row r="1715" spans="1:7" x14ac:dyDescent="0.3">
      <c r="A1715" s="64" t="str">
        <f>SORTEIOS[[#This Row],[GRUPO]]&amp;SORTEIOS[[#This Row],[MES_ANO]]</f>
        <v>3042janeiro-25</v>
      </c>
      <c r="B1715" s="3">
        <v>3042</v>
      </c>
      <c r="C1715" s="3">
        <v>202501</v>
      </c>
      <c r="D1715" s="4" t="str">
        <f>TEXT(SORTEIOS[[#This Row],[DT_CONTMP]],"MMMM-AA")</f>
        <v>janeiro-25</v>
      </c>
      <c r="E1715" s="4">
        <v>45672</v>
      </c>
      <c r="F1715" s="3">
        <v>1</v>
      </c>
      <c r="G1715"/>
    </row>
    <row r="1716" spans="1:7" x14ac:dyDescent="0.3">
      <c r="A1716" s="64" t="str">
        <f>SORTEIOS[[#This Row],[GRUPO]]&amp;SORTEIOS[[#This Row],[MES_ANO]]</f>
        <v>587janeiro-25</v>
      </c>
      <c r="B1716" s="3">
        <v>587</v>
      </c>
      <c r="C1716" s="3">
        <v>202501</v>
      </c>
      <c r="D1716" s="4" t="str">
        <f>TEXT(SORTEIOS[[#This Row],[DT_CONTMP]],"MMMM-AA")</f>
        <v>janeiro-25</v>
      </c>
      <c r="E1716" s="4">
        <v>45664</v>
      </c>
      <c r="F1716" s="3">
        <v>4</v>
      </c>
      <c r="G1716"/>
    </row>
    <row r="1717" spans="1:7" x14ac:dyDescent="0.3">
      <c r="A1717" s="64" t="str">
        <f>SORTEIOS[[#This Row],[GRUPO]]&amp;SORTEIOS[[#This Row],[MES_ANO]]</f>
        <v>617junho-25</v>
      </c>
      <c r="B1717" s="3">
        <v>617</v>
      </c>
      <c r="C1717" s="3">
        <v>202506</v>
      </c>
      <c r="D1717" s="4" t="str">
        <f>TEXT(SORTEIOS[[#This Row],[DT_CONTMP]],"MMMM-AA")</f>
        <v>junho-25</v>
      </c>
      <c r="E1717" s="4">
        <v>45813</v>
      </c>
      <c r="F1717" s="3">
        <v>3</v>
      </c>
      <c r="G1717"/>
    </row>
    <row r="1718" spans="1:7" x14ac:dyDescent="0.3">
      <c r="A1718" s="64" t="str">
        <f>SORTEIOS[[#This Row],[GRUPO]]&amp;SORTEIOS[[#This Row],[MES_ANO]]</f>
        <v>3068março-25</v>
      </c>
      <c r="B1718" s="3">
        <v>3068</v>
      </c>
      <c r="C1718" s="3">
        <v>202503</v>
      </c>
      <c r="D1718" s="4" t="str">
        <f>TEXT(SORTEIOS[[#This Row],[DT_CONTMP]],"MMMM-AA")</f>
        <v>março-25</v>
      </c>
      <c r="E1718" s="4">
        <v>45733</v>
      </c>
      <c r="F1718" s="3">
        <v>1</v>
      </c>
      <c r="G1718"/>
    </row>
    <row r="1719" spans="1:7" x14ac:dyDescent="0.3">
      <c r="A1719" s="64" t="str">
        <f>SORTEIOS[[#This Row],[GRUPO]]&amp;SORTEIOS[[#This Row],[MES_ANO]]</f>
        <v>5021junho-25</v>
      </c>
      <c r="B1719" s="3">
        <v>5021</v>
      </c>
      <c r="C1719" s="3">
        <v>202506</v>
      </c>
      <c r="D1719" s="4" t="str">
        <f>TEXT(SORTEIOS[[#This Row],[DT_CONTMP]],"MMMM-AA")</f>
        <v>junho-25</v>
      </c>
      <c r="E1719" s="4">
        <v>45824</v>
      </c>
      <c r="F1719" s="3">
        <v>1</v>
      </c>
      <c r="G1719"/>
    </row>
    <row r="1720" spans="1:7" x14ac:dyDescent="0.3">
      <c r="A1720" s="64" t="str">
        <f>SORTEIOS[[#This Row],[GRUPO]]&amp;SORTEIOS[[#This Row],[MES_ANO]]</f>
        <v>3085março-25</v>
      </c>
      <c r="B1720" s="3">
        <v>3085</v>
      </c>
      <c r="C1720" s="3">
        <v>202503</v>
      </c>
      <c r="D1720" s="4" t="str">
        <f>TEXT(SORTEIOS[[#This Row],[DT_CONTMP]],"MMMM-AA")</f>
        <v>março-25</v>
      </c>
      <c r="E1720" s="4">
        <v>45733</v>
      </c>
      <c r="F1720" s="3">
        <v>1</v>
      </c>
      <c r="G1720"/>
    </row>
    <row r="1721" spans="1:7" x14ac:dyDescent="0.3">
      <c r="A1721" s="64" t="str">
        <f>SORTEIOS[[#This Row],[GRUPO]]&amp;SORTEIOS[[#This Row],[MES_ANO]]</f>
        <v>3128fevereiro-25</v>
      </c>
      <c r="B1721" s="3">
        <v>3128</v>
      </c>
      <c r="C1721" s="3">
        <v>202502</v>
      </c>
      <c r="D1721" s="4" t="str">
        <f>TEXT(SORTEIOS[[#This Row],[DT_CONTMP]],"MMMM-AA")</f>
        <v>fevereiro-25</v>
      </c>
      <c r="E1721" s="4">
        <v>45705</v>
      </c>
      <c r="F1721" s="3">
        <v>1</v>
      </c>
      <c r="G1721"/>
    </row>
    <row r="1722" spans="1:7" x14ac:dyDescent="0.3">
      <c r="A1722" s="64" t="str">
        <f>SORTEIOS[[#This Row],[GRUPO]]&amp;SORTEIOS[[#This Row],[MES_ANO]]</f>
        <v>3134setembro-25</v>
      </c>
      <c r="B1722" s="3">
        <v>3134</v>
      </c>
      <c r="C1722" s="3">
        <v>202509</v>
      </c>
      <c r="D1722" s="4" t="str">
        <f>TEXT(SORTEIOS[[#This Row],[DT_CONTMP]],"MMMM-AA")</f>
        <v>setembro-25</v>
      </c>
      <c r="E1722" s="4">
        <v>45915</v>
      </c>
      <c r="F1722" s="3">
        <v>1</v>
      </c>
      <c r="G1722"/>
    </row>
    <row r="1723" spans="1:7" x14ac:dyDescent="0.3">
      <c r="A1723" s="64" t="str">
        <f>SORTEIOS[[#This Row],[GRUPO]]&amp;SORTEIOS[[#This Row],[MES_ANO]]</f>
        <v>762janeiro-25</v>
      </c>
      <c r="B1723" s="3">
        <v>762</v>
      </c>
      <c r="C1723" s="3">
        <v>202501</v>
      </c>
      <c r="D1723" s="4" t="str">
        <f>TEXT(SORTEIOS[[#This Row],[DT_CONTMP]],"MMMM-AA")</f>
        <v>janeiro-25</v>
      </c>
      <c r="E1723" s="4">
        <v>45672</v>
      </c>
      <c r="F1723" s="3">
        <v>1</v>
      </c>
      <c r="G1723"/>
    </row>
    <row r="1724" spans="1:7" x14ac:dyDescent="0.3">
      <c r="A1724" s="64" t="str">
        <f>SORTEIOS[[#This Row],[GRUPO]]&amp;SORTEIOS[[#This Row],[MES_ANO]]</f>
        <v>738janeiro-25</v>
      </c>
      <c r="B1724" s="3">
        <v>738</v>
      </c>
      <c r="C1724" s="3">
        <v>202501</v>
      </c>
      <c r="D1724" s="4" t="str">
        <f>TEXT(SORTEIOS[[#This Row],[DT_CONTMP]],"MMMM-AA")</f>
        <v>janeiro-25</v>
      </c>
      <c r="E1724" s="4">
        <v>45672</v>
      </c>
      <c r="F1724" s="3">
        <v>1</v>
      </c>
      <c r="G1724"/>
    </row>
    <row r="1725" spans="1:7" x14ac:dyDescent="0.3">
      <c r="A1725" s="64" t="str">
        <f>SORTEIOS[[#This Row],[GRUPO]]&amp;SORTEIOS[[#This Row],[MES_ANO]]</f>
        <v>774outubro-25</v>
      </c>
      <c r="B1725" s="3">
        <v>774</v>
      </c>
      <c r="C1725" s="3">
        <v>202510</v>
      </c>
      <c r="D1725" s="4" t="str">
        <f>TEXT(SORTEIOS[[#This Row],[DT_CONTMP]],"MMMM-AA")</f>
        <v>outubro-25</v>
      </c>
      <c r="E1725" s="4">
        <v>45945</v>
      </c>
      <c r="F1725" s="3">
        <v>1</v>
      </c>
      <c r="G1725"/>
    </row>
    <row r="1726" spans="1:7" x14ac:dyDescent="0.3">
      <c r="A1726" s="64" t="str">
        <f>SORTEIOS[[#This Row],[GRUPO]]&amp;SORTEIOS[[#This Row],[MES_ANO]]</f>
        <v>792julho-25</v>
      </c>
      <c r="B1726" s="3">
        <v>792</v>
      </c>
      <c r="C1726" s="3">
        <v>202507</v>
      </c>
      <c r="D1726" s="4" t="str">
        <f>TEXT(SORTEIOS[[#This Row],[DT_CONTMP]],"MMMM-AA")</f>
        <v>julho-25</v>
      </c>
      <c r="E1726" s="4">
        <v>45853</v>
      </c>
      <c r="F1726" s="3">
        <v>1</v>
      </c>
      <c r="G1726"/>
    </row>
    <row r="1727" spans="1:7" x14ac:dyDescent="0.3">
      <c r="A1727" s="64" t="str">
        <f>SORTEIOS[[#This Row],[GRUPO]]&amp;SORTEIOS[[#This Row],[MES_ANO]]</f>
        <v>790maio-25</v>
      </c>
      <c r="B1727" s="3">
        <v>790</v>
      </c>
      <c r="C1727" s="3">
        <v>202505</v>
      </c>
      <c r="D1727" s="4" t="str">
        <f>TEXT(SORTEIOS[[#This Row],[DT_CONTMP]],"MMMM-AA")</f>
        <v>maio-25</v>
      </c>
      <c r="E1727" s="4">
        <v>45792</v>
      </c>
      <c r="F1727" s="3">
        <v>1</v>
      </c>
      <c r="G1727"/>
    </row>
    <row r="1728" spans="1:7" x14ac:dyDescent="0.3">
      <c r="A1728" s="64" t="str">
        <f>SORTEIOS[[#This Row],[GRUPO]]&amp;SORTEIOS[[#This Row],[MES_ANO]]</f>
        <v>3173setembro-25</v>
      </c>
      <c r="B1728" s="3">
        <v>3173</v>
      </c>
      <c r="C1728" s="3">
        <v>202509</v>
      </c>
      <c r="D1728" s="4" t="str">
        <f>TEXT(SORTEIOS[[#This Row],[DT_CONTMP]],"MMMM-AA")</f>
        <v>setembro-25</v>
      </c>
      <c r="E1728" s="4">
        <v>45915</v>
      </c>
      <c r="F1728" s="3">
        <v>1</v>
      </c>
      <c r="G1728"/>
    </row>
    <row r="1729" spans="1:7" x14ac:dyDescent="0.3">
      <c r="A1729" s="64" t="str">
        <f>SORTEIOS[[#This Row],[GRUPO]]&amp;SORTEIOS[[#This Row],[MES_ANO]]</f>
        <v>775outubro-25</v>
      </c>
      <c r="B1729" s="3">
        <v>775</v>
      </c>
      <c r="C1729" s="3">
        <v>202510</v>
      </c>
      <c r="D1729" s="4" t="str">
        <f>TEXT(SORTEIOS[[#This Row],[DT_CONTMP]],"MMMM-AA")</f>
        <v>outubro-25</v>
      </c>
      <c r="E1729" s="4">
        <v>45945</v>
      </c>
      <c r="F1729" s="3">
        <v>1</v>
      </c>
      <c r="G1729"/>
    </row>
    <row r="1730" spans="1:7" x14ac:dyDescent="0.3">
      <c r="A1730" s="64" t="str">
        <f>SORTEIOS[[#This Row],[GRUPO]]&amp;SORTEIOS[[#This Row],[MES_ANO]]</f>
        <v>670fevereiro-25</v>
      </c>
      <c r="B1730" s="3">
        <v>670</v>
      </c>
      <c r="C1730" s="3">
        <v>202502</v>
      </c>
      <c r="D1730" s="4" t="str">
        <f>TEXT(SORTEIOS[[#This Row],[DT_CONTMP]],"MMMM-AA")</f>
        <v>fevereiro-25</v>
      </c>
      <c r="E1730" s="4">
        <v>45694</v>
      </c>
      <c r="F1730" s="3">
        <v>5</v>
      </c>
      <c r="G1730"/>
    </row>
    <row r="1731" spans="1:7" x14ac:dyDescent="0.3">
      <c r="A1731" s="64" t="str">
        <f>SORTEIOS[[#This Row],[GRUPO]]&amp;SORTEIOS[[#This Row],[MES_ANO]]</f>
        <v>711janeiro-25</v>
      </c>
      <c r="B1731" s="3">
        <v>711</v>
      </c>
      <c r="C1731" s="3">
        <v>202501</v>
      </c>
      <c r="D1731" s="4" t="str">
        <f>TEXT(SORTEIOS[[#This Row],[DT_CONTMP]],"MMMM-AA")</f>
        <v>janeiro-25</v>
      </c>
      <c r="E1731" s="4">
        <v>45672</v>
      </c>
      <c r="F1731" s="3">
        <v>1</v>
      </c>
      <c r="G1731"/>
    </row>
    <row r="1732" spans="1:7" x14ac:dyDescent="0.3">
      <c r="A1732" s="64" t="str">
        <f>SORTEIOS[[#This Row],[GRUPO]]&amp;SORTEIOS[[#This Row],[MES_ANO]]</f>
        <v>717março-25</v>
      </c>
      <c r="B1732" s="3">
        <v>717</v>
      </c>
      <c r="C1732" s="3">
        <v>202503</v>
      </c>
      <c r="D1732" s="4" t="str">
        <f>TEXT(SORTEIOS[[#This Row],[DT_CONTMP]],"MMMM-AA")</f>
        <v>março-25</v>
      </c>
      <c r="E1732" s="4">
        <v>45733</v>
      </c>
      <c r="F1732" s="3">
        <v>1</v>
      </c>
      <c r="G1732"/>
    </row>
    <row r="1733" spans="1:7" x14ac:dyDescent="0.3">
      <c r="A1733" s="64" t="str">
        <f>SORTEIOS[[#This Row],[GRUPO]]&amp;SORTEIOS[[#This Row],[MES_ANO]]</f>
        <v>708julho-25</v>
      </c>
      <c r="B1733" s="3">
        <v>708</v>
      </c>
      <c r="C1733" s="3">
        <v>202507</v>
      </c>
      <c r="D1733" s="4" t="str">
        <f>TEXT(SORTEIOS[[#This Row],[DT_CONTMP]],"MMMM-AA")</f>
        <v>julho-25</v>
      </c>
      <c r="E1733" s="4">
        <v>45853</v>
      </c>
      <c r="F1733" s="3">
        <v>6</v>
      </c>
      <c r="G1733"/>
    </row>
    <row r="1734" spans="1:7" x14ac:dyDescent="0.3">
      <c r="A1734" s="64" t="str">
        <f>SORTEIOS[[#This Row],[GRUPO]]&amp;SORTEIOS[[#This Row],[MES_ANO]]</f>
        <v>3095agosto-25</v>
      </c>
      <c r="B1734" s="3">
        <v>3095</v>
      </c>
      <c r="C1734" s="3">
        <v>202508</v>
      </c>
      <c r="D1734" s="4" t="str">
        <f>TEXT(SORTEIOS[[#This Row],[DT_CONTMP]],"MMMM-AA")</f>
        <v>agosto-25</v>
      </c>
      <c r="E1734" s="4">
        <v>45884</v>
      </c>
      <c r="F1734" s="3">
        <v>1</v>
      </c>
      <c r="G1734"/>
    </row>
    <row r="1735" spans="1:7" x14ac:dyDescent="0.3">
      <c r="A1735" s="64" t="str">
        <f>SORTEIOS[[#This Row],[GRUPO]]&amp;SORTEIOS[[#This Row],[MES_ANO]]</f>
        <v>3085agosto-25</v>
      </c>
      <c r="B1735" s="3">
        <v>3085</v>
      </c>
      <c r="C1735" s="3">
        <v>202508</v>
      </c>
      <c r="D1735" s="4" t="str">
        <f>TEXT(SORTEIOS[[#This Row],[DT_CONTMP]],"MMMM-AA")</f>
        <v>agosto-25</v>
      </c>
      <c r="E1735" s="4">
        <v>45884</v>
      </c>
      <c r="F1735" s="3">
        <v>1</v>
      </c>
      <c r="G1735"/>
    </row>
    <row r="1736" spans="1:7" x14ac:dyDescent="0.3">
      <c r="A1736" s="64" t="str">
        <f>SORTEIOS[[#This Row],[GRUPO]]&amp;SORTEIOS[[#This Row],[MES_ANO]]</f>
        <v>3082janeiro-25</v>
      </c>
      <c r="B1736" s="3">
        <v>3082</v>
      </c>
      <c r="C1736" s="3">
        <v>202501</v>
      </c>
      <c r="D1736" s="4" t="str">
        <f>TEXT(SORTEIOS[[#This Row],[DT_CONTMP]],"MMMM-AA")</f>
        <v>janeiro-25</v>
      </c>
      <c r="E1736" s="4">
        <v>45672</v>
      </c>
      <c r="F1736" s="3">
        <v>1</v>
      </c>
      <c r="G1736"/>
    </row>
    <row r="1737" spans="1:7" x14ac:dyDescent="0.3">
      <c r="A1737" s="64" t="str">
        <f>SORTEIOS[[#This Row],[GRUPO]]&amp;SORTEIOS[[#This Row],[MES_ANO]]</f>
        <v>3138junho-25</v>
      </c>
      <c r="B1737" s="3">
        <v>3138</v>
      </c>
      <c r="C1737" s="3">
        <v>202506</v>
      </c>
      <c r="D1737" s="4" t="str">
        <f>TEXT(SORTEIOS[[#This Row],[DT_CONTMP]],"MMMM-AA")</f>
        <v>junho-25</v>
      </c>
      <c r="E1737" s="4">
        <v>45824</v>
      </c>
      <c r="F1737" s="3">
        <v>1</v>
      </c>
      <c r="G1737"/>
    </row>
    <row r="1738" spans="1:7" x14ac:dyDescent="0.3">
      <c r="A1738" s="64" t="str">
        <f>SORTEIOS[[#This Row],[GRUPO]]&amp;SORTEIOS[[#This Row],[MES_ANO]]</f>
        <v>783janeiro-25</v>
      </c>
      <c r="B1738" s="3">
        <v>783</v>
      </c>
      <c r="C1738" s="3">
        <v>202501</v>
      </c>
      <c r="D1738" s="4" t="str">
        <f>TEXT(SORTEIOS[[#This Row],[DT_CONTMP]],"MMMM-AA")</f>
        <v>janeiro-25</v>
      </c>
      <c r="E1738" s="4">
        <v>45672</v>
      </c>
      <c r="F1738" s="3">
        <v>1</v>
      </c>
      <c r="G1738"/>
    </row>
    <row r="1739" spans="1:7" x14ac:dyDescent="0.3">
      <c r="A1739" s="64" t="str">
        <f>SORTEIOS[[#This Row],[GRUPO]]&amp;SORTEIOS[[#This Row],[MES_ANO]]</f>
        <v>3174junho-25</v>
      </c>
      <c r="B1739" s="3">
        <v>3174</v>
      </c>
      <c r="C1739" s="3">
        <v>202506</v>
      </c>
      <c r="D1739" s="4" t="str">
        <f>TEXT(SORTEIOS[[#This Row],[DT_CONTMP]],"MMMM-AA")</f>
        <v>junho-25</v>
      </c>
      <c r="E1739" s="4">
        <v>45824</v>
      </c>
      <c r="F1739" s="3">
        <v>1</v>
      </c>
      <c r="G1739"/>
    </row>
    <row r="1740" spans="1:7" x14ac:dyDescent="0.3">
      <c r="A1740" s="64" t="str">
        <f>SORTEIOS[[#This Row],[GRUPO]]&amp;SORTEIOS[[#This Row],[MES_ANO]]</f>
        <v>798fevereiro-25</v>
      </c>
      <c r="B1740" s="3">
        <v>798</v>
      </c>
      <c r="C1740" s="3">
        <v>202502</v>
      </c>
      <c r="D1740" s="4" t="str">
        <f>TEXT(SORTEIOS[[#This Row],[DT_CONTMP]],"MMMM-AA")</f>
        <v>fevereiro-25</v>
      </c>
      <c r="E1740" s="4">
        <v>45705</v>
      </c>
      <c r="F1740" s="3">
        <v>1</v>
      </c>
      <c r="G1740"/>
    </row>
    <row r="1741" spans="1:7" x14ac:dyDescent="0.3">
      <c r="A1741" s="64" t="str">
        <f>SORTEIOS[[#This Row],[GRUPO]]&amp;SORTEIOS[[#This Row],[MES_ANO]]</f>
        <v>3180junho-25</v>
      </c>
      <c r="B1741" s="3">
        <v>3180</v>
      </c>
      <c r="C1741" s="3">
        <v>202506</v>
      </c>
      <c r="D1741" s="4" t="str">
        <f>TEXT(SORTEIOS[[#This Row],[DT_CONTMP]],"MMMM-AA")</f>
        <v>junho-25</v>
      </c>
      <c r="E1741" s="4">
        <v>45824</v>
      </c>
      <c r="F1741" s="3">
        <v>1</v>
      </c>
      <c r="G1741"/>
    </row>
    <row r="1742" spans="1:7" x14ac:dyDescent="0.3">
      <c r="A1742" s="64" t="str">
        <f>SORTEIOS[[#This Row],[GRUPO]]&amp;SORTEIOS[[#This Row],[MES_ANO]]</f>
        <v>788março-25</v>
      </c>
      <c r="B1742" s="3">
        <v>788</v>
      </c>
      <c r="C1742" s="3">
        <v>202503</v>
      </c>
      <c r="D1742" s="4" t="str">
        <f>TEXT(SORTEIOS[[#This Row],[DT_CONTMP]],"MMMM-AA")</f>
        <v>março-25</v>
      </c>
      <c r="E1742" s="4">
        <v>45733</v>
      </c>
      <c r="F1742" s="3">
        <v>1</v>
      </c>
      <c r="G1742"/>
    </row>
    <row r="1743" spans="1:7" x14ac:dyDescent="0.3">
      <c r="A1743" s="64" t="str">
        <f>SORTEIOS[[#This Row],[GRUPO]]&amp;SORTEIOS[[#This Row],[MES_ANO]]</f>
        <v>3093maio-25</v>
      </c>
      <c r="B1743" s="3">
        <v>3093</v>
      </c>
      <c r="C1743" s="3">
        <v>202505</v>
      </c>
      <c r="D1743" s="4" t="str">
        <f>TEXT(SORTEIOS[[#This Row],[DT_CONTMP]],"MMMM-AA")</f>
        <v>maio-25</v>
      </c>
      <c r="E1743" s="4">
        <v>45792</v>
      </c>
      <c r="F1743" s="3">
        <v>1</v>
      </c>
      <c r="G1743"/>
    </row>
    <row r="1744" spans="1:7" x14ac:dyDescent="0.3">
      <c r="A1744" s="64" t="str">
        <f>SORTEIOS[[#This Row],[GRUPO]]&amp;SORTEIOS[[#This Row],[MES_ANO]]</f>
        <v>749agosto-25</v>
      </c>
      <c r="B1744" s="3">
        <v>749</v>
      </c>
      <c r="C1744" s="3">
        <v>202508</v>
      </c>
      <c r="D1744" s="4" t="str">
        <f>TEXT(SORTEIOS[[#This Row],[DT_CONTMP]],"MMMM-AA")</f>
        <v>agosto-25</v>
      </c>
      <c r="E1744" s="4">
        <v>45884</v>
      </c>
      <c r="F1744" s="3">
        <v>1</v>
      </c>
      <c r="G1744"/>
    </row>
    <row r="1745" spans="1:7" x14ac:dyDescent="0.3">
      <c r="A1745" s="64" t="str">
        <f>SORTEIOS[[#This Row],[GRUPO]]&amp;SORTEIOS[[#This Row],[MES_ANO]]</f>
        <v>3036agosto-25</v>
      </c>
      <c r="B1745" s="3">
        <v>3036</v>
      </c>
      <c r="C1745" s="3">
        <v>202508</v>
      </c>
      <c r="D1745" s="4" t="str">
        <f>TEXT(SORTEIOS[[#This Row],[DT_CONTMP]],"MMMM-AA")</f>
        <v>agosto-25</v>
      </c>
      <c r="E1745" s="4">
        <v>45884</v>
      </c>
      <c r="F1745" s="3">
        <v>1</v>
      </c>
      <c r="G1745"/>
    </row>
    <row r="1746" spans="1:7" x14ac:dyDescent="0.3">
      <c r="A1746" s="64" t="str">
        <f>SORTEIOS[[#This Row],[GRUPO]]&amp;SORTEIOS[[#This Row],[MES_ANO]]</f>
        <v>3070agosto-25</v>
      </c>
      <c r="B1746" s="3">
        <v>3070</v>
      </c>
      <c r="C1746" s="3">
        <v>202508</v>
      </c>
      <c r="D1746" s="4" t="str">
        <f>TEXT(SORTEIOS[[#This Row],[DT_CONTMP]],"MMMM-AA")</f>
        <v>agosto-25</v>
      </c>
      <c r="E1746" s="4">
        <v>45884</v>
      </c>
      <c r="F1746" s="3">
        <v>1</v>
      </c>
      <c r="G1746"/>
    </row>
    <row r="1747" spans="1:7" x14ac:dyDescent="0.3">
      <c r="A1747" s="64" t="str">
        <f>SORTEIOS[[#This Row],[GRUPO]]&amp;SORTEIOS[[#This Row],[MES_ANO]]</f>
        <v>692setembro-25</v>
      </c>
      <c r="B1747" s="3">
        <v>692</v>
      </c>
      <c r="C1747" s="3">
        <v>202509</v>
      </c>
      <c r="D1747" s="4" t="str">
        <f>TEXT(SORTEIOS[[#This Row],[DT_CONTMP]],"MMMM-AA")</f>
        <v>setembro-25</v>
      </c>
      <c r="E1747" s="4">
        <v>45904</v>
      </c>
      <c r="F1747" s="3">
        <v>1</v>
      </c>
      <c r="G1747"/>
    </row>
    <row r="1748" spans="1:7" x14ac:dyDescent="0.3">
      <c r="A1748" s="64" t="str">
        <f>SORTEIOS[[#This Row],[GRUPO]]&amp;SORTEIOS[[#This Row],[MES_ANO]]</f>
        <v>3102janeiro-25</v>
      </c>
      <c r="B1748" s="3">
        <v>3102</v>
      </c>
      <c r="C1748" s="3">
        <v>202501</v>
      </c>
      <c r="D1748" s="4" t="str">
        <f>TEXT(SORTEIOS[[#This Row],[DT_CONTMP]],"MMMM-AA")</f>
        <v>janeiro-25</v>
      </c>
      <c r="E1748" s="4">
        <v>45672</v>
      </c>
      <c r="F1748" s="3">
        <v>1</v>
      </c>
      <c r="G1748"/>
    </row>
    <row r="1749" spans="1:7" x14ac:dyDescent="0.3">
      <c r="A1749" s="64" t="str">
        <f>SORTEIOS[[#This Row],[GRUPO]]&amp;SORTEIOS[[#This Row],[MES_ANO]]</f>
        <v>726fevereiro-25</v>
      </c>
      <c r="B1749" s="3">
        <v>726</v>
      </c>
      <c r="C1749" s="3">
        <v>202502</v>
      </c>
      <c r="D1749" s="4" t="str">
        <f>TEXT(SORTEIOS[[#This Row],[DT_CONTMP]],"MMMM-AA")</f>
        <v>fevereiro-25</v>
      </c>
      <c r="E1749" s="4">
        <v>45705</v>
      </c>
      <c r="F1749" s="3">
        <v>1</v>
      </c>
      <c r="G1749"/>
    </row>
    <row r="1750" spans="1:7" x14ac:dyDescent="0.3">
      <c r="A1750" s="64" t="str">
        <f>SORTEIOS[[#This Row],[GRUPO]]&amp;SORTEIOS[[#This Row],[MES_ANO]]</f>
        <v>725maio-25</v>
      </c>
      <c r="B1750" s="3">
        <v>725</v>
      </c>
      <c r="C1750" s="3">
        <v>202505</v>
      </c>
      <c r="D1750" s="4" t="str">
        <f>TEXT(SORTEIOS[[#This Row],[DT_CONTMP]],"MMMM-AA")</f>
        <v>maio-25</v>
      </c>
      <c r="E1750" s="4">
        <v>45792</v>
      </c>
      <c r="F1750" s="3">
        <v>1</v>
      </c>
      <c r="G1750"/>
    </row>
    <row r="1751" spans="1:7" x14ac:dyDescent="0.3">
      <c r="A1751" s="64" t="str">
        <f>SORTEIOS[[#This Row],[GRUPO]]&amp;SORTEIOS[[#This Row],[MES_ANO]]</f>
        <v>745abril-25</v>
      </c>
      <c r="B1751" s="3">
        <v>745</v>
      </c>
      <c r="C1751" s="3">
        <v>202504</v>
      </c>
      <c r="D1751" s="4" t="str">
        <f>TEXT(SORTEIOS[[#This Row],[DT_CONTMP]],"MMMM-AA")</f>
        <v>abril-25</v>
      </c>
      <c r="E1751" s="4">
        <v>45762</v>
      </c>
      <c r="F1751" s="3">
        <v>1</v>
      </c>
      <c r="G1751"/>
    </row>
    <row r="1752" spans="1:7" x14ac:dyDescent="0.3">
      <c r="A1752" s="64" t="str">
        <f>SORTEIOS[[#This Row],[GRUPO]]&amp;SORTEIOS[[#This Row],[MES_ANO]]</f>
        <v>3129junho-25</v>
      </c>
      <c r="B1752" s="3">
        <v>3129</v>
      </c>
      <c r="C1752" s="3">
        <v>202506</v>
      </c>
      <c r="D1752" s="4" t="str">
        <f>TEXT(SORTEIOS[[#This Row],[DT_CONTMP]],"MMMM-AA")</f>
        <v>junho-25</v>
      </c>
      <c r="E1752" s="4">
        <v>45824</v>
      </c>
      <c r="F1752" s="3">
        <v>1</v>
      </c>
      <c r="G1752"/>
    </row>
    <row r="1753" spans="1:7" x14ac:dyDescent="0.3">
      <c r="A1753" s="64" t="str">
        <f>SORTEIOS[[#This Row],[GRUPO]]&amp;SORTEIOS[[#This Row],[MES_ANO]]</f>
        <v>3145abril-25</v>
      </c>
      <c r="B1753" s="3">
        <v>3145</v>
      </c>
      <c r="C1753" s="3">
        <v>202504</v>
      </c>
      <c r="D1753" s="4" t="str">
        <f>TEXT(SORTEIOS[[#This Row],[DT_CONTMP]],"MMMM-AA")</f>
        <v>abril-25</v>
      </c>
      <c r="E1753" s="4">
        <v>45762</v>
      </c>
      <c r="F1753" s="3">
        <v>1</v>
      </c>
      <c r="G1753"/>
    </row>
    <row r="1754" spans="1:7" x14ac:dyDescent="0.3">
      <c r="A1754" s="64" t="str">
        <f>SORTEIOS[[#This Row],[GRUPO]]&amp;SORTEIOS[[#This Row],[MES_ANO]]</f>
        <v>3135junho-25</v>
      </c>
      <c r="B1754" s="3">
        <v>3135</v>
      </c>
      <c r="C1754" s="3">
        <v>202506</v>
      </c>
      <c r="D1754" s="4" t="str">
        <f>TEXT(SORTEIOS[[#This Row],[DT_CONTMP]],"MMMM-AA")</f>
        <v>junho-25</v>
      </c>
      <c r="E1754" s="4">
        <v>45824</v>
      </c>
      <c r="F1754" s="3">
        <v>1</v>
      </c>
      <c r="G1754"/>
    </row>
    <row r="1755" spans="1:7" x14ac:dyDescent="0.3">
      <c r="A1755" s="64" t="str">
        <f>SORTEIOS[[#This Row],[GRUPO]]&amp;SORTEIOS[[#This Row],[MES_ANO]]</f>
        <v>750janeiro-25</v>
      </c>
      <c r="B1755" s="3">
        <v>750</v>
      </c>
      <c r="C1755" s="3">
        <v>202501</v>
      </c>
      <c r="D1755" s="4" t="str">
        <f>TEXT(SORTEIOS[[#This Row],[DT_CONTMP]],"MMMM-AA")</f>
        <v>janeiro-25</v>
      </c>
      <c r="E1755" s="4">
        <v>45672</v>
      </c>
      <c r="F1755" s="3">
        <v>1</v>
      </c>
      <c r="G1755"/>
    </row>
    <row r="1756" spans="1:7" x14ac:dyDescent="0.3">
      <c r="A1756" s="64" t="str">
        <f>SORTEIOS[[#This Row],[GRUPO]]&amp;SORTEIOS[[#This Row],[MES_ANO]]</f>
        <v>3124agosto-25</v>
      </c>
      <c r="B1756" s="3">
        <v>3124</v>
      </c>
      <c r="C1756" s="3">
        <v>202508</v>
      </c>
      <c r="D1756" s="4" t="str">
        <f>TEXT(SORTEIOS[[#This Row],[DT_CONTMP]],"MMMM-AA")</f>
        <v>agosto-25</v>
      </c>
      <c r="E1756" s="4">
        <v>45884</v>
      </c>
      <c r="F1756" s="3">
        <v>1</v>
      </c>
      <c r="G1756"/>
    </row>
    <row r="1757" spans="1:7" x14ac:dyDescent="0.3">
      <c r="A1757" s="64" t="str">
        <f>SORTEIOS[[#This Row],[GRUPO]]&amp;SORTEIOS[[#This Row],[MES_ANO]]</f>
        <v>3157setembro-25</v>
      </c>
      <c r="B1757" s="3">
        <v>3157</v>
      </c>
      <c r="C1757" s="3">
        <v>202509</v>
      </c>
      <c r="D1757" s="4" t="str">
        <f>TEXT(SORTEIOS[[#This Row],[DT_CONTMP]],"MMMM-AA")</f>
        <v>setembro-25</v>
      </c>
      <c r="E1757" s="4">
        <v>45915</v>
      </c>
      <c r="F1757" s="3">
        <v>1</v>
      </c>
      <c r="G1757"/>
    </row>
    <row r="1758" spans="1:7" x14ac:dyDescent="0.3">
      <c r="A1758" s="64" t="str">
        <f>SORTEIOS[[#This Row],[GRUPO]]&amp;SORTEIOS[[#This Row],[MES_ANO]]</f>
        <v>3162abril-25</v>
      </c>
      <c r="B1758" s="3">
        <v>3162</v>
      </c>
      <c r="C1758" s="3">
        <v>202504</v>
      </c>
      <c r="D1758" s="4" t="str">
        <f>TEXT(SORTEIOS[[#This Row],[DT_CONTMP]],"MMMM-AA")</f>
        <v>abril-25</v>
      </c>
      <c r="E1758" s="4">
        <v>45762</v>
      </c>
      <c r="F1758" s="3">
        <v>1</v>
      </c>
      <c r="G1758"/>
    </row>
    <row r="1759" spans="1:7" x14ac:dyDescent="0.3">
      <c r="A1759" s="64" t="str">
        <f>SORTEIOS[[#This Row],[GRUPO]]&amp;SORTEIOS[[#This Row],[MES_ANO]]</f>
        <v>731junho-25</v>
      </c>
      <c r="B1759" s="3">
        <v>731</v>
      </c>
      <c r="C1759" s="3">
        <v>202506</v>
      </c>
      <c r="D1759" s="4" t="str">
        <f>TEXT(SORTEIOS[[#This Row],[DT_CONTMP]],"MMMM-AA")</f>
        <v>junho-25</v>
      </c>
      <c r="E1759" s="4">
        <v>45824</v>
      </c>
      <c r="F1759" s="3">
        <v>1</v>
      </c>
      <c r="G1759"/>
    </row>
    <row r="1760" spans="1:7" x14ac:dyDescent="0.3">
      <c r="A1760" s="64" t="str">
        <f>SORTEIOS[[#This Row],[GRUPO]]&amp;SORTEIOS[[#This Row],[MES_ANO]]</f>
        <v>3181agosto-25</v>
      </c>
      <c r="B1760" s="3">
        <v>3181</v>
      </c>
      <c r="C1760" s="3">
        <v>202508</v>
      </c>
      <c r="D1760" s="4" t="str">
        <f>TEXT(SORTEIOS[[#This Row],[DT_CONTMP]],"MMMM-AA")</f>
        <v>agosto-25</v>
      </c>
      <c r="E1760" s="4">
        <v>45884</v>
      </c>
      <c r="F1760" s="3">
        <v>1</v>
      </c>
      <c r="G1760"/>
    </row>
    <row r="1761" spans="1:7" x14ac:dyDescent="0.3">
      <c r="A1761" s="64" t="str">
        <f>SORTEIOS[[#This Row],[GRUPO]]&amp;SORTEIOS[[#This Row],[MES_ANO]]</f>
        <v>806junho-25</v>
      </c>
      <c r="B1761" s="3">
        <v>806</v>
      </c>
      <c r="C1761" s="3">
        <v>202506</v>
      </c>
      <c r="D1761" s="4" t="str">
        <f>TEXT(SORTEIOS[[#This Row],[DT_CONTMP]],"MMMM-AA")</f>
        <v>junho-25</v>
      </c>
      <c r="E1761" s="4">
        <v>45824</v>
      </c>
      <c r="F1761" s="3">
        <v>1</v>
      </c>
      <c r="G1761"/>
    </row>
    <row r="1762" spans="1:7" x14ac:dyDescent="0.3">
      <c r="A1762" s="64" t="str">
        <f>SORTEIOS[[#This Row],[GRUPO]]&amp;SORTEIOS[[#This Row],[MES_ANO]]</f>
        <v>3183setembro-25</v>
      </c>
      <c r="B1762" s="3">
        <v>3183</v>
      </c>
      <c r="C1762" s="3">
        <v>202509</v>
      </c>
      <c r="D1762" s="4" t="str">
        <f>TEXT(SORTEIOS[[#This Row],[DT_CONTMP]],"MMMM-AA")</f>
        <v>setembro-25</v>
      </c>
      <c r="E1762" s="4">
        <v>45915</v>
      </c>
      <c r="F1762" s="3">
        <v>1</v>
      </c>
      <c r="G1762"/>
    </row>
    <row r="1763" spans="1:7" x14ac:dyDescent="0.3">
      <c r="A1763" s="64" t="str">
        <f>SORTEIOS[[#This Row],[GRUPO]]&amp;SORTEIOS[[#This Row],[MES_ANO]]</f>
        <v>636agosto-25</v>
      </c>
      <c r="B1763" s="3">
        <v>636</v>
      </c>
      <c r="C1763" s="3">
        <v>202508</v>
      </c>
      <c r="D1763" s="4" t="str">
        <f>TEXT(SORTEIOS[[#This Row],[DT_CONTMP]],"MMMM-AA")</f>
        <v>agosto-25</v>
      </c>
      <c r="E1763" s="4">
        <v>45875</v>
      </c>
      <c r="F1763" s="3">
        <v>2</v>
      </c>
      <c r="G1763"/>
    </row>
    <row r="1764" spans="1:7" x14ac:dyDescent="0.3">
      <c r="A1764" s="64" t="str">
        <f>SORTEIOS[[#This Row],[GRUPO]]&amp;SORTEIOS[[#This Row],[MES_ANO]]</f>
        <v>628janeiro-25</v>
      </c>
      <c r="B1764" s="3">
        <v>628</v>
      </c>
      <c r="C1764" s="3">
        <v>202501</v>
      </c>
      <c r="D1764" s="4" t="str">
        <f>TEXT(SORTEIOS[[#This Row],[DT_CONTMP]],"MMMM-AA")</f>
        <v>janeiro-25</v>
      </c>
      <c r="E1764" s="4">
        <v>45664</v>
      </c>
      <c r="F1764" s="3">
        <v>6</v>
      </c>
      <c r="G1764"/>
    </row>
    <row r="1765" spans="1:7" x14ac:dyDescent="0.3">
      <c r="A1765" s="64" t="str">
        <f>SORTEIOS[[#This Row],[GRUPO]]&amp;SORTEIOS[[#This Row],[MES_ANO]]</f>
        <v>5016março-25</v>
      </c>
      <c r="B1765" s="3">
        <v>5016</v>
      </c>
      <c r="C1765" s="3">
        <v>202503</v>
      </c>
      <c r="D1765" s="4" t="str">
        <f>TEXT(SORTEIOS[[#This Row],[DT_CONTMP]],"MMMM-AA")</f>
        <v>março-25</v>
      </c>
      <c r="E1765" s="4">
        <v>45733</v>
      </c>
      <c r="F1765" s="3">
        <v>2</v>
      </c>
      <c r="G1765"/>
    </row>
    <row r="1766" spans="1:7" x14ac:dyDescent="0.3">
      <c r="A1766" s="64" t="str">
        <f>SORTEIOS[[#This Row],[GRUPO]]&amp;SORTEIOS[[#This Row],[MES_ANO]]</f>
        <v>5021fevereiro-25</v>
      </c>
      <c r="B1766" s="3">
        <v>5021</v>
      </c>
      <c r="C1766" s="3">
        <v>202502</v>
      </c>
      <c r="D1766" s="4" t="str">
        <f>TEXT(SORTEIOS[[#This Row],[DT_CONTMP]],"MMMM-AA")</f>
        <v>fevereiro-25</v>
      </c>
      <c r="E1766" s="4">
        <v>45705</v>
      </c>
      <c r="F1766" s="3">
        <v>1</v>
      </c>
      <c r="G1766"/>
    </row>
    <row r="1767" spans="1:7" x14ac:dyDescent="0.3">
      <c r="A1767" s="64" t="str">
        <f>SORTEIOS[[#This Row],[GRUPO]]&amp;SORTEIOS[[#This Row],[MES_ANO]]</f>
        <v>3091junho-25</v>
      </c>
      <c r="B1767" s="3">
        <v>3091</v>
      </c>
      <c r="C1767" s="3">
        <v>202506</v>
      </c>
      <c r="D1767" s="4" t="str">
        <f>TEXT(SORTEIOS[[#This Row],[DT_CONTMP]],"MMMM-AA")</f>
        <v>junho-25</v>
      </c>
      <c r="E1767" s="4">
        <v>45824</v>
      </c>
      <c r="F1767" s="3">
        <v>1</v>
      </c>
      <c r="G1767"/>
    </row>
    <row r="1768" spans="1:7" x14ac:dyDescent="0.3">
      <c r="A1768" s="64" t="str">
        <f>SORTEIOS[[#This Row],[GRUPO]]&amp;SORTEIOS[[#This Row],[MES_ANO]]</f>
        <v>7002março-25</v>
      </c>
      <c r="B1768" s="3">
        <v>7002</v>
      </c>
      <c r="C1768" s="3">
        <v>202503</v>
      </c>
      <c r="D1768" s="4" t="str">
        <f>TEXT(SORTEIOS[[#This Row],[DT_CONTMP]],"MMMM-AA")</f>
        <v>março-25</v>
      </c>
      <c r="E1768" s="4">
        <v>45733</v>
      </c>
      <c r="F1768" s="3">
        <v>1</v>
      </c>
      <c r="G1768"/>
    </row>
    <row r="1769" spans="1:7" x14ac:dyDescent="0.3">
      <c r="A1769" s="64" t="str">
        <f>SORTEIOS[[#This Row],[GRUPO]]&amp;SORTEIOS[[#This Row],[MES_ANO]]</f>
        <v>3105março-25</v>
      </c>
      <c r="B1769" s="3">
        <v>3105</v>
      </c>
      <c r="C1769" s="3">
        <v>202503</v>
      </c>
      <c r="D1769" s="4" t="str">
        <f>TEXT(SORTEIOS[[#This Row],[DT_CONTMP]],"MMMM-AA")</f>
        <v>março-25</v>
      </c>
      <c r="E1769" s="4">
        <v>45733</v>
      </c>
      <c r="F1769" s="3">
        <v>1</v>
      </c>
      <c r="G1769"/>
    </row>
    <row r="1770" spans="1:7" x14ac:dyDescent="0.3">
      <c r="A1770" s="64" t="str">
        <f>SORTEIOS[[#This Row],[GRUPO]]&amp;SORTEIOS[[#This Row],[MES_ANO]]</f>
        <v>3107fevereiro-25</v>
      </c>
      <c r="B1770" s="3">
        <v>3107</v>
      </c>
      <c r="C1770" s="3">
        <v>202502</v>
      </c>
      <c r="D1770" s="4" t="str">
        <f>TEXT(SORTEIOS[[#This Row],[DT_CONTMP]],"MMMM-AA")</f>
        <v>fevereiro-25</v>
      </c>
      <c r="E1770" s="4">
        <v>45705</v>
      </c>
      <c r="F1770" s="3">
        <v>1</v>
      </c>
      <c r="G1770"/>
    </row>
    <row r="1771" spans="1:7" x14ac:dyDescent="0.3">
      <c r="A1771" s="64" t="str">
        <f>SORTEIOS[[#This Row],[GRUPO]]&amp;SORTEIOS[[#This Row],[MES_ANO]]</f>
        <v>3118julho-25</v>
      </c>
      <c r="B1771" s="3">
        <v>3118</v>
      </c>
      <c r="C1771" s="3">
        <v>202507</v>
      </c>
      <c r="D1771" s="4" t="str">
        <f>TEXT(SORTEIOS[[#This Row],[DT_CONTMP]],"MMMM-AA")</f>
        <v>julho-25</v>
      </c>
      <c r="E1771" s="4">
        <v>45853</v>
      </c>
      <c r="F1771" s="3">
        <v>1</v>
      </c>
      <c r="G1771"/>
    </row>
    <row r="1772" spans="1:7" x14ac:dyDescent="0.3">
      <c r="A1772" s="64" t="str">
        <f>SORTEIOS[[#This Row],[GRUPO]]&amp;SORTEIOS[[#This Row],[MES_ANO]]</f>
        <v>755julho-25</v>
      </c>
      <c r="B1772" s="3">
        <v>755</v>
      </c>
      <c r="C1772" s="3">
        <v>202507</v>
      </c>
      <c r="D1772" s="4" t="str">
        <f>TEXT(SORTEIOS[[#This Row],[DT_CONTMP]],"MMMM-AA")</f>
        <v>julho-25</v>
      </c>
      <c r="E1772" s="4">
        <v>45853</v>
      </c>
      <c r="F1772" s="3">
        <v>1</v>
      </c>
      <c r="G1772"/>
    </row>
    <row r="1773" spans="1:7" x14ac:dyDescent="0.3">
      <c r="A1773" s="64" t="str">
        <f>SORTEIOS[[#This Row],[GRUPO]]&amp;SORTEIOS[[#This Row],[MES_ANO]]</f>
        <v>3117outubro-25</v>
      </c>
      <c r="B1773" s="3">
        <v>3117</v>
      </c>
      <c r="C1773" s="3">
        <v>202510</v>
      </c>
      <c r="D1773" s="4" t="str">
        <f>TEXT(SORTEIOS[[#This Row],[DT_CONTMP]],"MMMM-AA")</f>
        <v>outubro-25</v>
      </c>
      <c r="E1773" s="4">
        <v>45945</v>
      </c>
      <c r="F1773" s="3">
        <v>1</v>
      </c>
      <c r="G1773"/>
    </row>
    <row r="1774" spans="1:7" x14ac:dyDescent="0.3">
      <c r="A1774" s="64" t="str">
        <f>SORTEIOS[[#This Row],[GRUPO]]&amp;SORTEIOS[[#This Row],[MES_ANO]]</f>
        <v>622janeiro-25</v>
      </c>
      <c r="B1774" s="3">
        <v>622</v>
      </c>
      <c r="C1774" s="3">
        <v>202501</v>
      </c>
      <c r="D1774" s="4" t="str">
        <f>TEXT(SORTEIOS[[#This Row],[DT_CONTMP]],"MMMM-AA")</f>
        <v>janeiro-25</v>
      </c>
      <c r="E1774" s="4">
        <v>45664</v>
      </c>
      <c r="F1774" s="3">
        <v>3</v>
      </c>
      <c r="G1774"/>
    </row>
    <row r="1775" spans="1:7" x14ac:dyDescent="0.3">
      <c r="A1775" s="64" t="str">
        <f>SORTEIOS[[#This Row],[GRUPO]]&amp;SORTEIOS[[#This Row],[MES_ANO]]</f>
        <v>630outubro-25</v>
      </c>
      <c r="B1775" s="3">
        <v>630</v>
      </c>
      <c r="C1775" s="3">
        <v>202510</v>
      </c>
      <c r="D1775" s="4" t="str">
        <f>TEXT(SORTEIOS[[#This Row],[DT_CONTMP]],"MMMM-AA")</f>
        <v>outubro-25</v>
      </c>
      <c r="E1775" s="4">
        <v>45936</v>
      </c>
      <c r="F1775" s="3">
        <v>1</v>
      </c>
      <c r="G1775"/>
    </row>
    <row r="1776" spans="1:7" x14ac:dyDescent="0.3">
      <c r="A1776" s="64" t="str">
        <f>SORTEIOS[[#This Row],[GRUPO]]&amp;SORTEIOS[[#This Row],[MES_ANO]]</f>
        <v>706janeiro-25</v>
      </c>
      <c r="B1776" s="3">
        <v>706</v>
      </c>
      <c r="C1776" s="3">
        <v>202501</v>
      </c>
      <c r="D1776" s="4" t="str">
        <f>TEXT(SORTEIOS[[#This Row],[DT_CONTMP]],"MMMM-AA")</f>
        <v>janeiro-25</v>
      </c>
      <c r="E1776" s="4">
        <v>45672</v>
      </c>
      <c r="F1776" s="3">
        <v>3</v>
      </c>
      <c r="G1776"/>
    </row>
    <row r="1777" spans="1:7" x14ac:dyDescent="0.3">
      <c r="A1777" s="64" t="str">
        <f>SORTEIOS[[#This Row],[GRUPO]]&amp;SORTEIOS[[#This Row],[MES_ANO]]</f>
        <v>724fevereiro-25</v>
      </c>
      <c r="B1777" s="3">
        <v>724</v>
      </c>
      <c r="C1777" s="3">
        <v>202502</v>
      </c>
      <c r="D1777" s="4" t="str">
        <f>TEXT(SORTEIOS[[#This Row],[DT_CONTMP]],"MMMM-AA")</f>
        <v>fevereiro-25</v>
      </c>
      <c r="E1777" s="4">
        <v>45705</v>
      </c>
      <c r="F1777" s="3">
        <v>1</v>
      </c>
      <c r="G1777"/>
    </row>
    <row r="1778" spans="1:7" x14ac:dyDescent="0.3">
      <c r="A1778" s="64" t="str">
        <f>SORTEIOS[[#This Row],[GRUPO]]&amp;SORTEIOS[[#This Row],[MES_ANO]]</f>
        <v>3118março-25</v>
      </c>
      <c r="B1778" s="3">
        <v>3118</v>
      </c>
      <c r="C1778" s="3">
        <v>202503</v>
      </c>
      <c r="D1778" s="4" t="str">
        <f>TEXT(SORTEIOS[[#This Row],[DT_CONTMP]],"MMMM-AA")</f>
        <v>março-25</v>
      </c>
      <c r="E1778" s="4">
        <v>45733</v>
      </c>
      <c r="F1778" s="3">
        <v>1</v>
      </c>
      <c r="G1778"/>
    </row>
    <row r="1779" spans="1:7" x14ac:dyDescent="0.3">
      <c r="A1779" s="64" t="str">
        <f>SORTEIOS[[#This Row],[GRUPO]]&amp;SORTEIOS[[#This Row],[MES_ANO]]</f>
        <v>3130fevereiro-25</v>
      </c>
      <c r="B1779" s="3">
        <v>3130</v>
      </c>
      <c r="C1779" s="3">
        <v>202502</v>
      </c>
      <c r="D1779" s="4" t="str">
        <f>TEXT(SORTEIOS[[#This Row],[DT_CONTMP]],"MMMM-AA")</f>
        <v>fevereiro-25</v>
      </c>
      <c r="E1779" s="4">
        <v>45705</v>
      </c>
      <c r="F1779" s="3">
        <v>1</v>
      </c>
      <c r="G1779"/>
    </row>
    <row r="1780" spans="1:7" x14ac:dyDescent="0.3">
      <c r="A1780" s="64" t="str">
        <f>SORTEIOS[[#This Row],[GRUPO]]&amp;SORTEIOS[[#This Row],[MES_ANO]]</f>
        <v>3127março-25</v>
      </c>
      <c r="B1780" s="3">
        <v>3127</v>
      </c>
      <c r="C1780" s="3">
        <v>202503</v>
      </c>
      <c r="D1780" s="4" t="str">
        <f>TEXT(SORTEIOS[[#This Row],[DT_CONTMP]],"MMMM-AA")</f>
        <v>março-25</v>
      </c>
      <c r="E1780" s="4">
        <v>45733</v>
      </c>
      <c r="F1780" s="3">
        <v>1</v>
      </c>
      <c r="G1780"/>
    </row>
    <row r="1781" spans="1:7" x14ac:dyDescent="0.3">
      <c r="A1781" s="64" t="str">
        <f>SORTEIOS[[#This Row],[GRUPO]]&amp;SORTEIOS[[#This Row],[MES_ANO]]</f>
        <v>3156março-25</v>
      </c>
      <c r="B1781" s="3">
        <v>3156</v>
      </c>
      <c r="C1781" s="3">
        <v>202503</v>
      </c>
      <c r="D1781" s="4" t="str">
        <f>TEXT(SORTEIOS[[#This Row],[DT_CONTMP]],"MMMM-AA")</f>
        <v>março-25</v>
      </c>
      <c r="E1781" s="4">
        <v>45733</v>
      </c>
      <c r="F1781" s="3">
        <v>1</v>
      </c>
      <c r="G1781"/>
    </row>
    <row r="1782" spans="1:7" x14ac:dyDescent="0.3">
      <c r="A1782" s="64" t="str">
        <f>SORTEIOS[[#This Row],[GRUPO]]&amp;SORTEIOS[[#This Row],[MES_ANO]]</f>
        <v>3162agosto-25</v>
      </c>
      <c r="B1782" s="3">
        <v>3162</v>
      </c>
      <c r="C1782" s="3">
        <v>202508</v>
      </c>
      <c r="D1782" s="4" t="str">
        <f>TEXT(SORTEIOS[[#This Row],[DT_CONTMP]],"MMMM-AA")</f>
        <v>agosto-25</v>
      </c>
      <c r="E1782" s="4">
        <v>45884</v>
      </c>
      <c r="F1782" s="3">
        <v>1</v>
      </c>
      <c r="G1782"/>
    </row>
    <row r="1783" spans="1:7" x14ac:dyDescent="0.3">
      <c r="A1783" s="64" t="str">
        <f>SORTEIOS[[#This Row],[GRUPO]]&amp;SORTEIOS[[#This Row],[MES_ANO]]</f>
        <v>3129outubro-25</v>
      </c>
      <c r="B1783" s="3">
        <v>3129</v>
      </c>
      <c r="C1783" s="3">
        <v>202510</v>
      </c>
      <c r="D1783" s="4" t="str">
        <f>TEXT(SORTEIOS[[#This Row],[DT_CONTMP]],"MMMM-AA")</f>
        <v>outubro-25</v>
      </c>
      <c r="E1783" s="4">
        <v>45945</v>
      </c>
      <c r="F1783" s="3">
        <v>1</v>
      </c>
      <c r="G1783"/>
    </row>
    <row r="1784" spans="1:7" x14ac:dyDescent="0.3">
      <c r="A1784" s="64" t="str">
        <f>SORTEIOS[[#This Row],[GRUPO]]&amp;SORTEIOS[[#This Row],[MES_ANO]]</f>
        <v>3047fevereiro-25</v>
      </c>
      <c r="B1784" s="3">
        <v>3047</v>
      </c>
      <c r="C1784" s="3">
        <v>202502</v>
      </c>
      <c r="D1784" s="4" t="str">
        <f>TEXT(SORTEIOS[[#This Row],[DT_CONTMP]],"MMMM-AA")</f>
        <v>fevereiro-25</v>
      </c>
      <c r="E1784" s="4">
        <v>45705</v>
      </c>
      <c r="F1784" s="3">
        <v>1</v>
      </c>
      <c r="G1784"/>
    </row>
    <row r="1785" spans="1:7" x14ac:dyDescent="0.3">
      <c r="A1785" s="64" t="str">
        <f>SORTEIOS[[#This Row],[GRUPO]]&amp;SORTEIOS[[#This Row],[MES_ANO]]</f>
        <v>3042abril-25</v>
      </c>
      <c r="B1785" s="3">
        <v>3042</v>
      </c>
      <c r="C1785" s="3">
        <v>202504</v>
      </c>
      <c r="D1785" s="4" t="str">
        <f>TEXT(SORTEIOS[[#This Row],[DT_CONTMP]],"MMMM-AA")</f>
        <v>abril-25</v>
      </c>
      <c r="E1785" s="4">
        <v>45762</v>
      </c>
      <c r="F1785" s="3">
        <v>1</v>
      </c>
      <c r="G1785"/>
    </row>
    <row r="1786" spans="1:7" x14ac:dyDescent="0.3">
      <c r="A1786" s="64" t="str">
        <f>SORTEIOS[[#This Row],[GRUPO]]&amp;SORTEIOS[[#This Row],[MES_ANO]]</f>
        <v>636maio-25</v>
      </c>
      <c r="B1786" s="3">
        <v>636</v>
      </c>
      <c r="C1786" s="3">
        <v>202505</v>
      </c>
      <c r="D1786" s="4" t="str">
        <f>TEXT(SORTEIOS[[#This Row],[DT_CONTMP]],"MMMM-AA")</f>
        <v>maio-25</v>
      </c>
      <c r="E1786" s="4">
        <v>45784</v>
      </c>
      <c r="F1786" s="3">
        <v>7</v>
      </c>
      <c r="G1786"/>
    </row>
    <row r="1787" spans="1:7" x14ac:dyDescent="0.3">
      <c r="A1787" s="64" t="str">
        <f>SORTEIOS[[#This Row],[GRUPO]]&amp;SORTEIOS[[#This Row],[MES_ANO]]</f>
        <v>3061outubro-25</v>
      </c>
      <c r="B1787" s="3">
        <v>3061</v>
      </c>
      <c r="C1787" s="3">
        <v>202510</v>
      </c>
      <c r="D1787" s="4" t="str">
        <f>TEXT(SORTEIOS[[#This Row],[DT_CONTMP]],"MMMM-AA")</f>
        <v>outubro-25</v>
      </c>
      <c r="E1787" s="4">
        <v>45945</v>
      </c>
      <c r="F1787" s="3">
        <v>1</v>
      </c>
      <c r="G1787"/>
    </row>
    <row r="1788" spans="1:7" x14ac:dyDescent="0.3">
      <c r="A1788" s="64" t="str">
        <f>SORTEIOS[[#This Row],[GRUPO]]&amp;SORTEIOS[[#This Row],[MES_ANO]]</f>
        <v>3053outubro-25</v>
      </c>
      <c r="B1788" s="3">
        <v>3053</v>
      </c>
      <c r="C1788" s="3">
        <v>202510</v>
      </c>
      <c r="D1788" s="4" t="str">
        <f>TEXT(SORTEIOS[[#This Row],[DT_CONTMP]],"MMMM-AA")</f>
        <v>outubro-25</v>
      </c>
      <c r="E1788" s="4">
        <v>45945</v>
      </c>
      <c r="F1788" s="3">
        <v>1</v>
      </c>
      <c r="G1788"/>
    </row>
    <row r="1789" spans="1:7" x14ac:dyDescent="0.3">
      <c r="A1789" s="64" t="str">
        <f>SORTEIOS[[#This Row],[GRUPO]]&amp;SORTEIOS[[#This Row],[MES_ANO]]</f>
        <v>3087fevereiro-25</v>
      </c>
      <c r="B1789" s="3">
        <v>3087</v>
      </c>
      <c r="C1789" s="3">
        <v>202502</v>
      </c>
      <c r="D1789" s="4" t="str">
        <f>TEXT(SORTEIOS[[#This Row],[DT_CONTMP]],"MMMM-AA")</f>
        <v>fevereiro-25</v>
      </c>
      <c r="E1789" s="4">
        <v>45705</v>
      </c>
      <c r="F1789" s="3">
        <v>1</v>
      </c>
      <c r="G1789"/>
    </row>
    <row r="1790" spans="1:7" x14ac:dyDescent="0.3">
      <c r="A1790" s="64" t="str">
        <f>SORTEIOS[[#This Row],[GRUPO]]&amp;SORTEIOS[[#This Row],[MES_ANO]]</f>
        <v>3094julho-25</v>
      </c>
      <c r="B1790" s="3">
        <v>3094</v>
      </c>
      <c r="C1790" s="3">
        <v>202507</v>
      </c>
      <c r="D1790" s="4" t="str">
        <f>TEXT(SORTEIOS[[#This Row],[DT_CONTMP]],"MMMM-AA")</f>
        <v>julho-25</v>
      </c>
      <c r="E1790" s="4">
        <v>45853</v>
      </c>
      <c r="F1790" s="3">
        <v>1</v>
      </c>
      <c r="G1790"/>
    </row>
    <row r="1791" spans="1:7" x14ac:dyDescent="0.3">
      <c r="A1791" s="64" t="str">
        <f>SORTEIOS[[#This Row],[GRUPO]]&amp;SORTEIOS[[#This Row],[MES_ANO]]</f>
        <v>723maio-25</v>
      </c>
      <c r="B1791" s="3">
        <v>723</v>
      </c>
      <c r="C1791" s="3">
        <v>202505</v>
      </c>
      <c r="D1791" s="4" t="str">
        <f>TEXT(SORTEIOS[[#This Row],[DT_CONTMP]],"MMMM-AA")</f>
        <v>maio-25</v>
      </c>
      <c r="E1791" s="4">
        <v>45792</v>
      </c>
      <c r="F1791" s="3">
        <v>3</v>
      </c>
      <c r="G1791"/>
    </row>
    <row r="1792" spans="1:7" x14ac:dyDescent="0.3">
      <c r="A1792" s="64" t="str">
        <f>SORTEIOS[[#This Row],[GRUPO]]&amp;SORTEIOS[[#This Row],[MES_ANO]]</f>
        <v>744agosto-25</v>
      </c>
      <c r="B1792" s="3">
        <v>744</v>
      </c>
      <c r="C1792" s="3">
        <v>202508</v>
      </c>
      <c r="D1792" s="4" t="str">
        <f>TEXT(SORTEIOS[[#This Row],[DT_CONTMP]],"MMMM-AA")</f>
        <v>agosto-25</v>
      </c>
      <c r="E1792" s="4">
        <v>45884</v>
      </c>
      <c r="F1792" s="3">
        <v>1</v>
      </c>
      <c r="G1792"/>
    </row>
    <row r="1793" spans="1:7" x14ac:dyDescent="0.3">
      <c r="A1793" s="64" t="str">
        <f>SORTEIOS[[#This Row],[GRUPO]]&amp;SORTEIOS[[#This Row],[MES_ANO]]</f>
        <v>735outubro-25</v>
      </c>
      <c r="B1793" s="3">
        <v>735</v>
      </c>
      <c r="C1793" s="3">
        <v>202510</v>
      </c>
      <c r="D1793" s="4" t="str">
        <f>TEXT(SORTEIOS[[#This Row],[DT_CONTMP]],"MMMM-AA")</f>
        <v>outubro-25</v>
      </c>
      <c r="E1793" s="4">
        <v>45945</v>
      </c>
      <c r="F1793" s="3">
        <v>1</v>
      </c>
      <c r="G1793"/>
    </row>
    <row r="1794" spans="1:7" x14ac:dyDescent="0.3">
      <c r="A1794" s="64" t="str">
        <f>SORTEIOS[[#This Row],[GRUPO]]&amp;SORTEIOS[[#This Row],[MES_ANO]]</f>
        <v>755abril-25</v>
      </c>
      <c r="B1794" s="3">
        <v>755</v>
      </c>
      <c r="C1794" s="3">
        <v>202504</v>
      </c>
      <c r="D1794" s="4" t="str">
        <f>TEXT(SORTEIOS[[#This Row],[DT_CONTMP]],"MMMM-AA")</f>
        <v>abril-25</v>
      </c>
      <c r="E1794" s="4">
        <v>45762</v>
      </c>
      <c r="F1794" s="3">
        <v>1</v>
      </c>
      <c r="G1794"/>
    </row>
    <row r="1795" spans="1:7" x14ac:dyDescent="0.3">
      <c r="A1795" s="64" t="str">
        <f>SORTEIOS[[#This Row],[GRUPO]]&amp;SORTEIOS[[#This Row],[MES_ANO]]</f>
        <v>3130abril-25</v>
      </c>
      <c r="B1795" s="3">
        <v>3130</v>
      </c>
      <c r="C1795" s="3">
        <v>202504</v>
      </c>
      <c r="D1795" s="4" t="str">
        <f>TEXT(SORTEIOS[[#This Row],[DT_CONTMP]],"MMMM-AA")</f>
        <v>abril-25</v>
      </c>
      <c r="E1795" s="4">
        <v>45762</v>
      </c>
      <c r="F1795" s="3">
        <v>1</v>
      </c>
      <c r="G1795"/>
    </row>
    <row r="1796" spans="1:7" x14ac:dyDescent="0.3">
      <c r="A1796" s="64" t="str">
        <f>SORTEIOS[[#This Row],[GRUPO]]&amp;SORTEIOS[[#This Row],[MES_ANO]]</f>
        <v>787maio-25</v>
      </c>
      <c r="B1796" s="3">
        <v>787</v>
      </c>
      <c r="C1796" s="3">
        <v>202505</v>
      </c>
      <c r="D1796" s="4" t="str">
        <f>TEXT(SORTEIOS[[#This Row],[DT_CONTMP]],"MMMM-AA")</f>
        <v>maio-25</v>
      </c>
      <c r="E1796" s="4">
        <v>45792</v>
      </c>
      <c r="F1796" s="3">
        <v>1</v>
      </c>
      <c r="G1796"/>
    </row>
    <row r="1797" spans="1:7" x14ac:dyDescent="0.3">
      <c r="A1797" s="64" t="str">
        <f>SORTEIOS[[#This Row],[GRUPO]]&amp;SORTEIOS[[#This Row],[MES_ANO]]</f>
        <v>3081julho-25</v>
      </c>
      <c r="B1797" s="3">
        <v>3081</v>
      </c>
      <c r="C1797" s="3">
        <v>202507</v>
      </c>
      <c r="D1797" s="4" t="str">
        <f>TEXT(SORTEIOS[[#This Row],[DT_CONTMP]],"MMMM-AA")</f>
        <v>julho-25</v>
      </c>
      <c r="E1797" s="4">
        <v>45853</v>
      </c>
      <c r="F1797" s="3">
        <v>1</v>
      </c>
      <c r="G1797"/>
    </row>
    <row r="1798" spans="1:7" x14ac:dyDescent="0.3">
      <c r="A1798" s="64" t="str">
        <f>SORTEIOS[[#This Row],[GRUPO]]&amp;SORTEIOS[[#This Row],[MES_ANO]]</f>
        <v>3159outubro-25</v>
      </c>
      <c r="B1798" s="3">
        <v>3159</v>
      </c>
      <c r="C1798" s="3">
        <v>202510</v>
      </c>
      <c r="D1798" s="4" t="str">
        <f>TEXT(SORTEIOS[[#This Row],[DT_CONTMP]],"MMMM-AA")</f>
        <v>outubro-25</v>
      </c>
      <c r="E1798" s="4">
        <v>45945</v>
      </c>
      <c r="F1798" s="3">
        <v>1</v>
      </c>
      <c r="G1798"/>
    </row>
    <row r="1799" spans="1:7" x14ac:dyDescent="0.3">
      <c r="A1799" s="64" t="str">
        <f>SORTEIOS[[#This Row],[GRUPO]]&amp;SORTEIOS[[#This Row],[MES_ANO]]</f>
        <v>3127julho-25</v>
      </c>
      <c r="B1799" s="3">
        <v>3127</v>
      </c>
      <c r="C1799" s="3">
        <v>202507</v>
      </c>
      <c r="D1799" s="4" t="str">
        <f>TEXT(SORTEIOS[[#This Row],[DT_CONTMP]],"MMMM-AA")</f>
        <v>julho-25</v>
      </c>
      <c r="E1799" s="4">
        <v>45853</v>
      </c>
      <c r="F1799" s="3">
        <v>1</v>
      </c>
      <c r="G1799"/>
    </row>
    <row r="1800" spans="1:7" x14ac:dyDescent="0.3">
      <c r="A1800" s="64" t="str">
        <f>SORTEIOS[[#This Row],[GRUPO]]&amp;SORTEIOS[[#This Row],[MES_ANO]]</f>
        <v>3175maio-25</v>
      </c>
      <c r="B1800" s="3">
        <v>3175</v>
      </c>
      <c r="C1800" s="3">
        <v>202505</v>
      </c>
      <c r="D1800" s="4" t="str">
        <f>TEXT(SORTEIOS[[#This Row],[DT_CONTMP]],"MMMM-AA")</f>
        <v>maio-25</v>
      </c>
      <c r="E1800" s="4">
        <v>45792</v>
      </c>
      <c r="F1800" s="3">
        <v>1</v>
      </c>
      <c r="G1800"/>
    </row>
    <row r="1801" spans="1:7" x14ac:dyDescent="0.3">
      <c r="A1801" s="64" t="str">
        <f>SORTEIOS[[#This Row],[GRUPO]]&amp;SORTEIOS[[#This Row],[MES_ANO]]</f>
        <v>3177abril-25</v>
      </c>
      <c r="B1801" s="3">
        <v>3177</v>
      </c>
      <c r="C1801" s="3">
        <v>202504</v>
      </c>
      <c r="D1801" s="4" t="str">
        <f>TEXT(SORTEIOS[[#This Row],[DT_CONTMP]],"MMMM-AA")</f>
        <v>abril-25</v>
      </c>
      <c r="E1801" s="4">
        <v>45762</v>
      </c>
      <c r="F1801" s="3">
        <v>1</v>
      </c>
      <c r="G1801"/>
    </row>
    <row r="1802" spans="1:7" x14ac:dyDescent="0.3">
      <c r="A1802" s="64" t="str">
        <f>SORTEIOS[[#This Row],[GRUPO]]&amp;SORTEIOS[[#This Row],[MES_ANO]]</f>
        <v>3176setembro-25</v>
      </c>
      <c r="B1802" s="3">
        <v>3176</v>
      </c>
      <c r="C1802" s="3">
        <v>202509</v>
      </c>
      <c r="D1802" s="4" t="str">
        <f>TEXT(SORTEIOS[[#This Row],[DT_CONTMP]],"MMMM-AA")</f>
        <v>setembro-25</v>
      </c>
      <c r="E1802" s="4">
        <v>45915</v>
      </c>
      <c r="F1802" s="3">
        <v>1</v>
      </c>
      <c r="G1802"/>
    </row>
    <row r="1803" spans="1:7" x14ac:dyDescent="0.3">
      <c r="A1803" s="64" t="str">
        <f>SORTEIOS[[#This Row],[GRUPO]]&amp;SORTEIOS[[#This Row],[MES_ANO]]</f>
        <v>3042maio-25</v>
      </c>
      <c r="B1803" s="3">
        <v>3042</v>
      </c>
      <c r="C1803" s="3">
        <v>202505</v>
      </c>
      <c r="D1803" s="4" t="str">
        <f>TEXT(SORTEIOS[[#This Row],[DT_CONTMP]],"MMMM-AA")</f>
        <v>maio-25</v>
      </c>
      <c r="E1803" s="4">
        <v>45792</v>
      </c>
      <c r="F1803" s="3">
        <v>1</v>
      </c>
      <c r="G1803"/>
    </row>
    <row r="1804" spans="1:7" x14ac:dyDescent="0.3">
      <c r="A1804" s="64" t="str">
        <f>SORTEIOS[[#This Row],[GRUPO]]&amp;SORTEIOS[[#This Row],[MES_ANO]]</f>
        <v>612fevereiro-25</v>
      </c>
      <c r="B1804" s="3">
        <v>612</v>
      </c>
      <c r="C1804" s="3">
        <v>202502</v>
      </c>
      <c r="D1804" s="4" t="str">
        <f>TEXT(SORTEIOS[[#This Row],[DT_CONTMP]],"MMMM-AA")</f>
        <v>fevereiro-25</v>
      </c>
      <c r="E1804" s="4">
        <v>45694</v>
      </c>
      <c r="F1804" s="3">
        <v>4</v>
      </c>
      <c r="G1804"/>
    </row>
    <row r="1805" spans="1:7" x14ac:dyDescent="0.3">
      <c r="A1805" s="64" t="str">
        <f>SORTEIOS[[#This Row],[GRUPO]]&amp;SORTEIOS[[#This Row],[MES_ANO]]</f>
        <v>599fevereiro-25</v>
      </c>
      <c r="B1805" s="3">
        <v>599</v>
      </c>
      <c r="C1805" s="3">
        <v>202502</v>
      </c>
      <c r="D1805" s="4" t="str">
        <f>TEXT(SORTEIOS[[#This Row],[DT_CONTMP]],"MMMM-AA")</f>
        <v>fevereiro-25</v>
      </c>
      <c r="E1805" s="4">
        <v>45694</v>
      </c>
      <c r="F1805" s="3">
        <v>1</v>
      </c>
      <c r="G1805"/>
    </row>
    <row r="1806" spans="1:7" x14ac:dyDescent="0.3">
      <c r="A1806" s="64" t="str">
        <f>SORTEIOS[[#This Row],[GRUPO]]&amp;SORTEIOS[[#This Row],[MES_ANO]]</f>
        <v>5016julho-25</v>
      </c>
      <c r="B1806" s="3">
        <v>5016</v>
      </c>
      <c r="C1806" s="3">
        <v>202507</v>
      </c>
      <c r="D1806" s="4" t="str">
        <f>TEXT(SORTEIOS[[#This Row],[DT_CONTMP]],"MMMM-AA")</f>
        <v>julho-25</v>
      </c>
      <c r="E1806" s="4">
        <v>45853</v>
      </c>
      <c r="F1806" s="3">
        <v>1</v>
      </c>
      <c r="G1806"/>
    </row>
    <row r="1807" spans="1:7" x14ac:dyDescent="0.3">
      <c r="A1807" s="64" t="str">
        <f>SORTEIOS[[#This Row],[GRUPO]]&amp;SORTEIOS[[#This Row],[MES_ANO]]</f>
        <v>710janeiro-25</v>
      </c>
      <c r="B1807" s="3">
        <v>710</v>
      </c>
      <c r="C1807" s="3">
        <v>202501</v>
      </c>
      <c r="D1807" s="4" t="str">
        <f>TEXT(SORTEIOS[[#This Row],[DT_CONTMP]],"MMMM-AA")</f>
        <v>janeiro-25</v>
      </c>
      <c r="E1807" s="4">
        <v>45672</v>
      </c>
      <c r="F1807" s="3">
        <v>1</v>
      </c>
      <c r="G1807"/>
    </row>
    <row r="1808" spans="1:7" x14ac:dyDescent="0.3">
      <c r="A1808" s="64" t="str">
        <f>SORTEIOS[[#This Row],[GRUPO]]&amp;SORTEIOS[[#This Row],[MES_ANO]]</f>
        <v>3099junho-25</v>
      </c>
      <c r="B1808" s="3">
        <v>3099</v>
      </c>
      <c r="C1808" s="3">
        <v>202506</v>
      </c>
      <c r="D1808" s="4" t="str">
        <f>TEXT(SORTEIOS[[#This Row],[DT_CONTMP]],"MMMM-AA")</f>
        <v>junho-25</v>
      </c>
      <c r="E1808" s="4">
        <v>45824</v>
      </c>
      <c r="F1808" s="3">
        <v>1</v>
      </c>
      <c r="G1808"/>
    </row>
    <row r="1809" spans="1:7" x14ac:dyDescent="0.3">
      <c r="A1809" s="64" t="str">
        <f>SORTEIOS[[#This Row],[GRUPO]]&amp;SORTEIOS[[#This Row],[MES_ANO]]</f>
        <v>3119junho-25</v>
      </c>
      <c r="B1809" s="3">
        <v>3119</v>
      </c>
      <c r="C1809" s="3">
        <v>202506</v>
      </c>
      <c r="D1809" s="4" t="str">
        <f>TEXT(SORTEIOS[[#This Row],[DT_CONTMP]],"MMMM-AA")</f>
        <v>junho-25</v>
      </c>
      <c r="E1809" s="4">
        <v>45824</v>
      </c>
      <c r="F1809" s="3">
        <v>1</v>
      </c>
      <c r="G1809"/>
    </row>
    <row r="1810" spans="1:7" x14ac:dyDescent="0.3">
      <c r="A1810" s="64" t="str">
        <f>SORTEIOS[[#This Row],[GRUPO]]&amp;SORTEIOS[[#This Row],[MES_ANO]]</f>
        <v>3097abril-25</v>
      </c>
      <c r="B1810" s="3">
        <v>3097</v>
      </c>
      <c r="C1810" s="3">
        <v>202504</v>
      </c>
      <c r="D1810" s="4" t="str">
        <f>TEXT(SORTEIOS[[#This Row],[DT_CONTMP]],"MMMM-AA")</f>
        <v>abril-25</v>
      </c>
      <c r="E1810" s="4">
        <v>45762</v>
      </c>
      <c r="F1810" s="3">
        <v>1</v>
      </c>
      <c r="G1810"/>
    </row>
    <row r="1811" spans="1:7" x14ac:dyDescent="0.3">
      <c r="A1811" s="64" t="str">
        <f>SORTEIOS[[#This Row],[GRUPO]]&amp;SORTEIOS[[#This Row],[MES_ANO]]</f>
        <v>3160junho-25</v>
      </c>
      <c r="B1811" s="3">
        <v>3160</v>
      </c>
      <c r="C1811" s="3">
        <v>202506</v>
      </c>
      <c r="D1811" s="4" t="str">
        <f>TEXT(SORTEIOS[[#This Row],[DT_CONTMP]],"MMMM-AA")</f>
        <v>junho-25</v>
      </c>
      <c r="E1811" s="4">
        <v>45824</v>
      </c>
      <c r="F1811" s="3">
        <v>1</v>
      </c>
      <c r="G1811"/>
    </row>
    <row r="1812" spans="1:7" x14ac:dyDescent="0.3">
      <c r="A1812" s="64" t="str">
        <f>SORTEIOS[[#This Row],[GRUPO]]&amp;SORTEIOS[[#This Row],[MES_ANO]]</f>
        <v>791julho-25</v>
      </c>
      <c r="B1812" s="3">
        <v>791</v>
      </c>
      <c r="C1812" s="3">
        <v>202507</v>
      </c>
      <c r="D1812" s="4" t="str">
        <f>TEXT(SORTEIOS[[#This Row],[DT_CONTMP]],"MMMM-AA")</f>
        <v>julho-25</v>
      </c>
      <c r="E1812" s="4">
        <v>45853</v>
      </c>
      <c r="F1812" s="3">
        <v>1</v>
      </c>
      <c r="G1812"/>
    </row>
    <row r="1813" spans="1:7" x14ac:dyDescent="0.3">
      <c r="A1813" s="64" t="str">
        <f>SORTEIOS[[#This Row],[GRUPO]]&amp;SORTEIOS[[#This Row],[MES_ANO]]</f>
        <v>807setembro-25</v>
      </c>
      <c r="B1813" s="3">
        <v>807</v>
      </c>
      <c r="C1813" s="3">
        <v>202509</v>
      </c>
      <c r="D1813" s="4" t="str">
        <f>TEXT(SORTEIOS[[#This Row],[DT_CONTMP]],"MMMM-AA")</f>
        <v>setembro-25</v>
      </c>
      <c r="E1813" s="4">
        <v>45915</v>
      </c>
      <c r="F1813" s="3">
        <v>1</v>
      </c>
      <c r="G1813"/>
    </row>
    <row r="1814" spans="1:7" x14ac:dyDescent="0.3">
      <c r="A1814" s="64" t="str">
        <f>SORTEIOS[[#This Row],[GRUPO]]&amp;SORTEIOS[[#This Row],[MES_ANO]]</f>
        <v>3073outubro-25</v>
      </c>
      <c r="B1814" s="3">
        <v>3073</v>
      </c>
      <c r="C1814" s="3">
        <v>202510</v>
      </c>
      <c r="D1814" s="4" t="str">
        <f>TEXT(SORTEIOS[[#This Row],[DT_CONTMP]],"MMMM-AA")</f>
        <v>outubro-25</v>
      </c>
      <c r="E1814" s="4">
        <v>45945</v>
      </c>
      <c r="F1814" s="3">
        <v>1</v>
      </c>
      <c r="G1814"/>
    </row>
    <row r="1815" spans="1:7" x14ac:dyDescent="0.3">
      <c r="A1815" s="64" t="str">
        <f>SORTEIOS[[#This Row],[GRUPO]]&amp;SORTEIOS[[#This Row],[MES_ANO]]</f>
        <v>613fevereiro-25</v>
      </c>
      <c r="B1815" s="3">
        <v>613</v>
      </c>
      <c r="C1815" s="3">
        <v>202502</v>
      </c>
      <c r="D1815" s="4" t="str">
        <f>TEXT(SORTEIOS[[#This Row],[DT_CONTMP]],"MMMM-AA")</f>
        <v>fevereiro-25</v>
      </c>
      <c r="E1815" s="4">
        <v>45694</v>
      </c>
      <c r="F1815" s="3">
        <v>2</v>
      </c>
      <c r="G1815"/>
    </row>
    <row r="1816" spans="1:7" x14ac:dyDescent="0.3">
      <c r="A1816" s="64" t="str">
        <f>SORTEIOS[[#This Row],[GRUPO]]&amp;SORTEIOS[[#This Row],[MES_ANO]]</f>
        <v>634outubro-25</v>
      </c>
      <c r="B1816" s="3">
        <v>634</v>
      </c>
      <c r="C1816" s="3">
        <v>202510</v>
      </c>
      <c r="D1816" s="4" t="str">
        <f>TEXT(SORTEIOS[[#This Row],[DT_CONTMP]],"MMMM-AA")</f>
        <v>outubro-25</v>
      </c>
      <c r="E1816" s="4">
        <v>45936</v>
      </c>
      <c r="F1816" s="3">
        <v>1</v>
      </c>
      <c r="G1816"/>
    </row>
    <row r="1817" spans="1:7" x14ac:dyDescent="0.3">
      <c r="A1817" s="64" t="str">
        <f>SORTEIOS[[#This Row],[GRUPO]]&amp;SORTEIOS[[#This Row],[MES_ANO]]</f>
        <v>647setembro-25</v>
      </c>
      <c r="B1817" s="3">
        <v>647</v>
      </c>
      <c r="C1817" s="3">
        <v>202509</v>
      </c>
      <c r="D1817" s="4" t="str">
        <f>TEXT(SORTEIOS[[#This Row],[DT_CONTMP]],"MMMM-AA")</f>
        <v>setembro-25</v>
      </c>
      <c r="E1817" s="4">
        <v>45904</v>
      </c>
      <c r="F1817" s="3">
        <v>3</v>
      </c>
      <c r="G1817"/>
    </row>
    <row r="1818" spans="1:7" x14ac:dyDescent="0.3">
      <c r="A1818" s="64" t="str">
        <f>SORTEIOS[[#This Row],[GRUPO]]&amp;SORTEIOS[[#This Row],[MES_ANO]]</f>
        <v>3073setembro-25</v>
      </c>
      <c r="B1818" s="3">
        <v>3073</v>
      </c>
      <c r="C1818" s="3">
        <v>202509</v>
      </c>
      <c r="D1818" s="4" t="str">
        <f>TEXT(SORTEIOS[[#This Row],[DT_CONTMP]],"MMMM-AA")</f>
        <v>setembro-25</v>
      </c>
      <c r="E1818" s="4">
        <v>45915</v>
      </c>
      <c r="F1818" s="3">
        <v>1</v>
      </c>
      <c r="G1818"/>
    </row>
    <row r="1819" spans="1:7" x14ac:dyDescent="0.3">
      <c r="A1819" s="64" t="str">
        <f>SORTEIOS[[#This Row],[GRUPO]]&amp;SORTEIOS[[#This Row],[MES_ANO]]</f>
        <v>3054junho-25</v>
      </c>
      <c r="B1819" s="3">
        <v>3054</v>
      </c>
      <c r="C1819" s="3">
        <v>202506</v>
      </c>
      <c r="D1819" s="4" t="str">
        <f>TEXT(SORTEIOS[[#This Row],[DT_CONTMP]],"MMMM-AA")</f>
        <v>junho-25</v>
      </c>
      <c r="E1819" s="4">
        <v>45824</v>
      </c>
      <c r="F1819" s="3">
        <v>1</v>
      </c>
      <c r="G1819"/>
    </row>
    <row r="1820" spans="1:7" x14ac:dyDescent="0.3">
      <c r="A1820" s="64" t="str">
        <f>SORTEIOS[[#This Row],[GRUPO]]&amp;SORTEIOS[[#This Row],[MES_ANO]]</f>
        <v>671janeiro-25</v>
      </c>
      <c r="B1820" s="3">
        <v>671</v>
      </c>
      <c r="C1820" s="3">
        <v>202501</v>
      </c>
      <c r="D1820" s="4" t="str">
        <f>TEXT(SORTEIOS[[#This Row],[DT_CONTMP]],"MMMM-AA")</f>
        <v>janeiro-25</v>
      </c>
      <c r="E1820" s="4">
        <v>45664</v>
      </c>
      <c r="F1820" s="3">
        <v>6</v>
      </c>
      <c r="G1820"/>
    </row>
    <row r="1821" spans="1:7" x14ac:dyDescent="0.3">
      <c r="A1821" s="64" t="str">
        <f>SORTEIOS[[#This Row],[GRUPO]]&amp;SORTEIOS[[#This Row],[MES_ANO]]</f>
        <v>3135maio-25</v>
      </c>
      <c r="B1821" s="3">
        <v>3135</v>
      </c>
      <c r="C1821" s="3">
        <v>202505</v>
      </c>
      <c r="D1821" s="4" t="str">
        <f>TEXT(SORTEIOS[[#This Row],[DT_CONTMP]],"MMMM-AA")</f>
        <v>maio-25</v>
      </c>
      <c r="E1821" s="4">
        <v>45792</v>
      </c>
      <c r="F1821" s="3">
        <v>1</v>
      </c>
      <c r="G1821"/>
    </row>
    <row r="1822" spans="1:7" x14ac:dyDescent="0.3">
      <c r="A1822" s="64" t="str">
        <f>SORTEIOS[[#This Row],[GRUPO]]&amp;SORTEIOS[[#This Row],[MES_ANO]]</f>
        <v>772setembro-25</v>
      </c>
      <c r="B1822" s="3">
        <v>772</v>
      </c>
      <c r="C1822" s="3">
        <v>202509</v>
      </c>
      <c r="D1822" s="4" t="str">
        <f>TEXT(SORTEIOS[[#This Row],[DT_CONTMP]],"MMMM-AA")</f>
        <v>setembro-25</v>
      </c>
      <c r="E1822" s="4">
        <v>45915</v>
      </c>
      <c r="F1822" s="3">
        <v>1</v>
      </c>
      <c r="G1822"/>
    </row>
    <row r="1823" spans="1:7" x14ac:dyDescent="0.3">
      <c r="A1823" s="64" t="str">
        <f>SORTEIOS[[#This Row],[GRUPO]]&amp;SORTEIOS[[#This Row],[MES_ANO]]</f>
        <v>3140janeiro-25</v>
      </c>
      <c r="B1823" s="3">
        <v>3140</v>
      </c>
      <c r="C1823" s="3">
        <v>202501</v>
      </c>
      <c r="D1823" s="4" t="str">
        <f>TEXT(SORTEIOS[[#This Row],[DT_CONTMP]],"MMMM-AA")</f>
        <v>janeiro-25</v>
      </c>
      <c r="E1823" s="4">
        <v>45672</v>
      </c>
      <c r="F1823" s="3">
        <v>1</v>
      </c>
      <c r="G1823"/>
    </row>
    <row r="1824" spans="1:7" x14ac:dyDescent="0.3">
      <c r="A1824" s="64" t="str">
        <f>SORTEIOS[[#This Row],[GRUPO]]&amp;SORTEIOS[[#This Row],[MES_ANO]]</f>
        <v>755junho-25</v>
      </c>
      <c r="B1824" s="3">
        <v>755</v>
      </c>
      <c r="C1824" s="3">
        <v>202506</v>
      </c>
      <c r="D1824" s="4" t="str">
        <f>TEXT(SORTEIOS[[#This Row],[DT_CONTMP]],"MMMM-AA")</f>
        <v>junho-25</v>
      </c>
      <c r="E1824" s="4">
        <v>45824</v>
      </c>
      <c r="F1824" s="3">
        <v>1</v>
      </c>
      <c r="G1824"/>
    </row>
    <row r="1825" spans="1:7" x14ac:dyDescent="0.3">
      <c r="A1825" s="64" t="str">
        <f>SORTEIOS[[#This Row],[GRUPO]]&amp;SORTEIOS[[#This Row],[MES_ANO]]</f>
        <v>682setembro-25</v>
      </c>
      <c r="B1825" s="3">
        <v>682</v>
      </c>
      <c r="C1825" s="3">
        <v>202509</v>
      </c>
      <c r="D1825" s="4" t="str">
        <f>TEXT(SORTEIOS[[#This Row],[DT_CONTMP]],"MMMM-AA")</f>
        <v>setembro-25</v>
      </c>
      <c r="E1825" s="4">
        <v>45904</v>
      </c>
      <c r="F1825" s="3">
        <v>1</v>
      </c>
      <c r="G1825"/>
    </row>
    <row r="1826" spans="1:7" x14ac:dyDescent="0.3">
      <c r="A1826" s="64" t="str">
        <f>SORTEIOS[[#This Row],[GRUPO]]&amp;SORTEIOS[[#This Row],[MES_ANO]]</f>
        <v>3038abril-25</v>
      </c>
      <c r="B1826" s="3">
        <v>3038</v>
      </c>
      <c r="C1826" s="3">
        <v>202504</v>
      </c>
      <c r="D1826" s="4" t="str">
        <f>TEXT(SORTEIOS[[#This Row],[DT_CONTMP]],"MMMM-AA")</f>
        <v>abril-25</v>
      </c>
      <c r="E1826" s="4">
        <v>45762</v>
      </c>
      <c r="F1826" s="3">
        <v>1</v>
      </c>
      <c r="G1826"/>
    </row>
    <row r="1827" spans="1:7" x14ac:dyDescent="0.3">
      <c r="A1827" s="64" t="str">
        <f>SORTEIOS[[#This Row],[GRUPO]]&amp;SORTEIOS[[#This Row],[MES_ANO]]</f>
        <v>598março-25</v>
      </c>
      <c r="B1827" s="3">
        <v>598</v>
      </c>
      <c r="C1827" s="3">
        <v>202503</v>
      </c>
      <c r="D1827" s="4" t="str">
        <f>TEXT(SORTEIOS[[#This Row],[DT_CONTMP]],"MMMM-AA")</f>
        <v>março-25</v>
      </c>
      <c r="E1827" s="4">
        <v>45726</v>
      </c>
      <c r="F1827" s="3">
        <v>1</v>
      </c>
      <c r="G1827"/>
    </row>
    <row r="1828" spans="1:7" x14ac:dyDescent="0.3">
      <c r="A1828" s="64" t="str">
        <f>SORTEIOS[[#This Row],[GRUPO]]&amp;SORTEIOS[[#This Row],[MES_ANO]]</f>
        <v>5015setembro-25</v>
      </c>
      <c r="B1828" s="3">
        <v>5015</v>
      </c>
      <c r="C1828" s="3">
        <v>202509</v>
      </c>
      <c r="D1828" s="4" t="str">
        <f>TEXT(SORTEIOS[[#This Row],[DT_CONTMP]],"MMMM-AA")</f>
        <v>setembro-25</v>
      </c>
      <c r="E1828" s="4">
        <v>45915</v>
      </c>
      <c r="F1828" s="3">
        <v>1</v>
      </c>
      <c r="G1828"/>
    </row>
    <row r="1829" spans="1:7" x14ac:dyDescent="0.3">
      <c r="A1829" s="64" t="str">
        <f>SORTEIOS[[#This Row],[GRUPO]]&amp;SORTEIOS[[#This Row],[MES_ANO]]</f>
        <v>620maio-25</v>
      </c>
      <c r="B1829" s="3">
        <v>620</v>
      </c>
      <c r="C1829" s="3">
        <v>202505</v>
      </c>
      <c r="D1829" s="4" t="str">
        <f>TEXT(SORTEIOS[[#This Row],[DT_CONTMP]],"MMMM-AA")</f>
        <v>maio-25</v>
      </c>
      <c r="E1829" s="4">
        <v>45784</v>
      </c>
      <c r="F1829" s="3">
        <v>2</v>
      </c>
      <c r="G1829"/>
    </row>
    <row r="1830" spans="1:7" x14ac:dyDescent="0.3">
      <c r="A1830" s="64" t="str">
        <f>SORTEIOS[[#This Row],[GRUPO]]&amp;SORTEIOS[[#This Row],[MES_ANO]]</f>
        <v>5013agosto-25</v>
      </c>
      <c r="B1830" s="3">
        <v>5013</v>
      </c>
      <c r="C1830" s="3">
        <v>202508</v>
      </c>
      <c r="D1830" s="4" t="str">
        <f>TEXT(SORTEIOS[[#This Row],[DT_CONTMP]],"MMMM-AA")</f>
        <v>agosto-25</v>
      </c>
      <c r="E1830" s="4">
        <v>45884</v>
      </c>
      <c r="F1830" s="3">
        <v>1</v>
      </c>
      <c r="G1830"/>
    </row>
    <row r="1831" spans="1:7" x14ac:dyDescent="0.3">
      <c r="A1831" s="64" t="str">
        <f>SORTEIOS[[#This Row],[GRUPO]]&amp;SORTEIOS[[#This Row],[MES_ANO]]</f>
        <v>674fevereiro-25</v>
      </c>
      <c r="B1831" s="3">
        <v>674</v>
      </c>
      <c r="C1831" s="3">
        <v>202502</v>
      </c>
      <c r="D1831" s="4" t="str">
        <f>TEXT(SORTEIOS[[#This Row],[DT_CONTMP]],"MMMM-AA")</f>
        <v>fevereiro-25</v>
      </c>
      <c r="E1831" s="4">
        <v>45694</v>
      </c>
      <c r="F1831" s="3">
        <v>5</v>
      </c>
      <c r="G1831"/>
    </row>
    <row r="1832" spans="1:7" x14ac:dyDescent="0.3">
      <c r="A1832" s="64" t="str">
        <f>SORTEIOS[[#This Row],[GRUPO]]&amp;SORTEIOS[[#This Row],[MES_ANO]]</f>
        <v>720maio-25</v>
      </c>
      <c r="B1832" s="3">
        <v>720</v>
      </c>
      <c r="C1832" s="3">
        <v>202505</v>
      </c>
      <c r="D1832" s="4" t="str">
        <f>TEXT(SORTEIOS[[#This Row],[DT_CONTMP]],"MMMM-AA")</f>
        <v>maio-25</v>
      </c>
      <c r="E1832" s="4">
        <v>45792</v>
      </c>
      <c r="F1832" s="3">
        <v>1</v>
      </c>
      <c r="G1832"/>
    </row>
    <row r="1833" spans="1:7" x14ac:dyDescent="0.3">
      <c r="A1833" s="64" t="str">
        <f>SORTEIOS[[#This Row],[GRUPO]]&amp;SORTEIOS[[#This Row],[MES_ANO]]</f>
        <v>3108julho-25</v>
      </c>
      <c r="B1833" s="3">
        <v>3108</v>
      </c>
      <c r="C1833" s="3">
        <v>202507</v>
      </c>
      <c r="D1833" s="4" t="str">
        <f>TEXT(SORTEIOS[[#This Row],[DT_CONTMP]],"MMMM-AA")</f>
        <v>julho-25</v>
      </c>
      <c r="E1833" s="4">
        <v>45853</v>
      </c>
      <c r="F1833" s="3">
        <v>1</v>
      </c>
      <c r="G1833"/>
    </row>
    <row r="1834" spans="1:7" x14ac:dyDescent="0.3">
      <c r="A1834" s="64" t="str">
        <f>SORTEIOS[[#This Row],[GRUPO]]&amp;SORTEIOS[[#This Row],[MES_ANO]]</f>
        <v>743outubro-25</v>
      </c>
      <c r="B1834" s="3">
        <v>743</v>
      </c>
      <c r="C1834" s="3">
        <v>202510</v>
      </c>
      <c r="D1834" s="4" t="str">
        <f>TEXT(SORTEIOS[[#This Row],[DT_CONTMP]],"MMMM-AA")</f>
        <v>outubro-25</v>
      </c>
      <c r="E1834" s="4">
        <v>45945</v>
      </c>
      <c r="F1834" s="3">
        <v>1</v>
      </c>
      <c r="G1834"/>
    </row>
    <row r="1835" spans="1:7" x14ac:dyDescent="0.3">
      <c r="A1835" s="64" t="str">
        <f>SORTEIOS[[#This Row],[GRUPO]]&amp;SORTEIOS[[#This Row],[MES_ANO]]</f>
        <v>3089maio-25</v>
      </c>
      <c r="B1835" s="3">
        <v>3089</v>
      </c>
      <c r="C1835" s="3">
        <v>202505</v>
      </c>
      <c r="D1835" s="4" t="str">
        <f>TEXT(SORTEIOS[[#This Row],[DT_CONTMP]],"MMMM-AA")</f>
        <v>maio-25</v>
      </c>
      <c r="E1835" s="4">
        <v>45792</v>
      </c>
      <c r="F1835" s="3">
        <v>1</v>
      </c>
      <c r="G1835"/>
    </row>
    <row r="1836" spans="1:7" x14ac:dyDescent="0.3">
      <c r="A1836" s="64" t="str">
        <f>SORTEIOS[[#This Row],[GRUPO]]&amp;SORTEIOS[[#This Row],[MES_ANO]]</f>
        <v>758agosto-25</v>
      </c>
      <c r="B1836" s="3">
        <v>758</v>
      </c>
      <c r="C1836" s="3">
        <v>202508</v>
      </c>
      <c r="D1836" s="4" t="str">
        <f>TEXT(SORTEIOS[[#This Row],[DT_CONTMP]],"MMMM-AA")</f>
        <v>agosto-25</v>
      </c>
      <c r="E1836" s="4">
        <v>45884</v>
      </c>
      <c r="F1836" s="3">
        <v>1</v>
      </c>
      <c r="G1836"/>
    </row>
    <row r="1837" spans="1:7" x14ac:dyDescent="0.3">
      <c r="A1837" s="64" t="str">
        <f>SORTEIOS[[#This Row],[GRUPO]]&amp;SORTEIOS[[#This Row],[MES_ANO]]</f>
        <v>3053junho-25</v>
      </c>
      <c r="B1837" s="3">
        <v>3053</v>
      </c>
      <c r="C1837" s="3">
        <v>202506</v>
      </c>
      <c r="D1837" s="4" t="str">
        <f>TEXT(SORTEIOS[[#This Row],[DT_CONTMP]],"MMMM-AA")</f>
        <v>junho-25</v>
      </c>
      <c r="E1837" s="4">
        <v>45824</v>
      </c>
      <c r="F1837" s="3">
        <v>1</v>
      </c>
      <c r="G1837"/>
    </row>
    <row r="1838" spans="1:7" x14ac:dyDescent="0.3">
      <c r="A1838" s="64" t="str">
        <f>SORTEIOS[[#This Row],[GRUPO]]&amp;SORTEIOS[[#This Row],[MES_ANO]]</f>
        <v>800março-25</v>
      </c>
      <c r="B1838" s="3">
        <v>800</v>
      </c>
      <c r="C1838" s="3">
        <v>202503</v>
      </c>
      <c r="D1838" s="4" t="str">
        <f>TEXT(SORTEIOS[[#This Row],[DT_CONTMP]],"MMMM-AA")</f>
        <v>março-25</v>
      </c>
      <c r="E1838" s="4">
        <v>45733</v>
      </c>
      <c r="F1838" s="3">
        <v>1</v>
      </c>
      <c r="G1838"/>
    </row>
    <row r="1839" spans="1:7" x14ac:dyDescent="0.3">
      <c r="A1839" s="64" t="str">
        <f>SORTEIOS[[#This Row],[GRUPO]]&amp;SORTEIOS[[#This Row],[MES_ANO]]</f>
        <v>8005setembro-25</v>
      </c>
      <c r="B1839" s="3">
        <v>8005</v>
      </c>
      <c r="C1839" s="3">
        <v>202509</v>
      </c>
      <c r="D1839" s="4" t="str">
        <f>TEXT(SORTEIOS[[#This Row],[DT_CONTMP]],"MMMM-AA")</f>
        <v>setembro-25</v>
      </c>
      <c r="E1839" s="4">
        <v>45915</v>
      </c>
      <c r="F1839" s="3">
        <v>1</v>
      </c>
      <c r="G1839"/>
    </row>
    <row r="1840" spans="1:7" x14ac:dyDescent="0.3">
      <c r="A1840" s="64" t="str">
        <f>SORTEIOS[[#This Row],[GRUPO]]&amp;SORTEIOS[[#This Row],[MES_ANO]]</f>
        <v>5020janeiro-25</v>
      </c>
      <c r="B1840" s="3">
        <v>5020</v>
      </c>
      <c r="C1840" s="3">
        <v>202501</v>
      </c>
      <c r="D1840" s="4" t="str">
        <f>TEXT(SORTEIOS[[#This Row],[DT_CONTMP]],"MMMM-AA")</f>
        <v>janeiro-25</v>
      </c>
      <c r="E1840" s="4">
        <v>45672</v>
      </c>
      <c r="F1840" s="3">
        <v>1</v>
      </c>
      <c r="G1840"/>
    </row>
    <row r="1841" spans="1:7" x14ac:dyDescent="0.3">
      <c r="A1841" s="64" t="str">
        <f>SORTEIOS[[#This Row],[GRUPO]]&amp;SORTEIOS[[#This Row],[MES_ANO]]</f>
        <v>671maio-25</v>
      </c>
      <c r="B1841" s="3">
        <v>671</v>
      </c>
      <c r="C1841" s="3">
        <v>202505</v>
      </c>
      <c r="D1841" s="4" t="str">
        <f>TEXT(SORTEIOS[[#This Row],[DT_CONTMP]],"MMMM-AA")</f>
        <v>maio-25</v>
      </c>
      <c r="E1841" s="4">
        <v>45784</v>
      </c>
      <c r="F1841" s="3">
        <v>7</v>
      </c>
      <c r="G1841"/>
    </row>
    <row r="1842" spans="1:7" x14ac:dyDescent="0.3">
      <c r="A1842" s="64" t="str">
        <f>SORTEIOS[[#This Row],[GRUPO]]&amp;SORTEIOS[[#This Row],[MES_ANO]]</f>
        <v>762junho-25</v>
      </c>
      <c r="B1842" s="3">
        <v>762</v>
      </c>
      <c r="C1842" s="3">
        <v>202506</v>
      </c>
      <c r="D1842" s="4" t="str">
        <f>TEXT(SORTEIOS[[#This Row],[DT_CONTMP]],"MMMM-AA")</f>
        <v>junho-25</v>
      </c>
      <c r="E1842" s="4">
        <v>45824</v>
      </c>
      <c r="F1842" s="3">
        <v>1</v>
      </c>
      <c r="G1842"/>
    </row>
    <row r="1843" spans="1:7" x14ac:dyDescent="0.3">
      <c r="A1843" s="64" t="str">
        <f>SORTEIOS[[#This Row],[GRUPO]]&amp;SORTEIOS[[#This Row],[MES_ANO]]</f>
        <v>767fevereiro-25</v>
      </c>
      <c r="B1843" s="3">
        <v>767</v>
      </c>
      <c r="C1843" s="3">
        <v>202502</v>
      </c>
      <c r="D1843" s="4" t="str">
        <f>TEXT(SORTEIOS[[#This Row],[DT_CONTMP]],"MMMM-AA")</f>
        <v>fevereiro-25</v>
      </c>
      <c r="E1843" s="4">
        <v>45705</v>
      </c>
      <c r="F1843" s="3">
        <v>1</v>
      </c>
      <c r="G1843"/>
    </row>
    <row r="1844" spans="1:7" x14ac:dyDescent="0.3">
      <c r="A1844" s="64" t="str">
        <f>SORTEIOS[[#This Row],[GRUPO]]&amp;SORTEIOS[[#This Row],[MES_ANO]]</f>
        <v>3140abril-25</v>
      </c>
      <c r="B1844" s="3">
        <v>3140</v>
      </c>
      <c r="C1844" s="3">
        <v>202504</v>
      </c>
      <c r="D1844" s="4" t="str">
        <f>TEXT(SORTEIOS[[#This Row],[DT_CONTMP]],"MMMM-AA")</f>
        <v>abril-25</v>
      </c>
      <c r="E1844" s="4">
        <v>45762</v>
      </c>
      <c r="F1844" s="3">
        <v>1</v>
      </c>
      <c r="G1844"/>
    </row>
    <row r="1845" spans="1:7" x14ac:dyDescent="0.3">
      <c r="A1845" s="64" t="str">
        <f>SORTEIOS[[#This Row],[GRUPO]]&amp;SORTEIOS[[#This Row],[MES_ANO]]</f>
        <v>8003maio-25</v>
      </c>
      <c r="B1845" s="3">
        <v>8003</v>
      </c>
      <c r="C1845" s="3">
        <v>202505</v>
      </c>
      <c r="D1845" s="4" t="str">
        <f>TEXT(SORTEIOS[[#This Row],[DT_CONTMP]],"MMMM-AA")</f>
        <v>maio-25</v>
      </c>
      <c r="E1845" s="4">
        <v>45792</v>
      </c>
      <c r="F1845" s="3">
        <v>1</v>
      </c>
      <c r="G1845"/>
    </row>
    <row r="1846" spans="1:7" x14ac:dyDescent="0.3">
      <c r="A1846" s="64" t="str">
        <f>SORTEIOS[[#This Row],[GRUPO]]&amp;SORTEIOS[[#This Row],[MES_ANO]]</f>
        <v>615abril-25</v>
      </c>
      <c r="B1846" s="3">
        <v>615</v>
      </c>
      <c r="C1846" s="3">
        <v>202504</v>
      </c>
      <c r="D1846" s="4" t="str">
        <f>TEXT(SORTEIOS[[#This Row],[DT_CONTMP]],"MMMM-AA")</f>
        <v>abril-25</v>
      </c>
      <c r="E1846" s="4">
        <v>45751</v>
      </c>
      <c r="F1846" s="3">
        <v>1</v>
      </c>
      <c r="G1846"/>
    </row>
    <row r="1847" spans="1:7" x14ac:dyDescent="0.3">
      <c r="A1847" s="64" t="str">
        <f>SORTEIOS[[#This Row],[GRUPO]]&amp;SORTEIOS[[#This Row],[MES_ANO]]</f>
        <v>728setembro-25</v>
      </c>
      <c r="B1847" s="3">
        <v>728</v>
      </c>
      <c r="C1847" s="3">
        <v>202509</v>
      </c>
      <c r="D1847" s="4" t="str">
        <f>TEXT(SORTEIOS[[#This Row],[DT_CONTMP]],"MMMM-AA")</f>
        <v>setembro-25</v>
      </c>
      <c r="E1847" s="4">
        <v>45915</v>
      </c>
      <c r="F1847" s="3">
        <v>1</v>
      </c>
      <c r="G1847"/>
    </row>
    <row r="1848" spans="1:7" x14ac:dyDescent="0.3">
      <c r="A1848" s="64" t="str">
        <f>SORTEIOS[[#This Row],[GRUPO]]&amp;SORTEIOS[[#This Row],[MES_ANO]]</f>
        <v>782agosto-25</v>
      </c>
      <c r="B1848" s="3">
        <v>782</v>
      </c>
      <c r="C1848" s="3">
        <v>202508</v>
      </c>
      <c r="D1848" s="4" t="str">
        <f>TEXT(SORTEIOS[[#This Row],[DT_CONTMP]],"MMMM-AA")</f>
        <v>agosto-25</v>
      </c>
      <c r="E1848" s="4">
        <v>45884</v>
      </c>
      <c r="F1848" s="3">
        <v>1</v>
      </c>
      <c r="G1848"/>
    </row>
    <row r="1849" spans="1:7" x14ac:dyDescent="0.3">
      <c r="A1849" s="64" t="str">
        <f>SORTEIOS[[#This Row],[GRUPO]]&amp;SORTEIOS[[#This Row],[MES_ANO]]</f>
        <v>3042setembro-25</v>
      </c>
      <c r="B1849" s="3">
        <v>3042</v>
      </c>
      <c r="C1849" s="3">
        <v>202509</v>
      </c>
      <c r="D1849" s="4" t="str">
        <f>TEXT(SORTEIOS[[#This Row],[DT_CONTMP]],"MMMM-AA")</f>
        <v>setembro-25</v>
      </c>
      <c r="E1849" s="4">
        <v>45915</v>
      </c>
      <c r="F1849" s="3">
        <v>1</v>
      </c>
      <c r="G1849"/>
    </row>
    <row r="1850" spans="1:7" x14ac:dyDescent="0.3">
      <c r="A1850" s="64" t="str">
        <f>SORTEIOS[[#This Row],[GRUPO]]&amp;SORTEIOS[[#This Row],[MES_ANO]]</f>
        <v>3080outubro-25</v>
      </c>
      <c r="B1850" s="3">
        <v>3080</v>
      </c>
      <c r="C1850" s="3">
        <v>202510</v>
      </c>
      <c r="D1850" s="4" t="str">
        <f>TEXT(SORTEIOS[[#This Row],[DT_CONTMP]],"MMMM-AA")</f>
        <v>outubro-25</v>
      </c>
      <c r="E1850" s="4">
        <v>45945</v>
      </c>
      <c r="F1850" s="3">
        <v>1</v>
      </c>
      <c r="G1850"/>
    </row>
    <row r="1851" spans="1:7" x14ac:dyDescent="0.3">
      <c r="A1851" s="64" t="str">
        <f>SORTEIOS[[#This Row],[GRUPO]]&amp;SORTEIOS[[#This Row],[MES_ANO]]</f>
        <v>803junho-25</v>
      </c>
      <c r="B1851" s="3">
        <v>803</v>
      </c>
      <c r="C1851" s="3">
        <v>202506</v>
      </c>
      <c r="D1851" s="4" t="str">
        <f>TEXT(SORTEIOS[[#This Row],[DT_CONTMP]],"MMMM-AA")</f>
        <v>junho-25</v>
      </c>
      <c r="E1851" s="4">
        <v>45824</v>
      </c>
      <c r="F1851" s="3">
        <v>1</v>
      </c>
      <c r="G1851"/>
    </row>
    <row r="1852" spans="1:7" x14ac:dyDescent="0.3">
      <c r="A1852" s="64" t="str">
        <f>SORTEIOS[[#This Row],[GRUPO]]&amp;SORTEIOS[[#This Row],[MES_ANO]]</f>
        <v>763julho-25</v>
      </c>
      <c r="B1852" s="3">
        <v>763</v>
      </c>
      <c r="C1852" s="3">
        <v>202507</v>
      </c>
      <c r="D1852" s="4" t="str">
        <f>TEXT(SORTEIOS[[#This Row],[DT_CONTMP]],"MMMM-AA")</f>
        <v>julho-25</v>
      </c>
      <c r="E1852" s="4">
        <v>45853</v>
      </c>
      <c r="F1852" s="3">
        <v>1</v>
      </c>
      <c r="G1852"/>
    </row>
    <row r="1853" spans="1:7" x14ac:dyDescent="0.3">
      <c r="A1853" s="64" t="str">
        <f>SORTEIOS[[#This Row],[GRUPO]]&amp;SORTEIOS[[#This Row],[MES_ANO]]</f>
        <v>3044maio-25</v>
      </c>
      <c r="B1853" s="3">
        <v>3044</v>
      </c>
      <c r="C1853" s="3">
        <v>202505</v>
      </c>
      <c r="D1853" s="4" t="str">
        <f>TEXT(SORTEIOS[[#This Row],[DT_CONTMP]],"MMMM-AA")</f>
        <v>maio-25</v>
      </c>
      <c r="E1853" s="4">
        <v>45792</v>
      </c>
      <c r="F1853" s="3">
        <v>1</v>
      </c>
      <c r="G1853"/>
    </row>
    <row r="1854" spans="1:7" x14ac:dyDescent="0.3">
      <c r="A1854" s="64" t="str">
        <f>SORTEIOS[[#This Row],[GRUPO]]&amp;SORTEIOS[[#This Row],[MES_ANO]]</f>
        <v>3044abril-25</v>
      </c>
      <c r="B1854" s="3">
        <v>3044</v>
      </c>
      <c r="C1854" s="3">
        <v>202504</v>
      </c>
      <c r="D1854" s="4" t="str">
        <f>TEXT(SORTEIOS[[#This Row],[DT_CONTMP]],"MMMM-AA")</f>
        <v>abril-25</v>
      </c>
      <c r="E1854" s="4">
        <v>45762</v>
      </c>
      <c r="F1854" s="3">
        <v>1</v>
      </c>
      <c r="G1854"/>
    </row>
    <row r="1855" spans="1:7" x14ac:dyDescent="0.3">
      <c r="A1855" s="64" t="str">
        <f>SORTEIOS[[#This Row],[GRUPO]]&amp;SORTEIOS[[#This Row],[MES_ANO]]</f>
        <v>3062março-25</v>
      </c>
      <c r="B1855" s="3">
        <v>3062</v>
      </c>
      <c r="C1855" s="3">
        <v>202503</v>
      </c>
      <c r="D1855" s="4" t="str">
        <f>TEXT(SORTEIOS[[#This Row],[DT_CONTMP]],"MMMM-AA")</f>
        <v>março-25</v>
      </c>
      <c r="E1855" s="4">
        <v>45733</v>
      </c>
      <c r="F1855" s="3">
        <v>1</v>
      </c>
      <c r="G1855"/>
    </row>
    <row r="1856" spans="1:7" x14ac:dyDescent="0.3">
      <c r="A1856" s="64" t="str">
        <f>SORTEIOS[[#This Row],[GRUPO]]&amp;SORTEIOS[[#This Row],[MES_ANO]]</f>
        <v>680agosto-25</v>
      </c>
      <c r="B1856" s="3">
        <v>680</v>
      </c>
      <c r="C1856" s="3">
        <v>202508</v>
      </c>
      <c r="D1856" s="4" t="str">
        <f>TEXT(SORTEIOS[[#This Row],[DT_CONTMP]],"MMMM-AA")</f>
        <v>agosto-25</v>
      </c>
      <c r="E1856" s="4">
        <v>45875</v>
      </c>
      <c r="F1856" s="3">
        <v>12</v>
      </c>
      <c r="G1856"/>
    </row>
    <row r="1857" spans="1:7" x14ac:dyDescent="0.3">
      <c r="A1857" s="64" t="str">
        <f>SORTEIOS[[#This Row],[GRUPO]]&amp;SORTEIOS[[#This Row],[MES_ANO]]</f>
        <v>3078junho-25</v>
      </c>
      <c r="B1857" s="3">
        <v>3078</v>
      </c>
      <c r="C1857" s="3">
        <v>202506</v>
      </c>
      <c r="D1857" s="4" t="str">
        <f>TEXT(SORTEIOS[[#This Row],[DT_CONTMP]],"MMMM-AA")</f>
        <v>junho-25</v>
      </c>
      <c r="E1857" s="4">
        <v>45824</v>
      </c>
      <c r="F1857" s="3">
        <v>1</v>
      </c>
      <c r="G1857"/>
    </row>
    <row r="1858" spans="1:7" x14ac:dyDescent="0.3">
      <c r="A1858" s="64" t="str">
        <f>SORTEIOS[[#This Row],[GRUPO]]&amp;SORTEIOS[[#This Row],[MES_ANO]]</f>
        <v>622fevereiro-25</v>
      </c>
      <c r="B1858" s="3">
        <v>622</v>
      </c>
      <c r="C1858" s="3">
        <v>202502</v>
      </c>
      <c r="D1858" s="4" t="str">
        <f>TEXT(SORTEIOS[[#This Row],[DT_CONTMP]],"MMMM-AA")</f>
        <v>fevereiro-25</v>
      </c>
      <c r="E1858" s="4">
        <v>45694</v>
      </c>
      <c r="F1858" s="3">
        <v>2</v>
      </c>
      <c r="G1858"/>
    </row>
    <row r="1859" spans="1:7" x14ac:dyDescent="0.3">
      <c r="A1859" s="64" t="str">
        <f>SORTEIOS[[#This Row],[GRUPO]]&amp;SORTEIOS[[#This Row],[MES_ANO]]</f>
        <v>3111maio-25</v>
      </c>
      <c r="B1859" s="3">
        <v>3111</v>
      </c>
      <c r="C1859" s="3">
        <v>202505</v>
      </c>
      <c r="D1859" s="4" t="str">
        <f>TEXT(SORTEIOS[[#This Row],[DT_CONTMP]],"MMMM-AA")</f>
        <v>maio-25</v>
      </c>
      <c r="E1859" s="4">
        <v>45792</v>
      </c>
      <c r="F1859" s="3">
        <v>1</v>
      </c>
      <c r="G1859"/>
    </row>
    <row r="1860" spans="1:7" x14ac:dyDescent="0.3">
      <c r="A1860" s="64" t="str">
        <f>SORTEIOS[[#This Row],[GRUPO]]&amp;SORTEIOS[[#This Row],[MES_ANO]]</f>
        <v>3128outubro-25</v>
      </c>
      <c r="B1860" s="3">
        <v>3128</v>
      </c>
      <c r="C1860" s="3">
        <v>202510</v>
      </c>
      <c r="D1860" s="4" t="str">
        <f>TEXT(SORTEIOS[[#This Row],[DT_CONTMP]],"MMMM-AA")</f>
        <v>outubro-25</v>
      </c>
      <c r="E1860" s="4">
        <v>45945</v>
      </c>
      <c r="F1860" s="3">
        <v>1</v>
      </c>
      <c r="G1860"/>
    </row>
    <row r="1861" spans="1:7" x14ac:dyDescent="0.3">
      <c r="A1861" s="64" t="str">
        <f>SORTEIOS[[#This Row],[GRUPO]]&amp;SORTEIOS[[#This Row],[MES_ANO]]</f>
        <v>775junho-25</v>
      </c>
      <c r="B1861" s="3">
        <v>775</v>
      </c>
      <c r="C1861" s="3">
        <v>202506</v>
      </c>
      <c r="D1861" s="4" t="str">
        <f>TEXT(SORTEIOS[[#This Row],[DT_CONTMP]],"MMMM-AA")</f>
        <v>junho-25</v>
      </c>
      <c r="E1861" s="4">
        <v>45824</v>
      </c>
      <c r="F1861" s="3">
        <v>1</v>
      </c>
      <c r="G1861"/>
    </row>
    <row r="1862" spans="1:7" x14ac:dyDescent="0.3">
      <c r="A1862" s="64" t="str">
        <f>SORTEIOS[[#This Row],[GRUPO]]&amp;SORTEIOS[[#This Row],[MES_ANO]]</f>
        <v>772julho-25</v>
      </c>
      <c r="B1862" s="3">
        <v>772</v>
      </c>
      <c r="C1862" s="3">
        <v>202507</v>
      </c>
      <c r="D1862" s="4" t="str">
        <f>TEXT(SORTEIOS[[#This Row],[DT_CONTMP]],"MMMM-AA")</f>
        <v>julho-25</v>
      </c>
      <c r="E1862" s="4">
        <v>45853</v>
      </c>
      <c r="F1862" s="3">
        <v>1</v>
      </c>
      <c r="G1862"/>
    </row>
    <row r="1863" spans="1:7" x14ac:dyDescent="0.3">
      <c r="A1863" s="64" t="str">
        <f>SORTEIOS[[#This Row],[GRUPO]]&amp;SORTEIOS[[#This Row],[MES_ANO]]</f>
        <v>723setembro-25</v>
      </c>
      <c r="B1863" s="3">
        <v>723</v>
      </c>
      <c r="C1863" s="3">
        <v>202509</v>
      </c>
      <c r="D1863" s="4" t="str">
        <f>TEXT(SORTEIOS[[#This Row],[DT_CONTMP]],"MMMM-AA")</f>
        <v>setembro-25</v>
      </c>
      <c r="E1863" s="4">
        <v>45915</v>
      </c>
      <c r="F1863" s="3">
        <v>1</v>
      </c>
      <c r="G1863"/>
    </row>
    <row r="1864" spans="1:7" x14ac:dyDescent="0.3">
      <c r="A1864" s="64" t="str">
        <f>SORTEIOS[[#This Row],[GRUPO]]&amp;SORTEIOS[[#This Row],[MES_ANO]]</f>
        <v>3128abril-25</v>
      </c>
      <c r="B1864" s="3">
        <v>3128</v>
      </c>
      <c r="C1864" s="3">
        <v>202504</v>
      </c>
      <c r="D1864" s="4" t="str">
        <f>TEXT(SORTEIOS[[#This Row],[DT_CONTMP]],"MMMM-AA")</f>
        <v>abril-25</v>
      </c>
      <c r="E1864" s="4">
        <v>45762</v>
      </c>
      <c r="F1864" s="3">
        <v>1</v>
      </c>
      <c r="G1864"/>
    </row>
    <row r="1865" spans="1:7" x14ac:dyDescent="0.3">
      <c r="A1865" s="64" t="str">
        <f>SORTEIOS[[#This Row],[GRUPO]]&amp;SORTEIOS[[#This Row],[MES_ANO]]</f>
        <v>790julho-25</v>
      </c>
      <c r="B1865" s="3">
        <v>790</v>
      </c>
      <c r="C1865" s="3">
        <v>202507</v>
      </c>
      <c r="D1865" s="4" t="str">
        <f>TEXT(SORTEIOS[[#This Row],[DT_CONTMP]],"MMMM-AA")</f>
        <v>julho-25</v>
      </c>
      <c r="E1865" s="4">
        <v>45853</v>
      </c>
      <c r="F1865" s="3">
        <v>1</v>
      </c>
      <c r="G1865"/>
    </row>
    <row r="1866" spans="1:7" x14ac:dyDescent="0.3">
      <c r="A1866" s="64" t="str">
        <f>SORTEIOS[[#This Row],[GRUPO]]&amp;SORTEIOS[[#This Row],[MES_ANO]]</f>
        <v>3067março-25</v>
      </c>
      <c r="B1866" s="3">
        <v>3067</v>
      </c>
      <c r="C1866" s="3">
        <v>202503</v>
      </c>
      <c r="D1866" s="4" t="str">
        <f>TEXT(SORTEIOS[[#This Row],[DT_CONTMP]],"MMMM-AA")</f>
        <v>março-25</v>
      </c>
      <c r="E1866" s="4">
        <v>45733</v>
      </c>
      <c r="F1866" s="3">
        <v>1</v>
      </c>
      <c r="G1866"/>
    </row>
    <row r="1867" spans="1:7" x14ac:dyDescent="0.3">
      <c r="A1867" s="64" t="str">
        <f>SORTEIOS[[#This Row],[GRUPO]]&amp;SORTEIOS[[#This Row],[MES_ANO]]</f>
        <v>3118abril-25</v>
      </c>
      <c r="B1867" s="3">
        <v>3118</v>
      </c>
      <c r="C1867" s="3">
        <v>202504</v>
      </c>
      <c r="D1867" s="4" t="str">
        <f>TEXT(SORTEIOS[[#This Row],[DT_CONTMP]],"MMMM-AA")</f>
        <v>abril-25</v>
      </c>
      <c r="E1867" s="4">
        <v>45762</v>
      </c>
      <c r="F1867" s="3">
        <v>1</v>
      </c>
      <c r="G1867"/>
    </row>
    <row r="1868" spans="1:7" x14ac:dyDescent="0.3">
      <c r="A1868" s="64" t="str">
        <f>SORTEIOS[[#This Row],[GRUPO]]&amp;SORTEIOS[[#This Row],[MES_ANO]]</f>
        <v>786setembro-25</v>
      </c>
      <c r="B1868" s="3">
        <v>786</v>
      </c>
      <c r="C1868" s="3">
        <v>202509</v>
      </c>
      <c r="D1868" s="4" t="str">
        <f>TEXT(SORTEIOS[[#This Row],[DT_CONTMP]],"MMMM-AA")</f>
        <v>setembro-25</v>
      </c>
      <c r="E1868" s="4">
        <v>45915</v>
      </c>
      <c r="F1868" s="3">
        <v>1</v>
      </c>
      <c r="G1868"/>
    </row>
    <row r="1869" spans="1:7" x14ac:dyDescent="0.3">
      <c r="A1869" s="64" t="str">
        <f>SORTEIOS[[#This Row],[GRUPO]]&amp;SORTEIOS[[#This Row],[MES_ANO]]</f>
        <v>3065junho-25</v>
      </c>
      <c r="B1869" s="3">
        <v>3065</v>
      </c>
      <c r="C1869" s="3">
        <v>202506</v>
      </c>
      <c r="D1869" s="4" t="str">
        <f>TEXT(SORTEIOS[[#This Row],[DT_CONTMP]],"MMMM-AA")</f>
        <v>junho-25</v>
      </c>
      <c r="E1869" s="4">
        <v>45824</v>
      </c>
      <c r="F1869" s="3">
        <v>1</v>
      </c>
      <c r="G1869"/>
    </row>
    <row r="1870" spans="1:7" x14ac:dyDescent="0.3">
      <c r="A1870" s="64" t="str">
        <f>SORTEIOS[[#This Row],[GRUPO]]&amp;SORTEIOS[[#This Row],[MES_ANO]]</f>
        <v>3077agosto-25</v>
      </c>
      <c r="B1870" s="3">
        <v>3077</v>
      </c>
      <c r="C1870" s="3">
        <v>202508</v>
      </c>
      <c r="D1870" s="4" t="str">
        <f>TEXT(SORTEIOS[[#This Row],[DT_CONTMP]],"MMMM-AA")</f>
        <v>agosto-25</v>
      </c>
      <c r="E1870" s="4">
        <v>45884</v>
      </c>
      <c r="F1870" s="3">
        <v>1</v>
      </c>
      <c r="G1870"/>
    </row>
    <row r="1871" spans="1:7" x14ac:dyDescent="0.3">
      <c r="A1871" s="64" t="str">
        <f>SORTEIOS[[#This Row],[GRUPO]]&amp;SORTEIOS[[#This Row],[MES_ANO]]</f>
        <v>5024junho-25</v>
      </c>
      <c r="B1871" s="3">
        <v>5024</v>
      </c>
      <c r="C1871" s="3">
        <v>202506</v>
      </c>
      <c r="D1871" s="4" t="str">
        <f>TEXT(SORTEIOS[[#This Row],[DT_CONTMP]],"MMMM-AA")</f>
        <v>junho-25</v>
      </c>
      <c r="E1871" s="4">
        <v>45824</v>
      </c>
      <c r="F1871" s="3">
        <v>1</v>
      </c>
      <c r="G1871"/>
    </row>
    <row r="1872" spans="1:7" x14ac:dyDescent="0.3">
      <c r="A1872" s="64" t="str">
        <f>SORTEIOS[[#This Row],[GRUPO]]&amp;SORTEIOS[[#This Row],[MES_ANO]]</f>
        <v>3120julho-25</v>
      </c>
      <c r="B1872" s="3">
        <v>3120</v>
      </c>
      <c r="C1872" s="3">
        <v>202507</v>
      </c>
      <c r="D1872" s="4" t="str">
        <f>TEXT(SORTEIOS[[#This Row],[DT_CONTMP]],"MMMM-AA")</f>
        <v>julho-25</v>
      </c>
      <c r="E1872" s="4">
        <v>45853</v>
      </c>
      <c r="F1872" s="3">
        <v>1</v>
      </c>
      <c r="G1872"/>
    </row>
    <row r="1873" spans="1:7" x14ac:dyDescent="0.3">
      <c r="A1873" s="64" t="str">
        <f>SORTEIOS[[#This Row],[GRUPO]]&amp;SORTEIOS[[#This Row],[MES_ANO]]</f>
        <v>686janeiro-25</v>
      </c>
      <c r="B1873" s="3">
        <v>686</v>
      </c>
      <c r="C1873" s="3">
        <v>202501</v>
      </c>
      <c r="D1873" s="4" t="str">
        <f>TEXT(SORTEIOS[[#This Row],[DT_CONTMP]],"MMMM-AA")</f>
        <v>janeiro-25</v>
      </c>
      <c r="E1873" s="4">
        <v>45664</v>
      </c>
      <c r="F1873" s="3">
        <v>1</v>
      </c>
      <c r="G1873"/>
    </row>
    <row r="1874" spans="1:7" x14ac:dyDescent="0.3">
      <c r="A1874" s="64" t="str">
        <f>SORTEIOS[[#This Row],[GRUPO]]&amp;SORTEIOS[[#This Row],[MES_ANO]]</f>
        <v>3169setembro-25</v>
      </c>
      <c r="B1874" s="3">
        <v>3169</v>
      </c>
      <c r="C1874" s="3">
        <v>202509</v>
      </c>
      <c r="D1874" s="4" t="str">
        <f>TEXT(SORTEIOS[[#This Row],[DT_CONTMP]],"MMMM-AA")</f>
        <v>setembro-25</v>
      </c>
      <c r="E1874" s="4">
        <v>45915</v>
      </c>
      <c r="F1874" s="3">
        <v>1</v>
      </c>
      <c r="G1874"/>
    </row>
    <row r="1875" spans="1:7" x14ac:dyDescent="0.3">
      <c r="A1875" s="64" t="str">
        <f>SORTEIOS[[#This Row],[GRUPO]]&amp;SORTEIOS[[#This Row],[MES_ANO]]</f>
        <v>798julho-25</v>
      </c>
      <c r="B1875" s="3">
        <v>798</v>
      </c>
      <c r="C1875" s="3">
        <v>202507</v>
      </c>
      <c r="D1875" s="4" t="str">
        <f>TEXT(SORTEIOS[[#This Row],[DT_CONTMP]],"MMMM-AA")</f>
        <v>julho-25</v>
      </c>
      <c r="E1875" s="4">
        <v>45853</v>
      </c>
      <c r="F1875" s="3">
        <v>1</v>
      </c>
      <c r="G1875"/>
    </row>
    <row r="1876" spans="1:7" x14ac:dyDescent="0.3">
      <c r="A1876" s="64" t="str">
        <f>SORTEIOS[[#This Row],[GRUPO]]&amp;SORTEIOS[[#This Row],[MES_ANO]]</f>
        <v>3143outubro-25</v>
      </c>
      <c r="B1876" s="3">
        <v>3143</v>
      </c>
      <c r="C1876" s="3">
        <v>202510</v>
      </c>
      <c r="D1876" s="4" t="str">
        <f>TEXT(SORTEIOS[[#This Row],[DT_CONTMP]],"MMMM-AA")</f>
        <v>outubro-25</v>
      </c>
      <c r="E1876" s="4">
        <v>45945</v>
      </c>
      <c r="F1876" s="3">
        <v>1</v>
      </c>
      <c r="G1876"/>
    </row>
    <row r="1877" spans="1:7" x14ac:dyDescent="0.3">
      <c r="A1877" s="64" t="str">
        <f>SORTEIOS[[#This Row],[GRUPO]]&amp;SORTEIOS[[#This Row],[MES_ANO]]</f>
        <v>3160outubro-25</v>
      </c>
      <c r="B1877" s="3">
        <v>3160</v>
      </c>
      <c r="C1877" s="3">
        <v>202510</v>
      </c>
      <c r="D1877" s="4" t="str">
        <f>TEXT(SORTEIOS[[#This Row],[DT_CONTMP]],"MMMM-AA")</f>
        <v>outubro-25</v>
      </c>
      <c r="E1877" s="4">
        <v>45945</v>
      </c>
      <c r="F1877" s="3">
        <v>1</v>
      </c>
      <c r="G1877"/>
    </row>
    <row r="1878" spans="1:7" x14ac:dyDescent="0.3">
      <c r="A1878" s="64" t="str">
        <f>SORTEIOS[[#This Row],[GRUPO]]&amp;SORTEIOS[[#This Row],[MES_ANO]]</f>
        <v>3135outubro-25</v>
      </c>
      <c r="B1878" s="3">
        <v>3135</v>
      </c>
      <c r="C1878" s="3">
        <v>202510</v>
      </c>
      <c r="D1878" s="4" t="str">
        <f>TEXT(SORTEIOS[[#This Row],[DT_CONTMP]],"MMMM-AA")</f>
        <v>outubro-25</v>
      </c>
      <c r="E1878" s="4">
        <v>45945</v>
      </c>
      <c r="F1878" s="3">
        <v>1</v>
      </c>
      <c r="G1878"/>
    </row>
    <row r="1879" spans="1:7" x14ac:dyDescent="0.3">
      <c r="A1879" s="64" t="str">
        <f>SORTEIOS[[#This Row],[GRUPO]]&amp;SORTEIOS[[#This Row],[MES_ANO]]</f>
        <v>3047junho-25</v>
      </c>
      <c r="B1879" s="3">
        <v>3047</v>
      </c>
      <c r="C1879" s="3">
        <v>202506</v>
      </c>
      <c r="D1879" s="4" t="str">
        <f>TEXT(SORTEIOS[[#This Row],[DT_CONTMP]],"MMMM-AA")</f>
        <v>junho-25</v>
      </c>
      <c r="E1879" s="4">
        <v>45824</v>
      </c>
      <c r="F1879" s="3">
        <v>1</v>
      </c>
      <c r="G1879"/>
    </row>
    <row r="1880" spans="1:7" x14ac:dyDescent="0.3">
      <c r="A1880" s="64" t="str">
        <f>SORTEIOS[[#This Row],[GRUPO]]&amp;SORTEIOS[[#This Row],[MES_ANO]]</f>
        <v>615março-25</v>
      </c>
      <c r="B1880" s="3">
        <v>615</v>
      </c>
      <c r="C1880" s="3">
        <v>202503</v>
      </c>
      <c r="D1880" s="4" t="str">
        <f>TEXT(SORTEIOS[[#This Row],[DT_CONTMP]],"MMMM-AA")</f>
        <v>março-25</v>
      </c>
      <c r="E1880" s="4">
        <v>45726</v>
      </c>
      <c r="F1880" s="3">
        <v>1</v>
      </c>
      <c r="G1880"/>
    </row>
    <row r="1881" spans="1:7" x14ac:dyDescent="0.3">
      <c r="A1881" s="64" t="str">
        <f>SORTEIOS[[#This Row],[GRUPO]]&amp;SORTEIOS[[#This Row],[MES_ANO]]</f>
        <v>3046julho-25</v>
      </c>
      <c r="B1881" s="3">
        <v>3046</v>
      </c>
      <c r="C1881" s="3">
        <v>202507</v>
      </c>
      <c r="D1881" s="4" t="str">
        <f>TEXT(SORTEIOS[[#This Row],[DT_CONTMP]],"MMMM-AA")</f>
        <v>julho-25</v>
      </c>
      <c r="E1881" s="4">
        <v>45853</v>
      </c>
      <c r="F1881" s="3">
        <v>1</v>
      </c>
      <c r="G1881"/>
    </row>
    <row r="1882" spans="1:7" x14ac:dyDescent="0.3">
      <c r="A1882" s="64" t="str">
        <f>SORTEIOS[[#This Row],[GRUPO]]&amp;SORTEIOS[[#This Row],[MES_ANO]]</f>
        <v>626agosto-25</v>
      </c>
      <c r="B1882" s="3">
        <v>626</v>
      </c>
      <c r="C1882" s="3">
        <v>202508</v>
      </c>
      <c r="D1882" s="4" t="str">
        <f>TEXT(SORTEIOS[[#This Row],[DT_CONTMP]],"MMMM-AA")</f>
        <v>agosto-25</v>
      </c>
      <c r="E1882" s="4">
        <v>45875</v>
      </c>
      <c r="F1882" s="3">
        <v>2</v>
      </c>
      <c r="G1882"/>
    </row>
    <row r="1883" spans="1:7" x14ac:dyDescent="0.3">
      <c r="A1883" s="64" t="str">
        <f>SORTEIOS[[#This Row],[GRUPO]]&amp;SORTEIOS[[#This Row],[MES_ANO]]</f>
        <v>677fevereiro-25</v>
      </c>
      <c r="B1883" s="3">
        <v>677</v>
      </c>
      <c r="C1883" s="3">
        <v>202502</v>
      </c>
      <c r="D1883" s="4" t="str">
        <f>TEXT(SORTEIOS[[#This Row],[DT_CONTMP]],"MMMM-AA")</f>
        <v>fevereiro-25</v>
      </c>
      <c r="E1883" s="4">
        <v>45694</v>
      </c>
      <c r="F1883" s="3">
        <v>1</v>
      </c>
      <c r="G1883"/>
    </row>
    <row r="1884" spans="1:7" x14ac:dyDescent="0.3">
      <c r="A1884" s="64" t="str">
        <f>SORTEIOS[[#This Row],[GRUPO]]&amp;SORTEIOS[[#This Row],[MES_ANO]]</f>
        <v>5018maio-25</v>
      </c>
      <c r="B1884" s="3">
        <v>5018</v>
      </c>
      <c r="C1884" s="3">
        <v>202505</v>
      </c>
      <c r="D1884" s="4" t="str">
        <f>TEXT(SORTEIOS[[#This Row],[DT_CONTMP]],"MMMM-AA")</f>
        <v>maio-25</v>
      </c>
      <c r="E1884" s="4">
        <v>45792</v>
      </c>
      <c r="F1884" s="3">
        <v>1</v>
      </c>
      <c r="G1884"/>
    </row>
    <row r="1885" spans="1:7" x14ac:dyDescent="0.3">
      <c r="A1885" s="64" t="str">
        <f>SORTEIOS[[#This Row],[GRUPO]]&amp;SORTEIOS[[#This Row],[MES_ANO]]</f>
        <v>712setembro-25</v>
      </c>
      <c r="B1885" s="3">
        <v>712</v>
      </c>
      <c r="C1885" s="3">
        <v>202509</v>
      </c>
      <c r="D1885" s="4" t="str">
        <f>TEXT(SORTEIOS[[#This Row],[DT_CONTMP]],"MMMM-AA")</f>
        <v>setembro-25</v>
      </c>
      <c r="E1885" s="4">
        <v>45915</v>
      </c>
      <c r="F1885" s="3">
        <v>6</v>
      </c>
      <c r="G1885"/>
    </row>
    <row r="1886" spans="1:7" x14ac:dyDescent="0.3">
      <c r="A1886" s="64" t="str">
        <f>SORTEIOS[[#This Row],[GRUPO]]&amp;SORTEIOS[[#This Row],[MES_ANO]]</f>
        <v>747junho-25</v>
      </c>
      <c r="B1886" s="3">
        <v>747</v>
      </c>
      <c r="C1886" s="3">
        <v>202506</v>
      </c>
      <c r="D1886" s="4" t="str">
        <f>TEXT(SORTEIOS[[#This Row],[DT_CONTMP]],"MMMM-AA")</f>
        <v>junho-25</v>
      </c>
      <c r="E1886" s="4">
        <v>45824</v>
      </c>
      <c r="F1886" s="3">
        <v>1</v>
      </c>
      <c r="G1886"/>
    </row>
    <row r="1887" spans="1:7" x14ac:dyDescent="0.3">
      <c r="A1887" s="64" t="str">
        <f>SORTEIOS[[#This Row],[GRUPO]]&amp;SORTEIOS[[#This Row],[MES_ANO]]</f>
        <v>742março-25</v>
      </c>
      <c r="B1887" s="3">
        <v>742</v>
      </c>
      <c r="C1887" s="3">
        <v>202503</v>
      </c>
      <c r="D1887" s="4" t="str">
        <f>TEXT(SORTEIOS[[#This Row],[DT_CONTMP]],"MMMM-AA")</f>
        <v>março-25</v>
      </c>
      <c r="E1887" s="4">
        <v>45733</v>
      </c>
      <c r="F1887" s="3">
        <v>1</v>
      </c>
      <c r="G1887"/>
    </row>
    <row r="1888" spans="1:7" x14ac:dyDescent="0.3">
      <c r="A1888" s="64" t="str">
        <f>SORTEIOS[[#This Row],[GRUPO]]&amp;SORTEIOS[[#This Row],[MES_ANO]]</f>
        <v>751julho-25</v>
      </c>
      <c r="B1888" s="3">
        <v>751</v>
      </c>
      <c r="C1888" s="3">
        <v>202507</v>
      </c>
      <c r="D1888" s="4" t="str">
        <f>TEXT(SORTEIOS[[#This Row],[DT_CONTMP]],"MMMM-AA")</f>
        <v>julho-25</v>
      </c>
      <c r="E1888" s="4">
        <v>45853</v>
      </c>
      <c r="F1888" s="3">
        <v>1</v>
      </c>
      <c r="G1888"/>
    </row>
    <row r="1889" spans="1:7" x14ac:dyDescent="0.3">
      <c r="A1889" s="64" t="str">
        <f>SORTEIOS[[#This Row],[GRUPO]]&amp;SORTEIOS[[#This Row],[MES_ANO]]</f>
        <v>3085janeiro-25</v>
      </c>
      <c r="B1889" s="3">
        <v>3085</v>
      </c>
      <c r="C1889" s="3">
        <v>202501</v>
      </c>
      <c r="D1889" s="4" t="str">
        <f>TEXT(SORTEIOS[[#This Row],[DT_CONTMP]],"MMMM-AA")</f>
        <v>janeiro-25</v>
      </c>
      <c r="E1889" s="4">
        <v>45672</v>
      </c>
      <c r="F1889" s="3">
        <v>1</v>
      </c>
      <c r="G1889"/>
    </row>
    <row r="1890" spans="1:7" x14ac:dyDescent="0.3">
      <c r="A1890" s="64" t="str">
        <f>SORTEIOS[[#This Row],[GRUPO]]&amp;SORTEIOS[[#This Row],[MES_ANO]]</f>
        <v>3109julho-25</v>
      </c>
      <c r="B1890" s="3">
        <v>3109</v>
      </c>
      <c r="C1890" s="3">
        <v>202507</v>
      </c>
      <c r="D1890" s="4" t="str">
        <f>TEXT(SORTEIOS[[#This Row],[DT_CONTMP]],"MMMM-AA")</f>
        <v>julho-25</v>
      </c>
      <c r="E1890" s="4">
        <v>45853</v>
      </c>
      <c r="F1890" s="3">
        <v>1</v>
      </c>
      <c r="G1890"/>
    </row>
    <row r="1891" spans="1:7" x14ac:dyDescent="0.3">
      <c r="A1891" s="64" t="str">
        <f>SORTEIOS[[#This Row],[GRUPO]]&amp;SORTEIOS[[#This Row],[MES_ANO]]</f>
        <v>771março-25</v>
      </c>
      <c r="B1891" s="3">
        <v>771</v>
      </c>
      <c r="C1891" s="3">
        <v>202503</v>
      </c>
      <c r="D1891" s="4" t="str">
        <f>TEXT(SORTEIOS[[#This Row],[DT_CONTMP]],"MMMM-AA")</f>
        <v>março-25</v>
      </c>
      <c r="E1891" s="4">
        <v>45733</v>
      </c>
      <c r="F1891" s="3">
        <v>1</v>
      </c>
      <c r="G1891"/>
    </row>
    <row r="1892" spans="1:7" x14ac:dyDescent="0.3">
      <c r="A1892" s="64" t="str">
        <f>SORTEIOS[[#This Row],[GRUPO]]&amp;SORTEIOS[[#This Row],[MES_ANO]]</f>
        <v>770julho-25</v>
      </c>
      <c r="B1892" s="3">
        <v>770</v>
      </c>
      <c r="C1892" s="3">
        <v>202507</v>
      </c>
      <c r="D1892" s="4" t="str">
        <f>TEXT(SORTEIOS[[#This Row],[DT_CONTMP]],"MMMM-AA")</f>
        <v>julho-25</v>
      </c>
      <c r="E1892" s="4">
        <v>45853</v>
      </c>
      <c r="F1892" s="3">
        <v>1</v>
      </c>
      <c r="G1892"/>
    </row>
    <row r="1893" spans="1:7" x14ac:dyDescent="0.3">
      <c r="A1893" s="64" t="str">
        <f>SORTEIOS[[#This Row],[GRUPO]]&amp;SORTEIOS[[#This Row],[MES_ANO]]</f>
        <v>3154fevereiro-25</v>
      </c>
      <c r="B1893" s="3">
        <v>3154</v>
      </c>
      <c r="C1893" s="3">
        <v>202502</v>
      </c>
      <c r="D1893" s="4" t="str">
        <f>TEXT(SORTEIOS[[#This Row],[DT_CONTMP]],"MMMM-AA")</f>
        <v>fevereiro-25</v>
      </c>
      <c r="E1893" s="4">
        <v>45705</v>
      </c>
      <c r="F1893" s="3">
        <v>1</v>
      </c>
      <c r="G1893"/>
    </row>
    <row r="1894" spans="1:7" x14ac:dyDescent="0.3">
      <c r="A1894" s="64" t="str">
        <f>SORTEIOS[[#This Row],[GRUPO]]&amp;SORTEIOS[[#This Row],[MES_ANO]]</f>
        <v>774julho-25</v>
      </c>
      <c r="B1894" s="3">
        <v>774</v>
      </c>
      <c r="C1894" s="3">
        <v>202507</v>
      </c>
      <c r="D1894" s="4" t="str">
        <f>TEXT(SORTEIOS[[#This Row],[DT_CONTMP]],"MMMM-AA")</f>
        <v>julho-25</v>
      </c>
      <c r="E1894" s="4">
        <v>45853</v>
      </c>
      <c r="F1894" s="3">
        <v>1</v>
      </c>
      <c r="G1894"/>
    </row>
    <row r="1895" spans="1:7" x14ac:dyDescent="0.3">
      <c r="A1895" s="64" t="str">
        <f>SORTEIOS[[#This Row],[GRUPO]]&amp;SORTEIOS[[#This Row],[MES_ANO]]</f>
        <v>3116julho-25</v>
      </c>
      <c r="B1895" s="3">
        <v>3116</v>
      </c>
      <c r="C1895" s="3">
        <v>202507</v>
      </c>
      <c r="D1895" s="4" t="str">
        <f>TEXT(SORTEIOS[[#This Row],[DT_CONTMP]],"MMMM-AA")</f>
        <v>julho-25</v>
      </c>
      <c r="E1895" s="4">
        <v>45853</v>
      </c>
      <c r="F1895" s="3">
        <v>1</v>
      </c>
      <c r="G1895"/>
    </row>
    <row r="1896" spans="1:7" x14ac:dyDescent="0.3">
      <c r="A1896" s="64" t="str">
        <f>SORTEIOS[[#This Row],[GRUPO]]&amp;SORTEIOS[[#This Row],[MES_ANO]]</f>
        <v>747janeiro-25</v>
      </c>
      <c r="B1896" s="3">
        <v>747</v>
      </c>
      <c r="C1896" s="3">
        <v>202501</v>
      </c>
      <c r="D1896" s="4" t="str">
        <f>TEXT(SORTEIOS[[#This Row],[DT_CONTMP]],"MMMM-AA")</f>
        <v>janeiro-25</v>
      </c>
      <c r="E1896" s="4">
        <v>45672</v>
      </c>
      <c r="F1896" s="3">
        <v>1</v>
      </c>
      <c r="G1896"/>
    </row>
    <row r="1897" spans="1:7" x14ac:dyDescent="0.3">
      <c r="A1897" s="64" t="str">
        <f>SORTEIOS[[#This Row],[GRUPO]]&amp;SORTEIOS[[#This Row],[MES_ANO]]</f>
        <v>786maio-25</v>
      </c>
      <c r="B1897" s="3">
        <v>786</v>
      </c>
      <c r="C1897" s="3">
        <v>202505</v>
      </c>
      <c r="D1897" s="4" t="str">
        <f>TEXT(SORTEIOS[[#This Row],[DT_CONTMP]],"MMMM-AA")</f>
        <v>maio-25</v>
      </c>
      <c r="E1897" s="4">
        <v>45792</v>
      </c>
      <c r="F1897" s="3">
        <v>1</v>
      </c>
      <c r="G1897"/>
    </row>
    <row r="1898" spans="1:7" x14ac:dyDescent="0.3">
      <c r="A1898" s="64" t="str">
        <f>SORTEIOS[[#This Row],[GRUPO]]&amp;SORTEIOS[[#This Row],[MES_ANO]]</f>
        <v>3178julho-25</v>
      </c>
      <c r="B1898" s="3">
        <v>3178</v>
      </c>
      <c r="C1898" s="3">
        <v>202507</v>
      </c>
      <c r="D1898" s="4" t="str">
        <f>TEXT(SORTEIOS[[#This Row],[DT_CONTMP]],"MMMM-AA")</f>
        <v>julho-25</v>
      </c>
      <c r="E1898" s="4">
        <v>45853</v>
      </c>
      <c r="F1898" s="3">
        <v>1</v>
      </c>
      <c r="G1898"/>
    </row>
    <row r="1899" spans="1:7" x14ac:dyDescent="0.3">
      <c r="A1899" s="64" t="str">
        <f>SORTEIOS[[#This Row],[GRUPO]]&amp;SORTEIOS[[#This Row],[MES_ANO]]</f>
        <v>3088setembro-25</v>
      </c>
      <c r="B1899" s="3">
        <v>3088</v>
      </c>
      <c r="C1899" s="3">
        <v>202509</v>
      </c>
      <c r="D1899" s="4" t="str">
        <f>TEXT(SORTEIOS[[#This Row],[DT_CONTMP]],"MMMM-AA")</f>
        <v>setembro-25</v>
      </c>
      <c r="E1899" s="4">
        <v>45915</v>
      </c>
      <c r="F1899" s="3">
        <v>1</v>
      </c>
      <c r="G1899"/>
    </row>
    <row r="1900" spans="1:7" x14ac:dyDescent="0.3">
      <c r="A1900" s="64" t="str">
        <f>SORTEIOS[[#This Row],[GRUPO]]&amp;SORTEIOS[[#This Row],[MES_ANO]]</f>
        <v>722julho-25</v>
      </c>
      <c r="B1900" s="3">
        <v>722</v>
      </c>
      <c r="C1900" s="3">
        <v>202507</v>
      </c>
      <c r="D1900" s="4" t="str">
        <f>TEXT(SORTEIOS[[#This Row],[DT_CONTMP]],"MMMM-AA")</f>
        <v>julho-25</v>
      </c>
      <c r="E1900" s="4">
        <v>45853</v>
      </c>
      <c r="F1900" s="3">
        <v>3</v>
      </c>
      <c r="G1900"/>
    </row>
    <row r="1901" spans="1:7" x14ac:dyDescent="0.3">
      <c r="A1901" s="64" t="str">
        <f>SORTEIOS[[#This Row],[GRUPO]]&amp;SORTEIOS[[#This Row],[MES_ANO]]</f>
        <v>3184setembro-25</v>
      </c>
      <c r="B1901" s="3">
        <v>3184</v>
      </c>
      <c r="C1901" s="3">
        <v>202509</v>
      </c>
      <c r="D1901" s="4" t="str">
        <f>TEXT(SORTEIOS[[#This Row],[DT_CONTMP]],"MMMM-AA")</f>
        <v>setembro-25</v>
      </c>
      <c r="E1901" s="4">
        <v>45915</v>
      </c>
      <c r="F1901" s="3">
        <v>1</v>
      </c>
      <c r="G1901"/>
    </row>
    <row r="1902" spans="1:7" x14ac:dyDescent="0.3">
      <c r="A1902" s="64" t="str">
        <f>SORTEIOS[[#This Row],[GRUPO]]&amp;SORTEIOS[[#This Row],[MES_ANO]]</f>
        <v>5012outubro-25</v>
      </c>
      <c r="B1902" s="3">
        <v>5012</v>
      </c>
      <c r="C1902" s="3">
        <v>202510</v>
      </c>
      <c r="D1902" s="4" t="str">
        <f>TEXT(SORTEIOS[[#This Row],[DT_CONTMP]],"MMMM-AA")</f>
        <v>outubro-25</v>
      </c>
      <c r="E1902" s="4">
        <v>45945</v>
      </c>
      <c r="F1902" s="3">
        <v>4</v>
      </c>
      <c r="G1902"/>
    </row>
    <row r="1903" spans="1:7" x14ac:dyDescent="0.3">
      <c r="A1903" s="64" t="str">
        <f>SORTEIOS[[#This Row],[GRUPO]]&amp;SORTEIOS[[#This Row],[MES_ANO]]</f>
        <v>644setembro-25</v>
      </c>
      <c r="B1903" s="3">
        <v>644</v>
      </c>
      <c r="C1903" s="3">
        <v>202509</v>
      </c>
      <c r="D1903" s="4" t="str">
        <f>TEXT(SORTEIOS[[#This Row],[DT_CONTMP]],"MMMM-AA")</f>
        <v>setembro-25</v>
      </c>
      <c r="E1903" s="4">
        <v>45904</v>
      </c>
      <c r="F1903" s="3">
        <v>1</v>
      </c>
      <c r="G1903"/>
    </row>
    <row r="1904" spans="1:7" x14ac:dyDescent="0.3">
      <c r="A1904" s="64" t="str">
        <f>SORTEIOS[[#This Row],[GRUPO]]&amp;SORTEIOS[[#This Row],[MES_ANO]]</f>
        <v>3079junho-25</v>
      </c>
      <c r="B1904" s="3">
        <v>3079</v>
      </c>
      <c r="C1904" s="3">
        <v>202506</v>
      </c>
      <c r="D1904" s="4" t="str">
        <f>TEXT(SORTEIOS[[#This Row],[DT_CONTMP]],"MMMM-AA")</f>
        <v>junho-25</v>
      </c>
      <c r="E1904" s="4">
        <v>45824</v>
      </c>
      <c r="F1904" s="3">
        <v>1</v>
      </c>
      <c r="G1904"/>
    </row>
    <row r="1905" spans="1:7" x14ac:dyDescent="0.3">
      <c r="A1905" s="64" t="str">
        <f>SORTEIOS[[#This Row],[GRUPO]]&amp;SORTEIOS[[#This Row],[MES_ANO]]</f>
        <v>3082agosto-25</v>
      </c>
      <c r="B1905" s="3">
        <v>3082</v>
      </c>
      <c r="C1905" s="3">
        <v>202508</v>
      </c>
      <c r="D1905" s="4" t="str">
        <f>TEXT(SORTEIOS[[#This Row],[DT_CONTMP]],"MMMM-AA")</f>
        <v>agosto-25</v>
      </c>
      <c r="E1905" s="4">
        <v>45884</v>
      </c>
      <c r="F1905" s="3">
        <v>1</v>
      </c>
      <c r="G1905"/>
    </row>
    <row r="1906" spans="1:7" x14ac:dyDescent="0.3">
      <c r="A1906" s="64" t="str">
        <f>SORTEIOS[[#This Row],[GRUPO]]&amp;SORTEIOS[[#This Row],[MES_ANO]]</f>
        <v>7002outubro-25</v>
      </c>
      <c r="B1906" s="3">
        <v>7002</v>
      </c>
      <c r="C1906" s="3">
        <v>202510</v>
      </c>
      <c r="D1906" s="4" t="str">
        <f>TEXT(SORTEIOS[[#This Row],[DT_CONTMP]],"MMMM-AA")</f>
        <v>outubro-25</v>
      </c>
      <c r="E1906" s="4">
        <v>45945</v>
      </c>
      <c r="F1906" s="3">
        <v>1</v>
      </c>
      <c r="G1906"/>
    </row>
    <row r="1907" spans="1:7" x14ac:dyDescent="0.3">
      <c r="A1907" s="64" t="str">
        <f>SORTEIOS[[#This Row],[GRUPO]]&amp;SORTEIOS[[#This Row],[MES_ANO]]</f>
        <v>3092setembro-25</v>
      </c>
      <c r="B1907" s="3">
        <v>3092</v>
      </c>
      <c r="C1907" s="3">
        <v>202509</v>
      </c>
      <c r="D1907" s="4" t="str">
        <f>TEXT(SORTEIOS[[#This Row],[DT_CONTMP]],"MMMM-AA")</f>
        <v>setembro-25</v>
      </c>
      <c r="E1907" s="4">
        <v>45915</v>
      </c>
      <c r="F1907" s="3">
        <v>1</v>
      </c>
      <c r="G1907"/>
    </row>
    <row r="1908" spans="1:7" x14ac:dyDescent="0.3">
      <c r="A1908" s="64" t="str">
        <f>SORTEIOS[[#This Row],[GRUPO]]&amp;SORTEIOS[[#This Row],[MES_ANO]]</f>
        <v>742agosto-25</v>
      </c>
      <c r="B1908" s="3">
        <v>742</v>
      </c>
      <c r="C1908" s="3">
        <v>202508</v>
      </c>
      <c r="D1908" s="4" t="str">
        <f>TEXT(SORTEIOS[[#This Row],[DT_CONTMP]],"MMMM-AA")</f>
        <v>agosto-25</v>
      </c>
      <c r="E1908" s="4">
        <v>45884</v>
      </c>
      <c r="F1908" s="3">
        <v>1</v>
      </c>
      <c r="G1908"/>
    </row>
    <row r="1909" spans="1:7" x14ac:dyDescent="0.3">
      <c r="A1909" s="64" t="str">
        <f>SORTEIOS[[#This Row],[GRUPO]]&amp;SORTEIOS[[#This Row],[MES_ANO]]</f>
        <v>729fevereiro-25</v>
      </c>
      <c r="B1909" s="3">
        <v>729</v>
      </c>
      <c r="C1909" s="3">
        <v>202502</v>
      </c>
      <c r="D1909" s="4" t="str">
        <f>TEXT(SORTEIOS[[#This Row],[DT_CONTMP]],"MMMM-AA")</f>
        <v>fevereiro-25</v>
      </c>
      <c r="E1909" s="4">
        <v>45705</v>
      </c>
      <c r="F1909" s="3">
        <v>1</v>
      </c>
      <c r="G1909"/>
    </row>
    <row r="1910" spans="1:7" x14ac:dyDescent="0.3">
      <c r="A1910" s="64" t="str">
        <f>SORTEIOS[[#This Row],[GRUPO]]&amp;SORTEIOS[[#This Row],[MES_ANO]]</f>
        <v>742abril-25</v>
      </c>
      <c r="B1910" s="3">
        <v>742</v>
      </c>
      <c r="C1910" s="3">
        <v>202504</v>
      </c>
      <c r="D1910" s="4" t="str">
        <f>TEXT(SORTEIOS[[#This Row],[DT_CONTMP]],"MMMM-AA")</f>
        <v>abril-25</v>
      </c>
      <c r="E1910" s="4">
        <v>45762</v>
      </c>
      <c r="F1910" s="3">
        <v>1</v>
      </c>
      <c r="G1910"/>
    </row>
    <row r="1911" spans="1:7" x14ac:dyDescent="0.3">
      <c r="A1911" s="64" t="str">
        <f>SORTEIOS[[#This Row],[GRUPO]]&amp;SORTEIOS[[#This Row],[MES_ANO]]</f>
        <v>3161março-25</v>
      </c>
      <c r="B1911" s="3">
        <v>3161</v>
      </c>
      <c r="C1911" s="3">
        <v>202503</v>
      </c>
      <c r="D1911" s="4" t="str">
        <f>TEXT(SORTEIOS[[#This Row],[DT_CONTMP]],"MMMM-AA")</f>
        <v>março-25</v>
      </c>
      <c r="E1911" s="4">
        <v>45733</v>
      </c>
      <c r="F1911" s="3">
        <v>1</v>
      </c>
      <c r="G1911"/>
    </row>
    <row r="1912" spans="1:7" x14ac:dyDescent="0.3">
      <c r="A1912" s="64" t="str">
        <f>SORTEIOS[[#This Row],[GRUPO]]&amp;SORTEIOS[[#This Row],[MES_ANO]]</f>
        <v>634julho-25</v>
      </c>
      <c r="B1912" s="3">
        <v>634</v>
      </c>
      <c r="C1912" s="3">
        <v>202507</v>
      </c>
      <c r="D1912" s="4" t="str">
        <f>TEXT(SORTEIOS[[#This Row],[DT_CONTMP]],"MMMM-AA")</f>
        <v>julho-25</v>
      </c>
      <c r="E1912" s="4">
        <v>45842</v>
      </c>
      <c r="F1912" s="3">
        <v>2</v>
      </c>
      <c r="G1912"/>
    </row>
    <row r="1913" spans="1:7" x14ac:dyDescent="0.3">
      <c r="A1913" s="64" t="str">
        <f>SORTEIOS[[#This Row],[GRUPO]]&amp;SORTEIOS[[#This Row],[MES_ANO]]</f>
        <v>3100setembro-25</v>
      </c>
      <c r="B1913" s="3">
        <v>3100</v>
      </c>
      <c r="C1913" s="3">
        <v>202509</v>
      </c>
      <c r="D1913" s="4" t="str">
        <f>TEXT(SORTEIOS[[#This Row],[DT_CONTMP]],"MMMM-AA")</f>
        <v>setembro-25</v>
      </c>
      <c r="E1913" s="4">
        <v>45915</v>
      </c>
      <c r="F1913" s="3">
        <v>1</v>
      </c>
      <c r="G1913"/>
    </row>
    <row r="1914" spans="1:7" x14ac:dyDescent="0.3">
      <c r="A1914" s="64" t="str">
        <f>SORTEIOS[[#This Row],[GRUPO]]&amp;SORTEIOS[[#This Row],[MES_ANO]]</f>
        <v>723outubro-25</v>
      </c>
      <c r="B1914" s="3">
        <v>723</v>
      </c>
      <c r="C1914" s="3">
        <v>202510</v>
      </c>
      <c r="D1914" s="4" t="str">
        <f>TEXT(SORTEIOS[[#This Row],[DT_CONTMP]],"MMMM-AA")</f>
        <v>outubro-25</v>
      </c>
      <c r="E1914" s="4">
        <v>45945</v>
      </c>
      <c r="F1914" s="3">
        <v>10</v>
      </c>
      <c r="G1914"/>
    </row>
    <row r="1915" spans="1:7" x14ac:dyDescent="0.3">
      <c r="A1915" s="64" t="str">
        <f>SORTEIOS[[#This Row],[GRUPO]]&amp;SORTEIOS[[#This Row],[MES_ANO]]</f>
        <v>752outubro-25</v>
      </c>
      <c r="B1915" s="3">
        <v>752</v>
      </c>
      <c r="C1915" s="3">
        <v>202510</v>
      </c>
      <c r="D1915" s="4" t="str">
        <f>TEXT(SORTEIOS[[#This Row],[DT_CONTMP]],"MMMM-AA")</f>
        <v>outubro-25</v>
      </c>
      <c r="E1915" s="4">
        <v>45945</v>
      </c>
      <c r="F1915" s="3">
        <v>1</v>
      </c>
      <c r="G1915"/>
    </row>
    <row r="1916" spans="1:7" x14ac:dyDescent="0.3">
      <c r="A1916" s="64" t="str">
        <f>SORTEIOS[[#This Row],[GRUPO]]&amp;SORTEIOS[[#This Row],[MES_ANO]]</f>
        <v>3101março-25</v>
      </c>
      <c r="B1916" s="3">
        <v>3101</v>
      </c>
      <c r="C1916" s="3">
        <v>202503</v>
      </c>
      <c r="D1916" s="4" t="str">
        <f>TEXT(SORTEIOS[[#This Row],[DT_CONTMP]],"MMMM-AA")</f>
        <v>março-25</v>
      </c>
      <c r="E1916" s="4">
        <v>45733</v>
      </c>
      <c r="F1916" s="3">
        <v>1</v>
      </c>
      <c r="G1916"/>
    </row>
    <row r="1917" spans="1:7" x14ac:dyDescent="0.3">
      <c r="A1917" s="64" t="str">
        <f>SORTEIOS[[#This Row],[GRUPO]]&amp;SORTEIOS[[#This Row],[MES_ANO]]</f>
        <v>3105setembro-25</v>
      </c>
      <c r="B1917" s="3">
        <v>3105</v>
      </c>
      <c r="C1917" s="3">
        <v>202509</v>
      </c>
      <c r="D1917" s="4" t="str">
        <f>TEXT(SORTEIOS[[#This Row],[DT_CONTMP]],"MMMM-AA")</f>
        <v>setembro-25</v>
      </c>
      <c r="E1917" s="4">
        <v>45915</v>
      </c>
      <c r="F1917" s="3">
        <v>1</v>
      </c>
      <c r="G1917"/>
    </row>
    <row r="1918" spans="1:7" x14ac:dyDescent="0.3">
      <c r="A1918" s="64" t="str">
        <f>SORTEIOS[[#This Row],[GRUPO]]&amp;SORTEIOS[[#This Row],[MES_ANO]]</f>
        <v>3132agosto-25</v>
      </c>
      <c r="B1918" s="3">
        <v>3132</v>
      </c>
      <c r="C1918" s="3">
        <v>202508</v>
      </c>
      <c r="D1918" s="4" t="str">
        <f>TEXT(SORTEIOS[[#This Row],[DT_CONTMP]],"MMMM-AA")</f>
        <v>agosto-25</v>
      </c>
      <c r="E1918" s="4">
        <v>45884</v>
      </c>
      <c r="F1918" s="3">
        <v>1</v>
      </c>
      <c r="G1918"/>
    </row>
    <row r="1919" spans="1:7" x14ac:dyDescent="0.3">
      <c r="A1919" s="64" t="str">
        <f>SORTEIOS[[#This Row],[GRUPO]]&amp;SORTEIOS[[#This Row],[MES_ANO]]</f>
        <v>800abril-25</v>
      </c>
      <c r="B1919" s="3">
        <v>800</v>
      </c>
      <c r="C1919" s="3">
        <v>202504</v>
      </c>
      <c r="D1919" s="4" t="str">
        <f>TEXT(SORTEIOS[[#This Row],[DT_CONTMP]],"MMMM-AA")</f>
        <v>abril-25</v>
      </c>
      <c r="E1919" s="4">
        <v>45762</v>
      </c>
      <c r="F1919" s="3">
        <v>1</v>
      </c>
      <c r="G1919"/>
    </row>
    <row r="1920" spans="1:7" x14ac:dyDescent="0.3">
      <c r="A1920" s="64" t="str">
        <f>SORTEIOS[[#This Row],[GRUPO]]&amp;SORTEIOS[[#This Row],[MES_ANO]]</f>
        <v>784outubro-25</v>
      </c>
      <c r="B1920" s="3">
        <v>784</v>
      </c>
      <c r="C1920" s="3">
        <v>202510</v>
      </c>
      <c r="D1920" s="4" t="str">
        <f>TEXT(SORTEIOS[[#This Row],[DT_CONTMP]],"MMMM-AA")</f>
        <v>outubro-25</v>
      </c>
      <c r="E1920" s="4">
        <v>45945</v>
      </c>
      <c r="F1920" s="3">
        <v>1</v>
      </c>
      <c r="G1920"/>
    </row>
    <row r="1921" spans="1:7" x14ac:dyDescent="0.3">
      <c r="A1921" s="64" t="str">
        <f>SORTEIOS[[#This Row],[GRUPO]]&amp;SORTEIOS[[#This Row],[MES_ANO]]</f>
        <v>3182julho-25</v>
      </c>
      <c r="B1921" s="3">
        <v>3182</v>
      </c>
      <c r="C1921" s="3">
        <v>202507</v>
      </c>
      <c r="D1921" s="4" t="str">
        <f>TEXT(SORTEIOS[[#This Row],[DT_CONTMP]],"MMMM-AA")</f>
        <v>julho-25</v>
      </c>
      <c r="E1921" s="4">
        <v>45853</v>
      </c>
      <c r="F1921" s="3">
        <v>1</v>
      </c>
      <c r="G1921"/>
    </row>
    <row r="1922" spans="1:7" x14ac:dyDescent="0.3">
      <c r="A1922" s="64" t="str">
        <f>SORTEIOS[[#This Row],[GRUPO]]&amp;SORTEIOS[[#This Row],[MES_ANO]]</f>
        <v>768setembro-25</v>
      </c>
      <c r="B1922" s="3">
        <v>768</v>
      </c>
      <c r="C1922" s="3">
        <v>202509</v>
      </c>
      <c r="D1922" s="4" t="str">
        <f>TEXT(SORTEIOS[[#This Row],[DT_CONTMP]],"MMMM-AA")</f>
        <v>setembro-25</v>
      </c>
      <c r="E1922" s="4">
        <v>45915</v>
      </c>
      <c r="F1922" s="3">
        <v>1</v>
      </c>
      <c r="G1922"/>
    </row>
    <row r="1923" spans="1:7" x14ac:dyDescent="0.3">
      <c r="A1923" s="64" t="str">
        <f>SORTEIOS[[#This Row],[GRUPO]]&amp;SORTEIOS[[#This Row],[MES_ANO]]</f>
        <v>3049junho-25</v>
      </c>
      <c r="B1923" s="3">
        <v>3049</v>
      </c>
      <c r="C1923" s="3">
        <v>202506</v>
      </c>
      <c r="D1923" s="4" t="str">
        <f>TEXT(SORTEIOS[[#This Row],[DT_CONTMP]],"MMMM-AA")</f>
        <v>junho-25</v>
      </c>
      <c r="E1923" s="4">
        <v>45824</v>
      </c>
      <c r="F1923" s="3">
        <v>1</v>
      </c>
      <c r="G1923"/>
    </row>
    <row r="1924" spans="1:7" x14ac:dyDescent="0.3">
      <c r="A1924" s="64" t="str">
        <f>SORTEIOS[[#This Row],[GRUPO]]&amp;SORTEIOS[[#This Row],[MES_ANO]]</f>
        <v>3045julho-25</v>
      </c>
      <c r="B1924" s="3">
        <v>3045</v>
      </c>
      <c r="C1924" s="3">
        <v>202507</v>
      </c>
      <c r="D1924" s="4" t="str">
        <f>TEXT(SORTEIOS[[#This Row],[DT_CONTMP]],"MMMM-AA")</f>
        <v>julho-25</v>
      </c>
      <c r="E1924" s="4">
        <v>45853</v>
      </c>
      <c r="F1924" s="3">
        <v>1</v>
      </c>
      <c r="G1924"/>
    </row>
    <row r="1925" spans="1:7" x14ac:dyDescent="0.3">
      <c r="A1925" s="64" t="str">
        <f>SORTEIOS[[#This Row],[GRUPO]]&amp;SORTEIOS[[#This Row],[MES_ANO]]</f>
        <v>3055fevereiro-25</v>
      </c>
      <c r="B1925" s="3">
        <v>3055</v>
      </c>
      <c r="C1925" s="3">
        <v>202502</v>
      </c>
      <c r="D1925" s="4" t="str">
        <f>TEXT(SORTEIOS[[#This Row],[DT_CONTMP]],"MMMM-AA")</f>
        <v>fevereiro-25</v>
      </c>
      <c r="E1925" s="4">
        <v>45705</v>
      </c>
      <c r="F1925" s="3">
        <v>1</v>
      </c>
      <c r="G1925"/>
    </row>
    <row r="1926" spans="1:7" x14ac:dyDescent="0.3">
      <c r="A1926" s="64" t="str">
        <f>SORTEIOS[[#This Row],[GRUPO]]&amp;SORTEIOS[[#This Row],[MES_ANO]]</f>
        <v>619abril-25</v>
      </c>
      <c r="B1926" s="3">
        <v>619</v>
      </c>
      <c r="C1926" s="3">
        <v>202504</v>
      </c>
      <c r="D1926" s="4" t="str">
        <f>TEXT(SORTEIOS[[#This Row],[DT_CONTMP]],"MMMM-AA")</f>
        <v>abril-25</v>
      </c>
      <c r="E1926" s="4">
        <v>45751</v>
      </c>
      <c r="F1926" s="3">
        <v>1</v>
      </c>
      <c r="G1926"/>
    </row>
    <row r="1927" spans="1:7" x14ac:dyDescent="0.3">
      <c r="A1927" s="64" t="str">
        <f>SORTEIOS[[#This Row],[GRUPO]]&amp;SORTEIOS[[#This Row],[MES_ANO]]</f>
        <v>5014maio-25</v>
      </c>
      <c r="B1927" s="3">
        <v>5014</v>
      </c>
      <c r="C1927" s="3">
        <v>202505</v>
      </c>
      <c r="D1927" s="4" t="str">
        <f>TEXT(SORTEIOS[[#This Row],[DT_CONTMP]],"MMMM-AA")</f>
        <v>maio-25</v>
      </c>
      <c r="E1927" s="4">
        <v>45792</v>
      </c>
      <c r="F1927" s="3">
        <v>1</v>
      </c>
      <c r="G1927"/>
    </row>
    <row r="1928" spans="1:7" x14ac:dyDescent="0.3">
      <c r="A1928" s="64" t="str">
        <f>SORTEIOS[[#This Row],[GRUPO]]&amp;SORTEIOS[[#This Row],[MES_ANO]]</f>
        <v>588janeiro-25</v>
      </c>
      <c r="B1928" s="3">
        <v>588</v>
      </c>
      <c r="C1928" s="3">
        <v>202501</v>
      </c>
      <c r="D1928" s="4" t="str">
        <f>TEXT(SORTEIOS[[#This Row],[DT_CONTMP]],"MMMM-AA")</f>
        <v>janeiro-25</v>
      </c>
      <c r="E1928" s="4">
        <v>45664</v>
      </c>
      <c r="F1928" s="3">
        <v>3</v>
      </c>
      <c r="G1928"/>
    </row>
    <row r="1929" spans="1:7" x14ac:dyDescent="0.3">
      <c r="A1929" s="64" t="str">
        <f>SORTEIOS[[#This Row],[GRUPO]]&amp;SORTEIOS[[#This Row],[MES_ANO]]</f>
        <v>3067fevereiro-25</v>
      </c>
      <c r="B1929" s="3">
        <v>3067</v>
      </c>
      <c r="C1929" s="3">
        <v>202502</v>
      </c>
      <c r="D1929" s="4" t="str">
        <f>TEXT(SORTEIOS[[#This Row],[DT_CONTMP]],"MMMM-AA")</f>
        <v>fevereiro-25</v>
      </c>
      <c r="E1929" s="4">
        <v>45705</v>
      </c>
      <c r="F1929" s="3">
        <v>1</v>
      </c>
      <c r="G1929"/>
    </row>
    <row r="1930" spans="1:7" x14ac:dyDescent="0.3">
      <c r="A1930" s="64" t="str">
        <f>SORTEIOS[[#This Row],[GRUPO]]&amp;SORTEIOS[[#This Row],[MES_ANO]]</f>
        <v>3049setembro-25</v>
      </c>
      <c r="B1930" s="3">
        <v>3049</v>
      </c>
      <c r="C1930" s="3">
        <v>202509</v>
      </c>
      <c r="D1930" s="4" t="str">
        <f>TEXT(SORTEIOS[[#This Row],[DT_CONTMP]],"MMMM-AA")</f>
        <v>setembro-25</v>
      </c>
      <c r="E1930" s="4">
        <v>45915</v>
      </c>
      <c r="F1930" s="3">
        <v>1</v>
      </c>
      <c r="G1930"/>
    </row>
    <row r="1931" spans="1:7" x14ac:dyDescent="0.3">
      <c r="A1931" s="64" t="str">
        <f>SORTEIOS[[#This Row],[GRUPO]]&amp;SORTEIOS[[#This Row],[MES_ANO]]</f>
        <v>3082fevereiro-25</v>
      </c>
      <c r="B1931" s="3">
        <v>3082</v>
      </c>
      <c r="C1931" s="3">
        <v>202502</v>
      </c>
      <c r="D1931" s="4" t="str">
        <f>TEXT(SORTEIOS[[#This Row],[DT_CONTMP]],"MMMM-AA")</f>
        <v>fevereiro-25</v>
      </c>
      <c r="E1931" s="4">
        <v>45705</v>
      </c>
      <c r="F1931" s="3">
        <v>1</v>
      </c>
      <c r="G1931"/>
    </row>
    <row r="1932" spans="1:7" x14ac:dyDescent="0.3">
      <c r="A1932" s="64" t="str">
        <f>SORTEIOS[[#This Row],[GRUPO]]&amp;SORTEIOS[[#This Row],[MES_ANO]]</f>
        <v>3096março-25</v>
      </c>
      <c r="B1932" s="3">
        <v>3096</v>
      </c>
      <c r="C1932" s="3">
        <v>202503</v>
      </c>
      <c r="D1932" s="4" t="str">
        <f>TEXT(SORTEIOS[[#This Row],[DT_CONTMP]],"MMMM-AA")</f>
        <v>março-25</v>
      </c>
      <c r="E1932" s="4">
        <v>45733</v>
      </c>
      <c r="F1932" s="3">
        <v>1</v>
      </c>
      <c r="G1932"/>
    </row>
    <row r="1933" spans="1:7" x14ac:dyDescent="0.3">
      <c r="A1933" s="64" t="str">
        <f>SORTEIOS[[#This Row],[GRUPO]]&amp;SORTEIOS[[#This Row],[MES_ANO]]</f>
        <v>737janeiro-25</v>
      </c>
      <c r="B1933" s="3">
        <v>737</v>
      </c>
      <c r="C1933" s="3">
        <v>202501</v>
      </c>
      <c r="D1933" s="4" t="str">
        <f>TEXT(SORTEIOS[[#This Row],[DT_CONTMP]],"MMMM-AA")</f>
        <v>janeiro-25</v>
      </c>
      <c r="E1933" s="4">
        <v>45672</v>
      </c>
      <c r="F1933" s="3">
        <v>1</v>
      </c>
      <c r="G1933"/>
    </row>
    <row r="1934" spans="1:7" x14ac:dyDescent="0.3">
      <c r="A1934" s="64" t="str">
        <f>SORTEIOS[[#This Row],[GRUPO]]&amp;SORTEIOS[[#This Row],[MES_ANO]]</f>
        <v>751outubro-25</v>
      </c>
      <c r="B1934" s="3">
        <v>751</v>
      </c>
      <c r="C1934" s="3">
        <v>202510</v>
      </c>
      <c r="D1934" s="4" t="str">
        <f>TEXT(SORTEIOS[[#This Row],[DT_CONTMP]],"MMMM-AA")</f>
        <v>outubro-25</v>
      </c>
      <c r="E1934" s="4">
        <v>45945</v>
      </c>
      <c r="F1934" s="3">
        <v>1</v>
      </c>
      <c r="G1934"/>
    </row>
    <row r="1935" spans="1:7" x14ac:dyDescent="0.3">
      <c r="A1935" s="64" t="str">
        <f>SORTEIOS[[#This Row],[GRUPO]]&amp;SORTEIOS[[#This Row],[MES_ANO]]</f>
        <v>749setembro-25</v>
      </c>
      <c r="B1935" s="3">
        <v>749</v>
      </c>
      <c r="C1935" s="3">
        <v>202509</v>
      </c>
      <c r="D1935" s="4" t="str">
        <f>TEXT(SORTEIOS[[#This Row],[DT_CONTMP]],"MMMM-AA")</f>
        <v>setembro-25</v>
      </c>
      <c r="E1935" s="4">
        <v>45915</v>
      </c>
      <c r="F1935" s="3">
        <v>1</v>
      </c>
      <c r="G1935"/>
    </row>
    <row r="1936" spans="1:7" x14ac:dyDescent="0.3">
      <c r="A1936" s="64" t="str">
        <f>SORTEIOS[[#This Row],[GRUPO]]&amp;SORTEIOS[[#This Row],[MES_ANO]]</f>
        <v>769janeiro-25</v>
      </c>
      <c r="B1936" s="3">
        <v>769</v>
      </c>
      <c r="C1936" s="3">
        <v>202501</v>
      </c>
      <c r="D1936" s="4" t="str">
        <f>TEXT(SORTEIOS[[#This Row],[DT_CONTMP]],"MMMM-AA")</f>
        <v>janeiro-25</v>
      </c>
      <c r="E1936" s="4">
        <v>45672</v>
      </c>
      <c r="F1936" s="3">
        <v>1</v>
      </c>
      <c r="G1936"/>
    </row>
    <row r="1937" spans="1:7" x14ac:dyDescent="0.3">
      <c r="A1937" s="64" t="str">
        <f>SORTEIOS[[#This Row],[GRUPO]]&amp;SORTEIOS[[#This Row],[MES_ANO]]</f>
        <v>3142fevereiro-25</v>
      </c>
      <c r="B1937" s="3">
        <v>3142</v>
      </c>
      <c r="C1937" s="3">
        <v>202502</v>
      </c>
      <c r="D1937" s="4" t="str">
        <f>TEXT(SORTEIOS[[#This Row],[DT_CONTMP]],"MMMM-AA")</f>
        <v>fevereiro-25</v>
      </c>
      <c r="E1937" s="4">
        <v>45705</v>
      </c>
      <c r="F1937" s="3">
        <v>1</v>
      </c>
      <c r="G1937"/>
    </row>
    <row r="1938" spans="1:7" x14ac:dyDescent="0.3">
      <c r="A1938" s="64" t="str">
        <f>SORTEIOS[[#This Row],[GRUPO]]&amp;SORTEIOS[[#This Row],[MES_ANO]]</f>
        <v>3063abril-25</v>
      </c>
      <c r="B1938" s="3">
        <v>3063</v>
      </c>
      <c r="C1938" s="3">
        <v>202504</v>
      </c>
      <c r="D1938" s="4" t="str">
        <f>TEXT(SORTEIOS[[#This Row],[DT_CONTMP]],"MMMM-AA")</f>
        <v>abril-25</v>
      </c>
      <c r="E1938" s="4">
        <v>45762</v>
      </c>
      <c r="F1938" s="3">
        <v>1</v>
      </c>
      <c r="G1938"/>
    </row>
    <row r="1939" spans="1:7" x14ac:dyDescent="0.3">
      <c r="A1939" s="64" t="str">
        <f>SORTEIOS[[#This Row],[GRUPO]]&amp;SORTEIOS[[#This Row],[MES_ANO]]</f>
        <v>3128maio-25</v>
      </c>
      <c r="B1939" s="3">
        <v>3128</v>
      </c>
      <c r="C1939" s="3">
        <v>202505</v>
      </c>
      <c r="D1939" s="4" t="str">
        <f>TEXT(SORTEIOS[[#This Row],[DT_CONTMP]],"MMMM-AA")</f>
        <v>maio-25</v>
      </c>
      <c r="E1939" s="4">
        <v>45792</v>
      </c>
      <c r="F1939" s="3">
        <v>1</v>
      </c>
      <c r="G1939"/>
    </row>
    <row r="1940" spans="1:7" x14ac:dyDescent="0.3">
      <c r="A1940" s="64" t="str">
        <f>SORTEIOS[[#This Row],[GRUPO]]&amp;SORTEIOS[[#This Row],[MES_ANO]]</f>
        <v>802julho-25</v>
      </c>
      <c r="B1940" s="3">
        <v>802</v>
      </c>
      <c r="C1940" s="3">
        <v>202507</v>
      </c>
      <c r="D1940" s="4" t="str">
        <f>TEXT(SORTEIOS[[#This Row],[DT_CONTMP]],"MMMM-AA")</f>
        <v>julho-25</v>
      </c>
      <c r="E1940" s="4">
        <v>45853</v>
      </c>
      <c r="F1940" s="3">
        <v>1</v>
      </c>
      <c r="G1940"/>
    </row>
    <row r="1941" spans="1:7" x14ac:dyDescent="0.3">
      <c r="A1941" s="64" t="str">
        <f>SORTEIOS[[#This Row],[GRUPO]]&amp;SORTEIOS[[#This Row],[MES_ANO]]</f>
        <v>3178junho-25</v>
      </c>
      <c r="B1941" s="3">
        <v>3178</v>
      </c>
      <c r="C1941" s="3">
        <v>202506</v>
      </c>
      <c r="D1941" s="4" t="str">
        <f>TEXT(SORTEIOS[[#This Row],[DT_CONTMP]],"MMMM-AA")</f>
        <v>junho-25</v>
      </c>
      <c r="E1941" s="4">
        <v>45824</v>
      </c>
      <c r="F1941" s="3">
        <v>1</v>
      </c>
      <c r="G1941"/>
    </row>
    <row r="1942" spans="1:7" x14ac:dyDescent="0.3">
      <c r="A1942" s="64" t="str">
        <f>SORTEIOS[[#This Row],[GRUPO]]&amp;SORTEIOS[[#This Row],[MES_ANO]]</f>
        <v>3038julho-25</v>
      </c>
      <c r="B1942" s="3">
        <v>3038</v>
      </c>
      <c r="C1942" s="3">
        <v>202507</v>
      </c>
      <c r="D1942" s="4" t="str">
        <f>TEXT(SORTEIOS[[#This Row],[DT_CONTMP]],"MMMM-AA")</f>
        <v>julho-25</v>
      </c>
      <c r="E1942" s="4">
        <v>45853</v>
      </c>
      <c r="F1942" s="3">
        <v>1</v>
      </c>
      <c r="G1942"/>
    </row>
    <row r="1943" spans="1:7" x14ac:dyDescent="0.3">
      <c r="A1943" s="64" t="str">
        <f>SORTEIOS[[#This Row],[GRUPO]]&amp;SORTEIOS[[#This Row],[MES_ANO]]</f>
        <v>5014agosto-25</v>
      </c>
      <c r="B1943" s="3">
        <v>5014</v>
      </c>
      <c r="C1943" s="3">
        <v>202508</v>
      </c>
      <c r="D1943" s="4" t="str">
        <f>TEXT(SORTEIOS[[#This Row],[DT_CONTMP]],"MMMM-AA")</f>
        <v>agosto-25</v>
      </c>
      <c r="E1943" s="4">
        <v>45884</v>
      </c>
      <c r="F1943" s="3">
        <v>1</v>
      </c>
      <c r="G1943"/>
    </row>
    <row r="1944" spans="1:7" x14ac:dyDescent="0.3">
      <c r="A1944" s="64" t="str">
        <f>SORTEIOS[[#This Row],[GRUPO]]&amp;SORTEIOS[[#This Row],[MES_ANO]]</f>
        <v>5016abril-25</v>
      </c>
      <c r="B1944" s="3">
        <v>5016</v>
      </c>
      <c r="C1944" s="3">
        <v>202504</v>
      </c>
      <c r="D1944" s="4" t="str">
        <f>TEXT(SORTEIOS[[#This Row],[DT_CONTMP]],"MMMM-AA")</f>
        <v>abril-25</v>
      </c>
      <c r="E1944" s="4">
        <v>45762</v>
      </c>
      <c r="F1944" s="3">
        <v>1</v>
      </c>
      <c r="G1944"/>
    </row>
    <row r="1945" spans="1:7" x14ac:dyDescent="0.3">
      <c r="A1945" s="64" t="str">
        <f>SORTEIOS[[#This Row],[GRUPO]]&amp;SORTEIOS[[#This Row],[MES_ANO]]</f>
        <v>718março-25</v>
      </c>
      <c r="B1945" s="3">
        <v>718</v>
      </c>
      <c r="C1945" s="3">
        <v>202503</v>
      </c>
      <c r="D1945" s="4" t="str">
        <f>TEXT(SORTEIOS[[#This Row],[DT_CONTMP]],"MMMM-AA")</f>
        <v>março-25</v>
      </c>
      <c r="E1945" s="4">
        <v>45733</v>
      </c>
      <c r="F1945" s="3">
        <v>1</v>
      </c>
      <c r="G1945"/>
    </row>
    <row r="1946" spans="1:7" x14ac:dyDescent="0.3">
      <c r="A1946" s="64" t="str">
        <f>SORTEIOS[[#This Row],[GRUPO]]&amp;SORTEIOS[[#This Row],[MES_ANO]]</f>
        <v>710fevereiro-25</v>
      </c>
      <c r="B1946" s="3">
        <v>710</v>
      </c>
      <c r="C1946" s="3">
        <v>202502</v>
      </c>
      <c r="D1946" s="4" t="str">
        <f>TEXT(SORTEIOS[[#This Row],[DT_CONTMP]],"MMMM-AA")</f>
        <v>fevereiro-25</v>
      </c>
      <c r="E1946" s="4">
        <v>45705</v>
      </c>
      <c r="F1946" s="3">
        <v>1</v>
      </c>
      <c r="G1946"/>
    </row>
    <row r="1947" spans="1:7" x14ac:dyDescent="0.3">
      <c r="A1947" s="64" t="str">
        <f>SORTEIOS[[#This Row],[GRUPO]]&amp;SORTEIOS[[#This Row],[MES_ANO]]</f>
        <v>3111fevereiro-25</v>
      </c>
      <c r="B1947" s="3">
        <v>3111</v>
      </c>
      <c r="C1947" s="3">
        <v>202502</v>
      </c>
      <c r="D1947" s="4" t="str">
        <f>TEXT(SORTEIOS[[#This Row],[DT_CONTMP]],"MMMM-AA")</f>
        <v>fevereiro-25</v>
      </c>
      <c r="E1947" s="4">
        <v>45705</v>
      </c>
      <c r="F1947" s="3">
        <v>1</v>
      </c>
      <c r="G1947"/>
    </row>
    <row r="1948" spans="1:7" x14ac:dyDescent="0.3">
      <c r="A1948" s="64" t="str">
        <f>SORTEIOS[[#This Row],[GRUPO]]&amp;SORTEIOS[[#This Row],[MES_ANO]]</f>
        <v>773junho-25</v>
      </c>
      <c r="B1948" s="3">
        <v>773</v>
      </c>
      <c r="C1948" s="3">
        <v>202506</v>
      </c>
      <c r="D1948" s="4" t="str">
        <f>TEXT(SORTEIOS[[#This Row],[DT_CONTMP]],"MMMM-AA")</f>
        <v>junho-25</v>
      </c>
      <c r="E1948" s="4">
        <v>45824</v>
      </c>
      <c r="F1948" s="3">
        <v>1</v>
      </c>
      <c r="G1948"/>
    </row>
    <row r="1949" spans="1:7" x14ac:dyDescent="0.3">
      <c r="A1949" s="64" t="str">
        <f>SORTEIOS[[#This Row],[GRUPO]]&amp;SORTEIOS[[#This Row],[MES_ANO]]</f>
        <v>3112fevereiro-25</v>
      </c>
      <c r="B1949" s="3">
        <v>3112</v>
      </c>
      <c r="C1949" s="3">
        <v>202502</v>
      </c>
      <c r="D1949" s="4" t="str">
        <f>TEXT(SORTEIOS[[#This Row],[DT_CONTMP]],"MMMM-AA")</f>
        <v>fevereiro-25</v>
      </c>
      <c r="E1949" s="4">
        <v>45705</v>
      </c>
      <c r="F1949" s="3">
        <v>1</v>
      </c>
      <c r="G1949"/>
    </row>
    <row r="1950" spans="1:7" x14ac:dyDescent="0.3">
      <c r="A1950" s="64" t="str">
        <f>SORTEIOS[[#This Row],[GRUPO]]&amp;SORTEIOS[[#This Row],[MES_ANO]]</f>
        <v>772maio-25</v>
      </c>
      <c r="B1950" s="3">
        <v>772</v>
      </c>
      <c r="C1950" s="3">
        <v>202505</v>
      </c>
      <c r="D1950" s="4" t="str">
        <f>TEXT(SORTEIOS[[#This Row],[DT_CONTMP]],"MMMM-AA")</f>
        <v>maio-25</v>
      </c>
      <c r="E1950" s="4">
        <v>45792</v>
      </c>
      <c r="F1950" s="3">
        <v>1</v>
      </c>
      <c r="G1950"/>
    </row>
    <row r="1951" spans="1:7" x14ac:dyDescent="0.3">
      <c r="A1951" s="64" t="str">
        <f>SORTEIOS[[#This Row],[GRUPO]]&amp;SORTEIOS[[#This Row],[MES_ANO]]</f>
        <v>3098maio-25</v>
      </c>
      <c r="B1951" s="3">
        <v>3098</v>
      </c>
      <c r="C1951" s="3">
        <v>202505</v>
      </c>
      <c r="D1951" s="4" t="str">
        <f>TEXT(SORTEIOS[[#This Row],[DT_CONTMP]],"MMMM-AA")</f>
        <v>maio-25</v>
      </c>
      <c r="E1951" s="4">
        <v>45792</v>
      </c>
      <c r="F1951" s="3">
        <v>1</v>
      </c>
      <c r="G1951"/>
    </row>
    <row r="1952" spans="1:7" x14ac:dyDescent="0.3">
      <c r="A1952" s="64" t="str">
        <f>SORTEIOS[[#This Row],[GRUPO]]&amp;SORTEIOS[[#This Row],[MES_ANO]]</f>
        <v>3174maio-25</v>
      </c>
      <c r="B1952" s="3">
        <v>3174</v>
      </c>
      <c r="C1952" s="3">
        <v>202505</v>
      </c>
      <c r="D1952" s="4" t="str">
        <f>TEXT(SORTEIOS[[#This Row],[DT_CONTMP]],"MMMM-AA")</f>
        <v>maio-25</v>
      </c>
      <c r="E1952" s="4">
        <v>45792</v>
      </c>
      <c r="F1952" s="3">
        <v>1</v>
      </c>
      <c r="G1952"/>
    </row>
    <row r="1953" spans="1:7" x14ac:dyDescent="0.3">
      <c r="A1953" s="64" t="str">
        <f>SORTEIOS[[#This Row],[GRUPO]]&amp;SORTEIOS[[#This Row],[MES_ANO]]</f>
        <v>3079abril-25</v>
      </c>
      <c r="B1953" s="3">
        <v>3079</v>
      </c>
      <c r="C1953" s="3">
        <v>202504</v>
      </c>
      <c r="D1953" s="4" t="str">
        <f>TEXT(SORTEIOS[[#This Row],[DT_CONTMP]],"MMMM-AA")</f>
        <v>abril-25</v>
      </c>
      <c r="E1953" s="4">
        <v>45762</v>
      </c>
      <c r="F1953" s="3">
        <v>1</v>
      </c>
      <c r="G1953"/>
    </row>
    <row r="1954" spans="1:7" x14ac:dyDescent="0.3">
      <c r="A1954" s="64" t="str">
        <f>SORTEIOS[[#This Row],[GRUPO]]&amp;SORTEIOS[[#This Row],[MES_ANO]]</f>
        <v>804maio-25</v>
      </c>
      <c r="B1954" s="3">
        <v>804</v>
      </c>
      <c r="C1954" s="3">
        <v>202505</v>
      </c>
      <c r="D1954" s="4" t="str">
        <f>TEXT(SORTEIOS[[#This Row],[DT_CONTMP]],"MMMM-AA")</f>
        <v>maio-25</v>
      </c>
      <c r="E1954" s="4">
        <v>45792</v>
      </c>
      <c r="F1954" s="3">
        <v>1</v>
      </c>
      <c r="G1954"/>
    </row>
    <row r="1955" spans="1:7" x14ac:dyDescent="0.3">
      <c r="A1955" s="64" t="str">
        <f>SORTEIOS[[#This Row],[GRUPO]]&amp;SORTEIOS[[#This Row],[MES_ANO]]</f>
        <v>787abril-25</v>
      </c>
      <c r="B1955" s="3">
        <v>787</v>
      </c>
      <c r="C1955" s="3">
        <v>202504</v>
      </c>
      <c r="D1955" s="4" t="str">
        <f>TEXT(SORTEIOS[[#This Row],[DT_CONTMP]],"MMMM-AA")</f>
        <v>abril-25</v>
      </c>
      <c r="E1955" s="4">
        <v>45762</v>
      </c>
      <c r="F1955" s="3">
        <v>1</v>
      </c>
      <c r="G1955"/>
    </row>
    <row r="1956" spans="1:7" x14ac:dyDescent="0.3">
      <c r="A1956" s="64" t="str">
        <f>SORTEIOS[[#This Row],[GRUPO]]&amp;SORTEIOS[[#This Row],[MES_ANO]]</f>
        <v>775julho-25</v>
      </c>
      <c r="B1956" s="3">
        <v>775</v>
      </c>
      <c r="C1956" s="3">
        <v>202507</v>
      </c>
      <c r="D1956" s="4" t="str">
        <f>TEXT(SORTEIOS[[#This Row],[DT_CONTMP]],"MMMM-AA")</f>
        <v>julho-25</v>
      </c>
      <c r="E1956" s="4">
        <v>45853</v>
      </c>
      <c r="F1956" s="3">
        <v>1</v>
      </c>
      <c r="G1956"/>
    </row>
    <row r="1957" spans="1:7" x14ac:dyDescent="0.3">
      <c r="A1957" s="64" t="str">
        <f>SORTEIOS[[#This Row],[GRUPO]]&amp;SORTEIOS[[#This Row],[MES_ANO]]</f>
        <v>799julho-25</v>
      </c>
      <c r="B1957" s="3">
        <v>799</v>
      </c>
      <c r="C1957" s="3">
        <v>202507</v>
      </c>
      <c r="D1957" s="4" t="str">
        <f>TEXT(SORTEIOS[[#This Row],[DT_CONTMP]],"MMMM-AA")</f>
        <v>julho-25</v>
      </c>
      <c r="E1957" s="4">
        <v>45853</v>
      </c>
      <c r="F1957" s="3">
        <v>1</v>
      </c>
      <c r="G1957"/>
    </row>
    <row r="1958" spans="1:7" x14ac:dyDescent="0.3">
      <c r="A1958" s="64" t="str">
        <f>SORTEIOS[[#This Row],[GRUPO]]&amp;SORTEIOS[[#This Row],[MES_ANO]]</f>
        <v>785agosto-25</v>
      </c>
      <c r="B1958" s="3">
        <v>785</v>
      </c>
      <c r="C1958" s="3">
        <v>202508</v>
      </c>
      <c r="D1958" s="4" t="str">
        <f>TEXT(SORTEIOS[[#This Row],[DT_CONTMP]],"MMMM-AA")</f>
        <v>agosto-25</v>
      </c>
      <c r="E1958" s="4">
        <v>45884</v>
      </c>
      <c r="F1958" s="3">
        <v>1</v>
      </c>
      <c r="G1958"/>
    </row>
    <row r="1959" spans="1:7" x14ac:dyDescent="0.3">
      <c r="A1959" s="64" t="str">
        <f>SORTEIOS[[#This Row],[GRUPO]]&amp;SORTEIOS[[#This Row],[MES_ANO]]</f>
        <v>610janeiro-25</v>
      </c>
      <c r="B1959" s="3">
        <v>610</v>
      </c>
      <c r="C1959" s="3">
        <v>202501</v>
      </c>
      <c r="D1959" s="4" t="str">
        <f>TEXT(SORTEIOS[[#This Row],[DT_CONTMP]],"MMMM-AA")</f>
        <v>janeiro-25</v>
      </c>
      <c r="E1959" s="4">
        <v>45664</v>
      </c>
      <c r="F1959" s="3">
        <v>1</v>
      </c>
      <c r="G1959"/>
    </row>
    <row r="1960" spans="1:7" x14ac:dyDescent="0.3">
      <c r="A1960" s="64" t="str">
        <f>SORTEIOS[[#This Row],[GRUPO]]&amp;SORTEIOS[[#This Row],[MES_ANO]]</f>
        <v>663junho-25</v>
      </c>
      <c r="B1960" s="3">
        <v>663</v>
      </c>
      <c r="C1960" s="3">
        <v>202506</v>
      </c>
      <c r="D1960" s="4" t="str">
        <f>TEXT(SORTEIOS[[#This Row],[DT_CONTMP]],"MMMM-AA")</f>
        <v>junho-25</v>
      </c>
      <c r="E1960" s="4">
        <v>45813</v>
      </c>
      <c r="F1960" s="3">
        <v>7</v>
      </c>
      <c r="G1960"/>
    </row>
    <row r="1961" spans="1:7" x14ac:dyDescent="0.3">
      <c r="A1961" s="64" t="str">
        <f>SORTEIOS[[#This Row],[GRUPO]]&amp;SORTEIOS[[#This Row],[MES_ANO]]</f>
        <v>594março-25</v>
      </c>
      <c r="B1961" s="3">
        <v>594</v>
      </c>
      <c r="C1961" s="3">
        <v>202503</v>
      </c>
      <c r="D1961" s="4" t="str">
        <f>TEXT(SORTEIOS[[#This Row],[DT_CONTMP]],"MMMM-AA")</f>
        <v>março-25</v>
      </c>
      <c r="E1961" s="4">
        <v>45726</v>
      </c>
      <c r="F1961" s="3">
        <v>4</v>
      </c>
      <c r="G1961"/>
    </row>
    <row r="1962" spans="1:7" x14ac:dyDescent="0.3">
      <c r="A1962" s="64" t="str">
        <f>SORTEIOS[[#This Row],[GRUPO]]&amp;SORTEIOS[[#This Row],[MES_ANO]]</f>
        <v>733maio-25</v>
      </c>
      <c r="B1962" s="3">
        <v>733</v>
      </c>
      <c r="C1962" s="3">
        <v>202505</v>
      </c>
      <c r="D1962" s="4" t="str">
        <f>TEXT(SORTEIOS[[#This Row],[DT_CONTMP]],"MMMM-AA")</f>
        <v>maio-25</v>
      </c>
      <c r="E1962" s="4">
        <v>45792</v>
      </c>
      <c r="F1962" s="3">
        <v>1</v>
      </c>
      <c r="G1962"/>
    </row>
    <row r="1963" spans="1:7" x14ac:dyDescent="0.3">
      <c r="A1963" s="64" t="str">
        <f>SORTEIOS[[#This Row],[GRUPO]]&amp;SORTEIOS[[#This Row],[MES_ANO]]</f>
        <v>5024março-25</v>
      </c>
      <c r="B1963" s="3">
        <v>5024</v>
      </c>
      <c r="C1963" s="3">
        <v>202503</v>
      </c>
      <c r="D1963" s="4" t="str">
        <f>TEXT(SORTEIOS[[#This Row],[DT_CONTMP]],"MMMM-AA")</f>
        <v>março-25</v>
      </c>
      <c r="E1963" s="4">
        <v>45733</v>
      </c>
      <c r="F1963" s="3">
        <v>1</v>
      </c>
      <c r="G1963"/>
    </row>
    <row r="1964" spans="1:7" x14ac:dyDescent="0.3">
      <c r="A1964" s="64" t="str">
        <f>SORTEIOS[[#This Row],[GRUPO]]&amp;SORTEIOS[[#This Row],[MES_ANO]]</f>
        <v>3104junho-25</v>
      </c>
      <c r="B1964" s="3">
        <v>3104</v>
      </c>
      <c r="C1964" s="3">
        <v>202506</v>
      </c>
      <c r="D1964" s="4" t="str">
        <f>TEXT(SORTEIOS[[#This Row],[DT_CONTMP]],"MMMM-AA")</f>
        <v>junho-25</v>
      </c>
      <c r="E1964" s="4">
        <v>45824</v>
      </c>
      <c r="F1964" s="3">
        <v>1</v>
      </c>
      <c r="G1964"/>
    </row>
    <row r="1965" spans="1:7" x14ac:dyDescent="0.3">
      <c r="A1965" s="64" t="str">
        <f>SORTEIOS[[#This Row],[GRUPO]]&amp;SORTEIOS[[#This Row],[MES_ANO]]</f>
        <v>3157julho-25</v>
      </c>
      <c r="B1965" s="3">
        <v>3157</v>
      </c>
      <c r="C1965" s="3">
        <v>202507</v>
      </c>
      <c r="D1965" s="4" t="str">
        <f>TEXT(SORTEIOS[[#This Row],[DT_CONTMP]],"MMMM-AA")</f>
        <v>julho-25</v>
      </c>
      <c r="E1965" s="4">
        <v>45853</v>
      </c>
      <c r="F1965" s="3">
        <v>1</v>
      </c>
      <c r="G1965"/>
    </row>
    <row r="1966" spans="1:7" x14ac:dyDescent="0.3">
      <c r="A1966" s="64" t="str">
        <f>SORTEIOS[[#This Row],[GRUPO]]&amp;SORTEIOS[[#This Row],[MES_ANO]]</f>
        <v>3069janeiro-25</v>
      </c>
      <c r="B1966" s="3">
        <v>3069</v>
      </c>
      <c r="C1966" s="3">
        <v>202501</v>
      </c>
      <c r="D1966" s="4" t="str">
        <f>TEXT(SORTEIOS[[#This Row],[DT_CONTMP]],"MMMM-AA")</f>
        <v>janeiro-25</v>
      </c>
      <c r="E1966" s="4">
        <v>45672</v>
      </c>
      <c r="F1966" s="3">
        <v>1</v>
      </c>
      <c r="G1966"/>
    </row>
    <row r="1967" spans="1:7" x14ac:dyDescent="0.3">
      <c r="A1967" s="64" t="str">
        <f>SORTEIOS[[#This Row],[GRUPO]]&amp;SORTEIOS[[#This Row],[MES_ANO]]</f>
        <v>3045abril-25</v>
      </c>
      <c r="B1967" s="3">
        <v>3045</v>
      </c>
      <c r="C1967" s="3">
        <v>202504</v>
      </c>
      <c r="D1967" s="4" t="str">
        <f>TEXT(SORTEIOS[[#This Row],[DT_CONTMP]],"MMMM-AA")</f>
        <v>abril-25</v>
      </c>
      <c r="E1967" s="4">
        <v>45762</v>
      </c>
      <c r="F1967" s="3">
        <v>1</v>
      </c>
      <c r="G1967"/>
    </row>
    <row r="1968" spans="1:7" x14ac:dyDescent="0.3">
      <c r="A1968" s="64" t="str">
        <f>SORTEIOS[[#This Row],[GRUPO]]&amp;SORTEIOS[[#This Row],[MES_ANO]]</f>
        <v>628maio-25</v>
      </c>
      <c r="B1968" s="3">
        <v>628</v>
      </c>
      <c r="C1968" s="3">
        <v>202505</v>
      </c>
      <c r="D1968" s="4" t="str">
        <f>TEXT(SORTEIOS[[#This Row],[DT_CONTMP]],"MMMM-AA")</f>
        <v>maio-25</v>
      </c>
      <c r="E1968" s="4">
        <v>45784</v>
      </c>
      <c r="F1968" s="3">
        <v>2</v>
      </c>
      <c r="G1968"/>
    </row>
    <row r="1969" spans="1:7" x14ac:dyDescent="0.3">
      <c r="A1969" s="64" t="str">
        <f>SORTEIOS[[#This Row],[GRUPO]]&amp;SORTEIOS[[#This Row],[MES_ANO]]</f>
        <v>802junho-25</v>
      </c>
      <c r="B1969" s="3">
        <v>802</v>
      </c>
      <c r="C1969" s="3">
        <v>202506</v>
      </c>
      <c r="D1969" s="4" t="str">
        <f>TEXT(SORTEIOS[[#This Row],[DT_CONTMP]],"MMMM-AA")</f>
        <v>junho-25</v>
      </c>
      <c r="E1969" s="4">
        <v>45824</v>
      </c>
      <c r="F1969" s="3">
        <v>1</v>
      </c>
      <c r="G1969"/>
    </row>
    <row r="1970" spans="1:7" x14ac:dyDescent="0.3">
      <c r="A1970" s="64" t="str">
        <f>SORTEIOS[[#This Row],[GRUPO]]&amp;SORTEIOS[[#This Row],[MES_ANO]]</f>
        <v>3040março-25</v>
      </c>
      <c r="B1970" s="3">
        <v>3040</v>
      </c>
      <c r="C1970" s="3">
        <v>202503</v>
      </c>
      <c r="D1970" s="4" t="str">
        <f>TEXT(SORTEIOS[[#This Row],[DT_CONTMP]],"MMMM-AA")</f>
        <v>março-25</v>
      </c>
      <c r="E1970" s="4">
        <v>45733</v>
      </c>
      <c r="F1970" s="3">
        <v>1</v>
      </c>
      <c r="G1970"/>
    </row>
    <row r="1971" spans="1:7" x14ac:dyDescent="0.3">
      <c r="A1971" s="64" t="str">
        <f>SORTEIOS[[#This Row],[GRUPO]]&amp;SORTEIOS[[#This Row],[MES_ANO]]</f>
        <v>3062julho-25</v>
      </c>
      <c r="B1971" s="3">
        <v>3062</v>
      </c>
      <c r="C1971" s="3">
        <v>202507</v>
      </c>
      <c r="D1971" s="4" t="str">
        <f>TEXT(SORTEIOS[[#This Row],[DT_CONTMP]],"MMMM-AA")</f>
        <v>julho-25</v>
      </c>
      <c r="E1971" s="4">
        <v>45853</v>
      </c>
      <c r="F1971" s="3">
        <v>1</v>
      </c>
      <c r="G1971"/>
    </row>
    <row r="1972" spans="1:7" x14ac:dyDescent="0.3">
      <c r="A1972" s="64" t="str">
        <f>SORTEIOS[[#This Row],[GRUPO]]&amp;SORTEIOS[[#This Row],[MES_ANO]]</f>
        <v>3039junho-25</v>
      </c>
      <c r="B1972" s="3">
        <v>3039</v>
      </c>
      <c r="C1972" s="3">
        <v>202506</v>
      </c>
      <c r="D1972" s="4" t="str">
        <f>TEXT(SORTEIOS[[#This Row],[DT_CONTMP]],"MMMM-AA")</f>
        <v>junho-25</v>
      </c>
      <c r="E1972" s="4">
        <v>45824</v>
      </c>
      <c r="F1972" s="3">
        <v>1</v>
      </c>
      <c r="G1972"/>
    </row>
    <row r="1973" spans="1:7" x14ac:dyDescent="0.3">
      <c r="A1973" s="64" t="str">
        <f>SORTEIOS[[#This Row],[GRUPO]]&amp;SORTEIOS[[#This Row],[MES_ANO]]</f>
        <v>3091março-25</v>
      </c>
      <c r="B1973" s="3">
        <v>3091</v>
      </c>
      <c r="C1973" s="3">
        <v>202503</v>
      </c>
      <c r="D1973" s="4" t="str">
        <f>TEXT(SORTEIOS[[#This Row],[DT_CONTMP]],"MMMM-AA")</f>
        <v>março-25</v>
      </c>
      <c r="E1973" s="4">
        <v>45733</v>
      </c>
      <c r="F1973" s="3">
        <v>1</v>
      </c>
      <c r="G1973"/>
    </row>
    <row r="1974" spans="1:7" x14ac:dyDescent="0.3">
      <c r="A1974" s="64" t="str">
        <f>SORTEIOS[[#This Row],[GRUPO]]&amp;SORTEIOS[[#This Row],[MES_ANO]]</f>
        <v>730agosto-25</v>
      </c>
      <c r="B1974" s="3">
        <v>730</v>
      </c>
      <c r="C1974" s="3">
        <v>202508</v>
      </c>
      <c r="D1974" s="4" t="str">
        <f>TEXT(SORTEIOS[[#This Row],[DT_CONTMP]],"MMMM-AA")</f>
        <v>agosto-25</v>
      </c>
      <c r="E1974" s="4">
        <v>45884</v>
      </c>
      <c r="F1974" s="3">
        <v>1</v>
      </c>
      <c r="G1974"/>
    </row>
    <row r="1975" spans="1:7" x14ac:dyDescent="0.3">
      <c r="A1975" s="64" t="str">
        <f>SORTEIOS[[#This Row],[GRUPO]]&amp;SORTEIOS[[#This Row],[MES_ANO]]</f>
        <v>712junho-25</v>
      </c>
      <c r="B1975" s="3">
        <v>712</v>
      </c>
      <c r="C1975" s="3">
        <v>202506</v>
      </c>
      <c r="D1975" s="4" t="str">
        <f>TEXT(SORTEIOS[[#This Row],[DT_CONTMP]],"MMMM-AA")</f>
        <v>junho-25</v>
      </c>
      <c r="E1975" s="4">
        <v>45824</v>
      </c>
      <c r="F1975" s="3">
        <v>2</v>
      </c>
      <c r="G1975"/>
    </row>
    <row r="1976" spans="1:7" x14ac:dyDescent="0.3">
      <c r="A1976" s="64" t="str">
        <f>SORTEIOS[[#This Row],[GRUPO]]&amp;SORTEIOS[[#This Row],[MES_ANO]]</f>
        <v>3122junho-25</v>
      </c>
      <c r="B1976" s="3">
        <v>3122</v>
      </c>
      <c r="C1976" s="3">
        <v>202506</v>
      </c>
      <c r="D1976" s="4" t="str">
        <f>TEXT(SORTEIOS[[#This Row],[DT_CONTMP]],"MMMM-AA")</f>
        <v>junho-25</v>
      </c>
      <c r="E1976" s="4">
        <v>45824</v>
      </c>
      <c r="F1976" s="3">
        <v>1</v>
      </c>
      <c r="G1976"/>
    </row>
    <row r="1977" spans="1:7" x14ac:dyDescent="0.3">
      <c r="A1977" s="64" t="str">
        <f>SORTEIOS[[#This Row],[GRUPO]]&amp;SORTEIOS[[#This Row],[MES_ANO]]</f>
        <v>748março-25</v>
      </c>
      <c r="B1977" s="3">
        <v>748</v>
      </c>
      <c r="C1977" s="3">
        <v>202503</v>
      </c>
      <c r="D1977" s="4" t="str">
        <f>TEXT(SORTEIOS[[#This Row],[DT_CONTMP]],"MMMM-AA")</f>
        <v>março-25</v>
      </c>
      <c r="E1977" s="4">
        <v>45733</v>
      </c>
      <c r="F1977" s="3">
        <v>1</v>
      </c>
      <c r="G1977"/>
    </row>
    <row r="1978" spans="1:7" x14ac:dyDescent="0.3">
      <c r="A1978" s="64" t="str">
        <f>SORTEIOS[[#This Row],[GRUPO]]&amp;SORTEIOS[[#This Row],[MES_ANO]]</f>
        <v>3121maio-25</v>
      </c>
      <c r="B1978" s="3">
        <v>3121</v>
      </c>
      <c r="C1978" s="3">
        <v>202505</v>
      </c>
      <c r="D1978" s="4" t="str">
        <f>TEXT(SORTEIOS[[#This Row],[DT_CONTMP]],"MMMM-AA")</f>
        <v>maio-25</v>
      </c>
      <c r="E1978" s="4">
        <v>45792</v>
      </c>
      <c r="F1978" s="3">
        <v>1</v>
      </c>
      <c r="G1978"/>
    </row>
    <row r="1979" spans="1:7" x14ac:dyDescent="0.3">
      <c r="A1979" s="64" t="str">
        <f>SORTEIOS[[#This Row],[GRUPO]]&amp;SORTEIOS[[#This Row],[MES_ANO]]</f>
        <v>726junho-25</v>
      </c>
      <c r="B1979" s="3">
        <v>726</v>
      </c>
      <c r="C1979" s="3">
        <v>202506</v>
      </c>
      <c r="D1979" s="4" t="str">
        <f>TEXT(SORTEIOS[[#This Row],[DT_CONTMP]],"MMMM-AA")</f>
        <v>junho-25</v>
      </c>
      <c r="E1979" s="4">
        <v>45824</v>
      </c>
      <c r="F1979" s="3">
        <v>1</v>
      </c>
      <c r="G1979"/>
    </row>
    <row r="1980" spans="1:7" x14ac:dyDescent="0.3">
      <c r="A1980" s="64" t="str">
        <f>SORTEIOS[[#This Row],[GRUPO]]&amp;SORTEIOS[[#This Row],[MES_ANO]]</f>
        <v>785janeiro-25</v>
      </c>
      <c r="B1980" s="3">
        <v>785</v>
      </c>
      <c r="C1980" s="3">
        <v>202501</v>
      </c>
      <c r="D1980" s="4" t="str">
        <f>TEXT(SORTEIOS[[#This Row],[DT_CONTMP]],"MMMM-AA")</f>
        <v>janeiro-25</v>
      </c>
      <c r="E1980" s="4">
        <v>45672</v>
      </c>
      <c r="F1980" s="3">
        <v>1</v>
      </c>
      <c r="G1980"/>
    </row>
    <row r="1981" spans="1:7" x14ac:dyDescent="0.3">
      <c r="A1981" s="64" t="str">
        <f>SORTEIOS[[#This Row],[GRUPO]]&amp;SORTEIOS[[#This Row],[MES_ANO]]</f>
        <v>3125setembro-25</v>
      </c>
      <c r="B1981" s="3">
        <v>3125</v>
      </c>
      <c r="C1981" s="3">
        <v>202509</v>
      </c>
      <c r="D1981" s="4" t="str">
        <f>TEXT(SORTEIOS[[#This Row],[DT_CONTMP]],"MMMM-AA")</f>
        <v>setembro-25</v>
      </c>
      <c r="E1981" s="4">
        <v>45915</v>
      </c>
      <c r="F1981" s="3">
        <v>1</v>
      </c>
      <c r="G1981"/>
    </row>
    <row r="1982" spans="1:7" x14ac:dyDescent="0.3">
      <c r="A1982" s="64" t="str">
        <f>SORTEIOS[[#This Row],[GRUPO]]&amp;SORTEIOS[[#This Row],[MES_ANO]]</f>
        <v>781abril-25</v>
      </c>
      <c r="B1982" s="3">
        <v>781</v>
      </c>
      <c r="C1982" s="3">
        <v>202504</v>
      </c>
      <c r="D1982" s="4" t="str">
        <f>TEXT(SORTEIOS[[#This Row],[DT_CONTMP]],"MMMM-AA")</f>
        <v>abril-25</v>
      </c>
      <c r="E1982" s="4">
        <v>45762</v>
      </c>
      <c r="F1982" s="3">
        <v>1</v>
      </c>
      <c r="G1982"/>
    </row>
    <row r="1983" spans="1:7" x14ac:dyDescent="0.3">
      <c r="A1983" s="64" t="str">
        <f>SORTEIOS[[#This Row],[GRUPO]]&amp;SORTEIOS[[#This Row],[MES_ANO]]</f>
        <v>3168junho-25</v>
      </c>
      <c r="B1983" s="3">
        <v>3168</v>
      </c>
      <c r="C1983" s="3">
        <v>202506</v>
      </c>
      <c r="D1983" s="4" t="str">
        <f>TEXT(SORTEIOS[[#This Row],[DT_CONTMP]],"MMMM-AA")</f>
        <v>junho-25</v>
      </c>
      <c r="E1983" s="4">
        <v>45824</v>
      </c>
      <c r="F1983" s="3">
        <v>1</v>
      </c>
      <c r="G1983"/>
    </row>
    <row r="1984" spans="1:7" x14ac:dyDescent="0.3">
      <c r="A1984" s="64" t="str">
        <f>SORTEIOS[[#This Row],[GRUPO]]&amp;SORTEIOS[[#This Row],[MES_ANO]]</f>
        <v>619março-25</v>
      </c>
      <c r="B1984" s="3">
        <v>619</v>
      </c>
      <c r="C1984" s="3">
        <v>202503</v>
      </c>
      <c r="D1984" s="4" t="str">
        <f>TEXT(SORTEIOS[[#This Row],[DT_CONTMP]],"MMMM-AA")</f>
        <v>março-25</v>
      </c>
      <c r="E1984" s="4">
        <v>45726</v>
      </c>
      <c r="F1984" s="3">
        <v>2</v>
      </c>
      <c r="G1984"/>
    </row>
    <row r="1985" spans="1:7" x14ac:dyDescent="0.3">
      <c r="A1985" s="64" t="str">
        <f>SORTEIOS[[#This Row],[GRUPO]]&amp;SORTEIOS[[#This Row],[MES_ANO]]</f>
        <v>3070setembro-25</v>
      </c>
      <c r="B1985" s="3">
        <v>3070</v>
      </c>
      <c r="C1985" s="3">
        <v>202509</v>
      </c>
      <c r="D1985" s="4" t="str">
        <f>TEXT(SORTEIOS[[#This Row],[DT_CONTMP]],"MMMM-AA")</f>
        <v>setembro-25</v>
      </c>
      <c r="E1985" s="4">
        <v>45915</v>
      </c>
      <c r="F1985" s="3">
        <v>1</v>
      </c>
      <c r="G1985"/>
    </row>
    <row r="1986" spans="1:7" x14ac:dyDescent="0.3">
      <c r="A1986" s="64" t="str">
        <f>SORTEIOS[[#This Row],[GRUPO]]&amp;SORTEIOS[[#This Row],[MES_ANO]]</f>
        <v>5020agosto-25</v>
      </c>
      <c r="B1986" s="3">
        <v>5020</v>
      </c>
      <c r="C1986" s="3">
        <v>202508</v>
      </c>
      <c r="D1986" s="4" t="str">
        <f>TEXT(SORTEIOS[[#This Row],[DT_CONTMP]],"MMMM-AA")</f>
        <v>agosto-25</v>
      </c>
      <c r="E1986" s="4">
        <v>45884</v>
      </c>
      <c r="F1986" s="3">
        <v>1</v>
      </c>
      <c r="G1986"/>
    </row>
    <row r="1987" spans="1:7" x14ac:dyDescent="0.3">
      <c r="A1987" s="64" t="str">
        <f>SORTEIOS[[#This Row],[GRUPO]]&amp;SORTEIOS[[#This Row],[MES_ANO]]</f>
        <v>740fevereiro-25</v>
      </c>
      <c r="B1987" s="3">
        <v>740</v>
      </c>
      <c r="C1987" s="3">
        <v>202502</v>
      </c>
      <c r="D1987" s="4" t="str">
        <f>TEXT(SORTEIOS[[#This Row],[DT_CONTMP]],"MMMM-AA")</f>
        <v>fevereiro-25</v>
      </c>
      <c r="E1987" s="4">
        <v>45705</v>
      </c>
      <c r="F1987" s="3">
        <v>1</v>
      </c>
      <c r="G1987"/>
    </row>
    <row r="1988" spans="1:7" x14ac:dyDescent="0.3">
      <c r="A1988" s="64" t="str">
        <f>SORTEIOS[[#This Row],[GRUPO]]&amp;SORTEIOS[[#This Row],[MES_ANO]]</f>
        <v>767setembro-25</v>
      </c>
      <c r="B1988" s="3">
        <v>767</v>
      </c>
      <c r="C1988" s="3">
        <v>202509</v>
      </c>
      <c r="D1988" s="4" t="str">
        <f>TEXT(SORTEIOS[[#This Row],[DT_CONTMP]],"MMMM-AA")</f>
        <v>setembro-25</v>
      </c>
      <c r="E1988" s="4">
        <v>45915</v>
      </c>
      <c r="F1988" s="3">
        <v>1</v>
      </c>
      <c r="G1988"/>
    </row>
    <row r="1989" spans="1:7" x14ac:dyDescent="0.3">
      <c r="A1989" s="64" t="str">
        <f>SORTEIOS[[#This Row],[GRUPO]]&amp;SORTEIOS[[#This Row],[MES_ANO]]</f>
        <v>781setembro-25</v>
      </c>
      <c r="B1989" s="3">
        <v>781</v>
      </c>
      <c r="C1989" s="3">
        <v>202509</v>
      </c>
      <c r="D1989" s="4" t="str">
        <f>TEXT(SORTEIOS[[#This Row],[DT_CONTMP]],"MMMM-AA")</f>
        <v>setembro-25</v>
      </c>
      <c r="E1989" s="4">
        <v>45915</v>
      </c>
      <c r="F1989" s="3">
        <v>1</v>
      </c>
      <c r="G1989"/>
    </row>
    <row r="1990" spans="1:7" x14ac:dyDescent="0.3">
      <c r="A1990" s="64" t="str">
        <f>SORTEIOS[[#This Row],[GRUPO]]&amp;SORTEIOS[[#This Row],[MES_ANO]]</f>
        <v>3154junho-25</v>
      </c>
      <c r="B1990" s="3">
        <v>3154</v>
      </c>
      <c r="C1990" s="3">
        <v>202506</v>
      </c>
      <c r="D1990" s="4" t="str">
        <f>TEXT(SORTEIOS[[#This Row],[DT_CONTMP]],"MMMM-AA")</f>
        <v>junho-25</v>
      </c>
      <c r="E1990" s="4">
        <v>45824</v>
      </c>
      <c r="F1990" s="3">
        <v>1</v>
      </c>
      <c r="G1990"/>
    </row>
    <row r="1991" spans="1:7" x14ac:dyDescent="0.3">
      <c r="A1991" s="64" t="str">
        <f>SORTEIOS[[#This Row],[GRUPO]]&amp;SORTEIOS[[#This Row],[MES_ANO]]</f>
        <v>789abril-25</v>
      </c>
      <c r="B1991" s="3">
        <v>789</v>
      </c>
      <c r="C1991" s="3">
        <v>202504</v>
      </c>
      <c r="D1991" s="4" t="str">
        <f>TEXT(SORTEIOS[[#This Row],[DT_CONTMP]],"MMMM-AA")</f>
        <v>abril-25</v>
      </c>
      <c r="E1991" s="4">
        <v>45762</v>
      </c>
      <c r="F1991" s="3">
        <v>1</v>
      </c>
      <c r="G1991"/>
    </row>
    <row r="1992" spans="1:7" x14ac:dyDescent="0.3">
      <c r="A1992" s="64" t="str">
        <f>SORTEIOS[[#This Row],[GRUPO]]&amp;SORTEIOS[[#This Row],[MES_ANO]]</f>
        <v>618fevereiro-25</v>
      </c>
      <c r="B1992" s="3">
        <v>618</v>
      </c>
      <c r="C1992" s="3">
        <v>202502</v>
      </c>
      <c r="D1992" s="4" t="str">
        <f>TEXT(SORTEIOS[[#This Row],[DT_CONTMP]],"MMMM-AA")</f>
        <v>fevereiro-25</v>
      </c>
      <c r="E1992" s="4">
        <v>45694</v>
      </c>
      <c r="F1992" s="3">
        <v>1</v>
      </c>
      <c r="G1992"/>
    </row>
    <row r="1993" spans="1:7" x14ac:dyDescent="0.3">
      <c r="A1993" s="64" t="str">
        <f>SORTEIOS[[#This Row],[GRUPO]]&amp;SORTEIOS[[#This Row],[MES_ANO]]</f>
        <v>616abril-25</v>
      </c>
      <c r="B1993" s="3">
        <v>616</v>
      </c>
      <c r="C1993" s="3">
        <v>202504</v>
      </c>
      <c r="D1993" s="4" t="str">
        <f>TEXT(SORTEIOS[[#This Row],[DT_CONTMP]],"MMMM-AA")</f>
        <v>abril-25</v>
      </c>
      <c r="E1993" s="4">
        <v>45751</v>
      </c>
      <c r="F1993" s="3">
        <v>2</v>
      </c>
      <c r="G1993"/>
    </row>
    <row r="1994" spans="1:7" x14ac:dyDescent="0.3">
      <c r="A1994" s="64" t="str">
        <f>SORTEIOS[[#This Row],[GRUPO]]&amp;SORTEIOS[[#This Row],[MES_ANO]]</f>
        <v>3073agosto-25</v>
      </c>
      <c r="B1994" s="3">
        <v>3073</v>
      </c>
      <c r="C1994" s="3">
        <v>202508</v>
      </c>
      <c r="D1994" s="4" t="str">
        <f>TEXT(SORTEIOS[[#This Row],[DT_CONTMP]],"MMMM-AA")</f>
        <v>agosto-25</v>
      </c>
      <c r="E1994" s="4">
        <v>45884</v>
      </c>
      <c r="F1994" s="3">
        <v>1</v>
      </c>
      <c r="G1994"/>
    </row>
    <row r="1995" spans="1:7" x14ac:dyDescent="0.3">
      <c r="A1995" s="64" t="str">
        <f>SORTEIOS[[#This Row],[GRUPO]]&amp;SORTEIOS[[#This Row],[MES_ANO]]</f>
        <v>3088abril-25</v>
      </c>
      <c r="B1995" s="3">
        <v>3088</v>
      </c>
      <c r="C1995" s="3">
        <v>202504</v>
      </c>
      <c r="D1995" s="4" t="str">
        <f>TEXT(SORTEIOS[[#This Row],[DT_CONTMP]],"MMMM-AA")</f>
        <v>abril-25</v>
      </c>
      <c r="E1995" s="4">
        <v>45762</v>
      </c>
      <c r="F1995" s="3">
        <v>1</v>
      </c>
      <c r="G1995"/>
    </row>
    <row r="1996" spans="1:7" x14ac:dyDescent="0.3">
      <c r="A1996" s="64" t="str">
        <f>SORTEIOS[[#This Row],[GRUPO]]&amp;SORTEIOS[[#This Row],[MES_ANO]]</f>
        <v>710março-25</v>
      </c>
      <c r="B1996" s="3">
        <v>710</v>
      </c>
      <c r="C1996" s="3">
        <v>202503</v>
      </c>
      <c r="D1996" s="4" t="str">
        <f>TEXT(SORTEIOS[[#This Row],[DT_CONTMP]],"MMMM-AA")</f>
        <v>março-25</v>
      </c>
      <c r="E1996" s="4">
        <v>45733</v>
      </c>
      <c r="F1996" s="3">
        <v>1</v>
      </c>
      <c r="G1996"/>
    </row>
    <row r="1997" spans="1:7" x14ac:dyDescent="0.3">
      <c r="A1997" s="64" t="str">
        <f>SORTEIOS[[#This Row],[GRUPO]]&amp;SORTEIOS[[#This Row],[MES_ANO]]</f>
        <v>719agosto-25</v>
      </c>
      <c r="B1997" s="3">
        <v>719</v>
      </c>
      <c r="C1997" s="3">
        <v>202508</v>
      </c>
      <c r="D1997" s="4" t="str">
        <f>TEXT(SORTEIOS[[#This Row],[DT_CONTMP]],"MMMM-AA")</f>
        <v>agosto-25</v>
      </c>
      <c r="E1997" s="4">
        <v>45884</v>
      </c>
      <c r="F1997" s="3">
        <v>3</v>
      </c>
      <c r="G1997"/>
    </row>
    <row r="1998" spans="1:7" x14ac:dyDescent="0.3">
      <c r="A1998" s="64" t="str">
        <f>SORTEIOS[[#This Row],[GRUPO]]&amp;SORTEIOS[[#This Row],[MES_ANO]]</f>
        <v>5025janeiro-25</v>
      </c>
      <c r="B1998" s="3">
        <v>5025</v>
      </c>
      <c r="C1998" s="3">
        <v>202501</v>
      </c>
      <c r="D1998" s="4" t="str">
        <f>TEXT(SORTEIOS[[#This Row],[DT_CONTMP]],"MMMM-AA")</f>
        <v>janeiro-25</v>
      </c>
      <c r="E1998" s="4">
        <v>45672</v>
      </c>
      <c r="F1998" s="3">
        <v>1</v>
      </c>
      <c r="G1998"/>
    </row>
    <row r="1999" spans="1:7" x14ac:dyDescent="0.3">
      <c r="A1999" s="64" t="str">
        <f>SORTEIOS[[#This Row],[GRUPO]]&amp;SORTEIOS[[#This Row],[MES_ANO]]</f>
        <v>736abril-25</v>
      </c>
      <c r="B1999" s="3">
        <v>736</v>
      </c>
      <c r="C1999" s="3">
        <v>202504</v>
      </c>
      <c r="D1999" s="4" t="str">
        <f>TEXT(SORTEIOS[[#This Row],[DT_CONTMP]],"MMMM-AA")</f>
        <v>abril-25</v>
      </c>
      <c r="E1999" s="4">
        <v>45762</v>
      </c>
      <c r="F1999" s="3">
        <v>1</v>
      </c>
      <c r="G1999"/>
    </row>
    <row r="2000" spans="1:7" x14ac:dyDescent="0.3">
      <c r="A2000" s="64" t="str">
        <f>SORTEIOS[[#This Row],[GRUPO]]&amp;SORTEIOS[[#This Row],[MES_ANO]]</f>
        <v>3071maio-25</v>
      </c>
      <c r="B2000" s="3">
        <v>3071</v>
      </c>
      <c r="C2000" s="3">
        <v>202505</v>
      </c>
      <c r="D2000" s="4" t="str">
        <f>TEXT(SORTEIOS[[#This Row],[DT_CONTMP]],"MMMM-AA")</f>
        <v>maio-25</v>
      </c>
      <c r="E2000" s="4">
        <v>45792</v>
      </c>
      <c r="F2000" s="3">
        <v>1</v>
      </c>
      <c r="G2000"/>
    </row>
    <row r="2001" spans="1:7" x14ac:dyDescent="0.3">
      <c r="A2001" s="64" t="str">
        <f>SORTEIOS[[#This Row],[GRUPO]]&amp;SORTEIOS[[#This Row],[MES_ANO]]</f>
        <v>3132abril-25</v>
      </c>
      <c r="B2001" s="3">
        <v>3132</v>
      </c>
      <c r="C2001" s="3">
        <v>202504</v>
      </c>
      <c r="D2001" s="4" t="str">
        <f>TEXT(SORTEIOS[[#This Row],[DT_CONTMP]],"MMMM-AA")</f>
        <v>abril-25</v>
      </c>
      <c r="E2001" s="4">
        <v>45762</v>
      </c>
      <c r="F2001" s="3">
        <v>1</v>
      </c>
      <c r="G2001"/>
    </row>
    <row r="2002" spans="1:7" x14ac:dyDescent="0.3">
      <c r="A2002" s="64" t="str">
        <f>SORTEIOS[[#This Row],[GRUPO]]&amp;SORTEIOS[[#This Row],[MES_ANO]]</f>
        <v>769fevereiro-25</v>
      </c>
      <c r="B2002" s="3">
        <v>769</v>
      </c>
      <c r="C2002" s="3">
        <v>202502</v>
      </c>
      <c r="D2002" s="4" t="str">
        <f>TEXT(SORTEIOS[[#This Row],[DT_CONTMP]],"MMMM-AA")</f>
        <v>fevereiro-25</v>
      </c>
      <c r="E2002" s="4">
        <v>45705</v>
      </c>
      <c r="F2002" s="3">
        <v>1</v>
      </c>
      <c r="G2002"/>
    </row>
    <row r="2003" spans="1:7" x14ac:dyDescent="0.3">
      <c r="A2003" s="64" t="str">
        <f>SORTEIOS[[#This Row],[GRUPO]]&amp;SORTEIOS[[#This Row],[MES_ANO]]</f>
        <v>622maio-25</v>
      </c>
      <c r="B2003" s="3">
        <v>622</v>
      </c>
      <c r="C2003" s="3">
        <v>202505</v>
      </c>
      <c r="D2003" s="4" t="str">
        <f>TEXT(SORTEIOS[[#This Row],[DT_CONTMP]],"MMMM-AA")</f>
        <v>maio-25</v>
      </c>
      <c r="E2003" s="4">
        <v>45784</v>
      </c>
      <c r="F2003" s="3">
        <v>1</v>
      </c>
      <c r="G2003"/>
    </row>
    <row r="2004" spans="1:7" x14ac:dyDescent="0.3">
      <c r="A2004" s="64" t="str">
        <f>SORTEIOS[[#This Row],[GRUPO]]&amp;SORTEIOS[[#This Row],[MES_ANO]]</f>
        <v>3084outubro-25</v>
      </c>
      <c r="B2004" s="3">
        <v>3084</v>
      </c>
      <c r="C2004" s="3">
        <v>202510</v>
      </c>
      <c r="D2004" s="4" t="str">
        <f>TEXT(SORTEIOS[[#This Row],[DT_CONTMP]],"MMMM-AA")</f>
        <v>outubro-25</v>
      </c>
      <c r="E2004" s="4">
        <v>45945</v>
      </c>
      <c r="F2004" s="3">
        <v>1</v>
      </c>
      <c r="G2004"/>
    </row>
    <row r="2005" spans="1:7" x14ac:dyDescent="0.3">
      <c r="A2005" s="64" t="str">
        <f>SORTEIOS[[#This Row],[GRUPO]]&amp;SORTEIOS[[#This Row],[MES_ANO]]</f>
        <v>3180outubro-25</v>
      </c>
      <c r="B2005" s="3">
        <v>3180</v>
      </c>
      <c r="C2005" s="3">
        <v>202510</v>
      </c>
      <c r="D2005" s="4" t="str">
        <f>TEXT(SORTEIOS[[#This Row],[DT_CONTMP]],"MMMM-AA")</f>
        <v>outubro-25</v>
      </c>
      <c r="E2005" s="4">
        <v>45945</v>
      </c>
      <c r="F2005" s="3">
        <v>1</v>
      </c>
      <c r="G2005"/>
    </row>
    <row r="2006" spans="1:7" x14ac:dyDescent="0.3">
      <c r="A2006" s="64" t="str">
        <f>SORTEIOS[[#This Row],[GRUPO]]&amp;SORTEIOS[[#This Row],[MES_ANO]]</f>
        <v>3047agosto-25</v>
      </c>
      <c r="B2006" s="3">
        <v>3047</v>
      </c>
      <c r="C2006" s="3">
        <v>202508</v>
      </c>
      <c r="D2006" s="4" t="str">
        <f>TEXT(SORTEIOS[[#This Row],[DT_CONTMP]],"MMMM-AA")</f>
        <v>agosto-25</v>
      </c>
      <c r="E2006" s="4">
        <v>45884</v>
      </c>
      <c r="F2006" s="3">
        <v>1</v>
      </c>
      <c r="G2006"/>
    </row>
    <row r="2007" spans="1:7" x14ac:dyDescent="0.3">
      <c r="A2007" s="64" t="str">
        <f>SORTEIOS[[#This Row],[GRUPO]]&amp;SORTEIOS[[#This Row],[MES_ANO]]</f>
        <v>618maio-25</v>
      </c>
      <c r="B2007" s="3">
        <v>618</v>
      </c>
      <c r="C2007" s="3">
        <v>202505</v>
      </c>
      <c r="D2007" s="4" t="str">
        <f>TEXT(SORTEIOS[[#This Row],[DT_CONTMP]],"MMMM-AA")</f>
        <v>maio-25</v>
      </c>
      <c r="E2007" s="4">
        <v>45784</v>
      </c>
      <c r="F2007" s="3">
        <v>2</v>
      </c>
      <c r="G2007"/>
    </row>
    <row r="2008" spans="1:7" x14ac:dyDescent="0.3">
      <c r="A2008" s="64" t="str">
        <f>SORTEIOS[[#This Row],[GRUPO]]&amp;SORTEIOS[[#This Row],[MES_ANO]]</f>
        <v>623março-25</v>
      </c>
      <c r="B2008" s="3">
        <v>623</v>
      </c>
      <c r="C2008" s="3">
        <v>202503</v>
      </c>
      <c r="D2008" s="4" t="str">
        <f>TEXT(SORTEIOS[[#This Row],[DT_CONTMP]],"MMMM-AA")</f>
        <v>março-25</v>
      </c>
      <c r="E2008" s="4">
        <v>45726</v>
      </c>
      <c r="F2008" s="3">
        <v>1</v>
      </c>
      <c r="G2008"/>
    </row>
    <row r="2009" spans="1:7" x14ac:dyDescent="0.3">
      <c r="A2009" s="64" t="str">
        <f>SORTEIOS[[#This Row],[GRUPO]]&amp;SORTEIOS[[#This Row],[MES_ANO]]</f>
        <v>3052março-25</v>
      </c>
      <c r="B2009" s="3">
        <v>3052</v>
      </c>
      <c r="C2009" s="3">
        <v>202503</v>
      </c>
      <c r="D2009" s="4" t="str">
        <f>TEXT(SORTEIOS[[#This Row],[DT_CONTMP]],"MMMM-AA")</f>
        <v>março-25</v>
      </c>
      <c r="E2009" s="4">
        <v>45733</v>
      </c>
      <c r="F2009" s="3">
        <v>1</v>
      </c>
      <c r="G2009"/>
    </row>
    <row r="2010" spans="1:7" x14ac:dyDescent="0.3">
      <c r="A2010" s="64" t="str">
        <f>SORTEIOS[[#This Row],[GRUPO]]&amp;SORTEIOS[[#This Row],[MES_ANO]]</f>
        <v>5020outubro-25</v>
      </c>
      <c r="B2010" s="3">
        <v>5020</v>
      </c>
      <c r="C2010" s="3">
        <v>202510</v>
      </c>
      <c r="D2010" s="4" t="str">
        <f>TEXT(SORTEIOS[[#This Row],[DT_CONTMP]],"MMMM-AA")</f>
        <v>outubro-25</v>
      </c>
      <c r="E2010" s="4">
        <v>45945</v>
      </c>
      <c r="F2010" s="3">
        <v>1</v>
      </c>
      <c r="G2010"/>
    </row>
    <row r="2011" spans="1:7" x14ac:dyDescent="0.3">
      <c r="A2011" s="64" t="str">
        <f>SORTEIOS[[#This Row],[GRUPO]]&amp;SORTEIOS[[#This Row],[MES_ANO]]</f>
        <v>720julho-25</v>
      </c>
      <c r="B2011" s="3">
        <v>720</v>
      </c>
      <c r="C2011" s="3">
        <v>202507</v>
      </c>
      <c r="D2011" s="4" t="str">
        <f>TEXT(SORTEIOS[[#This Row],[DT_CONTMP]],"MMMM-AA")</f>
        <v>julho-25</v>
      </c>
      <c r="E2011" s="4">
        <v>45853</v>
      </c>
      <c r="F2011" s="3">
        <v>6</v>
      </c>
      <c r="G2011"/>
    </row>
    <row r="2012" spans="1:7" x14ac:dyDescent="0.3">
      <c r="A2012" s="64" t="str">
        <f>SORTEIOS[[#This Row],[GRUPO]]&amp;SORTEIOS[[#This Row],[MES_ANO]]</f>
        <v>767maio-25</v>
      </c>
      <c r="B2012" s="3">
        <v>767</v>
      </c>
      <c r="C2012" s="3">
        <v>202505</v>
      </c>
      <c r="D2012" s="4" t="str">
        <f>TEXT(SORTEIOS[[#This Row],[DT_CONTMP]],"MMMM-AA")</f>
        <v>maio-25</v>
      </c>
      <c r="E2012" s="4">
        <v>45792</v>
      </c>
      <c r="F2012" s="3">
        <v>1</v>
      </c>
      <c r="G2012"/>
    </row>
    <row r="2013" spans="1:7" x14ac:dyDescent="0.3">
      <c r="A2013" s="64" t="str">
        <f>SORTEIOS[[#This Row],[GRUPO]]&amp;SORTEIOS[[#This Row],[MES_ANO]]</f>
        <v>730setembro-25</v>
      </c>
      <c r="B2013" s="3">
        <v>730</v>
      </c>
      <c r="C2013" s="3">
        <v>202509</v>
      </c>
      <c r="D2013" s="4" t="str">
        <f>TEXT(SORTEIOS[[#This Row],[DT_CONTMP]],"MMMM-AA")</f>
        <v>setembro-25</v>
      </c>
      <c r="E2013" s="4">
        <v>45915</v>
      </c>
      <c r="F2013" s="3">
        <v>1</v>
      </c>
      <c r="G2013"/>
    </row>
    <row r="2014" spans="1:7" x14ac:dyDescent="0.3">
      <c r="A2014" s="64" t="str">
        <f>SORTEIOS[[#This Row],[GRUPO]]&amp;SORTEIOS[[#This Row],[MES_ANO]]</f>
        <v>3059outubro-25</v>
      </c>
      <c r="B2014" s="3">
        <v>3059</v>
      </c>
      <c r="C2014" s="3">
        <v>202510</v>
      </c>
      <c r="D2014" s="4" t="str">
        <f>TEXT(SORTEIOS[[#This Row],[DT_CONTMP]],"MMMM-AA")</f>
        <v>outubro-25</v>
      </c>
      <c r="E2014" s="4">
        <v>45945</v>
      </c>
      <c r="F2014" s="3">
        <v>1</v>
      </c>
      <c r="G2014"/>
    </row>
    <row r="2015" spans="1:7" x14ac:dyDescent="0.3">
      <c r="A2015" s="64" t="str">
        <f>SORTEIOS[[#This Row],[GRUPO]]&amp;SORTEIOS[[#This Row],[MES_ANO]]</f>
        <v>775fevereiro-25</v>
      </c>
      <c r="B2015" s="3">
        <v>775</v>
      </c>
      <c r="C2015" s="3">
        <v>202502</v>
      </c>
      <c r="D2015" s="4" t="str">
        <f>TEXT(SORTEIOS[[#This Row],[DT_CONTMP]],"MMMM-AA")</f>
        <v>fevereiro-25</v>
      </c>
      <c r="E2015" s="4">
        <v>45705</v>
      </c>
      <c r="F2015" s="3">
        <v>1</v>
      </c>
      <c r="G2015"/>
    </row>
    <row r="2016" spans="1:7" x14ac:dyDescent="0.3">
      <c r="A2016" s="64" t="str">
        <f>SORTEIOS[[#This Row],[GRUPO]]&amp;SORTEIOS[[#This Row],[MES_ANO]]</f>
        <v>3124setembro-25</v>
      </c>
      <c r="B2016" s="3">
        <v>3124</v>
      </c>
      <c r="C2016" s="3">
        <v>202509</v>
      </c>
      <c r="D2016" s="4" t="str">
        <f>TEXT(SORTEIOS[[#This Row],[DT_CONTMP]],"MMMM-AA")</f>
        <v>setembro-25</v>
      </c>
      <c r="E2016" s="4">
        <v>45915</v>
      </c>
      <c r="F2016" s="3">
        <v>1</v>
      </c>
      <c r="G2016"/>
    </row>
    <row r="2017" spans="1:7" x14ac:dyDescent="0.3">
      <c r="A2017" s="64" t="str">
        <f>SORTEIOS[[#This Row],[GRUPO]]&amp;SORTEIOS[[#This Row],[MES_ANO]]</f>
        <v>3152outubro-25</v>
      </c>
      <c r="B2017" s="3">
        <v>3152</v>
      </c>
      <c r="C2017" s="3">
        <v>202510</v>
      </c>
      <c r="D2017" s="4" t="str">
        <f>TEXT(SORTEIOS[[#This Row],[DT_CONTMP]],"MMMM-AA")</f>
        <v>outubro-25</v>
      </c>
      <c r="E2017" s="4">
        <v>45945</v>
      </c>
      <c r="F2017" s="3">
        <v>1</v>
      </c>
      <c r="G2017"/>
    </row>
    <row r="2018" spans="1:7" x14ac:dyDescent="0.3">
      <c r="A2018" s="64" t="str">
        <f>SORTEIOS[[#This Row],[GRUPO]]&amp;SORTEIOS[[#This Row],[MES_ANO]]</f>
        <v>3159junho-25</v>
      </c>
      <c r="B2018" s="3">
        <v>3159</v>
      </c>
      <c r="C2018" s="3">
        <v>202506</v>
      </c>
      <c r="D2018" s="4" t="str">
        <f>TEXT(SORTEIOS[[#This Row],[DT_CONTMP]],"MMMM-AA")</f>
        <v>junho-25</v>
      </c>
      <c r="E2018" s="4">
        <v>45824</v>
      </c>
      <c r="F2018" s="3">
        <v>1</v>
      </c>
      <c r="G2018"/>
    </row>
    <row r="2019" spans="1:7" x14ac:dyDescent="0.3">
      <c r="A2019" s="64" t="str">
        <f>SORTEIOS[[#This Row],[GRUPO]]&amp;SORTEIOS[[#This Row],[MES_ANO]]</f>
        <v>8003fevereiro-25</v>
      </c>
      <c r="B2019" s="3">
        <v>8003</v>
      </c>
      <c r="C2019" s="3">
        <v>202502</v>
      </c>
      <c r="D2019" s="4" t="str">
        <f>TEXT(SORTEIOS[[#This Row],[DT_CONTMP]],"MMMM-AA")</f>
        <v>fevereiro-25</v>
      </c>
      <c r="E2019" s="4">
        <v>45705</v>
      </c>
      <c r="F2019" s="3">
        <v>1</v>
      </c>
      <c r="G2019"/>
    </row>
    <row r="2020" spans="1:7" x14ac:dyDescent="0.3">
      <c r="A2020" s="64" t="str">
        <f>SORTEIOS[[#This Row],[GRUPO]]&amp;SORTEIOS[[#This Row],[MES_ANO]]</f>
        <v>798setembro-25</v>
      </c>
      <c r="B2020" s="3">
        <v>798</v>
      </c>
      <c r="C2020" s="3">
        <v>202509</v>
      </c>
      <c r="D2020" s="4" t="str">
        <f>TEXT(SORTEIOS[[#This Row],[DT_CONTMP]],"MMMM-AA")</f>
        <v>setembro-25</v>
      </c>
      <c r="E2020" s="4">
        <v>45915</v>
      </c>
      <c r="F2020" s="3">
        <v>1</v>
      </c>
      <c r="G2020"/>
    </row>
    <row r="2021" spans="1:7" x14ac:dyDescent="0.3">
      <c r="A2021" s="64" t="str">
        <f>SORTEIOS[[#This Row],[GRUPO]]&amp;SORTEIOS[[#This Row],[MES_ANO]]</f>
        <v>788julho-25</v>
      </c>
      <c r="B2021" s="3">
        <v>788</v>
      </c>
      <c r="C2021" s="3">
        <v>202507</v>
      </c>
      <c r="D2021" s="4" t="str">
        <f>TEXT(SORTEIOS[[#This Row],[DT_CONTMP]],"MMMM-AA")</f>
        <v>julho-25</v>
      </c>
      <c r="E2021" s="4">
        <v>45853</v>
      </c>
      <c r="F2021" s="3">
        <v>1</v>
      </c>
      <c r="G2021"/>
    </row>
    <row r="2022" spans="1:7" x14ac:dyDescent="0.3">
      <c r="A2022" s="64" t="str">
        <f>SORTEIOS[[#This Row],[GRUPO]]&amp;SORTEIOS[[#This Row],[MES_ANO]]</f>
        <v>621maio-25</v>
      </c>
      <c r="B2022" s="3">
        <v>621</v>
      </c>
      <c r="C2022" s="3">
        <v>202505</v>
      </c>
      <c r="D2022" s="4" t="str">
        <f>TEXT(SORTEIOS[[#This Row],[DT_CONTMP]],"MMMM-AA")</f>
        <v>maio-25</v>
      </c>
      <c r="E2022" s="4">
        <v>45784</v>
      </c>
      <c r="F2022" s="3">
        <v>1</v>
      </c>
      <c r="G2022"/>
    </row>
    <row r="2023" spans="1:7" x14ac:dyDescent="0.3">
      <c r="A2023" s="64" t="str">
        <f>SORTEIOS[[#This Row],[GRUPO]]&amp;SORTEIOS[[#This Row],[MES_ANO]]</f>
        <v>3164setembro-25</v>
      </c>
      <c r="B2023" s="3">
        <v>3164</v>
      </c>
      <c r="C2023" s="3">
        <v>202509</v>
      </c>
      <c r="D2023" s="4" t="str">
        <f>TEXT(SORTEIOS[[#This Row],[DT_CONTMP]],"MMMM-AA")</f>
        <v>setembro-25</v>
      </c>
      <c r="E2023" s="4">
        <v>45915</v>
      </c>
      <c r="F2023" s="3">
        <v>1</v>
      </c>
      <c r="G2023"/>
    </row>
    <row r="2024" spans="1:7" x14ac:dyDescent="0.3">
      <c r="A2024" s="64" t="str">
        <f>SORTEIOS[[#This Row],[GRUPO]]&amp;SORTEIOS[[#This Row],[MES_ANO]]</f>
        <v>3055setembro-25</v>
      </c>
      <c r="B2024" s="3">
        <v>3055</v>
      </c>
      <c r="C2024" s="3">
        <v>202509</v>
      </c>
      <c r="D2024" s="4" t="str">
        <f>TEXT(SORTEIOS[[#This Row],[DT_CONTMP]],"MMMM-AA")</f>
        <v>setembro-25</v>
      </c>
      <c r="E2024" s="4">
        <v>45915</v>
      </c>
      <c r="F2024" s="3">
        <v>1</v>
      </c>
      <c r="G2024"/>
    </row>
    <row r="2025" spans="1:7" x14ac:dyDescent="0.3">
      <c r="A2025" s="64" t="str">
        <f>SORTEIOS[[#This Row],[GRUPO]]&amp;SORTEIOS[[#This Row],[MES_ANO]]</f>
        <v>3064março-25</v>
      </c>
      <c r="B2025" s="3">
        <v>3064</v>
      </c>
      <c r="C2025" s="3">
        <v>202503</v>
      </c>
      <c r="D2025" s="4" t="str">
        <f>TEXT(SORTEIOS[[#This Row],[DT_CONTMP]],"MMMM-AA")</f>
        <v>março-25</v>
      </c>
      <c r="E2025" s="4">
        <v>45733</v>
      </c>
      <c r="F2025" s="3">
        <v>1</v>
      </c>
      <c r="G2025"/>
    </row>
    <row r="2026" spans="1:7" x14ac:dyDescent="0.3">
      <c r="A2026" s="64" t="str">
        <f>SORTEIOS[[#This Row],[GRUPO]]&amp;SORTEIOS[[#This Row],[MES_ANO]]</f>
        <v>612março-25</v>
      </c>
      <c r="B2026" s="3">
        <v>612</v>
      </c>
      <c r="C2026" s="3">
        <v>202503</v>
      </c>
      <c r="D2026" s="4" t="str">
        <f>TEXT(SORTEIOS[[#This Row],[DT_CONTMP]],"MMMM-AA")</f>
        <v>março-25</v>
      </c>
      <c r="E2026" s="4">
        <v>45726</v>
      </c>
      <c r="F2026" s="3">
        <v>2</v>
      </c>
      <c r="G2026"/>
    </row>
    <row r="2027" spans="1:7" x14ac:dyDescent="0.3">
      <c r="A2027" s="64" t="str">
        <f>SORTEIOS[[#This Row],[GRUPO]]&amp;SORTEIOS[[#This Row],[MES_ANO]]</f>
        <v>3092agosto-25</v>
      </c>
      <c r="B2027" s="3">
        <v>3092</v>
      </c>
      <c r="C2027" s="3">
        <v>202508</v>
      </c>
      <c r="D2027" s="4" t="str">
        <f>TEXT(SORTEIOS[[#This Row],[DT_CONTMP]],"MMMM-AA")</f>
        <v>agosto-25</v>
      </c>
      <c r="E2027" s="4">
        <v>45884</v>
      </c>
      <c r="F2027" s="3">
        <v>2</v>
      </c>
      <c r="G2027"/>
    </row>
    <row r="2028" spans="1:7" x14ac:dyDescent="0.3">
      <c r="A2028" s="64" t="str">
        <f>SORTEIOS[[#This Row],[GRUPO]]&amp;SORTEIOS[[#This Row],[MES_ANO]]</f>
        <v>716setembro-25</v>
      </c>
      <c r="B2028" s="3">
        <v>716</v>
      </c>
      <c r="C2028" s="3">
        <v>202509</v>
      </c>
      <c r="D2028" s="4" t="str">
        <f>TEXT(SORTEIOS[[#This Row],[DT_CONTMP]],"MMMM-AA")</f>
        <v>setembro-25</v>
      </c>
      <c r="E2028" s="4">
        <v>45915</v>
      </c>
      <c r="F2028" s="3">
        <v>4</v>
      </c>
      <c r="G2028"/>
    </row>
    <row r="2029" spans="1:7" x14ac:dyDescent="0.3">
      <c r="A2029" s="64" t="str">
        <f>SORTEIOS[[#This Row],[GRUPO]]&amp;SORTEIOS[[#This Row],[MES_ANO]]</f>
        <v>741abril-25</v>
      </c>
      <c r="B2029" s="3">
        <v>741</v>
      </c>
      <c r="C2029" s="3">
        <v>202504</v>
      </c>
      <c r="D2029" s="4" t="str">
        <f>TEXT(SORTEIOS[[#This Row],[DT_CONTMP]],"MMMM-AA")</f>
        <v>abril-25</v>
      </c>
      <c r="E2029" s="4">
        <v>45762</v>
      </c>
      <c r="F2029" s="3">
        <v>1</v>
      </c>
      <c r="G2029"/>
    </row>
    <row r="2030" spans="1:7" x14ac:dyDescent="0.3">
      <c r="A2030" s="64" t="str">
        <f>SORTEIOS[[#This Row],[GRUPO]]&amp;SORTEIOS[[#This Row],[MES_ANO]]</f>
        <v>3076janeiro-25</v>
      </c>
      <c r="B2030" s="3">
        <v>3076</v>
      </c>
      <c r="C2030" s="3">
        <v>202501</v>
      </c>
      <c r="D2030" s="4" t="str">
        <f>TEXT(SORTEIOS[[#This Row],[DT_CONTMP]],"MMMM-AA")</f>
        <v>janeiro-25</v>
      </c>
      <c r="E2030" s="4">
        <v>45672</v>
      </c>
      <c r="F2030" s="3">
        <v>1</v>
      </c>
      <c r="G2030"/>
    </row>
    <row r="2031" spans="1:7" x14ac:dyDescent="0.3">
      <c r="A2031" s="64" t="str">
        <f>SORTEIOS[[#This Row],[GRUPO]]&amp;SORTEIOS[[#This Row],[MES_ANO]]</f>
        <v>3077maio-25</v>
      </c>
      <c r="B2031" s="3">
        <v>3077</v>
      </c>
      <c r="C2031" s="3">
        <v>202505</v>
      </c>
      <c r="D2031" s="4" t="str">
        <f>TEXT(SORTEIOS[[#This Row],[DT_CONTMP]],"MMMM-AA")</f>
        <v>maio-25</v>
      </c>
      <c r="E2031" s="4">
        <v>45792</v>
      </c>
      <c r="F2031" s="3">
        <v>1</v>
      </c>
      <c r="G2031"/>
    </row>
    <row r="2032" spans="1:7" x14ac:dyDescent="0.3">
      <c r="A2032" s="64" t="str">
        <f>SORTEIOS[[#This Row],[GRUPO]]&amp;SORTEIOS[[#This Row],[MES_ANO]]</f>
        <v>729maio-25</v>
      </c>
      <c r="B2032" s="3">
        <v>729</v>
      </c>
      <c r="C2032" s="3">
        <v>202505</v>
      </c>
      <c r="D2032" s="4" t="str">
        <f>TEXT(SORTEIOS[[#This Row],[DT_CONTMP]],"MMMM-AA")</f>
        <v>maio-25</v>
      </c>
      <c r="E2032" s="4">
        <v>45792</v>
      </c>
      <c r="F2032" s="3">
        <v>1</v>
      </c>
      <c r="G2032"/>
    </row>
    <row r="2033" spans="1:7" x14ac:dyDescent="0.3">
      <c r="A2033" s="64" t="str">
        <f>SORTEIOS[[#This Row],[GRUPO]]&amp;SORTEIOS[[#This Row],[MES_ANO]]</f>
        <v>3141fevereiro-25</v>
      </c>
      <c r="B2033" s="3">
        <v>3141</v>
      </c>
      <c r="C2033" s="3">
        <v>202502</v>
      </c>
      <c r="D2033" s="4" t="str">
        <f>TEXT(SORTEIOS[[#This Row],[DT_CONTMP]],"MMMM-AA")</f>
        <v>fevereiro-25</v>
      </c>
      <c r="E2033" s="4">
        <v>45705</v>
      </c>
      <c r="F2033" s="3">
        <v>1</v>
      </c>
      <c r="G2033"/>
    </row>
    <row r="2034" spans="1:7" x14ac:dyDescent="0.3">
      <c r="A2034" s="64" t="str">
        <f>SORTEIOS[[#This Row],[GRUPO]]&amp;SORTEIOS[[#This Row],[MES_ANO]]</f>
        <v>784junho-25</v>
      </c>
      <c r="B2034" s="3">
        <v>784</v>
      </c>
      <c r="C2034" s="3">
        <v>202506</v>
      </c>
      <c r="D2034" s="4" t="str">
        <f>TEXT(SORTEIOS[[#This Row],[DT_CONTMP]],"MMMM-AA")</f>
        <v>junho-25</v>
      </c>
      <c r="E2034" s="4">
        <v>45824</v>
      </c>
      <c r="F2034" s="3">
        <v>1</v>
      </c>
      <c r="G2034"/>
    </row>
    <row r="2035" spans="1:7" x14ac:dyDescent="0.3">
      <c r="A2035" s="64" t="str">
        <f>SORTEIOS[[#This Row],[GRUPO]]&amp;SORTEIOS[[#This Row],[MES_ANO]]</f>
        <v>3041junho-25</v>
      </c>
      <c r="B2035" s="3">
        <v>3041</v>
      </c>
      <c r="C2035" s="3">
        <v>202506</v>
      </c>
      <c r="D2035" s="4" t="str">
        <f>TEXT(SORTEIOS[[#This Row],[DT_CONTMP]],"MMMM-AA")</f>
        <v>junho-25</v>
      </c>
      <c r="E2035" s="4">
        <v>45824</v>
      </c>
      <c r="F2035" s="3">
        <v>1</v>
      </c>
      <c r="G2035"/>
    </row>
    <row r="2036" spans="1:7" x14ac:dyDescent="0.3">
      <c r="A2036" s="64" t="str">
        <f>SORTEIOS[[#This Row],[GRUPO]]&amp;SORTEIOS[[#This Row],[MES_ANO]]</f>
        <v>672fevereiro-25</v>
      </c>
      <c r="B2036" s="3">
        <v>672</v>
      </c>
      <c r="C2036" s="3">
        <v>202502</v>
      </c>
      <c r="D2036" s="4" t="str">
        <f>TEXT(SORTEIOS[[#This Row],[DT_CONTMP]],"MMMM-AA")</f>
        <v>fevereiro-25</v>
      </c>
      <c r="E2036" s="4">
        <v>45694</v>
      </c>
      <c r="F2036" s="3">
        <v>1</v>
      </c>
      <c r="G2036"/>
    </row>
    <row r="2037" spans="1:7" x14ac:dyDescent="0.3">
      <c r="A2037" s="64" t="str">
        <f>SORTEIOS[[#This Row],[GRUPO]]&amp;SORTEIOS[[#This Row],[MES_ANO]]</f>
        <v>667maio-25</v>
      </c>
      <c r="B2037" s="3">
        <v>667</v>
      </c>
      <c r="C2037" s="3">
        <v>202505</v>
      </c>
      <c r="D2037" s="4" t="str">
        <f>TEXT(SORTEIOS[[#This Row],[DT_CONTMP]],"MMMM-AA")</f>
        <v>maio-25</v>
      </c>
      <c r="E2037" s="4">
        <v>45784</v>
      </c>
      <c r="F2037" s="3">
        <v>1</v>
      </c>
      <c r="G2037"/>
    </row>
    <row r="2038" spans="1:7" x14ac:dyDescent="0.3">
      <c r="A2038" s="64" t="str">
        <f>SORTEIOS[[#This Row],[GRUPO]]&amp;SORTEIOS[[#This Row],[MES_ANO]]</f>
        <v>660fevereiro-25</v>
      </c>
      <c r="B2038" s="3">
        <v>660</v>
      </c>
      <c r="C2038" s="3">
        <v>202502</v>
      </c>
      <c r="D2038" s="4" t="str">
        <f>TEXT(SORTEIOS[[#This Row],[DT_CONTMP]],"MMMM-AA")</f>
        <v>fevereiro-25</v>
      </c>
      <c r="E2038" s="4">
        <v>45694</v>
      </c>
      <c r="F2038" s="3">
        <v>3</v>
      </c>
      <c r="G2038"/>
    </row>
    <row r="2039" spans="1:7" x14ac:dyDescent="0.3">
      <c r="A2039" s="64" t="str">
        <f>SORTEIOS[[#This Row],[GRUPO]]&amp;SORTEIOS[[#This Row],[MES_ANO]]</f>
        <v>3076junho-25</v>
      </c>
      <c r="B2039" s="3">
        <v>3076</v>
      </c>
      <c r="C2039" s="3">
        <v>202506</v>
      </c>
      <c r="D2039" s="4" t="str">
        <f>TEXT(SORTEIOS[[#This Row],[DT_CONTMP]],"MMMM-AA")</f>
        <v>junho-25</v>
      </c>
      <c r="E2039" s="4">
        <v>45824</v>
      </c>
      <c r="F2039" s="3">
        <v>1</v>
      </c>
      <c r="G2039"/>
    </row>
    <row r="2040" spans="1:7" x14ac:dyDescent="0.3">
      <c r="A2040" s="64" t="str">
        <f>SORTEIOS[[#This Row],[GRUPO]]&amp;SORTEIOS[[#This Row],[MES_ANO]]</f>
        <v>3078agosto-25</v>
      </c>
      <c r="B2040" s="3">
        <v>3078</v>
      </c>
      <c r="C2040" s="3">
        <v>202508</v>
      </c>
      <c r="D2040" s="4" t="str">
        <f>TEXT(SORTEIOS[[#This Row],[DT_CONTMP]],"MMMM-AA")</f>
        <v>agosto-25</v>
      </c>
      <c r="E2040" s="4">
        <v>45884</v>
      </c>
      <c r="F2040" s="3">
        <v>1</v>
      </c>
      <c r="G2040"/>
    </row>
    <row r="2041" spans="1:7" x14ac:dyDescent="0.3">
      <c r="A2041" s="64" t="str">
        <f>SORTEIOS[[#This Row],[GRUPO]]&amp;SORTEIOS[[#This Row],[MES_ANO]]</f>
        <v>724janeiro-25</v>
      </c>
      <c r="B2041" s="3">
        <v>724</v>
      </c>
      <c r="C2041" s="3">
        <v>202501</v>
      </c>
      <c r="D2041" s="4" t="str">
        <f>TEXT(SORTEIOS[[#This Row],[DT_CONTMP]],"MMMM-AA")</f>
        <v>janeiro-25</v>
      </c>
      <c r="E2041" s="4">
        <v>45672</v>
      </c>
      <c r="F2041" s="3">
        <v>1</v>
      </c>
      <c r="G2041"/>
    </row>
    <row r="2042" spans="1:7" x14ac:dyDescent="0.3">
      <c r="A2042" s="64" t="str">
        <f>SORTEIOS[[#This Row],[GRUPO]]&amp;SORTEIOS[[#This Row],[MES_ANO]]</f>
        <v>3078maio-25</v>
      </c>
      <c r="B2042" s="3">
        <v>3078</v>
      </c>
      <c r="C2042" s="3">
        <v>202505</v>
      </c>
      <c r="D2042" s="4" t="str">
        <f>TEXT(SORTEIOS[[#This Row],[DT_CONTMP]],"MMMM-AA")</f>
        <v>maio-25</v>
      </c>
      <c r="E2042" s="4">
        <v>45792</v>
      </c>
      <c r="F2042" s="3">
        <v>1</v>
      </c>
      <c r="G2042"/>
    </row>
    <row r="2043" spans="1:7" x14ac:dyDescent="0.3">
      <c r="A2043" s="64" t="str">
        <f>SORTEIOS[[#This Row],[GRUPO]]&amp;SORTEIOS[[#This Row],[MES_ANO]]</f>
        <v>3099outubro-25</v>
      </c>
      <c r="B2043" s="3">
        <v>3099</v>
      </c>
      <c r="C2043" s="3">
        <v>202510</v>
      </c>
      <c r="D2043" s="4" t="str">
        <f>TEXT(SORTEIOS[[#This Row],[DT_CONTMP]],"MMMM-AA")</f>
        <v>outubro-25</v>
      </c>
      <c r="E2043" s="4">
        <v>45945</v>
      </c>
      <c r="F2043" s="3">
        <v>1</v>
      </c>
      <c r="G2043"/>
    </row>
    <row r="2044" spans="1:7" x14ac:dyDescent="0.3">
      <c r="A2044" s="64" t="str">
        <f>SORTEIOS[[#This Row],[GRUPO]]&amp;SORTEIOS[[#This Row],[MES_ANO]]</f>
        <v>3114outubro-25</v>
      </c>
      <c r="B2044" s="3">
        <v>3114</v>
      </c>
      <c r="C2044" s="3">
        <v>202510</v>
      </c>
      <c r="D2044" s="4" t="str">
        <f>TEXT(SORTEIOS[[#This Row],[DT_CONTMP]],"MMMM-AA")</f>
        <v>outubro-25</v>
      </c>
      <c r="E2044" s="4">
        <v>45945</v>
      </c>
      <c r="F2044" s="3">
        <v>1</v>
      </c>
      <c r="G2044"/>
    </row>
    <row r="2045" spans="1:7" x14ac:dyDescent="0.3">
      <c r="A2045" s="64" t="str">
        <f>SORTEIOS[[#This Row],[GRUPO]]&amp;SORTEIOS[[#This Row],[MES_ANO]]</f>
        <v>3122agosto-25</v>
      </c>
      <c r="B2045" s="3">
        <v>3122</v>
      </c>
      <c r="C2045" s="3">
        <v>202508</v>
      </c>
      <c r="D2045" s="4" t="str">
        <f>TEXT(SORTEIOS[[#This Row],[DT_CONTMP]],"MMMM-AA")</f>
        <v>agosto-25</v>
      </c>
      <c r="E2045" s="4">
        <v>45884</v>
      </c>
      <c r="F2045" s="3">
        <v>1</v>
      </c>
      <c r="G2045"/>
    </row>
    <row r="2046" spans="1:7" x14ac:dyDescent="0.3">
      <c r="A2046" s="64" t="str">
        <f>SORTEIOS[[#This Row],[GRUPO]]&amp;SORTEIOS[[#This Row],[MES_ANO]]</f>
        <v>725junho-25</v>
      </c>
      <c r="B2046" s="3">
        <v>725</v>
      </c>
      <c r="C2046" s="3">
        <v>202506</v>
      </c>
      <c r="D2046" s="4" t="str">
        <f>TEXT(SORTEIOS[[#This Row],[DT_CONTMP]],"MMMM-AA")</f>
        <v>junho-25</v>
      </c>
      <c r="E2046" s="4">
        <v>45824</v>
      </c>
      <c r="F2046" s="3">
        <v>1</v>
      </c>
      <c r="G2046"/>
    </row>
    <row r="2047" spans="1:7" x14ac:dyDescent="0.3">
      <c r="A2047" s="64" t="str">
        <f>SORTEIOS[[#This Row],[GRUPO]]&amp;SORTEIOS[[#This Row],[MES_ANO]]</f>
        <v>738setembro-25</v>
      </c>
      <c r="B2047" s="3">
        <v>738</v>
      </c>
      <c r="C2047" s="3">
        <v>202509</v>
      </c>
      <c r="D2047" s="4" t="str">
        <f>TEXT(SORTEIOS[[#This Row],[DT_CONTMP]],"MMMM-AA")</f>
        <v>setembro-25</v>
      </c>
      <c r="E2047" s="4">
        <v>45915</v>
      </c>
      <c r="F2047" s="3">
        <v>1</v>
      </c>
      <c r="G2047"/>
    </row>
    <row r="2048" spans="1:7" x14ac:dyDescent="0.3">
      <c r="A2048" s="64" t="str">
        <f>SORTEIOS[[#This Row],[GRUPO]]&amp;SORTEIOS[[#This Row],[MES_ANO]]</f>
        <v>3144abril-25</v>
      </c>
      <c r="B2048" s="3">
        <v>3144</v>
      </c>
      <c r="C2048" s="3">
        <v>202504</v>
      </c>
      <c r="D2048" s="4" t="str">
        <f>TEXT(SORTEIOS[[#This Row],[DT_CONTMP]],"MMMM-AA")</f>
        <v>abril-25</v>
      </c>
      <c r="E2048" s="4">
        <v>45762</v>
      </c>
      <c r="F2048" s="3">
        <v>1</v>
      </c>
      <c r="G2048"/>
    </row>
    <row r="2049" spans="1:7" x14ac:dyDescent="0.3">
      <c r="A2049" s="64" t="str">
        <f>SORTEIOS[[#This Row],[GRUPO]]&amp;SORTEIOS[[#This Row],[MES_ANO]]</f>
        <v>734fevereiro-25</v>
      </c>
      <c r="B2049" s="3">
        <v>734</v>
      </c>
      <c r="C2049" s="3">
        <v>202502</v>
      </c>
      <c r="D2049" s="4" t="str">
        <f>TEXT(SORTEIOS[[#This Row],[DT_CONTMP]],"MMMM-AA")</f>
        <v>fevereiro-25</v>
      </c>
      <c r="E2049" s="4">
        <v>45705</v>
      </c>
      <c r="F2049" s="3">
        <v>1</v>
      </c>
      <c r="G2049"/>
    </row>
    <row r="2050" spans="1:7" x14ac:dyDescent="0.3">
      <c r="A2050" s="64" t="str">
        <f>SORTEIOS[[#This Row],[GRUPO]]&amp;SORTEIOS[[#This Row],[MES_ANO]]</f>
        <v>773maio-25</v>
      </c>
      <c r="B2050" s="3">
        <v>773</v>
      </c>
      <c r="C2050" s="3">
        <v>202505</v>
      </c>
      <c r="D2050" s="4" t="str">
        <f>TEXT(SORTEIOS[[#This Row],[DT_CONTMP]],"MMMM-AA")</f>
        <v>maio-25</v>
      </c>
      <c r="E2050" s="4">
        <v>45792</v>
      </c>
      <c r="F2050" s="3">
        <v>1</v>
      </c>
      <c r="G2050"/>
    </row>
    <row r="2051" spans="1:7" x14ac:dyDescent="0.3">
      <c r="A2051" s="64" t="str">
        <f>SORTEIOS[[#This Row],[GRUPO]]&amp;SORTEIOS[[#This Row],[MES_ANO]]</f>
        <v>721abril-25</v>
      </c>
      <c r="B2051" s="3">
        <v>721</v>
      </c>
      <c r="C2051" s="3">
        <v>202504</v>
      </c>
      <c r="D2051" s="4" t="str">
        <f>TEXT(SORTEIOS[[#This Row],[DT_CONTMP]],"MMMM-AA")</f>
        <v>abril-25</v>
      </c>
      <c r="E2051" s="4">
        <v>45762</v>
      </c>
      <c r="F2051" s="3">
        <v>1</v>
      </c>
      <c r="G2051"/>
    </row>
    <row r="2052" spans="1:7" x14ac:dyDescent="0.3">
      <c r="A2052" s="64" t="str">
        <f>SORTEIOS[[#This Row],[GRUPO]]&amp;SORTEIOS[[#This Row],[MES_ANO]]</f>
        <v>3179agosto-25</v>
      </c>
      <c r="B2052" s="3">
        <v>3179</v>
      </c>
      <c r="C2052" s="3">
        <v>202508</v>
      </c>
      <c r="D2052" s="4" t="str">
        <f>TEXT(SORTEIOS[[#This Row],[DT_CONTMP]],"MMMM-AA")</f>
        <v>agosto-25</v>
      </c>
      <c r="E2052" s="4">
        <v>45884</v>
      </c>
      <c r="F2052" s="3">
        <v>1</v>
      </c>
      <c r="G2052"/>
    </row>
    <row r="2053" spans="1:7" x14ac:dyDescent="0.3">
      <c r="A2053" s="64" t="str">
        <f>SORTEIOS[[#This Row],[GRUPO]]&amp;SORTEIOS[[#This Row],[MES_ANO]]</f>
        <v>762maio-25</v>
      </c>
      <c r="B2053" s="3">
        <v>762</v>
      </c>
      <c r="C2053" s="3">
        <v>202505</v>
      </c>
      <c r="D2053" s="4" t="str">
        <f>TEXT(SORTEIOS[[#This Row],[DT_CONTMP]],"MMMM-AA")</f>
        <v>maio-25</v>
      </c>
      <c r="E2053" s="4">
        <v>45792</v>
      </c>
      <c r="F2053" s="3">
        <v>1</v>
      </c>
      <c r="G2053"/>
    </row>
    <row r="2054" spans="1:7" x14ac:dyDescent="0.3">
      <c r="A2054" s="64" t="str">
        <f>SORTEIOS[[#This Row],[GRUPO]]&amp;SORTEIOS[[#This Row],[MES_ANO]]</f>
        <v>5017setembro-25</v>
      </c>
      <c r="B2054" s="3">
        <v>5017</v>
      </c>
      <c r="C2054" s="3">
        <v>202509</v>
      </c>
      <c r="D2054" s="4" t="str">
        <f>TEXT(SORTEIOS[[#This Row],[DT_CONTMP]],"MMMM-AA")</f>
        <v>setembro-25</v>
      </c>
      <c r="E2054" s="4">
        <v>45915</v>
      </c>
      <c r="F2054" s="3">
        <v>1</v>
      </c>
      <c r="G2054"/>
    </row>
    <row r="2055" spans="1:7" x14ac:dyDescent="0.3">
      <c r="A2055" s="64" t="str">
        <f>SORTEIOS[[#This Row],[GRUPO]]&amp;SORTEIOS[[#This Row],[MES_ANO]]</f>
        <v>3046fevereiro-25</v>
      </c>
      <c r="B2055" s="3">
        <v>3046</v>
      </c>
      <c r="C2055" s="3">
        <v>202502</v>
      </c>
      <c r="D2055" s="4" t="str">
        <f>TEXT(SORTEIOS[[#This Row],[DT_CONTMP]],"MMMM-AA")</f>
        <v>fevereiro-25</v>
      </c>
      <c r="E2055" s="4">
        <v>45705</v>
      </c>
      <c r="F2055" s="3">
        <v>1</v>
      </c>
      <c r="G2055"/>
    </row>
    <row r="2056" spans="1:7" x14ac:dyDescent="0.3">
      <c r="A2056" s="64" t="str">
        <f>SORTEIOS[[#This Row],[GRUPO]]&amp;SORTEIOS[[#This Row],[MES_ANO]]</f>
        <v>3100maio-25</v>
      </c>
      <c r="B2056" s="3">
        <v>3100</v>
      </c>
      <c r="C2056" s="3">
        <v>202505</v>
      </c>
      <c r="D2056" s="4" t="str">
        <f>TEXT(SORTEIOS[[#This Row],[DT_CONTMP]],"MMMM-AA")</f>
        <v>maio-25</v>
      </c>
      <c r="E2056" s="4">
        <v>45792</v>
      </c>
      <c r="F2056" s="3">
        <v>1</v>
      </c>
      <c r="G2056"/>
    </row>
    <row r="2057" spans="1:7" x14ac:dyDescent="0.3">
      <c r="A2057" s="64" t="str">
        <f>SORTEIOS[[#This Row],[GRUPO]]&amp;SORTEIOS[[#This Row],[MES_ANO]]</f>
        <v>3091agosto-25</v>
      </c>
      <c r="B2057" s="3">
        <v>3091</v>
      </c>
      <c r="C2057" s="3">
        <v>202508</v>
      </c>
      <c r="D2057" s="4" t="str">
        <f>TEXT(SORTEIOS[[#This Row],[DT_CONTMP]],"MMMM-AA")</f>
        <v>agosto-25</v>
      </c>
      <c r="E2057" s="4">
        <v>45884</v>
      </c>
      <c r="F2057" s="3">
        <v>1</v>
      </c>
      <c r="G2057"/>
    </row>
    <row r="2058" spans="1:7" x14ac:dyDescent="0.3">
      <c r="A2058" s="64" t="str">
        <f>SORTEIOS[[#This Row],[GRUPO]]&amp;SORTEIOS[[#This Row],[MES_ANO]]</f>
        <v>735setembro-25</v>
      </c>
      <c r="B2058" s="3">
        <v>735</v>
      </c>
      <c r="C2058" s="3">
        <v>202509</v>
      </c>
      <c r="D2058" s="4" t="str">
        <f>TEXT(SORTEIOS[[#This Row],[DT_CONTMP]],"MMMM-AA")</f>
        <v>setembro-25</v>
      </c>
      <c r="E2058" s="4">
        <v>45915</v>
      </c>
      <c r="F2058" s="3">
        <v>1</v>
      </c>
      <c r="G2058"/>
    </row>
    <row r="2059" spans="1:7" x14ac:dyDescent="0.3">
      <c r="A2059" s="64" t="str">
        <f>SORTEIOS[[#This Row],[GRUPO]]&amp;SORTEIOS[[#This Row],[MES_ANO]]</f>
        <v>3093agosto-25</v>
      </c>
      <c r="B2059" s="3">
        <v>3093</v>
      </c>
      <c r="C2059" s="3">
        <v>202508</v>
      </c>
      <c r="D2059" s="4" t="str">
        <f>TEXT(SORTEIOS[[#This Row],[DT_CONTMP]],"MMMM-AA")</f>
        <v>agosto-25</v>
      </c>
      <c r="E2059" s="4">
        <v>45884</v>
      </c>
      <c r="F2059" s="3">
        <v>1</v>
      </c>
      <c r="G2059"/>
    </row>
    <row r="2060" spans="1:7" x14ac:dyDescent="0.3">
      <c r="A2060" s="64" t="str">
        <f>SORTEIOS[[#This Row],[GRUPO]]&amp;SORTEIOS[[#This Row],[MES_ANO]]</f>
        <v>746março-25</v>
      </c>
      <c r="B2060" s="3">
        <v>746</v>
      </c>
      <c r="C2060" s="3">
        <v>202503</v>
      </c>
      <c r="D2060" s="4" t="str">
        <f>TEXT(SORTEIOS[[#This Row],[DT_CONTMP]],"MMMM-AA")</f>
        <v>março-25</v>
      </c>
      <c r="E2060" s="4">
        <v>45733</v>
      </c>
      <c r="F2060" s="3">
        <v>1</v>
      </c>
      <c r="G2060"/>
    </row>
    <row r="2061" spans="1:7" x14ac:dyDescent="0.3">
      <c r="A2061" s="64" t="str">
        <f>SORTEIOS[[#This Row],[GRUPO]]&amp;SORTEIOS[[#This Row],[MES_ANO]]</f>
        <v>3139fevereiro-25</v>
      </c>
      <c r="B2061" s="3">
        <v>3139</v>
      </c>
      <c r="C2061" s="3">
        <v>202502</v>
      </c>
      <c r="D2061" s="4" t="str">
        <f>TEXT(SORTEIOS[[#This Row],[DT_CONTMP]],"MMMM-AA")</f>
        <v>fevereiro-25</v>
      </c>
      <c r="E2061" s="4">
        <v>45705</v>
      </c>
      <c r="F2061" s="3">
        <v>1</v>
      </c>
      <c r="G2061"/>
    </row>
    <row r="2062" spans="1:7" x14ac:dyDescent="0.3">
      <c r="A2062" s="64" t="str">
        <f>SORTEIOS[[#This Row],[GRUPO]]&amp;SORTEIOS[[#This Row],[MES_ANO]]</f>
        <v>770março-25</v>
      </c>
      <c r="B2062" s="3">
        <v>770</v>
      </c>
      <c r="C2062" s="3">
        <v>202503</v>
      </c>
      <c r="D2062" s="4" t="str">
        <f>TEXT(SORTEIOS[[#This Row],[DT_CONTMP]],"MMMM-AA")</f>
        <v>março-25</v>
      </c>
      <c r="E2062" s="4">
        <v>45733</v>
      </c>
      <c r="F2062" s="3">
        <v>1</v>
      </c>
      <c r="G2062"/>
    </row>
    <row r="2063" spans="1:7" x14ac:dyDescent="0.3">
      <c r="A2063" s="64" t="str">
        <f>SORTEIOS[[#This Row],[GRUPO]]&amp;SORTEIOS[[#This Row],[MES_ANO]]</f>
        <v>3124outubro-25</v>
      </c>
      <c r="B2063" s="3">
        <v>3124</v>
      </c>
      <c r="C2063" s="3">
        <v>202510</v>
      </c>
      <c r="D2063" s="4" t="str">
        <f>TEXT(SORTEIOS[[#This Row],[DT_CONTMP]],"MMMM-AA")</f>
        <v>outubro-25</v>
      </c>
      <c r="E2063" s="4">
        <v>45945</v>
      </c>
      <c r="F2063" s="3">
        <v>1</v>
      </c>
      <c r="G2063"/>
    </row>
    <row r="2064" spans="1:7" x14ac:dyDescent="0.3">
      <c r="A2064" s="64" t="str">
        <f>SORTEIOS[[#This Row],[GRUPO]]&amp;SORTEIOS[[#This Row],[MES_ANO]]</f>
        <v>3102maio-25</v>
      </c>
      <c r="B2064" s="3">
        <v>3102</v>
      </c>
      <c r="C2064" s="3">
        <v>202505</v>
      </c>
      <c r="D2064" s="4" t="str">
        <f>TEXT(SORTEIOS[[#This Row],[DT_CONTMP]],"MMMM-AA")</f>
        <v>maio-25</v>
      </c>
      <c r="E2064" s="4">
        <v>45792</v>
      </c>
      <c r="F2064" s="3">
        <v>1</v>
      </c>
      <c r="G2064"/>
    </row>
    <row r="2065" spans="1:7" x14ac:dyDescent="0.3">
      <c r="A2065" s="64" t="str">
        <f>SORTEIOS[[#This Row],[GRUPO]]&amp;SORTEIOS[[#This Row],[MES_ANO]]</f>
        <v>3101agosto-25</v>
      </c>
      <c r="B2065" s="3">
        <v>3101</v>
      </c>
      <c r="C2065" s="3">
        <v>202508</v>
      </c>
      <c r="D2065" s="4" t="str">
        <f>TEXT(SORTEIOS[[#This Row],[DT_CONTMP]],"MMMM-AA")</f>
        <v>agosto-25</v>
      </c>
      <c r="E2065" s="4">
        <v>45884</v>
      </c>
      <c r="F2065" s="3">
        <v>1</v>
      </c>
      <c r="G2065"/>
    </row>
    <row r="2066" spans="1:7" x14ac:dyDescent="0.3">
      <c r="A2066" s="64" t="str">
        <f>SORTEIOS[[#This Row],[GRUPO]]&amp;SORTEIOS[[#This Row],[MES_ANO]]</f>
        <v>726outubro-25</v>
      </c>
      <c r="B2066" s="3">
        <v>726</v>
      </c>
      <c r="C2066" s="3">
        <v>202510</v>
      </c>
      <c r="D2066" s="4" t="str">
        <f>TEXT(SORTEIOS[[#This Row],[DT_CONTMP]],"MMMM-AA")</f>
        <v>outubro-25</v>
      </c>
      <c r="E2066" s="4">
        <v>45945</v>
      </c>
      <c r="F2066" s="3">
        <v>1</v>
      </c>
      <c r="G2066"/>
    </row>
    <row r="2067" spans="1:7" x14ac:dyDescent="0.3">
      <c r="A2067" s="64" t="str">
        <f>SORTEIOS[[#This Row],[GRUPO]]&amp;SORTEIOS[[#This Row],[MES_ANO]]</f>
        <v>3179setembro-25</v>
      </c>
      <c r="B2067" s="3">
        <v>3179</v>
      </c>
      <c r="C2067" s="3">
        <v>202509</v>
      </c>
      <c r="D2067" s="4" t="str">
        <f>TEXT(SORTEIOS[[#This Row],[DT_CONTMP]],"MMMM-AA")</f>
        <v>setembro-25</v>
      </c>
      <c r="E2067" s="4">
        <v>45915</v>
      </c>
      <c r="F2067" s="3">
        <v>1</v>
      </c>
      <c r="G2067"/>
    </row>
    <row r="2068" spans="1:7" x14ac:dyDescent="0.3">
      <c r="A2068" s="64" t="str">
        <f>SORTEIOS[[#This Row],[GRUPO]]&amp;SORTEIOS[[#This Row],[MES_ANO]]</f>
        <v>657setembro-25</v>
      </c>
      <c r="B2068" s="3">
        <v>657</v>
      </c>
      <c r="C2068" s="3">
        <v>202509</v>
      </c>
      <c r="D2068" s="4" t="str">
        <f>TEXT(SORTEIOS[[#This Row],[DT_CONTMP]],"MMMM-AA")</f>
        <v>setembro-25</v>
      </c>
      <c r="E2068" s="4">
        <v>45904</v>
      </c>
      <c r="F2068" s="3">
        <v>5</v>
      </c>
      <c r="G2068"/>
    </row>
    <row r="2069" spans="1:7" x14ac:dyDescent="0.3">
      <c r="A2069" s="64" t="str">
        <f>SORTEIOS[[#This Row],[GRUPO]]&amp;SORTEIOS[[#This Row],[MES_ANO]]</f>
        <v>663abril-25</v>
      </c>
      <c r="B2069" s="3">
        <v>663</v>
      </c>
      <c r="C2069" s="3">
        <v>202504</v>
      </c>
      <c r="D2069" s="4" t="str">
        <f>TEXT(SORTEIOS[[#This Row],[DT_CONTMP]],"MMMM-AA")</f>
        <v>abril-25</v>
      </c>
      <c r="E2069" s="4">
        <v>45751</v>
      </c>
      <c r="F2069" s="3">
        <v>4</v>
      </c>
      <c r="G2069"/>
    </row>
    <row r="2070" spans="1:7" x14ac:dyDescent="0.3">
      <c r="A2070" s="64" t="str">
        <f>SORTEIOS[[#This Row],[GRUPO]]&amp;SORTEIOS[[#This Row],[MES_ANO]]</f>
        <v>3081maio-25</v>
      </c>
      <c r="B2070" s="3">
        <v>3081</v>
      </c>
      <c r="C2070" s="3">
        <v>202505</v>
      </c>
      <c r="D2070" s="4" t="str">
        <f>TEXT(SORTEIOS[[#This Row],[DT_CONTMP]],"MMMM-AA")</f>
        <v>maio-25</v>
      </c>
      <c r="E2070" s="4">
        <v>45792</v>
      </c>
      <c r="F2070" s="3">
        <v>1</v>
      </c>
      <c r="G2070"/>
    </row>
    <row r="2071" spans="1:7" x14ac:dyDescent="0.3">
      <c r="A2071" s="64" t="str">
        <f>SORTEIOS[[#This Row],[GRUPO]]&amp;SORTEIOS[[#This Row],[MES_ANO]]</f>
        <v>706abril-25</v>
      </c>
      <c r="B2071" s="3">
        <v>706</v>
      </c>
      <c r="C2071" s="3">
        <v>202504</v>
      </c>
      <c r="D2071" s="4" t="str">
        <f>TEXT(SORTEIOS[[#This Row],[DT_CONTMP]],"MMMM-AA")</f>
        <v>abril-25</v>
      </c>
      <c r="E2071" s="4">
        <v>45762</v>
      </c>
      <c r="F2071" s="3">
        <v>5</v>
      </c>
      <c r="G2071"/>
    </row>
    <row r="2072" spans="1:7" x14ac:dyDescent="0.3">
      <c r="A2072" s="64" t="str">
        <f>SORTEIOS[[#This Row],[GRUPO]]&amp;SORTEIOS[[#This Row],[MES_ANO]]</f>
        <v>3099fevereiro-25</v>
      </c>
      <c r="B2072" s="3">
        <v>3099</v>
      </c>
      <c r="C2072" s="3">
        <v>202502</v>
      </c>
      <c r="D2072" s="4" t="str">
        <f>TEXT(SORTEIOS[[#This Row],[DT_CONTMP]],"MMMM-AA")</f>
        <v>fevereiro-25</v>
      </c>
      <c r="E2072" s="4">
        <v>45705</v>
      </c>
      <c r="F2072" s="3">
        <v>1</v>
      </c>
      <c r="G2072"/>
    </row>
    <row r="2073" spans="1:7" x14ac:dyDescent="0.3">
      <c r="A2073" s="64" t="str">
        <f>SORTEIOS[[#This Row],[GRUPO]]&amp;SORTEIOS[[#This Row],[MES_ANO]]</f>
        <v>5025fevereiro-25</v>
      </c>
      <c r="B2073" s="3">
        <v>5025</v>
      </c>
      <c r="C2073" s="3">
        <v>202502</v>
      </c>
      <c r="D2073" s="4" t="str">
        <f>TEXT(SORTEIOS[[#This Row],[DT_CONTMP]],"MMMM-AA")</f>
        <v>fevereiro-25</v>
      </c>
      <c r="E2073" s="4">
        <v>45705</v>
      </c>
      <c r="F2073" s="3">
        <v>1</v>
      </c>
      <c r="G2073"/>
    </row>
    <row r="2074" spans="1:7" x14ac:dyDescent="0.3">
      <c r="A2074" s="64" t="str">
        <f>SORTEIOS[[#This Row],[GRUPO]]&amp;SORTEIOS[[#This Row],[MES_ANO]]</f>
        <v>3119agosto-25</v>
      </c>
      <c r="B2074" s="3">
        <v>3119</v>
      </c>
      <c r="C2074" s="3">
        <v>202508</v>
      </c>
      <c r="D2074" s="4" t="str">
        <f>TEXT(SORTEIOS[[#This Row],[DT_CONTMP]],"MMMM-AA")</f>
        <v>agosto-25</v>
      </c>
      <c r="E2074" s="4">
        <v>45884</v>
      </c>
      <c r="F2074" s="3">
        <v>1</v>
      </c>
      <c r="G2074"/>
    </row>
    <row r="2075" spans="1:7" x14ac:dyDescent="0.3">
      <c r="A2075" s="64" t="str">
        <f>SORTEIOS[[#This Row],[GRUPO]]&amp;SORTEIOS[[#This Row],[MES_ANO]]</f>
        <v>749março-25</v>
      </c>
      <c r="B2075" s="3">
        <v>749</v>
      </c>
      <c r="C2075" s="3">
        <v>202503</v>
      </c>
      <c r="D2075" s="4" t="str">
        <f>TEXT(SORTEIOS[[#This Row],[DT_CONTMP]],"MMMM-AA")</f>
        <v>março-25</v>
      </c>
      <c r="E2075" s="4">
        <v>45733</v>
      </c>
      <c r="F2075" s="3">
        <v>1</v>
      </c>
      <c r="G2075"/>
    </row>
    <row r="2076" spans="1:7" x14ac:dyDescent="0.3">
      <c r="A2076" s="64" t="str">
        <f>SORTEIOS[[#This Row],[GRUPO]]&amp;SORTEIOS[[#This Row],[MES_ANO]]</f>
        <v>730fevereiro-25</v>
      </c>
      <c r="B2076" s="3">
        <v>730</v>
      </c>
      <c r="C2076" s="3">
        <v>202502</v>
      </c>
      <c r="D2076" s="4" t="str">
        <f>TEXT(SORTEIOS[[#This Row],[DT_CONTMP]],"MMMM-AA")</f>
        <v>fevereiro-25</v>
      </c>
      <c r="E2076" s="4">
        <v>45705</v>
      </c>
      <c r="F2076" s="3">
        <v>1</v>
      </c>
      <c r="G2076"/>
    </row>
    <row r="2077" spans="1:7" x14ac:dyDescent="0.3">
      <c r="A2077" s="64" t="str">
        <f>SORTEIOS[[#This Row],[GRUPO]]&amp;SORTEIOS[[#This Row],[MES_ANO]]</f>
        <v>760setembro-25</v>
      </c>
      <c r="B2077" s="3">
        <v>760</v>
      </c>
      <c r="C2077" s="3">
        <v>202509</v>
      </c>
      <c r="D2077" s="4" t="str">
        <f>TEXT(SORTEIOS[[#This Row],[DT_CONTMP]],"MMMM-AA")</f>
        <v>setembro-25</v>
      </c>
      <c r="E2077" s="4">
        <v>45915</v>
      </c>
      <c r="F2077" s="3">
        <v>1</v>
      </c>
      <c r="G2077"/>
    </row>
    <row r="2078" spans="1:7" x14ac:dyDescent="0.3">
      <c r="A2078" s="64" t="str">
        <f>SORTEIOS[[#This Row],[GRUPO]]&amp;SORTEIOS[[#This Row],[MES_ANO]]</f>
        <v>3131fevereiro-25</v>
      </c>
      <c r="B2078" s="3">
        <v>3131</v>
      </c>
      <c r="C2078" s="3">
        <v>202502</v>
      </c>
      <c r="D2078" s="4" t="str">
        <f>TEXT(SORTEIOS[[#This Row],[DT_CONTMP]],"MMMM-AA")</f>
        <v>fevereiro-25</v>
      </c>
      <c r="E2078" s="4">
        <v>45705</v>
      </c>
      <c r="F2078" s="3">
        <v>1</v>
      </c>
      <c r="G2078"/>
    </row>
    <row r="2079" spans="1:7" x14ac:dyDescent="0.3">
      <c r="A2079" s="64" t="str">
        <f>SORTEIOS[[#This Row],[GRUPO]]&amp;SORTEIOS[[#This Row],[MES_ANO]]</f>
        <v>3110maio-25</v>
      </c>
      <c r="B2079" s="3">
        <v>3110</v>
      </c>
      <c r="C2079" s="3">
        <v>202505</v>
      </c>
      <c r="D2079" s="4" t="str">
        <f>TEXT(SORTEIOS[[#This Row],[DT_CONTMP]],"MMMM-AA")</f>
        <v>maio-25</v>
      </c>
      <c r="E2079" s="4">
        <v>45792</v>
      </c>
      <c r="F2079" s="3">
        <v>1</v>
      </c>
      <c r="G2079"/>
    </row>
    <row r="2080" spans="1:7" x14ac:dyDescent="0.3">
      <c r="A2080" s="64" t="str">
        <f>SORTEIOS[[#This Row],[GRUPO]]&amp;SORTEIOS[[#This Row],[MES_ANO]]</f>
        <v>3163julho-25</v>
      </c>
      <c r="B2080" s="3">
        <v>3163</v>
      </c>
      <c r="C2080" s="3">
        <v>202507</v>
      </c>
      <c r="D2080" s="4" t="str">
        <f>TEXT(SORTEIOS[[#This Row],[DT_CONTMP]],"MMMM-AA")</f>
        <v>julho-25</v>
      </c>
      <c r="E2080" s="4">
        <v>45853</v>
      </c>
      <c r="F2080" s="3">
        <v>1</v>
      </c>
      <c r="G2080"/>
    </row>
    <row r="2081" spans="1:7" x14ac:dyDescent="0.3">
      <c r="A2081" s="64" t="str">
        <f>SORTEIOS[[#This Row],[GRUPO]]&amp;SORTEIOS[[#This Row],[MES_ANO]]</f>
        <v>3129setembro-25</v>
      </c>
      <c r="B2081" s="3">
        <v>3129</v>
      </c>
      <c r="C2081" s="3">
        <v>202509</v>
      </c>
      <c r="D2081" s="4" t="str">
        <f>TEXT(SORTEIOS[[#This Row],[DT_CONTMP]],"MMMM-AA")</f>
        <v>setembro-25</v>
      </c>
      <c r="E2081" s="4">
        <v>45915</v>
      </c>
      <c r="F2081" s="3">
        <v>1</v>
      </c>
      <c r="G2081"/>
    </row>
    <row r="2082" spans="1:7" x14ac:dyDescent="0.3">
      <c r="A2082" s="64" t="str">
        <f>SORTEIOS[[#This Row],[GRUPO]]&amp;SORTEIOS[[#This Row],[MES_ANO]]</f>
        <v>616maio-25</v>
      </c>
      <c r="B2082" s="3">
        <v>616</v>
      </c>
      <c r="C2082" s="3">
        <v>202505</v>
      </c>
      <c r="D2082" s="4" t="str">
        <f>TEXT(SORTEIOS[[#This Row],[DT_CONTMP]],"MMMM-AA")</f>
        <v>maio-25</v>
      </c>
      <c r="E2082" s="4">
        <v>45784</v>
      </c>
      <c r="F2082" s="3">
        <v>1</v>
      </c>
      <c r="G2082"/>
    </row>
    <row r="2083" spans="1:7" x14ac:dyDescent="0.3">
      <c r="A2083" s="64" t="str">
        <f>SORTEIOS[[#This Row],[GRUPO]]&amp;SORTEIOS[[#This Row],[MES_ANO]]</f>
        <v>3040maio-25</v>
      </c>
      <c r="B2083" s="3">
        <v>3040</v>
      </c>
      <c r="C2083" s="3">
        <v>202505</v>
      </c>
      <c r="D2083" s="4" t="str">
        <f>TEXT(SORTEIOS[[#This Row],[DT_CONTMP]],"MMMM-AA")</f>
        <v>maio-25</v>
      </c>
      <c r="E2083" s="4">
        <v>45792</v>
      </c>
      <c r="F2083" s="3">
        <v>1</v>
      </c>
      <c r="G2083"/>
    </row>
    <row r="2084" spans="1:7" x14ac:dyDescent="0.3">
      <c r="A2084" s="64" t="str">
        <f>SORTEIOS[[#This Row],[GRUPO]]&amp;SORTEIOS[[#This Row],[MES_ANO]]</f>
        <v>3046outubro-25</v>
      </c>
      <c r="B2084" s="3">
        <v>3046</v>
      </c>
      <c r="C2084" s="3">
        <v>202510</v>
      </c>
      <c r="D2084" s="4" t="str">
        <f>TEXT(SORTEIOS[[#This Row],[DT_CONTMP]],"MMMM-AA")</f>
        <v>outubro-25</v>
      </c>
      <c r="E2084" s="4">
        <v>45945</v>
      </c>
      <c r="F2084" s="3">
        <v>1</v>
      </c>
      <c r="G2084"/>
    </row>
    <row r="2085" spans="1:7" x14ac:dyDescent="0.3">
      <c r="A2085" s="64" t="str">
        <f>SORTEIOS[[#This Row],[GRUPO]]&amp;SORTEIOS[[#This Row],[MES_ANO]]</f>
        <v>708abril-25</v>
      </c>
      <c r="B2085" s="3">
        <v>708</v>
      </c>
      <c r="C2085" s="3">
        <v>202504</v>
      </c>
      <c r="D2085" s="4" t="str">
        <f>TEXT(SORTEIOS[[#This Row],[DT_CONTMP]],"MMMM-AA")</f>
        <v>abril-25</v>
      </c>
      <c r="E2085" s="4">
        <v>45762</v>
      </c>
      <c r="F2085" s="3">
        <v>6</v>
      </c>
      <c r="G2085"/>
    </row>
    <row r="2086" spans="1:7" x14ac:dyDescent="0.3">
      <c r="A2086" s="64" t="str">
        <f>SORTEIOS[[#This Row],[GRUPO]]&amp;SORTEIOS[[#This Row],[MES_ANO]]</f>
        <v>5024janeiro-25</v>
      </c>
      <c r="B2086" s="3">
        <v>5024</v>
      </c>
      <c r="C2086" s="3">
        <v>202501</v>
      </c>
      <c r="D2086" s="4" t="str">
        <f>TEXT(SORTEIOS[[#This Row],[DT_CONTMP]],"MMMM-AA")</f>
        <v>janeiro-25</v>
      </c>
      <c r="E2086" s="4">
        <v>45672</v>
      </c>
      <c r="F2086" s="3">
        <v>1</v>
      </c>
      <c r="G2086"/>
    </row>
    <row r="2087" spans="1:7" x14ac:dyDescent="0.3">
      <c r="A2087" s="64" t="str">
        <f>SORTEIOS[[#This Row],[GRUPO]]&amp;SORTEIOS[[#This Row],[MES_ANO]]</f>
        <v>711junho-25</v>
      </c>
      <c r="B2087" s="3">
        <v>711</v>
      </c>
      <c r="C2087" s="3">
        <v>202506</v>
      </c>
      <c r="D2087" s="4" t="str">
        <f>TEXT(SORTEIOS[[#This Row],[DT_CONTMP]],"MMMM-AA")</f>
        <v>junho-25</v>
      </c>
      <c r="E2087" s="4">
        <v>45824</v>
      </c>
      <c r="F2087" s="3">
        <v>6</v>
      </c>
      <c r="G2087"/>
    </row>
    <row r="2088" spans="1:7" x14ac:dyDescent="0.3">
      <c r="A2088" s="64" t="str">
        <f>SORTEIOS[[#This Row],[GRUPO]]&amp;SORTEIOS[[#This Row],[MES_ANO]]</f>
        <v>716janeiro-25</v>
      </c>
      <c r="B2088" s="3">
        <v>716</v>
      </c>
      <c r="C2088" s="3">
        <v>202501</v>
      </c>
      <c r="D2088" s="4" t="str">
        <f>TEXT(SORTEIOS[[#This Row],[DT_CONTMP]],"MMMM-AA")</f>
        <v>janeiro-25</v>
      </c>
      <c r="E2088" s="4">
        <v>45672</v>
      </c>
      <c r="F2088" s="3">
        <v>1</v>
      </c>
      <c r="G2088"/>
    </row>
    <row r="2089" spans="1:7" x14ac:dyDescent="0.3">
      <c r="A2089" s="64" t="str">
        <f>SORTEIOS[[#This Row],[GRUPO]]&amp;SORTEIOS[[#This Row],[MES_ANO]]</f>
        <v>735agosto-25</v>
      </c>
      <c r="B2089" s="3">
        <v>735</v>
      </c>
      <c r="C2089" s="3">
        <v>202508</v>
      </c>
      <c r="D2089" s="4" t="str">
        <f>TEXT(SORTEIOS[[#This Row],[DT_CONTMP]],"MMMM-AA")</f>
        <v>agosto-25</v>
      </c>
      <c r="E2089" s="4">
        <v>45884</v>
      </c>
      <c r="F2089" s="3">
        <v>1</v>
      </c>
      <c r="G2089"/>
    </row>
    <row r="2090" spans="1:7" x14ac:dyDescent="0.3">
      <c r="A2090" s="64" t="str">
        <f>SORTEIOS[[#This Row],[GRUPO]]&amp;SORTEIOS[[#This Row],[MES_ANO]]</f>
        <v>756fevereiro-25</v>
      </c>
      <c r="B2090" s="3">
        <v>756</v>
      </c>
      <c r="C2090" s="3">
        <v>202502</v>
      </c>
      <c r="D2090" s="4" t="str">
        <f>TEXT(SORTEIOS[[#This Row],[DT_CONTMP]],"MMMM-AA")</f>
        <v>fevereiro-25</v>
      </c>
      <c r="E2090" s="4">
        <v>45705</v>
      </c>
      <c r="F2090" s="3">
        <v>1</v>
      </c>
      <c r="G2090"/>
    </row>
    <row r="2091" spans="1:7" x14ac:dyDescent="0.3">
      <c r="A2091" s="64" t="str">
        <f>SORTEIOS[[#This Row],[GRUPO]]&amp;SORTEIOS[[#This Row],[MES_ANO]]</f>
        <v>3143agosto-25</v>
      </c>
      <c r="B2091" s="3">
        <v>3143</v>
      </c>
      <c r="C2091" s="3">
        <v>202508</v>
      </c>
      <c r="D2091" s="4" t="str">
        <f>TEXT(SORTEIOS[[#This Row],[DT_CONTMP]],"MMMM-AA")</f>
        <v>agosto-25</v>
      </c>
      <c r="E2091" s="4">
        <v>45884</v>
      </c>
      <c r="F2091" s="3">
        <v>1</v>
      </c>
      <c r="G2091"/>
    </row>
    <row r="2092" spans="1:7" x14ac:dyDescent="0.3">
      <c r="A2092" s="64" t="str">
        <f>SORTEIOS[[#This Row],[GRUPO]]&amp;SORTEIOS[[#This Row],[MES_ANO]]</f>
        <v>773setembro-25</v>
      </c>
      <c r="B2092" s="3">
        <v>773</v>
      </c>
      <c r="C2092" s="3">
        <v>202509</v>
      </c>
      <c r="D2092" s="4" t="str">
        <f>TEXT(SORTEIOS[[#This Row],[DT_CONTMP]],"MMMM-AA")</f>
        <v>setembro-25</v>
      </c>
      <c r="E2092" s="4">
        <v>45915</v>
      </c>
      <c r="F2092" s="3">
        <v>1</v>
      </c>
      <c r="G2092"/>
    </row>
    <row r="2093" spans="1:7" x14ac:dyDescent="0.3">
      <c r="A2093" s="64" t="str">
        <f>SORTEIOS[[#This Row],[GRUPO]]&amp;SORTEIOS[[#This Row],[MES_ANO]]</f>
        <v>748junho-25</v>
      </c>
      <c r="B2093" s="3">
        <v>748</v>
      </c>
      <c r="C2093" s="3">
        <v>202506</v>
      </c>
      <c r="D2093" s="4" t="str">
        <f>TEXT(SORTEIOS[[#This Row],[DT_CONTMP]],"MMMM-AA")</f>
        <v>junho-25</v>
      </c>
      <c r="E2093" s="4">
        <v>45824</v>
      </c>
      <c r="F2093" s="3">
        <v>1</v>
      </c>
      <c r="G2093"/>
    </row>
    <row r="2094" spans="1:7" x14ac:dyDescent="0.3">
      <c r="A2094" s="64" t="str">
        <f>SORTEIOS[[#This Row],[GRUPO]]&amp;SORTEIOS[[#This Row],[MES_ANO]]</f>
        <v>3152março-25</v>
      </c>
      <c r="B2094" s="3">
        <v>3152</v>
      </c>
      <c r="C2094" s="3">
        <v>202503</v>
      </c>
      <c r="D2094" s="4" t="str">
        <f>TEXT(SORTEIOS[[#This Row],[DT_CONTMP]],"MMMM-AA")</f>
        <v>março-25</v>
      </c>
      <c r="E2094" s="4">
        <v>45733</v>
      </c>
      <c r="F2094" s="3">
        <v>1</v>
      </c>
      <c r="G2094"/>
    </row>
    <row r="2095" spans="1:7" x14ac:dyDescent="0.3">
      <c r="A2095" s="64" t="str">
        <f>SORTEIOS[[#This Row],[GRUPO]]&amp;SORTEIOS[[#This Row],[MES_ANO]]</f>
        <v>3159agosto-25</v>
      </c>
      <c r="B2095" s="3">
        <v>3159</v>
      </c>
      <c r="C2095" s="3">
        <v>202508</v>
      </c>
      <c r="D2095" s="4" t="str">
        <f>TEXT(SORTEIOS[[#This Row],[DT_CONTMP]],"MMMM-AA")</f>
        <v>agosto-25</v>
      </c>
      <c r="E2095" s="4">
        <v>45884</v>
      </c>
      <c r="F2095" s="3">
        <v>1</v>
      </c>
      <c r="G2095"/>
    </row>
    <row r="2096" spans="1:7" x14ac:dyDescent="0.3">
      <c r="A2096" s="64" t="str">
        <f>SORTEIOS[[#This Row],[GRUPO]]&amp;SORTEIOS[[#This Row],[MES_ANO]]</f>
        <v>713maio-25</v>
      </c>
      <c r="B2096" s="3">
        <v>713</v>
      </c>
      <c r="C2096" s="3">
        <v>202505</v>
      </c>
      <c r="D2096" s="4" t="str">
        <f>TEXT(SORTEIOS[[#This Row],[DT_CONTMP]],"MMMM-AA")</f>
        <v>maio-25</v>
      </c>
      <c r="E2096" s="4">
        <v>45792</v>
      </c>
      <c r="F2096" s="3">
        <v>1</v>
      </c>
      <c r="G2096"/>
    </row>
    <row r="2097" spans="1:7" x14ac:dyDescent="0.3">
      <c r="A2097" s="64" t="str">
        <f>SORTEIOS[[#This Row],[GRUPO]]&amp;SORTEIOS[[#This Row],[MES_ANO]]</f>
        <v>3145agosto-25</v>
      </c>
      <c r="B2097" s="3">
        <v>3145</v>
      </c>
      <c r="C2097" s="3">
        <v>202508</v>
      </c>
      <c r="D2097" s="4" t="str">
        <f>TEXT(SORTEIOS[[#This Row],[DT_CONTMP]],"MMMM-AA")</f>
        <v>agosto-25</v>
      </c>
      <c r="E2097" s="4">
        <v>45884</v>
      </c>
      <c r="F2097" s="3">
        <v>1</v>
      </c>
      <c r="G2097"/>
    </row>
    <row r="2098" spans="1:7" x14ac:dyDescent="0.3">
      <c r="A2098" s="64" t="str">
        <f>SORTEIOS[[#This Row],[GRUPO]]&amp;SORTEIOS[[#This Row],[MES_ANO]]</f>
        <v>741julho-25</v>
      </c>
      <c r="B2098" s="3">
        <v>741</v>
      </c>
      <c r="C2098" s="3">
        <v>202507</v>
      </c>
      <c r="D2098" s="4" t="str">
        <f>TEXT(SORTEIOS[[#This Row],[DT_CONTMP]],"MMMM-AA")</f>
        <v>julho-25</v>
      </c>
      <c r="E2098" s="4">
        <v>45853</v>
      </c>
      <c r="F2098" s="3">
        <v>1</v>
      </c>
      <c r="G2098"/>
    </row>
    <row r="2099" spans="1:7" x14ac:dyDescent="0.3">
      <c r="A2099" s="64" t="str">
        <f>SORTEIOS[[#This Row],[GRUPO]]&amp;SORTEIOS[[#This Row],[MES_ANO]]</f>
        <v>3062setembro-25</v>
      </c>
      <c r="B2099" s="3">
        <v>3062</v>
      </c>
      <c r="C2099" s="3">
        <v>202509</v>
      </c>
      <c r="D2099" s="4" t="str">
        <f>TEXT(SORTEIOS[[#This Row],[DT_CONTMP]],"MMMM-AA")</f>
        <v>setembro-25</v>
      </c>
      <c r="E2099" s="4">
        <v>45915</v>
      </c>
      <c r="F2099" s="3">
        <v>1</v>
      </c>
      <c r="G2099"/>
    </row>
    <row r="2100" spans="1:7" x14ac:dyDescent="0.3">
      <c r="A2100" s="64" t="str">
        <f>SORTEIOS[[#This Row],[GRUPO]]&amp;SORTEIOS[[#This Row],[MES_ANO]]</f>
        <v>3053fevereiro-25</v>
      </c>
      <c r="B2100" s="3">
        <v>3053</v>
      </c>
      <c r="C2100" s="3">
        <v>202502</v>
      </c>
      <c r="D2100" s="4" t="str">
        <f>TEXT(SORTEIOS[[#This Row],[DT_CONTMP]],"MMMM-AA")</f>
        <v>fevereiro-25</v>
      </c>
      <c r="E2100" s="4">
        <v>45705</v>
      </c>
      <c r="F2100" s="3">
        <v>1</v>
      </c>
      <c r="G2100"/>
    </row>
    <row r="2101" spans="1:7" x14ac:dyDescent="0.3">
      <c r="A2101" s="64" t="str">
        <f>SORTEIOS[[#This Row],[GRUPO]]&amp;SORTEIOS[[#This Row],[MES_ANO]]</f>
        <v>3087junho-25</v>
      </c>
      <c r="B2101" s="3">
        <v>3087</v>
      </c>
      <c r="C2101" s="3">
        <v>202506</v>
      </c>
      <c r="D2101" s="4" t="str">
        <f>TEXT(SORTEIOS[[#This Row],[DT_CONTMP]],"MMMM-AA")</f>
        <v>junho-25</v>
      </c>
      <c r="E2101" s="4">
        <v>45824</v>
      </c>
      <c r="F2101" s="3">
        <v>1</v>
      </c>
      <c r="G2101"/>
    </row>
    <row r="2102" spans="1:7" x14ac:dyDescent="0.3">
      <c r="A2102" s="64" t="str">
        <f>SORTEIOS[[#This Row],[GRUPO]]&amp;SORTEIOS[[#This Row],[MES_ANO]]</f>
        <v>717junho-25</v>
      </c>
      <c r="B2102" s="3">
        <v>717</v>
      </c>
      <c r="C2102" s="3">
        <v>202506</v>
      </c>
      <c r="D2102" s="4" t="str">
        <f>TEXT(SORTEIOS[[#This Row],[DT_CONTMP]],"MMMM-AA")</f>
        <v>junho-25</v>
      </c>
      <c r="E2102" s="4">
        <v>45824</v>
      </c>
      <c r="F2102" s="3">
        <v>1</v>
      </c>
      <c r="G2102"/>
    </row>
    <row r="2103" spans="1:7" x14ac:dyDescent="0.3">
      <c r="A2103" s="64" t="str">
        <f>SORTEIOS[[#This Row],[GRUPO]]&amp;SORTEIOS[[#This Row],[MES_ANO]]</f>
        <v>3093abril-25</v>
      </c>
      <c r="B2103" s="3">
        <v>3093</v>
      </c>
      <c r="C2103" s="3">
        <v>202504</v>
      </c>
      <c r="D2103" s="4" t="str">
        <f>TEXT(SORTEIOS[[#This Row],[DT_CONTMP]],"MMMM-AA")</f>
        <v>abril-25</v>
      </c>
      <c r="E2103" s="4">
        <v>45762</v>
      </c>
      <c r="F2103" s="3">
        <v>1</v>
      </c>
      <c r="G2103"/>
    </row>
    <row r="2104" spans="1:7" x14ac:dyDescent="0.3">
      <c r="A2104" s="64" t="str">
        <f>SORTEIOS[[#This Row],[GRUPO]]&amp;SORTEIOS[[#This Row],[MES_ANO]]</f>
        <v>3078abril-25</v>
      </c>
      <c r="B2104" s="3">
        <v>3078</v>
      </c>
      <c r="C2104" s="3">
        <v>202504</v>
      </c>
      <c r="D2104" s="4" t="str">
        <f>TEXT(SORTEIOS[[#This Row],[DT_CONTMP]],"MMMM-AA")</f>
        <v>abril-25</v>
      </c>
      <c r="E2104" s="4">
        <v>45762</v>
      </c>
      <c r="F2104" s="3">
        <v>1</v>
      </c>
      <c r="G2104"/>
    </row>
    <row r="2105" spans="1:7" x14ac:dyDescent="0.3">
      <c r="A2105" s="64" t="str">
        <f>SORTEIOS[[#This Row],[GRUPO]]&amp;SORTEIOS[[#This Row],[MES_ANO]]</f>
        <v>748maio-25</v>
      </c>
      <c r="B2105" s="3">
        <v>748</v>
      </c>
      <c r="C2105" s="3">
        <v>202505</v>
      </c>
      <c r="D2105" s="4" t="str">
        <f>TEXT(SORTEIOS[[#This Row],[DT_CONTMP]],"MMMM-AA")</f>
        <v>maio-25</v>
      </c>
      <c r="E2105" s="4">
        <v>45792</v>
      </c>
      <c r="F2105" s="3">
        <v>1</v>
      </c>
      <c r="G2105"/>
    </row>
    <row r="2106" spans="1:7" x14ac:dyDescent="0.3">
      <c r="A2106" s="64" t="str">
        <f>SORTEIOS[[#This Row],[GRUPO]]&amp;SORTEIOS[[#This Row],[MES_ANO]]</f>
        <v>3115maio-25</v>
      </c>
      <c r="B2106" s="3">
        <v>3115</v>
      </c>
      <c r="C2106" s="3">
        <v>202505</v>
      </c>
      <c r="D2106" s="4" t="str">
        <f>TEXT(SORTEIOS[[#This Row],[DT_CONTMP]],"MMMM-AA")</f>
        <v>maio-25</v>
      </c>
      <c r="E2106" s="4">
        <v>45792</v>
      </c>
      <c r="F2106" s="3">
        <v>1</v>
      </c>
      <c r="G2106"/>
    </row>
    <row r="2107" spans="1:7" x14ac:dyDescent="0.3">
      <c r="A2107" s="64" t="str">
        <f>SORTEIOS[[#This Row],[GRUPO]]&amp;SORTEIOS[[#This Row],[MES_ANO]]</f>
        <v>731julho-25</v>
      </c>
      <c r="B2107" s="3">
        <v>731</v>
      </c>
      <c r="C2107" s="3">
        <v>202507</v>
      </c>
      <c r="D2107" s="4" t="str">
        <f>TEXT(SORTEIOS[[#This Row],[DT_CONTMP]],"MMMM-AA")</f>
        <v>julho-25</v>
      </c>
      <c r="E2107" s="4">
        <v>45853</v>
      </c>
      <c r="F2107" s="3">
        <v>1</v>
      </c>
      <c r="G2107"/>
    </row>
    <row r="2108" spans="1:7" x14ac:dyDescent="0.3">
      <c r="A2108" s="64" t="str">
        <f>SORTEIOS[[#This Row],[GRUPO]]&amp;SORTEIOS[[#This Row],[MES_ANO]]</f>
        <v>783fevereiro-25</v>
      </c>
      <c r="B2108" s="3">
        <v>783</v>
      </c>
      <c r="C2108" s="3">
        <v>202502</v>
      </c>
      <c r="D2108" s="4" t="str">
        <f>TEXT(SORTEIOS[[#This Row],[DT_CONTMP]],"MMMM-AA")</f>
        <v>fevereiro-25</v>
      </c>
      <c r="E2108" s="4">
        <v>45705</v>
      </c>
      <c r="F2108" s="3">
        <v>1</v>
      </c>
      <c r="G2108"/>
    </row>
    <row r="2109" spans="1:7" x14ac:dyDescent="0.3">
      <c r="A2109" s="64" t="str">
        <f>SORTEIOS[[#This Row],[GRUPO]]&amp;SORTEIOS[[#This Row],[MES_ANO]]</f>
        <v>792setembro-25</v>
      </c>
      <c r="B2109" s="3">
        <v>792</v>
      </c>
      <c r="C2109" s="3">
        <v>202509</v>
      </c>
      <c r="D2109" s="4" t="str">
        <f>TEXT(SORTEIOS[[#This Row],[DT_CONTMP]],"MMMM-AA")</f>
        <v>setembro-25</v>
      </c>
      <c r="E2109" s="4">
        <v>45915</v>
      </c>
      <c r="F2109" s="3">
        <v>1</v>
      </c>
      <c r="G2109"/>
    </row>
    <row r="2110" spans="1:7" x14ac:dyDescent="0.3">
      <c r="A2110" s="64" t="str">
        <f>SORTEIOS[[#This Row],[GRUPO]]&amp;SORTEIOS[[#This Row],[MES_ANO]]</f>
        <v>791setembro-25</v>
      </c>
      <c r="B2110" s="3">
        <v>791</v>
      </c>
      <c r="C2110" s="3">
        <v>202509</v>
      </c>
      <c r="D2110" s="4" t="str">
        <f>TEXT(SORTEIOS[[#This Row],[DT_CONTMP]],"MMMM-AA")</f>
        <v>setembro-25</v>
      </c>
      <c r="E2110" s="4">
        <v>45915</v>
      </c>
      <c r="F2110" s="3">
        <v>1</v>
      </c>
      <c r="G2110"/>
    </row>
    <row r="2111" spans="1:7" x14ac:dyDescent="0.3">
      <c r="A2111" s="64" t="str">
        <f>SORTEIOS[[#This Row],[GRUPO]]&amp;SORTEIOS[[#This Row],[MES_ANO]]</f>
        <v>784fevereiro-25</v>
      </c>
      <c r="B2111" s="3">
        <v>784</v>
      </c>
      <c r="C2111" s="3">
        <v>202502</v>
      </c>
      <c r="D2111" s="4" t="str">
        <f>TEXT(SORTEIOS[[#This Row],[DT_CONTMP]],"MMMM-AA")</f>
        <v>fevereiro-25</v>
      </c>
      <c r="E2111" s="4">
        <v>45705</v>
      </c>
      <c r="F2111" s="3">
        <v>1</v>
      </c>
      <c r="G2111"/>
    </row>
    <row r="2112" spans="1:7" x14ac:dyDescent="0.3">
      <c r="A2112" s="64" t="str">
        <f>SORTEIOS[[#This Row],[GRUPO]]&amp;SORTEIOS[[#This Row],[MES_ANO]]</f>
        <v>3157maio-25</v>
      </c>
      <c r="B2112" s="3">
        <v>3157</v>
      </c>
      <c r="C2112" s="3">
        <v>202505</v>
      </c>
      <c r="D2112" s="4" t="str">
        <f>TEXT(SORTEIOS[[#This Row],[DT_CONTMP]],"MMMM-AA")</f>
        <v>maio-25</v>
      </c>
      <c r="E2112" s="4">
        <v>45792</v>
      </c>
      <c r="F2112" s="3">
        <v>1</v>
      </c>
      <c r="G2112"/>
    </row>
    <row r="2113" spans="1:7" x14ac:dyDescent="0.3">
      <c r="A2113" s="64" t="str">
        <f>SORTEIOS[[#This Row],[GRUPO]]&amp;SORTEIOS[[#This Row],[MES_ANO]]</f>
        <v>3064outubro-25</v>
      </c>
      <c r="B2113" s="3">
        <v>3064</v>
      </c>
      <c r="C2113" s="3">
        <v>202510</v>
      </c>
      <c r="D2113" s="4" t="str">
        <f>TEXT(SORTEIOS[[#This Row],[DT_CONTMP]],"MMMM-AA")</f>
        <v>outubro-25</v>
      </c>
      <c r="E2113" s="4">
        <v>45945</v>
      </c>
      <c r="F2113" s="3">
        <v>1</v>
      </c>
      <c r="G2113"/>
    </row>
    <row r="2114" spans="1:7" x14ac:dyDescent="0.3">
      <c r="A2114" s="64" t="str">
        <f>SORTEIOS[[#This Row],[GRUPO]]&amp;SORTEIOS[[#This Row],[MES_ANO]]</f>
        <v>3070março-25</v>
      </c>
      <c r="B2114" s="3">
        <v>3070</v>
      </c>
      <c r="C2114" s="3">
        <v>202503</v>
      </c>
      <c r="D2114" s="4" t="str">
        <f>TEXT(SORTEIOS[[#This Row],[DT_CONTMP]],"MMMM-AA")</f>
        <v>março-25</v>
      </c>
      <c r="E2114" s="4">
        <v>45733</v>
      </c>
      <c r="F2114" s="3">
        <v>1</v>
      </c>
      <c r="G2114"/>
    </row>
    <row r="2115" spans="1:7" x14ac:dyDescent="0.3">
      <c r="A2115" s="64" t="str">
        <f>SORTEIOS[[#This Row],[GRUPO]]&amp;SORTEIOS[[#This Row],[MES_ANO]]</f>
        <v>714setembro-25</v>
      </c>
      <c r="B2115" s="3">
        <v>714</v>
      </c>
      <c r="C2115" s="3">
        <v>202509</v>
      </c>
      <c r="D2115" s="4" t="str">
        <f>TEXT(SORTEIOS[[#This Row],[DT_CONTMP]],"MMMM-AA")</f>
        <v>setembro-25</v>
      </c>
      <c r="E2115" s="4">
        <v>45915</v>
      </c>
      <c r="F2115" s="3">
        <v>1</v>
      </c>
      <c r="G2115"/>
    </row>
    <row r="2116" spans="1:7" x14ac:dyDescent="0.3">
      <c r="A2116" s="64" t="str">
        <f>SORTEIOS[[#This Row],[GRUPO]]&amp;SORTEIOS[[#This Row],[MES_ANO]]</f>
        <v>728janeiro-25</v>
      </c>
      <c r="B2116" s="3">
        <v>728</v>
      </c>
      <c r="C2116" s="3">
        <v>202501</v>
      </c>
      <c r="D2116" s="4" t="str">
        <f>TEXT(SORTEIOS[[#This Row],[DT_CONTMP]],"MMMM-AA")</f>
        <v>janeiro-25</v>
      </c>
      <c r="E2116" s="4">
        <v>45672</v>
      </c>
      <c r="F2116" s="3">
        <v>1</v>
      </c>
      <c r="G2116"/>
    </row>
    <row r="2117" spans="1:7" x14ac:dyDescent="0.3">
      <c r="A2117" s="64" t="str">
        <f>SORTEIOS[[#This Row],[GRUPO]]&amp;SORTEIOS[[#This Row],[MES_ANO]]</f>
        <v>751junho-25</v>
      </c>
      <c r="B2117" s="3">
        <v>751</v>
      </c>
      <c r="C2117" s="3">
        <v>202506</v>
      </c>
      <c r="D2117" s="4" t="str">
        <f>TEXT(SORTEIOS[[#This Row],[DT_CONTMP]],"MMMM-AA")</f>
        <v>junho-25</v>
      </c>
      <c r="E2117" s="4">
        <v>45824</v>
      </c>
      <c r="F2117" s="3">
        <v>1</v>
      </c>
      <c r="G2117"/>
    </row>
    <row r="2118" spans="1:7" x14ac:dyDescent="0.3">
      <c r="A2118" s="64" t="str">
        <f>SORTEIOS[[#This Row],[GRUPO]]&amp;SORTEIOS[[#This Row],[MES_ANO]]</f>
        <v>752março-25</v>
      </c>
      <c r="B2118" s="3">
        <v>752</v>
      </c>
      <c r="C2118" s="3">
        <v>202503</v>
      </c>
      <c r="D2118" s="4" t="str">
        <f>TEXT(SORTEIOS[[#This Row],[DT_CONTMP]],"MMMM-AA")</f>
        <v>março-25</v>
      </c>
      <c r="E2118" s="4">
        <v>45733</v>
      </c>
      <c r="F2118" s="3">
        <v>1</v>
      </c>
      <c r="G2118"/>
    </row>
    <row r="2119" spans="1:7" x14ac:dyDescent="0.3">
      <c r="A2119" s="64" t="str">
        <f>SORTEIOS[[#This Row],[GRUPO]]&amp;SORTEIOS[[#This Row],[MES_ANO]]</f>
        <v>757setembro-25</v>
      </c>
      <c r="B2119" s="3">
        <v>757</v>
      </c>
      <c r="C2119" s="3">
        <v>202509</v>
      </c>
      <c r="D2119" s="4" t="str">
        <f>TEXT(SORTEIOS[[#This Row],[DT_CONTMP]],"MMMM-AA")</f>
        <v>setembro-25</v>
      </c>
      <c r="E2119" s="4">
        <v>45915</v>
      </c>
      <c r="F2119" s="3">
        <v>1</v>
      </c>
      <c r="G2119"/>
    </row>
    <row r="2120" spans="1:7" x14ac:dyDescent="0.3">
      <c r="A2120" s="64" t="str">
        <f>SORTEIOS[[#This Row],[GRUPO]]&amp;SORTEIOS[[#This Row],[MES_ANO]]</f>
        <v>763março-25</v>
      </c>
      <c r="B2120" s="3">
        <v>763</v>
      </c>
      <c r="C2120" s="3">
        <v>202503</v>
      </c>
      <c r="D2120" s="4" t="str">
        <f>TEXT(SORTEIOS[[#This Row],[DT_CONTMP]],"MMMM-AA")</f>
        <v>março-25</v>
      </c>
      <c r="E2120" s="4">
        <v>45733</v>
      </c>
      <c r="F2120" s="3">
        <v>1</v>
      </c>
      <c r="G2120"/>
    </row>
    <row r="2121" spans="1:7" x14ac:dyDescent="0.3">
      <c r="A2121" s="64" t="str">
        <f>SORTEIOS[[#This Row],[GRUPO]]&amp;SORTEIOS[[#This Row],[MES_ANO]]</f>
        <v>3118outubro-25</v>
      </c>
      <c r="B2121" s="3">
        <v>3118</v>
      </c>
      <c r="C2121" s="3">
        <v>202510</v>
      </c>
      <c r="D2121" s="4" t="str">
        <f>TEXT(SORTEIOS[[#This Row],[DT_CONTMP]],"MMMM-AA")</f>
        <v>outubro-25</v>
      </c>
      <c r="E2121" s="4">
        <v>45945</v>
      </c>
      <c r="F2121" s="3">
        <v>1</v>
      </c>
      <c r="G2121"/>
    </row>
    <row r="2122" spans="1:7" x14ac:dyDescent="0.3">
      <c r="A2122" s="64" t="str">
        <f>SORTEIOS[[#This Row],[GRUPO]]&amp;SORTEIOS[[#This Row],[MES_ANO]]</f>
        <v>3174outubro-25</v>
      </c>
      <c r="B2122" s="3">
        <v>3174</v>
      </c>
      <c r="C2122" s="3">
        <v>202510</v>
      </c>
      <c r="D2122" s="4" t="str">
        <f>TEXT(SORTEIOS[[#This Row],[DT_CONTMP]],"MMMM-AA")</f>
        <v>outubro-25</v>
      </c>
      <c r="E2122" s="4">
        <v>45945</v>
      </c>
      <c r="F2122" s="3">
        <v>1</v>
      </c>
      <c r="G2122"/>
    </row>
    <row r="2123" spans="1:7" x14ac:dyDescent="0.3">
      <c r="A2123" s="64" t="str">
        <f>SORTEIOS[[#This Row],[GRUPO]]&amp;SORTEIOS[[#This Row],[MES_ANO]]</f>
        <v>799maio-25</v>
      </c>
      <c r="B2123" s="3">
        <v>799</v>
      </c>
      <c r="C2123" s="3">
        <v>202505</v>
      </c>
      <c r="D2123" s="4" t="str">
        <f>TEXT(SORTEIOS[[#This Row],[DT_CONTMP]],"MMMM-AA")</f>
        <v>maio-25</v>
      </c>
      <c r="E2123" s="4">
        <v>45792</v>
      </c>
      <c r="F2123" s="3">
        <v>1</v>
      </c>
      <c r="G2123"/>
    </row>
    <row r="2124" spans="1:7" x14ac:dyDescent="0.3">
      <c r="A2124" s="64" t="str">
        <f>SORTEIOS[[#This Row],[GRUPO]]&amp;SORTEIOS[[#This Row],[MES_ANO]]</f>
        <v>5010maio-25</v>
      </c>
      <c r="B2124" s="3">
        <v>5010</v>
      </c>
      <c r="C2124" s="3">
        <v>202505</v>
      </c>
      <c r="D2124" s="4" t="str">
        <f>TEXT(SORTEIOS[[#This Row],[DT_CONTMP]],"MMMM-AA")</f>
        <v>maio-25</v>
      </c>
      <c r="E2124" s="4">
        <v>45792</v>
      </c>
      <c r="F2124" s="3">
        <v>1</v>
      </c>
      <c r="G2124"/>
    </row>
    <row r="2125" spans="1:7" x14ac:dyDescent="0.3">
      <c r="A2125" s="64" t="str">
        <f>SORTEIOS[[#This Row],[GRUPO]]&amp;SORTEIOS[[#This Row],[MES_ANO]]</f>
        <v>624agosto-25</v>
      </c>
      <c r="B2125" s="3">
        <v>624</v>
      </c>
      <c r="C2125" s="3">
        <v>202508</v>
      </c>
      <c r="D2125" s="4" t="str">
        <f>TEXT(SORTEIOS[[#This Row],[DT_CONTMP]],"MMMM-AA")</f>
        <v>agosto-25</v>
      </c>
      <c r="E2125" s="4">
        <v>45875</v>
      </c>
      <c r="F2125" s="3">
        <v>1</v>
      </c>
      <c r="G2125"/>
    </row>
    <row r="2126" spans="1:7" x14ac:dyDescent="0.3">
      <c r="A2126" s="64" t="str">
        <f>SORTEIOS[[#This Row],[GRUPO]]&amp;SORTEIOS[[#This Row],[MES_ANO]]</f>
        <v>3097março-25</v>
      </c>
      <c r="B2126" s="3">
        <v>3097</v>
      </c>
      <c r="C2126" s="3">
        <v>202503</v>
      </c>
      <c r="D2126" s="4" t="str">
        <f>TEXT(SORTEIOS[[#This Row],[DT_CONTMP]],"MMMM-AA")</f>
        <v>março-25</v>
      </c>
      <c r="E2126" s="4">
        <v>45733</v>
      </c>
      <c r="F2126" s="3">
        <v>1</v>
      </c>
      <c r="G2126"/>
    </row>
    <row r="2127" spans="1:7" x14ac:dyDescent="0.3">
      <c r="A2127" s="64" t="str">
        <f>SORTEIOS[[#This Row],[GRUPO]]&amp;SORTEIOS[[#This Row],[MES_ANO]]</f>
        <v>3102março-25</v>
      </c>
      <c r="B2127" s="3">
        <v>3102</v>
      </c>
      <c r="C2127" s="3">
        <v>202503</v>
      </c>
      <c r="D2127" s="4" t="str">
        <f>TEXT(SORTEIOS[[#This Row],[DT_CONTMP]],"MMMM-AA")</f>
        <v>março-25</v>
      </c>
      <c r="E2127" s="4">
        <v>45733</v>
      </c>
      <c r="F2127" s="3">
        <v>1</v>
      </c>
      <c r="G2127"/>
    </row>
    <row r="2128" spans="1:7" x14ac:dyDescent="0.3">
      <c r="A2128" s="64" t="str">
        <f>SORTEIOS[[#This Row],[GRUPO]]&amp;SORTEIOS[[#This Row],[MES_ANO]]</f>
        <v>3135agosto-25</v>
      </c>
      <c r="B2128" s="3">
        <v>3135</v>
      </c>
      <c r="C2128" s="3">
        <v>202508</v>
      </c>
      <c r="D2128" s="4" t="str">
        <f>TEXT(SORTEIOS[[#This Row],[DT_CONTMP]],"MMMM-AA")</f>
        <v>agosto-25</v>
      </c>
      <c r="E2128" s="4">
        <v>45884</v>
      </c>
      <c r="F2128" s="3">
        <v>1</v>
      </c>
      <c r="G2128"/>
    </row>
    <row r="2129" spans="1:7" x14ac:dyDescent="0.3">
      <c r="A2129" s="64" t="str">
        <f>SORTEIOS[[#This Row],[GRUPO]]&amp;SORTEIOS[[#This Row],[MES_ANO]]</f>
        <v>754abril-25</v>
      </c>
      <c r="B2129" s="3">
        <v>754</v>
      </c>
      <c r="C2129" s="3">
        <v>202504</v>
      </c>
      <c r="D2129" s="4" t="str">
        <f>TEXT(SORTEIOS[[#This Row],[DT_CONTMP]],"MMMM-AA")</f>
        <v>abril-25</v>
      </c>
      <c r="E2129" s="4">
        <v>45762</v>
      </c>
      <c r="F2129" s="3">
        <v>1</v>
      </c>
      <c r="G2129"/>
    </row>
    <row r="2130" spans="1:7" x14ac:dyDescent="0.3">
      <c r="A2130" s="64" t="str">
        <f>SORTEIOS[[#This Row],[GRUPO]]&amp;SORTEIOS[[#This Row],[MES_ANO]]</f>
        <v>3099janeiro-25</v>
      </c>
      <c r="B2130" s="3">
        <v>3099</v>
      </c>
      <c r="C2130" s="3">
        <v>202501</v>
      </c>
      <c r="D2130" s="4" t="str">
        <f>TEXT(SORTEIOS[[#This Row],[DT_CONTMP]],"MMMM-AA")</f>
        <v>janeiro-25</v>
      </c>
      <c r="E2130" s="4">
        <v>45672</v>
      </c>
      <c r="F2130" s="3">
        <v>1</v>
      </c>
      <c r="G2130"/>
    </row>
    <row r="2131" spans="1:7" x14ac:dyDescent="0.3">
      <c r="A2131" s="64" t="str">
        <f>SORTEIOS[[#This Row],[GRUPO]]&amp;SORTEIOS[[#This Row],[MES_ANO]]</f>
        <v>769março-25</v>
      </c>
      <c r="B2131" s="3">
        <v>769</v>
      </c>
      <c r="C2131" s="3">
        <v>202503</v>
      </c>
      <c r="D2131" s="4" t="str">
        <f>TEXT(SORTEIOS[[#This Row],[DT_CONTMP]],"MMMM-AA")</f>
        <v>março-25</v>
      </c>
      <c r="E2131" s="4">
        <v>45733</v>
      </c>
      <c r="F2131" s="3">
        <v>1</v>
      </c>
      <c r="G2131"/>
    </row>
    <row r="2132" spans="1:7" x14ac:dyDescent="0.3">
      <c r="A2132" s="64" t="str">
        <f>SORTEIOS[[#This Row],[GRUPO]]&amp;SORTEIOS[[#This Row],[MES_ANO]]</f>
        <v>3164maio-25</v>
      </c>
      <c r="B2132" s="3">
        <v>3164</v>
      </c>
      <c r="C2132" s="3">
        <v>202505</v>
      </c>
      <c r="D2132" s="4" t="str">
        <f>TEXT(SORTEIOS[[#This Row],[DT_CONTMP]],"MMMM-AA")</f>
        <v>maio-25</v>
      </c>
      <c r="E2132" s="4">
        <v>45792</v>
      </c>
      <c r="F2132" s="3">
        <v>1</v>
      </c>
      <c r="G2132"/>
    </row>
    <row r="2133" spans="1:7" x14ac:dyDescent="0.3">
      <c r="A2133" s="64" t="str">
        <f>SORTEIOS[[#This Row],[GRUPO]]&amp;SORTEIOS[[#This Row],[MES_ANO]]</f>
        <v>3055outubro-25</v>
      </c>
      <c r="B2133" s="3">
        <v>3055</v>
      </c>
      <c r="C2133" s="3">
        <v>202510</v>
      </c>
      <c r="D2133" s="4" t="str">
        <f>TEXT(SORTEIOS[[#This Row],[DT_CONTMP]],"MMMM-AA")</f>
        <v>outubro-25</v>
      </c>
      <c r="E2133" s="4">
        <v>45945</v>
      </c>
      <c r="F2133" s="3">
        <v>1</v>
      </c>
      <c r="G2133"/>
    </row>
    <row r="2134" spans="1:7" x14ac:dyDescent="0.3">
      <c r="A2134" s="64" t="str">
        <f>SORTEIOS[[#This Row],[GRUPO]]&amp;SORTEIOS[[#This Row],[MES_ANO]]</f>
        <v>3052agosto-25</v>
      </c>
      <c r="B2134" s="3">
        <v>3052</v>
      </c>
      <c r="C2134" s="3">
        <v>202508</v>
      </c>
      <c r="D2134" s="4" t="str">
        <f>TEXT(SORTEIOS[[#This Row],[DT_CONTMP]],"MMMM-AA")</f>
        <v>agosto-25</v>
      </c>
      <c r="E2134" s="4">
        <v>45884</v>
      </c>
      <c r="F2134" s="3">
        <v>1</v>
      </c>
      <c r="G2134"/>
    </row>
    <row r="2135" spans="1:7" x14ac:dyDescent="0.3">
      <c r="A2135" s="64" t="str">
        <f>SORTEIOS[[#This Row],[GRUPO]]&amp;SORTEIOS[[#This Row],[MES_ANO]]</f>
        <v>3074outubro-25</v>
      </c>
      <c r="B2135" s="3">
        <v>3074</v>
      </c>
      <c r="C2135" s="3">
        <v>202510</v>
      </c>
      <c r="D2135" s="4" t="str">
        <f>TEXT(SORTEIOS[[#This Row],[DT_CONTMP]],"MMMM-AA")</f>
        <v>outubro-25</v>
      </c>
      <c r="E2135" s="4">
        <v>45945</v>
      </c>
      <c r="F2135" s="3">
        <v>1</v>
      </c>
      <c r="G2135"/>
    </row>
    <row r="2136" spans="1:7" x14ac:dyDescent="0.3">
      <c r="A2136" s="64" t="str">
        <f>SORTEIOS[[#This Row],[GRUPO]]&amp;SORTEIOS[[#This Row],[MES_ANO]]</f>
        <v>703janeiro-25</v>
      </c>
      <c r="B2136" s="3">
        <v>703</v>
      </c>
      <c r="C2136" s="3">
        <v>202501</v>
      </c>
      <c r="D2136" s="4" t="str">
        <f>TEXT(SORTEIOS[[#This Row],[DT_CONTMP]],"MMMM-AA")</f>
        <v>janeiro-25</v>
      </c>
      <c r="E2136" s="4">
        <v>45664</v>
      </c>
      <c r="F2136" s="3">
        <v>1</v>
      </c>
      <c r="G2136"/>
    </row>
    <row r="2137" spans="1:7" x14ac:dyDescent="0.3">
      <c r="A2137" s="64" t="str">
        <f>SORTEIOS[[#This Row],[GRUPO]]&amp;SORTEIOS[[#This Row],[MES_ANO]]</f>
        <v>5024setembro-25</v>
      </c>
      <c r="B2137" s="3">
        <v>5024</v>
      </c>
      <c r="C2137" s="3">
        <v>202509</v>
      </c>
      <c r="D2137" s="4" t="str">
        <f>TEXT(SORTEIOS[[#This Row],[DT_CONTMP]],"MMMM-AA")</f>
        <v>setembro-25</v>
      </c>
      <c r="E2137" s="4">
        <v>45915</v>
      </c>
      <c r="F2137" s="3">
        <v>1</v>
      </c>
      <c r="G2137"/>
    </row>
    <row r="2138" spans="1:7" x14ac:dyDescent="0.3">
      <c r="A2138" s="64" t="str">
        <f>SORTEIOS[[#This Row],[GRUPO]]&amp;SORTEIOS[[#This Row],[MES_ANO]]</f>
        <v>3139agosto-25</v>
      </c>
      <c r="B2138" s="3">
        <v>3139</v>
      </c>
      <c r="C2138" s="3">
        <v>202508</v>
      </c>
      <c r="D2138" s="4" t="str">
        <f>TEXT(SORTEIOS[[#This Row],[DT_CONTMP]],"MMMM-AA")</f>
        <v>agosto-25</v>
      </c>
      <c r="E2138" s="4">
        <v>45884</v>
      </c>
      <c r="F2138" s="3">
        <v>1</v>
      </c>
      <c r="G2138"/>
    </row>
    <row r="2139" spans="1:7" x14ac:dyDescent="0.3">
      <c r="A2139" s="64" t="str">
        <f>SORTEIOS[[#This Row],[GRUPO]]&amp;SORTEIOS[[#This Row],[MES_ANO]]</f>
        <v>3118junho-25</v>
      </c>
      <c r="B2139" s="3">
        <v>3118</v>
      </c>
      <c r="C2139" s="3">
        <v>202506</v>
      </c>
      <c r="D2139" s="4" t="str">
        <f>TEXT(SORTEIOS[[#This Row],[DT_CONTMP]],"MMMM-AA")</f>
        <v>junho-25</v>
      </c>
      <c r="E2139" s="4">
        <v>45824</v>
      </c>
      <c r="F2139" s="3">
        <v>1</v>
      </c>
      <c r="G2139"/>
    </row>
    <row r="2140" spans="1:7" x14ac:dyDescent="0.3">
      <c r="A2140" s="64" t="str">
        <f>SORTEIOS[[#This Row],[GRUPO]]&amp;SORTEIOS[[#This Row],[MES_ANO]]</f>
        <v>750junho-25</v>
      </c>
      <c r="B2140" s="3">
        <v>750</v>
      </c>
      <c r="C2140" s="3">
        <v>202506</v>
      </c>
      <c r="D2140" s="4" t="str">
        <f>TEXT(SORTEIOS[[#This Row],[DT_CONTMP]],"MMMM-AA")</f>
        <v>junho-25</v>
      </c>
      <c r="E2140" s="4">
        <v>45824</v>
      </c>
      <c r="F2140" s="3">
        <v>1</v>
      </c>
      <c r="G2140"/>
    </row>
    <row r="2141" spans="1:7" x14ac:dyDescent="0.3">
      <c r="A2141" s="64" t="str">
        <f>SORTEIOS[[#This Row],[GRUPO]]&amp;SORTEIOS[[#This Row],[MES_ANO]]</f>
        <v>3043agosto-25</v>
      </c>
      <c r="B2141" s="3">
        <v>3043</v>
      </c>
      <c r="C2141" s="3">
        <v>202508</v>
      </c>
      <c r="D2141" s="4" t="str">
        <f>TEXT(SORTEIOS[[#This Row],[DT_CONTMP]],"MMMM-AA")</f>
        <v>agosto-25</v>
      </c>
      <c r="E2141" s="4">
        <v>45884</v>
      </c>
      <c r="F2141" s="3">
        <v>1</v>
      </c>
      <c r="G2141"/>
    </row>
    <row r="2142" spans="1:7" x14ac:dyDescent="0.3">
      <c r="A2142" s="64" t="str">
        <f>SORTEIOS[[#This Row],[GRUPO]]&amp;SORTEIOS[[#This Row],[MES_ANO]]</f>
        <v>3041abril-25</v>
      </c>
      <c r="B2142" s="3">
        <v>3041</v>
      </c>
      <c r="C2142" s="3">
        <v>202504</v>
      </c>
      <c r="D2142" s="4" t="str">
        <f>TEXT(SORTEIOS[[#This Row],[DT_CONTMP]],"MMMM-AA")</f>
        <v>abril-25</v>
      </c>
      <c r="E2142" s="4">
        <v>45762</v>
      </c>
      <c r="F2142" s="3">
        <v>1</v>
      </c>
      <c r="G2142"/>
    </row>
    <row r="2143" spans="1:7" x14ac:dyDescent="0.3">
      <c r="A2143" s="64" t="str">
        <f>SORTEIOS[[#This Row],[GRUPO]]&amp;SORTEIOS[[#This Row],[MES_ANO]]</f>
        <v>5023julho-25</v>
      </c>
      <c r="B2143" s="3">
        <v>5023</v>
      </c>
      <c r="C2143" s="3">
        <v>202507</v>
      </c>
      <c r="D2143" s="4" t="str">
        <f>TEXT(SORTEIOS[[#This Row],[DT_CONTMP]],"MMMM-AA")</f>
        <v>julho-25</v>
      </c>
      <c r="E2143" s="4">
        <v>45853</v>
      </c>
      <c r="F2143" s="3">
        <v>1</v>
      </c>
      <c r="G2143"/>
    </row>
    <row r="2144" spans="1:7" x14ac:dyDescent="0.3">
      <c r="A2144" s="64" t="str">
        <f>SORTEIOS[[#This Row],[GRUPO]]&amp;SORTEIOS[[#This Row],[MES_ANO]]</f>
        <v>5022agosto-25</v>
      </c>
      <c r="B2144" s="3">
        <v>5022</v>
      </c>
      <c r="C2144" s="3">
        <v>202508</v>
      </c>
      <c r="D2144" s="4" t="str">
        <f>TEXT(SORTEIOS[[#This Row],[DT_CONTMP]],"MMMM-AA")</f>
        <v>agosto-25</v>
      </c>
      <c r="E2144" s="4">
        <v>45884</v>
      </c>
      <c r="F2144" s="3">
        <v>1</v>
      </c>
      <c r="G2144"/>
    </row>
    <row r="2145" spans="1:7" x14ac:dyDescent="0.3">
      <c r="A2145" s="64" t="str">
        <f>SORTEIOS[[#This Row],[GRUPO]]&amp;SORTEIOS[[#This Row],[MES_ANO]]</f>
        <v>725janeiro-25</v>
      </c>
      <c r="B2145" s="3">
        <v>725</v>
      </c>
      <c r="C2145" s="3">
        <v>202501</v>
      </c>
      <c r="D2145" s="4" t="str">
        <f>TEXT(SORTEIOS[[#This Row],[DT_CONTMP]],"MMMM-AA")</f>
        <v>janeiro-25</v>
      </c>
      <c r="E2145" s="4">
        <v>45672</v>
      </c>
      <c r="F2145" s="3">
        <v>1</v>
      </c>
      <c r="G2145"/>
    </row>
    <row r="2146" spans="1:7" x14ac:dyDescent="0.3">
      <c r="A2146" s="64" t="str">
        <f>SORTEIOS[[#This Row],[GRUPO]]&amp;SORTEIOS[[#This Row],[MES_ANO]]</f>
        <v>3135março-25</v>
      </c>
      <c r="B2146" s="3">
        <v>3135</v>
      </c>
      <c r="C2146" s="3">
        <v>202503</v>
      </c>
      <c r="D2146" s="4" t="str">
        <f>TEXT(SORTEIOS[[#This Row],[DT_CONTMP]],"MMMM-AA")</f>
        <v>março-25</v>
      </c>
      <c r="E2146" s="4">
        <v>45733</v>
      </c>
      <c r="F2146" s="3">
        <v>1</v>
      </c>
      <c r="G2146"/>
    </row>
    <row r="2147" spans="1:7" x14ac:dyDescent="0.3">
      <c r="A2147" s="64" t="str">
        <f>SORTEIOS[[#This Row],[GRUPO]]&amp;SORTEIOS[[#This Row],[MES_ANO]]</f>
        <v>755maio-25</v>
      </c>
      <c r="B2147" s="3">
        <v>755</v>
      </c>
      <c r="C2147" s="3">
        <v>202505</v>
      </c>
      <c r="D2147" s="4" t="str">
        <f>TEXT(SORTEIOS[[#This Row],[DT_CONTMP]],"MMMM-AA")</f>
        <v>maio-25</v>
      </c>
      <c r="E2147" s="4">
        <v>45792</v>
      </c>
      <c r="F2147" s="3">
        <v>1</v>
      </c>
      <c r="G2147"/>
    </row>
    <row r="2148" spans="1:7" x14ac:dyDescent="0.3">
      <c r="A2148" s="64" t="str">
        <f>SORTEIOS[[#This Row],[GRUPO]]&amp;SORTEIOS[[#This Row],[MES_ANO]]</f>
        <v>804abril-25</v>
      </c>
      <c r="B2148" s="3">
        <v>804</v>
      </c>
      <c r="C2148" s="3">
        <v>202504</v>
      </c>
      <c r="D2148" s="4" t="str">
        <f>TEXT(SORTEIOS[[#This Row],[DT_CONTMP]],"MMMM-AA")</f>
        <v>abril-25</v>
      </c>
      <c r="E2148" s="4">
        <v>45762</v>
      </c>
      <c r="F2148" s="3">
        <v>1</v>
      </c>
      <c r="G2148"/>
    </row>
    <row r="2149" spans="1:7" x14ac:dyDescent="0.3">
      <c r="A2149" s="64" t="str">
        <f>SORTEIOS[[#This Row],[GRUPO]]&amp;SORTEIOS[[#This Row],[MES_ANO]]</f>
        <v>3163maio-25</v>
      </c>
      <c r="B2149" s="3">
        <v>3163</v>
      </c>
      <c r="C2149" s="3">
        <v>202505</v>
      </c>
      <c r="D2149" s="4" t="str">
        <f>TEXT(SORTEIOS[[#This Row],[DT_CONTMP]],"MMMM-AA")</f>
        <v>maio-25</v>
      </c>
      <c r="E2149" s="4">
        <v>45792</v>
      </c>
      <c r="F2149" s="3">
        <v>1</v>
      </c>
      <c r="G2149"/>
    </row>
    <row r="2150" spans="1:7" x14ac:dyDescent="0.3">
      <c r="A2150" s="64" t="str">
        <f>SORTEIOS[[#This Row],[GRUPO]]&amp;SORTEIOS[[#This Row],[MES_ANO]]</f>
        <v>731setembro-25</v>
      </c>
      <c r="B2150" s="3">
        <v>731</v>
      </c>
      <c r="C2150" s="3">
        <v>202509</v>
      </c>
      <c r="D2150" s="4" t="str">
        <f>TEXT(SORTEIOS[[#This Row],[DT_CONTMP]],"MMMM-AA")</f>
        <v>setembro-25</v>
      </c>
      <c r="E2150" s="4">
        <v>45915</v>
      </c>
      <c r="F2150" s="3">
        <v>1</v>
      </c>
      <c r="G2150"/>
    </row>
    <row r="2151" spans="1:7" x14ac:dyDescent="0.3">
      <c r="A2151" s="64" t="str">
        <f>SORTEIOS[[#This Row],[GRUPO]]&amp;SORTEIOS[[#This Row],[MES_ANO]]</f>
        <v>3043junho-25</v>
      </c>
      <c r="B2151" s="3">
        <v>3043</v>
      </c>
      <c r="C2151" s="3">
        <v>202506</v>
      </c>
      <c r="D2151" s="4" t="str">
        <f>TEXT(SORTEIOS[[#This Row],[DT_CONTMP]],"MMMM-AA")</f>
        <v>junho-25</v>
      </c>
      <c r="E2151" s="4">
        <v>45824</v>
      </c>
      <c r="F2151" s="3">
        <v>1</v>
      </c>
      <c r="G2151"/>
    </row>
    <row r="2152" spans="1:7" x14ac:dyDescent="0.3">
      <c r="A2152" s="64" t="str">
        <f>SORTEIOS[[#This Row],[GRUPO]]&amp;SORTEIOS[[#This Row],[MES_ANO]]</f>
        <v>723abril-25</v>
      </c>
      <c r="B2152" s="3">
        <v>723</v>
      </c>
      <c r="C2152" s="3">
        <v>202504</v>
      </c>
      <c r="D2152" s="4" t="str">
        <f>TEXT(SORTEIOS[[#This Row],[DT_CONTMP]],"MMMM-AA")</f>
        <v>abril-25</v>
      </c>
      <c r="E2152" s="4">
        <v>45762</v>
      </c>
      <c r="F2152" s="3">
        <v>1</v>
      </c>
      <c r="G2152"/>
    </row>
    <row r="2153" spans="1:7" x14ac:dyDescent="0.3">
      <c r="A2153" s="64" t="str">
        <f>SORTEIOS[[#This Row],[GRUPO]]&amp;SORTEIOS[[#This Row],[MES_ANO]]</f>
        <v>3099março-25</v>
      </c>
      <c r="B2153" s="3">
        <v>3099</v>
      </c>
      <c r="C2153" s="3">
        <v>202503</v>
      </c>
      <c r="D2153" s="4" t="str">
        <f>TEXT(SORTEIOS[[#This Row],[DT_CONTMP]],"MMMM-AA")</f>
        <v>março-25</v>
      </c>
      <c r="E2153" s="4">
        <v>45733</v>
      </c>
      <c r="F2153" s="3">
        <v>1</v>
      </c>
      <c r="G2153"/>
    </row>
    <row r="2154" spans="1:7" x14ac:dyDescent="0.3">
      <c r="A2154" s="64" t="str">
        <f>SORTEIOS[[#This Row],[GRUPO]]&amp;SORTEIOS[[#This Row],[MES_ANO]]</f>
        <v>3129março-25</v>
      </c>
      <c r="B2154" s="3">
        <v>3129</v>
      </c>
      <c r="C2154" s="3">
        <v>202503</v>
      </c>
      <c r="D2154" s="4" t="str">
        <f>TEXT(SORTEIOS[[#This Row],[DT_CONTMP]],"MMMM-AA")</f>
        <v>março-25</v>
      </c>
      <c r="E2154" s="4">
        <v>45733</v>
      </c>
      <c r="F2154" s="3">
        <v>1</v>
      </c>
      <c r="G2154"/>
    </row>
    <row r="2155" spans="1:7" x14ac:dyDescent="0.3">
      <c r="A2155" s="64" t="str">
        <f>SORTEIOS[[#This Row],[GRUPO]]&amp;SORTEIOS[[#This Row],[MES_ANO]]</f>
        <v>3140outubro-25</v>
      </c>
      <c r="B2155" s="3">
        <v>3140</v>
      </c>
      <c r="C2155" s="3">
        <v>202510</v>
      </c>
      <c r="D2155" s="4" t="str">
        <f>TEXT(SORTEIOS[[#This Row],[DT_CONTMP]],"MMMM-AA")</f>
        <v>outubro-25</v>
      </c>
      <c r="E2155" s="4">
        <v>45945</v>
      </c>
      <c r="F2155" s="3">
        <v>1</v>
      </c>
      <c r="G2155"/>
    </row>
    <row r="2156" spans="1:7" x14ac:dyDescent="0.3">
      <c r="A2156" s="64" t="str">
        <f>SORTEIOS[[#This Row],[GRUPO]]&amp;SORTEIOS[[#This Row],[MES_ANO]]</f>
        <v>3162fevereiro-25</v>
      </c>
      <c r="B2156" s="3">
        <v>3162</v>
      </c>
      <c r="C2156" s="3">
        <v>202502</v>
      </c>
      <c r="D2156" s="4" t="str">
        <f>TEXT(SORTEIOS[[#This Row],[DT_CONTMP]],"MMMM-AA")</f>
        <v>fevereiro-25</v>
      </c>
      <c r="E2156" s="4">
        <v>45705</v>
      </c>
      <c r="F2156" s="3">
        <v>1</v>
      </c>
      <c r="G2156"/>
    </row>
    <row r="2157" spans="1:7" x14ac:dyDescent="0.3">
      <c r="A2157" s="64" t="str">
        <f>SORTEIOS[[#This Row],[GRUPO]]&amp;SORTEIOS[[#This Row],[MES_ANO]]</f>
        <v>3158abril-25</v>
      </c>
      <c r="B2157" s="3">
        <v>3158</v>
      </c>
      <c r="C2157" s="3">
        <v>202504</v>
      </c>
      <c r="D2157" s="4" t="str">
        <f>TEXT(SORTEIOS[[#This Row],[DT_CONTMP]],"MMMM-AA")</f>
        <v>abril-25</v>
      </c>
      <c r="E2157" s="4">
        <v>45762</v>
      </c>
      <c r="F2157" s="3">
        <v>1</v>
      </c>
      <c r="G2157"/>
    </row>
    <row r="2158" spans="1:7" x14ac:dyDescent="0.3">
      <c r="A2158" s="64" t="str">
        <f>SORTEIOS[[#This Row],[GRUPO]]&amp;SORTEIOS[[#This Row],[MES_ANO]]</f>
        <v>736maio-25</v>
      </c>
      <c r="B2158" s="3">
        <v>736</v>
      </c>
      <c r="C2158" s="3">
        <v>202505</v>
      </c>
      <c r="D2158" s="4" t="str">
        <f>TEXT(SORTEIOS[[#This Row],[DT_CONTMP]],"MMMM-AA")</f>
        <v>maio-25</v>
      </c>
      <c r="E2158" s="4">
        <v>45792</v>
      </c>
      <c r="F2158" s="3">
        <v>1</v>
      </c>
      <c r="G2158"/>
    </row>
    <row r="2159" spans="1:7" x14ac:dyDescent="0.3">
      <c r="A2159" s="64" t="str">
        <f>SORTEIOS[[#This Row],[GRUPO]]&amp;SORTEIOS[[#This Row],[MES_ANO]]</f>
        <v>675abril-25</v>
      </c>
      <c r="B2159" s="3">
        <v>675</v>
      </c>
      <c r="C2159" s="3">
        <v>202504</v>
      </c>
      <c r="D2159" s="4" t="str">
        <f>TEXT(SORTEIOS[[#This Row],[DT_CONTMP]],"MMMM-AA")</f>
        <v>abril-25</v>
      </c>
      <c r="E2159" s="4">
        <v>45751</v>
      </c>
      <c r="F2159" s="3">
        <v>1</v>
      </c>
      <c r="G2159"/>
    </row>
    <row r="2160" spans="1:7" x14ac:dyDescent="0.3">
      <c r="A2160" s="64" t="str">
        <f>SORTEIOS[[#This Row],[GRUPO]]&amp;SORTEIOS[[#This Row],[MES_ANO]]</f>
        <v>730março-25</v>
      </c>
      <c r="B2160" s="3">
        <v>730</v>
      </c>
      <c r="C2160" s="3">
        <v>202503</v>
      </c>
      <c r="D2160" s="4" t="str">
        <f>TEXT(SORTEIOS[[#This Row],[DT_CONTMP]],"MMMM-AA")</f>
        <v>março-25</v>
      </c>
      <c r="E2160" s="4">
        <v>45733</v>
      </c>
      <c r="F2160" s="3">
        <v>1</v>
      </c>
      <c r="G2160"/>
    </row>
    <row r="2161" spans="1:7" x14ac:dyDescent="0.3">
      <c r="A2161" s="64" t="str">
        <f>SORTEIOS[[#This Row],[GRUPO]]&amp;SORTEIOS[[#This Row],[MES_ANO]]</f>
        <v>732julho-25</v>
      </c>
      <c r="B2161" s="3">
        <v>732</v>
      </c>
      <c r="C2161" s="3">
        <v>202507</v>
      </c>
      <c r="D2161" s="4" t="str">
        <f>TEXT(SORTEIOS[[#This Row],[DT_CONTMP]],"MMMM-AA")</f>
        <v>julho-25</v>
      </c>
      <c r="E2161" s="4">
        <v>45853</v>
      </c>
      <c r="F2161" s="3">
        <v>1</v>
      </c>
      <c r="G2161"/>
    </row>
    <row r="2162" spans="1:7" x14ac:dyDescent="0.3">
      <c r="A2162" s="64" t="str">
        <f>SORTEIOS[[#This Row],[GRUPO]]&amp;SORTEIOS[[#This Row],[MES_ANO]]</f>
        <v>3131abril-25</v>
      </c>
      <c r="B2162" s="3">
        <v>3131</v>
      </c>
      <c r="C2162" s="3">
        <v>202504</v>
      </c>
      <c r="D2162" s="4" t="str">
        <f>TEXT(SORTEIOS[[#This Row],[DT_CONTMP]],"MMMM-AA")</f>
        <v>abril-25</v>
      </c>
      <c r="E2162" s="4">
        <v>45762</v>
      </c>
      <c r="F2162" s="3">
        <v>1</v>
      </c>
      <c r="G2162"/>
    </row>
    <row r="2163" spans="1:7" x14ac:dyDescent="0.3">
      <c r="A2163" s="64" t="str">
        <f>SORTEIOS[[#This Row],[GRUPO]]&amp;SORTEIOS[[#This Row],[MES_ANO]]</f>
        <v>772março-25</v>
      </c>
      <c r="B2163" s="3">
        <v>772</v>
      </c>
      <c r="C2163" s="3">
        <v>202503</v>
      </c>
      <c r="D2163" s="4" t="str">
        <f>TEXT(SORTEIOS[[#This Row],[DT_CONTMP]],"MMMM-AA")</f>
        <v>março-25</v>
      </c>
      <c r="E2163" s="4">
        <v>45733</v>
      </c>
      <c r="F2163" s="3">
        <v>1</v>
      </c>
      <c r="G2163"/>
    </row>
    <row r="2164" spans="1:7" x14ac:dyDescent="0.3">
      <c r="A2164" s="64" t="str">
        <f>SORTEIOS[[#This Row],[GRUPO]]&amp;SORTEIOS[[#This Row],[MES_ANO]]</f>
        <v>3161agosto-25</v>
      </c>
      <c r="B2164" s="3">
        <v>3161</v>
      </c>
      <c r="C2164" s="3">
        <v>202508</v>
      </c>
      <c r="D2164" s="4" t="str">
        <f>TEXT(SORTEIOS[[#This Row],[DT_CONTMP]],"MMMM-AA")</f>
        <v>agosto-25</v>
      </c>
      <c r="E2164" s="4">
        <v>45884</v>
      </c>
      <c r="F2164" s="3">
        <v>1</v>
      </c>
      <c r="G2164"/>
    </row>
    <row r="2165" spans="1:7" x14ac:dyDescent="0.3">
      <c r="A2165" s="64" t="str">
        <f>SORTEIOS[[#This Row],[GRUPO]]&amp;SORTEIOS[[#This Row],[MES_ANO]]</f>
        <v>3105outubro-25</v>
      </c>
      <c r="B2165" s="3">
        <v>3105</v>
      </c>
      <c r="C2165" s="3">
        <v>202510</v>
      </c>
      <c r="D2165" s="4" t="str">
        <f>TEXT(SORTEIOS[[#This Row],[DT_CONTMP]],"MMMM-AA")</f>
        <v>outubro-25</v>
      </c>
      <c r="E2165" s="4">
        <v>45945</v>
      </c>
      <c r="F2165" s="3">
        <v>1</v>
      </c>
      <c r="G2165"/>
    </row>
    <row r="2166" spans="1:7" x14ac:dyDescent="0.3">
      <c r="A2166" s="64" t="str">
        <f>SORTEIOS[[#This Row],[GRUPO]]&amp;SORTEIOS[[#This Row],[MES_ANO]]</f>
        <v>789maio-25</v>
      </c>
      <c r="B2166" s="3">
        <v>789</v>
      </c>
      <c r="C2166" s="3">
        <v>202505</v>
      </c>
      <c r="D2166" s="4" t="str">
        <f>TEXT(SORTEIOS[[#This Row],[DT_CONTMP]],"MMMM-AA")</f>
        <v>maio-25</v>
      </c>
      <c r="E2166" s="4">
        <v>45792</v>
      </c>
      <c r="F2166" s="3">
        <v>1</v>
      </c>
      <c r="G2166"/>
    </row>
    <row r="2167" spans="1:7" x14ac:dyDescent="0.3">
      <c r="A2167" s="64" t="str">
        <f>SORTEIOS[[#This Row],[GRUPO]]&amp;SORTEIOS[[#This Row],[MES_ANO]]</f>
        <v>773agosto-25</v>
      </c>
      <c r="B2167" s="3">
        <v>773</v>
      </c>
      <c r="C2167" s="3">
        <v>202508</v>
      </c>
      <c r="D2167" s="4" t="str">
        <f>TEXT(SORTEIOS[[#This Row],[DT_CONTMP]],"MMMM-AA")</f>
        <v>agosto-25</v>
      </c>
      <c r="E2167" s="4">
        <v>45884</v>
      </c>
      <c r="F2167" s="3">
        <v>1</v>
      </c>
      <c r="G2167"/>
    </row>
    <row r="2168" spans="1:7" x14ac:dyDescent="0.3">
      <c r="A2168" s="64" t="str">
        <f>SORTEIOS[[#This Row],[GRUPO]]&amp;SORTEIOS[[#This Row],[MES_ANO]]</f>
        <v>3173outubro-25</v>
      </c>
      <c r="B2168" s="3">
        <v>3173</v>
      </c>
      <c r="C2168" s="3">
        <v>202510</v>
      </c>
      <c r="D2168" s="4" t="str">
        <f>TEXT(SORTEIOS[[#This Row],[DT_CONTMP]],"MMMM-AA")</f>
        <v>outubro-25</v>
      </c>
      <c r="E2168" s="4">
        <v>45945</v>
      </c>
      <c r="F2168" s="3">
        <v>1</v>
      </c>
      <c r="G2168"/>
    </row>
    <row r="2169" spans="1:7" x14ac:dyDescent="0.3">
      <c r="A2169" s="64" t="str">
        <f>SORTEIOS[[#This Row],[GRUPO]]&amp;SORTEIOS[[#This Row],[MES_ANO]]</f>
        <v>3037março-25</v>
      </c>
      <c r="B2169" s="3">
        <v>3037</v>
      </c>
      <c r="C2169" s="3">
        <v>202503</v>
      </c>
      <c r="D2169" s="4" t="str">
        <f>TEXT(SORTEIOS[[#This Row],[DT_CONTMP]],"MMMM-AA")</f>
        <v>março-25</v>
      </c>
      <c r="E2169" s="4">
        <v>45733</v>
      </c>
      <c r="F2169" s="3">
        <v>1</v>
      </c>
      <c r="G2169"/>
    </row>
    <row r="2170" spans="1:7" x14ac:dyDescent="0.3">
      <c r="A2170" s="64" t="str">
        <f>SORTEIOS[[#This Row],[GRUPO]]&amp;SORTEIOS[[#This Row],[MES_ANO]]</f>
        <v>3048abril-25</v>
      </c>
      <c r="B2170" s="3">
        <v>3048</v>
      </c>
      <c r="C2170" s="3">
        <v>202504</v>
      </c>
      <c r="D2170" s="4" t="str">
        <f>TEXT(SORTEIOS[[#This Row],[DT_CONTMP]],"MMMM-AA")</f>
        <v>abril-25</v>
      </c>
      <c r="E2170" s="4">
        <v>45762</v>
      </c>
      <c r="F2170" s="3">
        <v>1</v>
      </c>
      <c r="G2170"/>
    </row>
    <row r="2171" spans="1:7" x14ac:dyDescent="0.3">
      <c r="A2171" s="64" t="str">
        <f>SORTEIOS[[#This Row],[GRUPO]]&amp;SORTEIOS[[#This Row],[MES_ANO]]</f>
        <v>3066setembro-25</v>
      </c>
      <c r="B2171" s="3">
        <v>3066</v>
      </c>
      <c r="C2171" s="3">
        <v>202509</v>
      </c>
      <c r="D2171" s="4" t="str">
        <f>TEXT(SORTEIOS[[#This Row],[DT_CONTMP]],"MMMM-AA")</f>
        <v>setembro-25</v>
      </c>
      <c r="E2171" s="4">
        <v>45915</v>
      </c>
      <c r="F2171" s="3">
        <v>1</v>
      </c>
      <c r="G2171"/>
    </row>
    <row r="2172" spans="1:7" x14ac:dyDescent="0.3">
      <c r="A2172" s="64" t="str">
        <f>SORTEIOS[[#This Row],[GRUPO]]&amp;SORTEIOS[[#This Row],[MES_ANO]]</f>
        <v>3077junho-25</v>
      </c>
      <c r="B2172" s="3">
        <v>3077</v>
      </c>
      <c r="C2172" s="3">
        <v>202506</v>
      </c>
      <c r="D2172" s="4" t="str">
        <f>TEXT(SORTEIOS[[#This Row],[DT_CONTMP]],"MMMM-AA")</f>
        <v>junho-25</v>
      </c>
      <c r="E2172" s="4">
        <v>45824</v>
      </c>
      <c r="F2172" s="3">
        <v>1</v>
      </c>
      <c r="G2172"/>
    </row>
    <row r="2173" spans="1:7" x14ac:dyDescent="0.3">
      <c r="A2173" s="64" t="str">
        <f>SORTEIOS[[#This Row],[GRUPO]]&amp;SORTEIOS[[#This Row],[MES_ANO]]</f>
        <v>3088agosto-25</v>
      </c>
      <c r="B2173" s="3">
        <v>3088</v>
      </c>
      <c r="C2173" s="3">
        <v>202508</v>
      </c>
      <c r="D2173" s="4" t="str">
        <f>TEXT(SORTEIOS[[#This Row],[DT_CONTMP]],"MMMM-AA")</f>
        <v>agosto-25</v>
      </c>
      <c r="E2173" s="4">
        <v>45884</v>
      </c>
      <c r="F2173" s="3">
        <v>1</v>
      </c>
      <c r="G2173"/>
    </row>
    <row r="2174" spans="1:7" x14ac:dyDescent="0.3">
      <c r="A2174" s="64" t="str">
        <f>SORTEIOS[[#This Row],[GRUPO]]&amp;SORTEIOS[[#This Row],[MES_ANO]]</f>
        <v>3066julho-25</v>
      </c>
      <c r="B2174" s="3">
        <v>3066</v>
      </c>
      <c r="C2174" s="3">
        <v>202507</v>
      </c>
      <c r="D2174" s="4" t="str">
        <f>TEXT(SORTEIOS[[#This Row],[DT_CONTMP]],"MMMM-AA")</f>
        <v>julho-25</v>
      </c>
      <c r="E2174" s="4">
        <v>45853</v>
      </c>
      <c r="F2174" s="3">
        <v>1</v>
      </c>
      <c r="G2174"/>
    </row>
    <row r="2175" spans="1:7" x14ac:dyDescent="0.3">
      <c r="A2175" s="64" t="str">
        <f>SORTEIOS[[#This Row],[GRUPO]]&amp;SORTEIOS[[#This Row],[MES_ANO]]</f>
        <v>3093junho-25</v>
      </c>
      <c r="B2175" s="3">
        <v>3093</v>
      </c>
      <c r="C2175" s="3">
        <v>202506</v>
      </c>
      <c r="D2175" s="4" t="str">
        <f>TEXT(SORTEIOS[[#This Row],[DT_CONTMP]],"MMMM-AA")</f>
        <v>junho-25</v>
      </c>
      <c r="E2175" s="4">
        <v>45824</v>
      </c>
      <c r="F2175" s="3">
        <v>1</v>
      </c>
      <c r="G2175"/>
    </row>
    <row r="2176" spans="1:7" x14ac:dyDescent="0.3">
      <c r="A2176" s="64" t="str">
        <f>SORTEIOS[[#This Row],[GRUPO]]&amp;SORTEIOS[[#This Row],[MES_ANO]]</f>
        <v>3096maio-25</v>
      </c>
      <c r="B2176" s="3">
        <v>3096</v>
      </c>
      <c r="C2176" s="3">
        <v>202505</v>
      </c>
      <c r="D2176" s="4" t="str">
        <f>TEXT(SORTEIOS[[#This Row],[DT_CONTMP]],"MMMM-AA")</f>
        <v>maio-25</v>
      </c>
      <c r="E2176" s="4">
        <v>45792</v>
      </c>
      <c r="F2176" s="3">
        <v>1</v>
      </c>
      <c r="G2176"/>
    </row>
    <row r="2177" spans="1:7" x14ac:dyDescent="0.3">
      <c r="A2177" s="64" t="str">
        <f>SORTEIOS[[#This Row],[GRUPO]]&amp;SORTEIOS[[#This Row],[MES_ANO]]</f>
        <v>787agosto-25</v>
      </c>
      <c r="B2177" s="3">
        <v>787</v>
      </c>
      <c r="C2177" s="3">
        <v>202508</v>
      </c>
      <c r="D2177" s="4" t="str">
        <f>TEXT(SORTEIOS[[#This Row],[DT_CONTMP]],"MMMM-AA")</f>
        <v>agosto-25</v>
      </c>
      <c r="E2177" s="4">
        <v>45884</v>
      </c>
      <c r="F2177" s="3">
        <v>1</v>
      </c>
      <c r="G2177"/>
    </row>
    <row r="2178" spans="1:7" x14ac:dyDescent="0.3">
      <c r="A2178" s="64" t="str">
        <f>SORTEIOS[[#This Row],[GRUPO]]&amp;SORTEIOS[[#This Row],[MES_ANO]]</f>
        <v>784janeiro-25</v>
      </c>
      <c r="B2178" s="3">
        <v>784</v>
      </c>
      <c r="C2178" s="3">
        <v>202501</v>
      </c>
      <c r="D2178" s="4" t="str">
        <f>TEXT(SORTEIOS[[#This Row],[DT_CONTMP]],"MMMM-AA")</f>
        <v>janeiro-25</v>
      </c>
      <c r="E2178" s="4">
        <v>45672</v>
      </c>
      <c r="F2178" s="3">
        <v>1</v>
      </c>
      <c r="G2178"/>
    </row>
    <row r="2179" spans="1:7" x14ac:dyDescent="0.3">
      <c r="A2179" s="64" t="str">
        <f>SORTEIOS[[#This Row],[GRUPO]]&amp;SORTEIOS[[#This Row],[MES_ANO]]</f>
        <v>3135janeiro-25</v>
      </c>
      <c r="B2179" s="3">
        <v>3135</v>
      </c>
      <c r="C2179" s="3">
        <v>202501</v>
      </c>
      <c r="D2179" s="4" t="str">
        <f>TEXT(SORTEIOS[[#This Row],[DT_CONTMP]],"MMMM-AA")</f>
        <v>janeiro-25</v>
      </c>
      <c r="E2179" s="4">
        <v>45672</v>
      </c>
      <c r="F2179" s="3">
        <v>1</v>
      </c>
      <c r="G2179"/>
    </row>
    <row r="2180" spans="1:7" x14ac:dyDescent="0.3">
      <c r="A2180" s="64" t="str">
        <f>SORTEIOS[[#This Row],[GRUPO]]&amp;SORTEIOS[[#This Row],[MES_ANO]]</f>
        <v>629maio-25</v>
      </c>
      <c r="B2180" s="3">
        <v>629</v>
      </c>
      <c r="C2180" s="3">
        <v>202505</v>
      </c>
      <c r="D2180" s="4" t="str">
        <f>TEXT(SORTEIOS[[#This Row],[DT_CONTMP]],"MMMM-AA")</f>
        <v>maio-25</v>
      </c>
      <c r="E2180" s="4">
        <v>45784</v>
      </c>
      <c r="F2180" s="3">
        <v>1</v>
      </c>
      <c r="G2180"/>
    </row>
    <row r="2181" spans="1:7" x14ac:dyDescent="0.3">
      <c r="A2181" s="64" t="str">
        <f>SORTEIOS[[#This Row],[GRUPO]]&amp;SORTEIOS[[#This Row],[MES_ANO]]</f>
        <v>634março-25</v>
      </c>
      <c r="B2181" s="3">
        <v>634</v>
      </c>
      <c r="C2181" s="3">
        <v>202503</v>
      </c>
      <c r="D2181" s="4" t="str">
        <f>TEXT(SORTEIOS[[#This Row],[DT_CONTMP]],"MMMM-AA")</f>
        <v>março-25</v>
      </c>
      <c r="E2181" s="4">
        <v>45726</v>
      </c>
      <c r="F2181" s="3">
        <v>6</v>
      </c>
      <c r="G2181"/>
    </row>
    <row r="2182" spans="1:7" x14ac:dyDescent="0.3">
      <c r="A2182" s="64" t="str">
        <f>SORTEIOS[[#This Row],[GRUPO]]&amp;SORTEIOS[[#This Row],[MES_ANO]]</f>
        <v>686agosto-25</v>
      </c>
      <c r="B2182" s="3">
        <v>686</v>
      </c>
      <c r="C2182" s="3">
        <v>202508</v>
      </c>
      <c r="D2182" s="4" t="str">
        <f>TEXT(SORTEIOS[[#This Row],[DT_CONTMP]],"MMMM-AA")</f>
        <v>agosto-25</v>
      </c>
      <c r="E2182" s="4">
        <v>45875</v>
      </c>
      <c r="F2182" s="3">
        <v>1</v>
      </c>
      <c r="G2182"/>
    </row>
    <row r="2183" spans="1:7" x14ac:dyDescent="0.3">
      <c r="A2183" s="64" t="str">
        <f>SORTEIOS[[#This Row],[GRUPO]]&amp;SORTEIOS[[#This Row],[MES_ANO]]</f>
        <v>3086maio-25</v>
      </c>
      <c r="B2183" s="3">
        <v>3086</v>
      </c>
      <c r="C2183" s="3">
        <v>202505</v>
      </c>
      <c r="D2183" s="4" t="str">
        <f>TEXT(SORTEIOS[[#This Row],[DT_CONTMP]],"MMMM-AA")</f>
        <v>maio-25</v>
      </c>
      <c r="E2183" s="4">
        <v>45792</v>
      </c>
      <c r="F2183" s="3">
        <v>1</v>
      </c>
      <c r="G2183"/>
    </row>
    <row r="2184" spans="1:7" x14ac:dyDescent="0.3">
      <c r="A2184" s="64" t="str">
        <f>SORTEIOS[[#This Row],[GRUPO]]&amp;SORTEIOS[[#This Row],[MES_ANO]]</f>
        <v>711março-25</v>
      </c>
      <c r="B2184" s="3">
        <v>711</v>
      </c>
      <c r="C2184" s="3">
        <v>202503</v>
      </c>
      <c r="D2184" s="4" t="str">
        <f>TEXT(SORTEIOS[[#This Row],[DT_CONTMP]],"MMMM-AA")</f>
        <v>março-25</v>
      </c>
      <c r="E2184" s="4">
        <v>45733</v>
      </c>
      <c r="F2184" s="3">
        <v>3</v>
      </c>
      <c r="G2184"/>
    </row>
    <row r="2185" spans="1:7" x14ac:dyDescent="0.3">
      <c r="A2185" s="64" t="str">
        <f>SORTEIOS[[#This Row],[GRUPO]]&amp;SORTEIOS[[#This Row],[MES_ANO]]</f>
        <v>710setembro-25</v>
      </c>
      <c r="B2185" s="3">
        <v>710</v>
      </c>
      <c r="C2185" s="3">
        <v>202509</v>
      </c>
      <c r="D2185" s="4" t="str">
        <f>TEXT(SORTEIOS[[#This Row],[DT_CONTMP]],"MMMM-AA")</f>
        <v>setembro-25</v>
      </c>
      <c r="E2185" s="4">
        <v>45915</v>
      </c>
      <c r="F2185" s="3">
        <v>5</v>
      </c>
      <c r="G2185"/>
    </row>
    <row r="2186" spans="1:7" x14ac:dyDescent="0.3">
      <c r="A2186" s="64" t="str">
        <f>SORTEIOS[[#This Row],[GRUPO]]&amp;SORTEIOS[[#This Row],[MES_ANO]]</f>
        <v>714março-25</v>
      </c>
      <c r="B2186" s="3">
        <v>714</v>
      </c>
      <c r="C2186" s="3">
        <v>202503</v>
      </c>
      <c r="D2186" s="4" t="str">
        <f>TEXT(SORTEIOS[[#This Row],[DT_CONTMP]],"MMMM-AA")</f>
        <v>março-25</v>
      </c>
      <c r="E2186" s="4">
        <v>45733</v>
      </c>
      <c r="F2186" s="3">
        <v>1</v>
      </c>
      <c r="G2186"/>
    </row>
    <row r="2187" spans="1:7" x14ac:dyDescent="0.3">
      <c r="A2187" s="64" t="str">
        <f>SORTEIOS[[#This Row],[GRUPO]]&amp;SORTEIOS[[#This Row],[MES_ANO]]</f>
        <v>721janeiro-25</v>
      </c>
      <c r="B2187" s="3">
        <v>721</v>
      </c>
      <c r="C2187" s="3">
        <v>202501</v>
      </c>
      <c r="D2187" s="4" t="str">
        <f>TEXT(SORTEIOS[[#This Row],[DT_CONTMP]],"MMMM-AA")</f>
        <v>janeiro-25</v>
      </c>
      <c r="E2187" s="4">
        <v>45672</v>
      </c>
      <c r="F2187" s="3">
        <v>1</v>
      </c>
      <c r="G2187"/>
    </row>
    <row r="2188" spans="1:7" x14ac:dyDescent="0.3">
      <c r="A2188" s="64" t="str">
        <f>SORTEIOS[[#This Row],[GRUPO]]&amp;SORTEIOS[[#This Row],[MES_ANO]]</f>
        <v>3106maio-25</v>
      </c>
      <c r="B2188" s="3">
        <v>3106</v>
      </c>
      <c r="C2188" s="3">
        <v>202505</v>
      </c>
      <c r="D2188" s="4" t="str">
        <f>TEXT(SORTEIOS[[#This Row],[DT_CONTMP]],"MMMM-AA")</f>
        <v>maio-25</v>
      </c>
      <c r="E2188" s="4">
        <v>45792</v>
      </c>
      <c r="F2188" s="3">
        <v>1</v>
      </c>
      <c r="G2188"/>
    </row>
    <row r="2189" spans="1:7" x14ac:dyDescent="0.3">
      <c r="A2189" s="64" t="str">
        <f>SORTEIOS[[#This Row],[GRUPO]]&amp;SORTEIOS[[#This Row],[MES_ANO]]</f>
        <v>735janeiro-25</v>
      </c>
      <c r="B2189" s="3">
        <v>735</v>
      </c>
      <c r="C2189" s="3">
        <v>202501</v>
      </c>
      <c r="D2189" s="4" t="str">
        <f>TEXT(SORTEIOS[[#This Row],[DT_CONTMP]],"MMMM-AA")</f>
        <v>janeiro-25</v>
      </c>
      <c r="E2189" s="4">
        <v>45672</v>
      </c>
      <c r="F2189" s="3">
        <v>1</v>
      </c>
      <c r="G2189"/>
    </row>
    <row r="2190" spans="1:7" x14ac:dyDescent="0.3">
      <c r="A2190" s="64" t="str">
        <f>SORTEIOS[[#This Row],[GRUPO]]&amp;SORTEIOS[[#This Row],[MES_ANO]]</f>
        <v>3105agosto-25</v>
      </c>
      <c r="B2190" s="3">
        <v>3105</v>
      </c>
      <c r="C2190" s="3">
        <v>202508</v>
      </c>
      <c r="D2190" s="4" t="str">
        <f>TEXT(SORTEIOS[[#This Row],[DT_CONTMP]],"MMMM-AA")</f>
        <v>agosto-25</v>
      </c>
      <c r="E2190" s="4">
        <v>45884</v>
      </c>
      <c r="F2190" s="3">
        <v>1</v>
      </c>
      <c r="G2190"/>
    </row>
    <row r="2191" spans="1:7" x14ac:dyDescent="0.3">
      <c r="A2191" s="64" t="str">
        <f>SORTEIOS[[#This Row],[GRUPO]]&amp;SORTEIOS[[#This Row],[MES_ANO]]</f>
        <v>3172julho-25</v>
      </c>
      <c r="B2191" s="3">
        <v>3172</v>
      </c>
      <c r="C2191" s="3">
        <v>202507</v>
      </c>
      <c r="D2191" s="4" t="str">
        <f>TEXT(SORTEIOS[[#This Row],[DT_CONTMP]],"MMMM-AA")</f>
        <v>julho-25</v>
      </c>
      <c r="E2191" s="4">
        <v>45853</v>
      </c>
      <c r="F2191" s="3">
        <v>1</v>
      </c>
      <c r="G2191"/>
    </row>
    <row r="2192" spans="1:7" x14ac:dyDescent="0.3">
      <c r="A2192" s="64" t="str">
        <f>SORTEIOS[[#This Row],[GRUPO]]&amp;SORTEIOS[[#This Row],[MES_ANO]]</f>
        <v>3162junho-25</v>
      </c>
      <c r="B2192" s="3">
        <v>3162</v>
      </c>
      <c r="C2192" s="3">
        <v>202506</v>
      </c>
      <c r="D2192" s="4" t="str">
        <f>TEXT(SORTEIOS[[#This Row],[DT_CONTMP]],"MMMM-AA")</f>
        <v>junho-25</v>
      </c>
      <c r="E2192" s="4">
        <v>45824</v>
      </c>
      <c r="F2192" s="3">
        <v>1</v>
      </c>
      <c r="G2192"/>
    </row>
    <row r="2193" spans="1:7" x14ac:dyDescent="0.3">
      <c r="A2193" s="64" t="str">
        <f>SORTEIOS[[#This Row],[GRUPO]]&amp;SORTEIOS[[#This Row],[MES_ANO]]</f>
        <v>776julho-25</v>
      </c>
      <c r="B2193" s="3">
        <v>776</v>
      </c>
      <c r="C2193" s="3">
        <v>202507</v>
      </c>
      <c r="D2193" s="4" t="str">
        <f>TEXT(SORTEIOS[[#This Row],[DT_CONTMP]],"MMMM-AA")</f>
        <v>julho-25</v>
      </c>
      <c r="E2193" s="4">
        <v>45853</v>
      </c>
      <c r="F2193" s="3">
        <v>1</v>
      </c>
      <c r="G2193"/>
    </row>
    <row r="2194" spans="1:7" x14ac:dyDescent="0.3">
      <c r="A2194" s="64" t="str">
        <f>SORTEIOS[[#This Row],[GRUPO]]&amp;SORTEIOS[[#This Row],[MES_ANO]]</f>
        <v>633setembro-25</v>
      </c>
      <c r="B2194" s="3">
        <v>633</v>
      </c>
      <c r="C2194" s="3">
        <v>202509</v>
      </c>
      <c r="D2194" s="4" t="str">
        <f>TEXT(SORTEIOS[[#This Row],[DT_CONTMP]],"MMMM-AA")</f>
        <v>setembro-25</v>
      </c>
      <c r="E2194" s="4">
        <v>45904</v>
      </c>
      <c r="F2194" s="3">
        <v>1</v>
      </c>
      <c r="G2194"/>
    </row>
    <row r="2195" spans="1:7" x14ac:dyDescent="0.3">
      <c r="A2195" s="64" t="str">
        <f>SORTEIOS[[#This Row],[GRUPO]]&amp;SORTEIOS[[#This Row],[MES_ANO]]</f>
        <v>623maio-25</v>
      </c>
      <c r="B2195" s="3">
        <v>623</v>
      </c>
      <c r="C2195" s="3">
        <v>202505</v>
      </c>
      <c r="D2195" s="4" t="str">
        <f>TEXT(SORTEIOS[[#This Row],[DT_CONTMP]],"MMMM-AA")</f>
        <v>maio-25</v>
      </c>
      <c r="E2195" s="4">
        <v>45784</v>
      </c>
      <c r="F2195" s="3">
        <v>1</v>
      </c>
      <c r="G2195"/>
    </row>
    <row r="2196" spans="1:7" x14ac:dyDescent="0.3">
      <c r="A2196" s="64" t="str">
        <f>SORTEIOS[[#This Row],[GRUPO]]&amp;SORTEIOS[[#This Row],[MES_ANO]]</f>
        <v>3109agosto-25</v>
      </c>
      <c r="B2196" s="3">
        <v>3109</v>
      </c>
      <c r="C2196" s="3">
        <v>202508</v>
      </c>
      <c r="D2196" s="4" t="str">
        <f>TEXT(SORTEIOS[[#This Row],[DT_CONTMP]],"MMMM-AA")</f>
        <v>agosto-25</v>
      </c>
      <c r="E2196" s="4">
        <v>45884</v>
      </c>
      <c r="F2196" s="3">
        <v>1</v>
      </c>
      <c r="G2196"/>
    </row>
    <row r="2197" spans="1:7" x14ac:dyDescent="0.3">
      <c r="A2197" s="64" t="str">
        <f>SORTEIOS[[#This Row],[GRUPO]]&amp;SORTEIOS[[#This Row],[MES_ANO]]</f>
        <v>751janeiro-25</v>
      </c>
      <c r="B2197" s="3">
        <v>751</v>
      </c>
      <c r="C2197" s="3">
        <v>202501</v>
      </c>
      <c r="D2197" s="4" t="str">
        <f>TEXT(SORTEIOS[[#This Row],[DT_CONTMP]],"MMMM-AA")</f>
        <v>janeiro-25</v>
      </c>
      <c r="E2197" s="4">
        <v>45672</v>
      </c>
      <c r="F2197" s="3">
        <v>1</v>
      </c>
      <c r="G2197"/>
    </row>
    <row r="2198" spans="1:7" x14ac:dyDescent="0.3">
      <c r="A2198" s="64" t="str">
        <f>SORTEIOS[[#This Row],[GRUPO]]&amp;SORTEIOS[[#This Row],[MES_ANO]]</f>
        <v>754janeiro-25</v>
      </c>
      <c r="B2198" s="3">
        <v>754</v>
      </c>
      <c r="C2198" s="3">
        <v>202501</v>
      </c>
      <c r="D2198" s="4" t="str">
        <f>TEXT(SORTEIOS[[#This Row],[DT_CONTMP]],"MMMM-AA")</f>
        <v>janeiro-25</v>
      </c>
      <c r="E2198" s="4">
        <v>45672</v>
      </c>
      <c r="F2198" s="3">
        <v>1</v>
      </c>
      <c r="G2198"/>
    </row>
    <row r="2199" spans="1:7" x14ac:dyDescent="0.3">
      <c r="A2199" s="64" t="str">
        <f>SORTEIOS[[#This Row],[GRUPO]]&amp;SORTEIOS[[#This Row],[MES_ANO]]</f>
        <v>3129abril-25</v>
      </c>
      <c r="B2199" s="3">
        <v>3129</v>
      </c>
      <c r="C2199" s="3">
        <v>202504</v>
      </c>
      <c r="D2199" s="4" t="str">
        <f>TEXT(SORTEIOS[[#This Row],[DT_CONTMP]],"MMMM-AA")</f>
        <v>abril-25</v>
      </c>
      <c r="E2199" s="4">
        <v>45762</v>
      </c>
      <c r="F2199" s="3">
        <v>1</v>
      </c>
      <c r="G2199"/>
    </row>
    <row r="2200" spans="1:7" x14ac:dyDescent="0.3">
      <c r="A2200" s="64" t="str">
        <f>SORTEIOS[[#This Row],[GRUPO]]&amp;SORTEIOS[[#This Row],[MES_ANO]]</f>
        <v>3142março-25</v>
      </c>
      <c r="B2200" s="3">
        <v>3142</v>
      </c>
      <c r="C2200" s="3">
        <v>202503</v>
      </c>
      <c r="D2200" s="4" t="str">
        <f>TEXT(SORTEIOS[[#This Row],[DT_CONTMP]],"MMMM-AA")</f>
        <v>março-25</v>
      </c>
      <c r="E2200" s="4">
        <v>45733</v>
      </c>
      <c r="F2200" s="3">
        <v>1</v>
      </c>
      <c r="G2200"/>
    </row>
    <row r="2201" spans="1:7" x14ac:dyDescent="0.3">
      <c r="A2201" s="64" t="str">
        <f>SORTEIOS[[#This Row],[GRUPO]]&amp;SORTEIOS[[#This Row],[MES_ANO]]</f>
        <v>3142junho-25</v>
      </c>
      <c r="B2201" s="3">
        <v>3142</v>
      </c>
      <c r="C2201" s="3">
        <v>202506</v>
      </c>
      <c r="D2201" s="4" t="str">
        <f>TEXT(SORTEIOS[[#This Row],[DT_CONTMP]],"MMMM-AA")</f>
        <v>junho-25</v>
      </c>
      <c r="E2201" s="4">
        <v>45824</v>
      </c>
      <c r="F2201" s="3">
        <v>1</v>
      </c>
      <c r="G2201"/>
    </row>
    <row r="2202" spans="1:7" x14ac:dyDescent="0.3">
      <c r="A2202" s="64" t="str">
        <f>SORTEIOS[[#This Row],[GRUPO]]&amp;SORTEIOS[[#This Row],[MES_ANO]]</f>
        <v>798maio-25</v>
      </c>
      <c r="B2202" s="3">
        <v>798</v>
      </c>
      <c r="C2202" s="3">
        <v>202505</v>
      </c>
      <c r="D2202" s="4" t="str">
        <f>TEXT(SORTEIOS[[#This Row],[DT_CONTMP]],"MMMM-AA")</f>
        <v>maio-25</v>
      </c>
      <c r="E2202" s="4">
        <v>45792</v>
      </c>
      <c r="F2202" s="3">
        <v>1</v>
      </c>
      <c r="G2202"/>
    </row>
    <row r="2203" spans="1:7" x14ac:dyDescent="0.3">
      <c r="A2203" s="64" t="str">
        <f>SORTEIOS[[#This Row],[GRUPO]]&amp;SORTEIOS[[#This Row],[MES_ANO]]</f>
        <v>5013outubro-25</v>
      </c>
      <c r="B2203" s="3">
        <v>5013</v>
      </c>
      <c r="C2203" s="3">
        <v>202510</v>
      </c>
      <c r="D2203" s="4" t="str">
        <f>TEXT(SORTEIOS[[#This Row],[DT_CONTMP]],"MMMM-AA")</f>
        <v>outubro-25</v>
      </c>
      <c r="E2203" s="4">
        <v>45945</v>
      </c>
      <c r="F2203" s="3">
        <v>2</v>
      </c>
      <c r="G2203"/>
    </row>
    <row r="2204" spans="1:7" x14ac:dyDescent="0.3">
      <c r="A2204" s="64" t="str">
        <f>SORTEIOS[[#This Row],[GRUPO]]&amp;SORTEIOS[[#This Row],[MES_ANO]]</f>
        <v>5019janeiro-25</v>
      </c>
      <c r="B2204" s="3">
        <v>5019</v>
      </c>
      <c r="C2204" s="3">
        <v>202501</v>
      </c>
      <c r="D2204" s="4" t="str">
        <f>TEXT(SORTEIOS[[#This Row],[DT_CONTMP]],"MMMM-AA")</f>
        <v>janeiro-25</v>
      </c>
      <c r="E2204" s="4">
        <v>45672</v>
      </c>
      <c r="F2204" s="3">
        <v>1</v>
      </c>
      <c r="G2204"/>
    </row>
    <row r="2205" spans="1:7" x14ac:dyDescent="0.3">
      <c r="A2205" s="64" t="str">
        <f>SORTEIOS[[#This Row],[GRUPO]]&amp;SORTEIOS[[#This Row],[MES_ANO]]</f>
        <v>730junho-25</v>
      </c>
      <c r="B2205" s="3">
        <v>730</v>
      </c>
      <c r="C2205" s="3">
        <v>202506</v>
      </c>
      <c r="D2205" s="4" t="str">
        <f>TEXT(SORTEIOS[[#This Row],[DT_CONTMP]],"MMMM-AA")</f>
        <v>junho-25</v>
      </c>
      <c r="E2205" s="4">
        <v>45824</v>
      </c>
      <c r="F2205" s="3">
        <v>1</v>
      </c>
      <c r="G2205"/>
    </row>
    <row r="2206" spans="1:7" x14ac:dyDescent="0.3">
      <c r="A2206" s="64" t="str">
        <f>SORTEIOS[[#This Row],[GRUPO]]&amp;SORTEIOS[[#This Row],[MES_ANO]]</f>
        <v>5018outubro-25</v>
      </c>
      <c r="B2206" s="3">
        <v>5018</v>
      </c>
      <c r="C2206" s="3">
        <v>202510</v>
      </c>
      <c r="D2206" s="4" t="str">
        <f>TEXT(SORTEIOS[[#This Row],[DT_CONTMP]],"MMMM-AA")</f>
        <v>outubro-25</v>
      </c>
      <c r="E2206" s="4">
        <v>45945</v>
      </c>
      <c r="F2206" s="3">
        <v>1</v>
      </c>
      <c r="G2206"/>
    </row>
    <row r="2207" spans="1:7" x14ac:dyDescent="0.3">
      <c r="A2207" s="64" t="str">
        <f>SORTEIOS[[#This Row],[GRUPO]]&amp;SORTEIOS[[#This Row],[MES_ANO]]</f>
        <v>3136janeiro-25</v>
      </c>
      <c r="B2207" s="3">
        <v>3136</v>
      </c>
      <c r="C2207" s="3">
        <v>202501</v>
      </c>
      <c r="D2207" s="4" t="str">
        <f>TEXT(SORTEIOS[[#This Row],[DT_CONTMP]],"MMMM-AA")</f>
        <v>janeiro-25</v>
      </c>
      <c r="E2207" s="4">
        <v>45672</v>
      </c>
      <c r="F2207" s="3">
        <v>1</v>
      </c>
      <c r="G2207"/>
    </row>
    <row r="2208" spans="1:7" x14ac:dyDescent="0.3">
      <c r="A2208" s="64" t="str">
        <f>SORTEIOS[[#This Row],[GRUPO]]&amp;SORTEIOS[[#This Row],[MES_ANO]]</f>
        <v>740março-25</v>
      </c>
      <c r="B2208" s="3">
        <v>740</v>
      </c>
      <c r="C2208" s="3">
        <v>202503</v>
      </c>
      <c r="D2208" s="4" t="str">
        <f>TEXT(SORTEIOS[[#This Row],[DT_CONTMP]],"MMMM-AA")</f>
        <v>março-25</v>
      </c>
      <c r="E2208" s="4">
        <v>45733</v>
      </c>
      <c r="F2208" s="3">
        <v>1</v>
      </c>
      <c r="G2208"/>
    </row>
    <row r="2209" spans="1:7" x14ac:dyDescent="0.3">
      <c r="A2209" s="64" t="str">
        <f>SORTEIOS[[#This Row],[GRUPO]]&amp;SORTEIOS[[#This Row],[MES_ANO]]</f>
        <v>3136junho-25</v>
      </c>
      <c r="B2209" s="3">
        <v>3136</v>
      </c>
      <c r="C2209" s="3">
        <v>202506</v>
      </c>
      <c r="D2209" s="4" t="str">
        <f>TEXT(SORTEIOS[[#This Row],[DT_CONTMP]],"MMMM-AA")</f>
        <v>junho-25</v>
      </c>
      <c r="E2209" s="4">
        <v>45824</v>
      </c>
      <c r="F2209" s="3">
        <v>1</v>
      </c>
      <c r="G2209"/>
    </row>
    <row r="2210" spans="1:7" x14ac:dyDescent="0.3">
      <c r="A2210" s="64" t="str">
        <f>SORTEIOS[[#This Row],[GRUPO]]&amp;SORTEIOS[[#This Row],[MES_ANO]]</f>
        <v>781março-25</v>
      </c>
      <c r="B2210" s="3">
        <v>781</v>
      </c>
      <c r="C2210" s="3">
        <v>202503</v>
      </c>
      <c r="D2210" s="4" t="str">
        <f>TEXT(SORTEIOS[[#This Row],[DT_CONTMP]],"MMMM-AA")</f>
        <v>março-25</v>
      </c>
      <c r="E2210" s="4">
        <v>45733</v>
      </c>
      <c r="F2210" s="3">
        <v>1</v>
      </c>
      <c r="G2210"/>
    </row>
    <row r="2211" spans="1:7" x14ac:dyDescent="0.3">
      <c r="A2211" s="64" t="str">
        <f>SORTEIOS[[#This Row],[GRUPO]]&amp;SORTEIOS[[#This Row],[MES_ANO]]</f>
        <v>3124fevereiro-25</v>
      </c>
      <c r="B2211" s="3">
        <v>3124</v>
      </c>
      <c r="C2211" s="3">
        <v>202502</v>
      </c>
      <c r="D2211" s="4" t="str">
        <f>TEXT(SORTEIOS[[#This Row],[DT_CONTMP]],"MMMM-AA")</f>
        <v>fevereiro-25</v>
      </c>
      <c r="E2211" s="4">
        <v>45705</v>
      </c>
      <c r="F2211" s="3">
        <v>1</v>
      </c>
      <c r="G2211"/>
    </row>
    <row r="2212" spans="1:7" x14ac:dyDescent="0.3">
      <c r="A2212" s="64" t="str">
        <f>SORTEIOS[[#This Row],[GRUPO]]&amp;SORTEIOS[[#This Row],[MES_ANO]]</f>
        <v>3172março-25</v>
      </c>
      <c r="B2212" s="3">
        <v>3172</v>
      </c>
      <c r="C2212" s="3">
        <v>202503</v>
      </c>
      <c r="D2212" s="4" t="str">
        <f>TEXT(SORTEIOS[[#This Row],[DT_CONTMP]],"MMMM-AA")</f>
        <v>março-25</v>
      </c>
      <c r="E2212" s="4">
        <v>45733</v>
      </c>
      <c r="F2212" s="3">
        <v>1</v>
      </c>
      <c r="G2212"/>
    </row>
    <row r="2213" spans="1:7" x14ac:dyDescent="0.3">
      <c r="A2213" s="64" t="str">
        <f>SORTEIOS[[#This Row],[GRUPO]]&amp;SORTEIOS[[#This Row],[MES_ANO]]</f>
        <v>5015fevereiro-25</v>
      </c>
      <c r="B2213" s="3">
        <v>5015</v>
      </c>
      <c r="C2213" s="3">
        <v>202502</v>
      </c>
      <c r="D2213" s="4" t="str">
        <f>TEXT(SORTEIOS[[#This Row],[DT_CONTMP]],"MMMM-AA")</f>
        <v>fevereiro-25</v>
      </c>
      <c r="E2213" s="4">
        <v>45705</v>
      </c>
      <c r="F2213" s="3">
        <v>1</v>
      </c>
      <c r="G2213"/>
    </row>
    <row r="2214" spans="1:7" x14ac:dyDescent="0.3">
      <c r="A2214" s="64" t="str">
        <f>SORTEIOS[[#This Row],[GRUPO]]&amp;SORTEIOS[[#This Row],[MES_ANO]]</f>
        <v>3074março-25</v>
      </c>
      <c r="B2214" s="3">
        <v>3074</v>
      </c>
      <c r="C2214" s="3">
        <v>202503</v>
      </c>
      <c r="D2214" s="4" t="str">
        <f>TEXT(SORTEIOS[[#This Row],[DT_CONTMP]],"MMMM-AA")</f>
        <v>março-25</v>
      </c>
      <c r="E2214" s="4">
        <v>45733</v>
      </c>
      <c r="F2214" s="3">
        <v>1</v>
      </c>
      <c r="G2214"/>
    </row>
    <row r="2215" spans="1:7" x14ac:dyDescent="0.3">
      <c r="A2215" s="64" t="str">
        <f>SORTEIOS[[#This Row],[GRUPO]]&amp;SORTEIOS[[#This Row],[MES_ANO]]</f>
        <v>661abril-25</v>
      </c>
      <c r="B2215" s="3">
        <v>661</v>
      </c>
      <c r="C2215" s="3">
        <v>202504</v>
      </c>
      <c r="D2215" s="4" t="str">
        <f>TEXT(SORTEIOS[[#This Row],[DT_CONTMP]],"MMMM-AA")</f>
        <v>abril-25</v>
      </c>
      <c r="E2215" s="4">
        <v>45751</v>
      </c>
      <c r="F2215" s="3">
        <v>2</v>
      </c>
      <c r="G2215"/>
    </row>
    <row r="2216" spans="1:7" x14ac:dyDescent="0.3">
      <c r="A2216" s="64" t="str">
        <f>SORTEIOS[[#This Row],[GRUPO]]&amp;SORTEIOS[[#This Row],[MES_ANO]]</f>
        <v>3080fevereiro-25</v>
      </c>
      <c r="B2216" s="3">
        <v>3080</v>
      </c>
      <c r="C2216" s="3">
        <v>202502</v>
      </c>
      <c r="D2216" s="4" t="str">
        <f>TEXT(SORTEIOS[[#This Row],[DT_CONTMP]],"MMMM-AA")</f>
        <v>fevereiro-25</v>
      </c>
      <c r="E2216" s="4">
        <v>45705</v>
      </c>
      <c r="F2216" s="3">
        <v>1</v>
      </c>
      <c r="G2216"/>
    </row>
    <row r="2217" spans="1:7" x14ac:dyDescent="0.3">
      <c r="A2217" s="64" t="str">
        <f>SORTEIOS[[#This Row],[GRUPO]]&amp;SORTEIOS[[#This Row],[MES_ANO]]</f>
        <v>3077setembro-25</v>
      </c>
      <c r="B2217" s="3">
        <v>3077</v>
      </c>
      <c r="C2217" s="3">
        <v>202509</v>
      </c>
      <c r="D2217" s="4" t="str">
        <f>TEXT(SORTEIOS[[#This Row],[DT_CONTMP]],"MMMM-AA")</f>
        <v>setembro-25</v>
      </c>
      <c r="E2217" s="4">
        <v>45915</v>
      </c>
      <c r="F2217" s="3">
        <v>1</v>
      </c>
      <c r="G2217"/>
    </row>
    <row r="2218" spans="1:7" x14ac:dyDescent="0.3">
      <c r="A2218" s="64" t="str">
        <f>SORTEIOS[[#This Row],[GRUPO]]&amp;SORTEIOS[[#This Row],[MES_ANO]]</f>
        <v>3110agosto-25</v>
      </c>
      <c r="B2218" s="3">
        <v>3110</v>
      </c>
      <c r="C2218" s="3">
        <v>202508</v>
      </c>
      <c r="D2218" s="4" t="str">
        <f>TEXT(SORTEIOS[[#This Row],[DT_CONTMP]],"MMMM-AA")</f>
        <v>agosto-25</v>
      </c>
      <c r="E2218" s="4">
        <v>45884</v>
      </c>
      <c r="F2218" s="3">
        <v>1</v>
      </c>
      <c r="G2218"/>
    </row>
    <row r="2219" spans="1:7" x14ac:dyDescent="0.3">
      <c r="A2219" s="64" t="str">
        <f>SORTEIOS[[#This Row],[GRUPO]]&amp;SORTEIOS[[#This Row],[MES_ANO]]</f>
        <v>750outubro-25</v>
      </c>
      <c r="B2219" s="3">
        <v>750</v>
      </c>
      <c r="C2219" s="3">
        <v>202510</v>
      </c>
      <c r="D2219" s="4" t="str">
        <f>TEXT(SORTEIOS[[#This Row],[DT_CONTMP]],"MMMM-AA")</f>
        <v>outubro-25</v>
      </c>
      <c r="E2219" s="4">
        <v>45945</v>
      </c>
      <c r="F2219" s="3">
        <v>1</v>
      </c>
      <c r="G2219"/>
    </row>
    <row r="2220" spans="1:7" x14ac:dyDescent="0.3">
      <c r="A2220" s="64" t="str">
        <f>SORTEIOS[[#This Row],[GRUPO]]&amp;SORTEIOS[[#This Row],[MES_ANO]]</f>
        <v>3136março-25</v>
      </c>
      <c r="B2220" s="3">
        <v>3136</v>
      </c>
      <c r="C2220" s="3">
        <v>202503</v>
      </c>
      <c r="D2220" s="4" t="str">
        <f>TEXT(SORTEIOS[[#This Row],[DT_CONTMP]],"MMMM-AA")</f>
        <v>março-25</v>
      </c>
      <c r="E2220" s="4">
        <v>45733</v>
      </c>
      <c r="F2220" s="3">
        <v>1</v>
      </c>
      <c r="G2220"/>
    </row>
    <row r="2221" spans="1:7" x14ac:dyDescent="0.3">
      <c r="A2221" s="64" t="str">
        <f>SORTEIOS[[#This Row],[GRUPO]]&amp;SORTEIOS[[#This Row],[MES_ANO]]</f>
        <v>755agosto-25</v>
      </c>
      <c r="B2221" s="3">
        <v>755</v>
      </c>
      <c r="C2221" s="3">
        <v>202508</v>
      </c>
      <c r="D2221" s="4" t="str">
        <f>TEXT(SORTEIOS[[#This Row],[DT_CONTMP]],"MMMM-AA")</f>
        <v>agosto-25</v>
      </c>
      <c r="E2221" s="4">
        <v>45884</v>
      </c>
      <c r="F2221" s="3">
        <v>1</v>
      </c>
      <c r="G2221"/>
    </row>
    <row r="2222" spans="1:7" x14ac:dyDescent="0.3">
      <c r="A2222" s="64" t="str">
        <f>SORTEIOS[[#This Row],[GRUPO]]&amp;SORTEIOS[[#This Row],[MES_ANO]]</f>
        <v>3134junho-25</v>
      </c>
      <c r="B2222" s="3">
        <v>3134</v>
      </c>
      <c r="C2222" s="3">
        <v>202506</v>
      </c>
      <c r="D2222" s="4" t="str">
        <f>TEXT(SORTEIOS[[#This Row],[DT_CONTMP]],"MMMM-AA")</f>
        <v>junho-25</v>
      </c>
      <c r="E2222" s="4">
        <v>45824</v>
      </c>
      <c r="F2222" s="3">
        <v>1</v>
      </c>
      <c r="G2222"/>
    </row>
    <row r="2223" spans="1:7" x14ac:dyDescent="0.3">
      <c r="A2223" s="64" t="str">
        <f>SORTEIOS[[#This Row],[GRUPO]]&amp;SORTEIOS[[#This Row],[MES_ANO]]</f>
        <v>763fevereiro-25</v>
      </c>
      <c r="B2223" s="3">
        <v>763</v>
      </c>
      <c r="C2223" s="3">
        <v>202502</v>
      </c>
      <c r="D2223" s="4" t="str">
        <f>TEXT(SORTEIOS[[#This Row],[DT_CONTMP]],"MMMM-AA")</f>
        <v>fevereiro-25</v>
      </c>
      <c r="E2223" s="4">
        <v>45705</v>
      </c>
      <c r="F2223" s="3">
        <v>1</v>
      </c>
      <c r="G2223"/>
    </row>
    <row r="2224" spans="1:7" x14ac:dyDescent="0.3">
      <c r="A2224" s="64" t="str">
        <f>SORTEIOS[[#This Row],[GRUPO]]&amp;SORTEIOS[[#This Row],[MES_ANO]]</f>
        <v>3106fevereiro-25</v>
      </c>
      <c r="B2224" s="3">
        <v>3106</v>
      </c>
      <c r="C2224" s="3">
        <v>202502</v>
      </c>
      <c r="D2224" s="4" t="str">
        <f>TEXT(SORTEIOS[[#This Row],[DT_CONTMP]],"MMMM-AA")</f>
        <v>fevereiro-25</v>
      </c>
      <c r="E2224" s="4">
        <v>45705</v>
      </c>
      <c r="F2224" s="3">
        <v>1</v>
      </c>
      <c r="G2224"/>
    </row>
    <row r="2225" spans="1:7" x14ac:dyDescent="0.3">
      <c r="A2225" s="64" t="str">
        <f>SORTEIOS[[#This Row],[GRUPO]]&amp;SORTEIOS[[#This Row],[MES_ANO]]</f>
        <v>3111abril-25</v>
      </c>
      <c r="B2225" s="3">
        <v>3111</v>
      </c>
      <c r="C2225" s="3">
        <v>202504</v>
      </c>
      <c r="D2225" s="4" t="str">
        <f>TEXT(SORTEIOS[[#This Row],[DT_CONTMP]],"MMMM-AA")</f>
        <v>abril-25</v>
      </c>
      <c r="E2225" s="4">
        <v>45762</v>
      </c>
      <c r="F2225" s="3">
        <v>1</v>
      </c>
      <c r="G2225"/>
    </row>
    <row r="2226" spans="1:7" x14ac:dyDescent="0.3">
      <c r="A2226" s="64" t="str">
        <f>SORTEIOS[[#This Row],[GRUPO]]&amp;SORTEIOS[[#This Row],[MES_ANO]]</f>
        <v>3163setembro-25</v>
      </c>
      <c r="B2226" s="3">
        <v>3163</v>
      </c>
      <c r="C2226" s="3">
        <v>202509</v>
      </c>
      <c r="D2226" s="4" t="str">
        <f>TEXT(SORTEIOS[[#This Row],[DT_CONTMP]],"MMMM-AA")</f>
        <v>setembro-25</v>
      </c>
      <c r="E2226" s="4">
        <v>45915</v>
      </c>
      <c r="F2226" s="3">
        <v>1</v>
      </c>
      <c r="G2226"/>
    </row>
    <row r="2227" spans="1:7" x14ac:dyDescent="0.3">
      <c r="A2227" s="64" t="str">
        <f>SORTEIOS[[#This Row],[GRUPO]]&amp;SORTEIOS[[#This Row],[MES_ANO]]</f>
        <v>787janeiro-25</v>
      </c>
      <c r="B2227" s="3">
        <v>787</v>
      </c>
      <c r="C2227" s="3">
        <v>202501</v>
      </c>
      <c r="D2227" s="4" t="str">
        <f>TEXT(SORTEIOS[[#This Row],[DT_CONTMP]],"MMMM-AA")</f>
        <v>janeiro-25</v>
      </c>
      <c r="E2227" s="4">
        <v>45672</v>
      </c>
      <c r="F2227" s="3">
        <v>1</v>
      </c>
      <c r="G2227"/>
    </row>
    <row r="2228" spans="1:7" x14ac:dyDescent="0.3">
      <c r="A2228" s="64" t="str">
        <f>SORTEIOS[[#This Row],[GRUPO]]&amp;SORTEIOS[[#This Row],[MES_ANO]]</f>
        <v>718abril-25</v>
      </c>
      <c r="B2228" s="3">
        <v>718</v>
      </c>
      <c r="C2228" s="3">
        <v>202504</v>
      </c>
      <c r="D2228" s="4" t="str">
        <f>TEXT(SORTEIOS[[#This Row],[DT_CONTMP]],"MMMM-AA")</f>
        <v>abril-25</v>
      </c>
      <c r="E2228" s="4">
        <v>45762</v>
      </c>
      <c r="F2228" s="3">
        <v>1</v>
      </c>
      <c r="G2228"/>
    </row>
    <row r="2229" spans="1:7" x14ac:dyDescent="0.3">
      <c r="A2229" s="64" t="str">
        <f>SORTEIOS[[#This Row],[GRUPO]]&amp;SORTEIOS[[#This Row],[MES_ANO]]</f>
        <v>3072março-25</v>
      </c>
      <c r="B2229" s="3">
        <v>3072</v>
      </c>
      <c r="C2229" s="3">
        <v>202503</v>
      </c>
      <c r="D2229" s="4" t="str">
        <f>TEXT(SORTEIOS[[#This Row],[DT_CONTMP]],"MMMM-AA")</f>
        <v>março-25</v>
      </c>
      <c r="E2229" s="4">
        <v>45733</v>
      </c>
      <c r="F2229" s="3">
        <v>1</v>
      </c>
      <c r="G2229"/>
    </row>
    <row r="2230" spans="1:7" x14ac:dyDescent="0.3">
      <c r="A2230" s="64" t="str">
        <f>SORTEIOS[[#This Row],[GRUPO]]&amp;SORTEIOS[[#This Row],[MES_ANO]]</f>
        <v>729abril-25</v>
      </c>
      <c r="B2230" s="3">
        <v>729</v>
      </c>
      <c r="C2230" s="3">
        <v>202504</v>
      </c>
      <c r="D2230" s="4" t="str">
        <f>TEXT(SORTEIOS[[#This Row],[DT_CONTMP]],"MMMM-AA")</f>
        <v>abril-25</v>
      </c>
      <c r="E2230" s="4">
        <v>45762</v>
      </c>
      <c r="F2230" s="3">
        <v>1</v>
      </c>
      <c r="G2230"/>
    </row>
    <row r="2231" spans="1:7" x14ac:dyDescent="0.3">
      <c r="A2231" s="64" t="str">
        <f>SORTEIOS[[#This Row],[GRUPO]]&amp;SORTEIOS[[#This Row],[MES_ANO]]</f>
        <v>3103junho-25</v>
      </c>
      <c r="B2231" s="3">
        <v>3103</v>
      </c>
      <c r="C2231" s="3">
        <v>202506</v>
      </c>
      <c r="D2231" s="4" t="str">
        <f>TEXT(SORTEIOS[[#This Row],[DT_CONTMP]],"MMMM-AA")</f>
        <v>junho-25</v>
      </c>
      <c r="E2231" s="4">
        <v>45824</v>
      </c>
      <c r="F2231" s="3">
        <v>1</v>
      </c>
      <c r="G2231"/>
    </row>
    <row r="2232" spans="1:7" x14ac:dyDescent="0.3">
      <c r="A2232" s="64" t="str">
        <f>SORTEIOS[[#This Row],[GRUPO]]&amp;SORTEIOS[[#This Row],[MES_ANO]]</f>
        <v>755janeiro-25</v>
      </c>
      <c r="B2232" s="3">
        <v>755</v>
      </c>
      <c r="C2232" s="3">
        <v>202501</v>
      </c>
      <c r="D2232" s="4" t="str">
        <f>TEXT(SORTEIOS[[#This Row],[DT_CONTMP]],"MMMM-AA")</f>
        <v>janeiro-25</v>
      </c>
      <c r="E2232" s="4">
        <v>45672</v>
      </c>
      <c r="F2232" s="3">
        <v>1</v>
      </c>
      <c r="G2232"/>
    </row>
    <row r="2233" spans="1:7" x14ac:dyDescent="0.3">
      <c r="A2233" s="64" t="str">
        <f>SORTEIOS[[#This Row],[GRUPO]]&amp;SORTEIOS[[#This Row],[MES_ANO]]</f>
        <v>722fevereiro-25</v>
      </c>
      <c r="B2233" s="3">
        <v>722</v>
      </c>
      <c r="C2233" s="3">
        <v>202502</v>
      </c>
      <c r="D2233" s="4" t="str">
        <f>TEXT(SORTEIOS[[#This Row],[DT_CONTMP]],"MMMM-AA")</f>
        <v>fevereiro-25</v>
      </c>
      <c r="E2233" s="4">
        <v>45705</v>
      </c>
      <c r="F2233" s="3">
        <v>1</v>
      </c>
      <c r="G2233"/>
    </row>
    <row r="2234" spans="1:7" x14ac:dyDescent="0.3">
      <c r="A2234" s="64" t="str">
        <f>SORTEIOS[[#This Row],[GRUPO]]&amp;SORTEIOS[[#This Row],[MES_ANO]]</f>
        <v>788abril-25</v>
      </c>
      <c r="B2234" s="3">
        <v>788</v>
      </c>
      <c r="C2234" s="3">
        <v>202504</v>
      </c>
      <c r="D2234" s="4" t="str">
        <f>TEXT(SORTEIOS[[#This Row],[DT_CONTMP]],"MMMM-AA")</f>
        <v>abril-25</v>
      </c>
      <c r="E2234" s="4">
        <v>45762</v>
      </c>
      <c r="F2234" s="3">
        <v>1</v>
      </c>
      <c r="G2234"/>
    </row>
    <row r="2235" spans="1:7" x14ac:dyDescent="0.3">
      <c r="A2235" s="64" t="str">
        <f>SORTEIOS[[#This Row],[GRUPO]]&amp;SORTEIOS[[#This Row],[MES_ANO]]</f>
        <v>791maio-25</v>
      </c>
      <c r="B2235" s="3">
        <v>791</v>
      </c>
      <c r="C2235" s="3">
        <v>202505</v>
      </c>
      <c r="D2235" s="4" t="str">
        <f>TEXT(SORTEIOS[[#This Row],[DT_CONTMP]],"MMMM-AA")</f>
        <v>maio-25</v>
      </c>
      <c r="E2235" s="4">
        <v>45792</v>
      </c>
      <c r="F2235" s="3">
        <v>1</v>
      </c>
      <c r="G2235"/>
    </row>
    <row r="2236" spans="1:7" x14ac:dyDescent="0.3">
      <c r="A2236" s="64" t="str">
        <f>SORTEIOS[[#This Row],[GRUPO]]&amp;SORTEIOS[[#This Row],[MES_ANO]]</f>
        <v>3101fevereiro-25</v>
      </c>
      <c r="B2236" s="3">
        <v>3101</v>
      </c>
      <c r="C2236" s="3">
        <v>202502</v>
      </c>
      <c r="D2236" s="4" t="str">
        <f>TEXT(SORTEIOS[[#This Row],[DT_CONTMP]],"MMMM-AA")</f>
        <v>fevereiro-25</v>
      </c>
      <c r="E2236" s="4">
        <v>45705</v>
      </c>
      <c r="F2236" s="3">
        <v>1</v>
      </c>
      <c r="G2236"/>
    </row>
    <row r="2237" spans="1:7" x14ac:dyDescent="0.3">
      <c r="A2237" s="64" t="str">
        <f>SORTEIOS[[#This Row],[GRUPO]]&amp;SORTEIOS[[#This Row],[MES_ANO]]</f>
        <v>3173junho-25</v>
      </c>
      <c r="B2237" s="3">
        <v>3173</v>
      </c>
      <c r="C2237" s="3">
        <v>202506</v>
      </c>
      <c r="D2237" s="4" t="str">
        <f>TEXT(SORTEIOS[[#This Row],[DT_CONTMP]],"MMMM-AA")</f>
        <v>junho-25</v>
      </c>
      <c r="E2237" s="4">
        <v>45824</v>
      </c>
      <c r="F2237" s="3">
        <v>1</v>
      </c>
      <c r="G2237"/>
    </row>
    <row r="2238" spans="1:7" x14ac:dyDescent="0.3">
      <c r="A2238" s="64" t="str">
        <f>SORTEIOS[[#This Row],[GRUPO]]&amp;SORTEIOS[[#This Row],[MES_ANO]]</f>
        <v>3072setembro-25</v>
      </c>
      <c r="B2238" s="3">
        <v>3072</v>
      </c>
      <c r="C2238" s="3">
        <v>202509</v>
      </c>
      <c r="D2238" s="4" t="str">
        <f>TEXT(SORTEIOS[[#This Row],[DT_CONTMP]],"MMMM-AA")</f>
        <v>setembro-25</v>
      </c>
      <c r="E2238" s="4">
        <v>45915</v>
      </c>
      <c r="F2238" s="3">
        <v>1</v>
      </c>
      <c r="G2238"/>
    </row>
    <row r="2239" spans="1:7" x14ac:dyDescent="0.3">
      <c r="A2239" s="64" t="str">
        <f>SORTEIOS[[#This Row],[GRUPO]]&amp;SORTEIOS[[#This Row],[MES_ANO]]</f>
        <v>3041julho-25</v>
      </c>
      <c r="B2239" s="3">
        <v>3041</v>
      </c>
      <c r="C2239" s="3">
        <v>202507</v>
      </c>
      <c r="D2239" s="4" t="str">
        <f>TEXT(SORTEIOS[[#This Row],[DT_CONTMP]],"MMMM-AA")</f>
        <v>julho-25</v>
      </c>
      <c r="E2239" s="4">
        <v>45853</v>
      </c>
      <c r="F2239" s="3">
        <v>1</v>
      </c>
      <c r="G2239"/>
    </row>
    <row r="2240" spans="1:7" x14ac:dyDescent="0.3">
      <c r="A2240" s="64" t="str">
        <f>SORTEIOS[[#This Row],[GRUPO]]&amp;SORTEIOS[[#This Row],[MES_ANO]]</f>
        <v>3039agosto-25</v>
      </c>
      <c r="B2240" s="3">
        <v>3039</v>
      </c>
      <c r="C2240" s="3">
        <v>202508</v>
      </c>
      <c r="D2240" s="4" t="str">
        <f>TEXT(SORTEIOS[[#This Row],[DT_CONTMP]],"MMMM-AA")</f>
        <v>agosto-25</v>
      </c>
      <c r="E2240" s="4">
        <v>45884</v>
      </c>
      <c r="F2240" s="3">
        <v>1</v>
      </c>
      <c r="G2240"/>
    </row>
    <row r="2241" spans="1:7" x14ac:dyDescent="0.3">
      <c r="A2241" s="64" t="str">
        <f>SORTEIOS[[#This Row],[GRUPO]]&amp;SORTEIOS[[#This Row],[MES_ANO]]</f>
        <v>3071janeiro-25</v>
      </c>
      <c r="B2241" s="3">
        <v>3071</v>
      </c>
      <c r="C2241" s="3">
        <v>202501</v>
      </c>
      <c r="D2241" s="4" t="str">
        <f>TEXT(SORTEIOS[[#This Row],[DT_CONTMP]],"MMMM-AA")</f>
        <v>janeiro-25</v>
      </c>
      <c r="E2241" s="4">
        <v>45672</v>
      </c>
      <c r="F2241" s="3">
        <v>1</v>
      </c>
      <c r="G2241"/>
    </row>
    <row r="2242" spans="1:7" x14ac:dyDescent="0.3">
      <c r="A2242" s="64" t="str">
        <f>SORTEIOS[[#This Row],[GRUPO]]&amp;SORTEIOS[[#This Row],[MES_ANO]]</f>
        <v>713setembro-25</v>
      </c>
      <c r="B2242" s="3">
        <v>713</v>
      </c>
      <c r="C2242" s="3">
        <v>202509</v>
      </c>
      <c r="D2242" s="4" t="str">
        <f>TEXT(SORTEIOS[[#This Row],[DT_CONTMP]],"MMMM-AA")</f>
        <v>setembro-25</v>
      </c>
      <c r="E2242" s="4">
        <v>45915</v>
      </c>
      <c r="F2242" s="3">
        <v>1</v>
      </c>
      <c r="G2242"/>
    </row>
    <row r="2243" spans="1:7" x14ac:dyDescent="0.3">
      <c r="A2243" s="64" t="str">
        <f>SORTEIOS[[#This Row],[GRUPO]]&amp;SORTEIOS[[#This Row],[MES_ANO]]</f>
        <v>737outubro-25</v>
      </c>
      <c r="B2243" s="3">
        <v>737</v>
      </c>
      <c r="C2243" s="3">
        <v>202510</v>
      </c>
      <c r="D2243" s="4" t="str">
        <f>TEXT(SORTEIOS[[#This Row],[DT_CONTMP]],"MMMM-AA")</f>
        <v>outubro-25</v>
      </c>
      <c r="E2243" s="4">
        <v>45945</v>
      </c>
      <c r="F2243" s="3">
        <v>1</v>
      </c>
      <c r="G2243"/>
    </row>
    <row r="2244" spans="1:7" x14ac:dyDescent="0.3">
      <c r="A2244" s="64" t="str">
        <f>SORTEIOS[[#This Row],[GRUPO]]&amp;SORTEIOS[[#This Row],[MES_ANO]]</f>
        <v>745maio-25</v>
      </c>
      <c r="B2244" s="3">
        <v>745</v>
      </c>
      <c r="C2244" s="3">
        <v>202505</v>
      </c>
      <c r="D2244" s="4" t="str">
        <f>TEXT(SORTEIOS[[#This Row],[DT_CONTMP]],"MMMM-AA")</f>
        <v>maio-25</v>
      </c>
      <c r="E2244" s="4">
        <v>45792</v>
      </c>
      <c r="F2244" s="3">
        <v>1</v>
      </c>
      <c r="G2244"/>
    </row>
    <row r="2245" spans="1:7" x14ac:dyDescent="0.3">
      <c r="A2245" s="64" t="str">
        <f>SORTEIOS[[#This Row],[GRUPO]]&amp;SORTEIOS[[#This Row],[MES_ANO]]</f>
        <v>743fevereiro-25</v>
      </c>
      <c r="B2245" s="3">
        <v>743</v>
      </c>
      <c r="C2245" s="3">
        <v>202502</v>
      </c>
      <c r="D2245" s="4" t="str">
        <f>TEXT(SORTEIOS[[#This Row],[DT_CONTMP]],"MMMM-AA")</f>
        <v>fevereiro-25</v>
      </c>
      <c r="E2245" s="4">
        <v>45705</v>
      </c>
      <c r="F2245" s="3">
        <v>1</v>
      </c>
      <c r="G2245"/>
    </row>
    <row r="2246" spans="1:7" x14ac:dyDescent="0.3">
      <c r="A2246" s="64" t="str">
        <f>SORTEIOS[[#This Row],[GRUPO]]&amp;SORTEIOS[[#This Row],[MES_ANO]]</f>
        <v>3099setembro-25</v>
      </c>
      <c r="B2246" s="3">
        <v>3099</v>
      </c>
      <c r="C2246" s="3">
        <v>202509</v>
      </c>
      <c r="D2246" s="4" t="str">
        <f>TEXT(SORTEIOS[[#This Row],[DT_CONTMP]],"MMMM-AA")</f>
        <v>setembro-25</v>
      </c>
      <c r="E2246" s="4">
        <v>45915</v>
      </c>
      <c r="F2246" s="3">
        <v>1</v>
      </c>
      <c r="G2246"/>
    </row>
    <row r="2247" spans="1:7" x14ac:dyDescent="0.3">
      <c r="A2247" s="64" t="str">
        <f>SORTEIOS[[#This Row],[GRUPO]]&amp;SORTEIOS[[#This Row],[MES_ANO]]</f>
        <v>751setembro-25</v>
      </c>
      <c r="B2247" s="3">
        <v>751</v>
      </c>
      <c r="C2247" s="3">
        <v>202509</v>
      </c>
      <c r="D2247" s="4" t="str">
        <f>TEXT(SORTEIOS[[#This Row],[DT_CONTMP]],"MMMM-AA")</f>
        <v>setembro-25</v>
      </c>
      <c r="E2247" s="4">
        <v>45915</v>
      </c>
      <c r="F2247" s="3">
        <v>1</v>
      </c>
      <c r="G2247"/>
    </row>
    <row r="2248" spans="1:7" x14ac:dyDescent="0.3">
      <c r="A2248" s="64" t="str">
        <f>SORTEIOS[[#This Row],[GRUPO]]&amp;SORTEIOS[[#This Row],[MES_ANO]]</f>
        <v>3133fevereiro-25</v>
      </c>
      <c r="B2248" s="3">
        <v>3133</v>
      </c>
      <c r="C2248" s="3">
        <v>202502</v>
      </c>
      <c r="D2248" s="4" t="str">
        <f>TEXT(SORTEIOS[[#This Row],[DT_CONTMP]],"MMMM-AA")</f>
        <v>fevereiro-25</v>
      </c>
      <c r="E2248" s="4">
        <v>45705</v>
      </c>
      <c r="F2248" s="3">
        <v>1</v>
      </c>
      <c r="G2248"/>
    </row>
    <row r="2249" spans="1:7" x14ac:dyDescent="0.3">
      <c r="A2249" s="64" t="str">
        <f>SORTEIOS[[#This Row],[GRUPO]]&amp;SORTEIOS[[#This Row],[MES_ANO]]</f>
        <v>3112março-25</v>
      </c>
      <c r="B2249" s="3">
        <v>3112</v>
      </c>
      <c r="C2249" s="3">
        <v>202503</v>
      </c>
      <c r="D2249" s="4" t="str">
        <f>TEXT(SORTEIOS[[#This Row],[DT_CONTMP]],"MMMM-AA")</f>
        <v>março-25</v>
      </c>
      <c r="E2249" s="4">
        <v>45733</v>
      </c>
      <c r="F2249" s="3">
        <v>1</v>
      </c>
      <c r="G2249"/>
    </row>
    <row r="2250" spans="1:7" x14ac:dyDescent="0.3">
      <c r="A2250" s="64" t="str">
        <f>SORTEIOS[[#This Row],[GRUPO]]&amp;SORTEIOS[[#This Row],[MES_ANO]]</f>
        <v>3160setembro-25</v>
      </c>
      <c r="B2250" s="3">
        <v>3160</v>
      </c>
      <c r="C2250" s="3">
        <v>202509</v>
      </c>
      <c r="D2250" s="4" t="str">
        <f>TEXT(SORTEIOS[[#This Row],[DT_CONTMP]],"MMMM-AA")</f>
        <v>setembro-25</v>
      </c>
      <c r="E2250" s="4">
        <v>45915</v>
      </c>
      <c r="F2250" s="3">
        <v>1</v>
      </c>
      <c r="G2250"/>
    </row>
    <row r="2251" spans="1:7" x14ac:dyDescent="0.3">
      <c r="A2251" s="64" t="str">
        <f>SORTEIOS[[#This Row],[GRUPO]]&amp;SORTEIOS[[#This Row],[MES_ANO]]</f>
        <v>761julho-25</v>
      </c>
      <c r="B2251" s="3">
        <v>761</v>
      </c>
      <c r="C2251" s="3">
        <v>202507</v>
      </c>
      <c r="D2251" s="4" t="str">
        <f>TEXT(SORTEIOS[[#This Row],[DT_CONTMP]],"MMMM-AA")</f>
        <v>julho-25</v>
      </c>
      <c r="E2251" s="4">
        <v>45853</v>
      </c>
      <c r="F2251" s="3">
        <v>1</v>
      </c>
      <c r="G2251"/>
    </row>
    <row r="2252" spans="1:7" x14ac:dyDescent="0.3">
      <c r="A2252" s="64" t="str">
        <f>SORTEIOS[[#This Row],[GRUPO]]&amp;SORTEIOS[[#This Row],[MES_ANO]]</f>
        <v>3061maio-25</v>
      </c>
      <c r="B2252" s="3">
        <v>3061</v>
      </c>
      <c r="C2252" s="3">
        <v>202505</v>
      </c>
      <c r="D2252" s="4" t="str">
        <f>TEXT(SORTEIOS[[#This Row],[DT_CONTMP]],"MMMM-AA")</f>
        <v>maio-25</v>
      </c>
      <c r="E2252" s="4">
        <v>45792</v>
      </c>
      <c r="F2252" s="3">
        <v>1</v>
      </c>
      <c r="G2252"/>
    </row>
    <row r="2253" spans="1:7" x14ac:dyDescent="0.3">
      <c r="A2253" s="64" t="str">
        <f>SORTEIOS[[#This Row],[GRUPO]]&amp;SORTEIOS[[#This Row],[MES_ANO]]</f>
        <v>3088fevereiro-25</v>
      </c>
      <c r="B2253" s="3">
        <v>3088</v>
      </c>
      <c r="C2253" s="3">
        <v>202502</v>
      </c>
      <c r="D2253" s="4" t="str">
        <f>TEXT(SORTEIOS[[#This Row],[DT_CONTMP]],"MMMM-AA")</f>
        <v>fevereiro-25</v>
      </c>
      <c r="E2253" s="4">
        <v>45705</v>
      </c>
      <c r="F2253" s="3">
        <v>1</v>
      </c>
      <c r="G2253"/>
    </row>
    <row r="2254" spans="1:7" x14ac:dyDescent="0.3">
      <c r="A2254" s="64" t="str">
        <f>SORTEIOS[[#This Row],[GRUPO]]&amp;SORTEIOS[[#This Row],[MES_ANO]]</f>
        <v>3074agosto-25</v>
      </c>
      <c r="B2254" s="3">
        <v>3074</v>
      </c>
      <c r="C2254" s="3">
        <v>202508</v>
      </c>
      <c r="D2254" s="4" t="str">
        <f>TEXT(SORTEIOS[[#This Row],[DT_CONTMP]],"MMMM-AA")</f>
        <v>agosto-25</v>
      </c>
      <c r="E2254" s="4">
        <v>45884</v>
      </c>
      <c r="F2254" s="3">
        <v>1</v>
      </c>
      <c r="G2254"/>
    </row>
    <row r="2255" spans="1:7" x14ac:dyDescent="0.3">
      <c r="A2255" s="64" t="str">
        <f>SORTEIOS[[#This Row],[GRUPO]]&amp;SORTEIOS[[#This Row],[MES_ANO]]</f>
        <v>3095março-25</v>
      </c>
      <c r="B2255" s="3">
        <v>3095</v>
      </c>
      <c r="C2255" s="3">
        <v>202503</v>
      </c>
      <c r="D2255" s="4" t="str">
        <f>TEXT(SORTEIOS[[#This Row],[DT_CONTMP]],"MMMM-AA")</f>
        <v>março-25</v>
      </c>
      <c r="E2255" s="4">
        <v>45733</v>
      </c>
      <c r="F2255" s="3">
        <v>1</v>
      </c>
      <c r="G2255"/>
    </row>
    <row r="2256" spans="1:7" x14ac:dyDescent="0.3">
      <c r="A2256" s="64" t="str">
        <f>SORTEIOS[[#This Row],[GRUPO]]&amp;SORTEIOS[[#This Row],[MES_ANO]]</f>
        <v>732abril-25</v>
      </c>
      <c r="B2256" s="3">
        <v>732</v>
      </c>
      <c r="C2256" s="3">
        <v>202504</v>
      </c>
      <c r="D2256" s="4" t="str">
        <f>TEXT(SORTEIOS[[#This Row],[DT_CONTMP]],"MMMM-AA")</f>
        <v>abril-25</v>
      </c>
      <c r="E2256" s="4">
        <v>45762</v>
      </c>
      <c r="F2256" s="3">
        <v>1</v>
      </c>
      <c r="G2256"/>
    </row>
    <row r="2257" spans="1:7" x14ac:dyDescent="0.3">
      <c r="A2257" s="64" t="str">
        <f>SORTEIOS[[#This Row],[GRUPO]]&amp;SORTEIOS[[#This Row],[MES_ANO]]</f>
        <v>3128junho-25</v>
      </c>
      <c r="B2257" s="3">
        <v>3128</v>
      </c>
      <c r="C2257" s="3">
        <v>202506</v>
      </c>
      <c r="D2257" s="4" t="str">
        <f>TEXT(SORTEIOS[[#This Row],[DT_CONTMP]],"MMMM-AA")</f>
        <v>junho-25</v>
      </c>
      <c r="E2257" s="4">
        <v>45824</v>
      </c>
      <c r="F2257" s="3">
        <v>1</v>
      </c>
      <c r="G2257"/>
    </row>
    <row r="2258" spans="1:7" x14ac:dyDescent="0.3">
      <c r="A2258" s="64" t="str">
        <f>SORTEIOS[[#This Row],[GRUPO]]&amp;SORTEIOS[[#This Row],[MES_ANO]]</f>
        <v>3131setembro-25</v>
      </c>
      <c r="B2258" s="3">
        <v>3131</v>
      </c>
      <c r="C2258" s="3">
        <v>202509</v>
      </c>
      <c r="D2258" s="4" t="str">
        <f>TEXT(SORTEIOS[[#This Row],[DT_CONTMP]],"MMMM-AA")</f>
        <v>setembro-25</v>
      </c>
      <c r="E2258" s="4">
        <v>45915</v>
      </c>
      <c r="F2258" s="3">
        <v>1</v>
      </c>
      <c r="G2258"/>
    </row>
    <row r="2259" spans="1:7" x14ac:dyDescent="0.3">
      <c r="A2259" s="64" t="str">
        <f>SORTEIOS[[#This Row],[GRUPO]]&amp;SORTEIOS[[#This Row],[MES_ANO]]</f>
        <v>728agosto-25</v>
      </c>
      <c r="B2259" s="3">
        <v>728</v>
      </c>
      <c r="C2259" s="3">
        <v>202508</v>
      </c>
      <c r="D2259" s="4" t="str">
        <f>TEXT(SORTEIOS[[#This Row],[DT_CONTMP]],"MMMM-AA")</f>
        <v>agosto-25</v>
      </c>
      <c r="E2259" s="4">
        <v>45884</v>
      </c>
      <c r="F2259" s="3">
        <v>1</v>
      </c>
      <c r="G2259"/>
    </row>
    <row r="2260" spans="1:7" x14ac:dyDescent="0.3">
      <c r="A2260" s="64" t="str">
        <f>SORTEIOS[[#This Row],[GRUPO]]&amp;SORTEIOS[[#This Row],[MES_ANO]]</f>
        <v>3037setembro-25</v>
      </c>
      <c r="B2260" s="3">
        <v>3037</v>
      </c>
      <c r="C2260" s="3">
        <v>202509</v>
      </c>
      <c r="D2260" s="4" t="str">
        <f>TEXT(SORTEIOS[[#This Row],[DT_CONTMP]],"MMMM-AA")</f>
        <v>setembro-25</v>
      </c>
      <c r="E2260" s="4">
        <v>45915</v>
      </c>
      <c r="F2260" s="3">
        <v>1</v>
      </c>
      <c r="G2260"/>
    </row>
    <row r="2261" spans="1:7" x14ac:dyDescent="0.3">
      <c r="A2261" s="64" t="str">
        <f>SORTEIOS[[#This Row],[GRUPO]]&amp;SORTEIOS[[#This Row],[MES_ANO]]</f>
        <v>5011junho-25</v>
      </c>
      <c r="B2261" s="3">
        <v>5011</v>
      </c>
      <c r="C2261" s="3">
        <v>202506</v>
      </c>
      <c r="D2261" s="4" t="str">
        <f>TEXT(SORTEIOS[[#This Row],[DT_CONTMP]],"MMMM-AA")</f>
        <v>junho-25</v>
      </c>
      <c r="E2261" s="4">
        <v>45824</v>
      </c>
      <c r="F2261" s="3">
        <v>4</v>
      </c>
      <c r="G2261"/>
    </row>
    <row r="2262" spans="1:7" x14ac:dyDescent="0.3">
      <c r="A2262" s="64" t="str">
        <f>SORTEIOS[[#This Row],[GRUPO]]&amp;SORTEIOS[[#This Row],[MES_ANO]]</f>
        <v>636setembro-25</v>
      </c>
      <c r="B2262" s="3">
        <v>636</v>
      </c>
      <c r="C2262" s="3">
        <v>202509</v>
      </c>
      <c r="D2262" s="4" t="str">
        <f>TEXT(SORTEIOS[[#This Row],[DT_CONTMP]],"MMMM-AA")</f>
        <v>setembro-25</v>
      </c>
      <c r="E2262" s="4">
        <v>45904</v>
      </c>
      <c r="F2262" s="3">
        <v>2</v>
      </c>
      <c r="G2262"/>
    </row>
    <row r="2263" spans="1:7" x14ac:dyDescent="0.3">
      <c r="A2263" s="64" t="str">
        <f>SORTEIOS[[#This Row],[GRUPO]]&amp;SORTEIOS[[#This Row],[MES_ANO]]</f>
        <v>715junho-25</v>
      </c>
      <c r="B2263" s="3">
        <v>715</v>
      </c>
      <c r="C2263" s="3">
        <v>202506</v>
      </c>
      <c r="D2263" s="4" t="str">
        <f>TEXT(SORTEIOS[[#This Row],[DT_CONTMP]],"MMMM-AA")</f>
        <v>junho-25</v>
      </c>
      <c r="E2263" s="4">
        <v>45824</v>
      </c>
      <c r="F2263" s="3">
        <v>5</v>
      </c>
      <c r="G2263"/>
    </row>
    <row r="2264" spans="1:7" x14ac:dyDescent="0.3">
      <c r="A2264" s="64" t="str">
        <f>SORTEIOS[[#This Row],[GRUPO]]&amp;SORTEIOS[[#This Row],[MES_ANO]]</f>
        <v>7002junho-25</v>
      </c>
      <c r="B2264" s="3">
        <v>7002</v>
      </c>
      <c r="C2264" s="3">
        <v>202506</v>
      </c>
      <c r="D2264" s="4" t="str">
        <f>TEXT(SORTEIOS[[#This Row],[DT_CONTMP]],"MMMM-AA")</f>
        <v>junho-25</v>
      </c>
      <c r="E2264" s="4">
        <v>45824</v>
      </c>
      <c r="F2264" s="3">
        <v>1</v>
      </c>
      <c r="G2264"/>
    </row>
    <row r="2265" spans="1:7" x14ac:dyDescent="0.3">
      <c r="A2265" s="64" t="str">
        <f>SORTEIOS[[#This Row],[GRUPO]]&amp;SORTEIOS[[#This Row],[MES_ANO]]</f>
        <v>722junho-25</v>
      </c>
      <c r="B2265" s="3">
        <v>722</v>
      </c>
      <c r="C2265" s="3">
        <v>202506</v>
      </c>
      <c r="D2265" s="4" t="str">
        <f>TEXT(SORTEIOS[[#This Row],[DT_CONTMP]],"MMMM-AA")</f>
        <v>junho-25</v>
      </c>
      <c r="E2265" s="4">
        <v>45824</v>
      </c>
      <c r="F2265" s="3">
        <v>1</v>
      </c>
      <c r="G2265"/>
    </row>
    <row r="2266" spans="1:7" x14ac:dyDescent="0.3">
      <c r="A2266" s="64" t="str">
        <f>SORTEIOS[[#This Row],[GRUPO]]&amp;SORTEIOS[[#This Row],[MES_ANO]]</f>
        <v>721setembro-25</v>
      </c>
      <c r="B2266" s="3">
        <v>721</v>
      </c>
      <c r="C2266" s="3">
        <v>202509</v>
      </c>
      <c r="D2266" s="4" t="str">
        <f>TEXT(SORTEIOS[[#This Row],[DT_CONTMP]],"MMMM-AA")</f>
        <v>setembro-25</v>
      </c>
      <c r="E2266" s="4">
        <v>45915</v>
      </c>
      <c r="F2266" s="3">
        <v>1</v>
      </c>
      <c r="G2266"/>
    </row>
    <row r="2267" spans="1:7" x14ac:dyDescent="0.3">
      <c r="A2267" s="64" t="str">
        <f>SORTEIOS[[#This Row],[GRUPO]]&amp;SORTEIOS[[#This Row],[MES_ANO]]</f>
        <v>3097fevereiro-25</v>
      </c>
      <c r="B2267" s="3">
        <v>3097</v>
      </c>
      <c r="C2267" s="3">
        <v>202502</v>
      </c>
      <c r="D2267" s="4" t="str">
        <f>TEXT(SORTEIOS[[#This Row],[DT_CONTMP]],"MMMM-AA")</f>
        <v>fevereiro-25</v>
      </c>
      <c r="E2267" s="4">
        <v>45705</v>
      </c>
      <c r="F2267" s="3">
        <v>1</v>
      </c>
      <c r="G2267"/>
    </row>
    <row r="2268" spans="1:7" x14ac:dyDescent="0.3">
      <c r="A2268" s="64" t="str">
        <f>SORTEIOS[[#This Row],[GRUPO]]&amp;SORTEIOS[[#This Row],[MES_ANO]]</f>
        <v>762setembro-25</v>
      </c>
      <c r="B2268" s="3">
        <v>762</v>
      </c>
      <c r="C2268" s="3">
        <v>202509</v>
      </c>
      <c r="D2268" s="4" t="str">
        <f>TEXT(SORTEIOS[[#This Row],[DT_CONTMP]],"MMMM-AA")</f>
        <v>setembro-25</v>
      </c>
      <c r="E2268" s="4">
        <v>45915</v>
      </c>
      <c r="F2268" s="3">
        <v>1</v>
      </c>
      <c r="G2268"/>
    </row>
    <row r="2269" spans="1:7" x14ac:dyDescent="0.3">
      <c r="A2269" s="64" t="str">
        <f>SORTEIOS[[#This Row],[GRUPO]]&amp;SORTEIOS[[#This Row],[MES_ANO]]</f>
        <v>3126outubro-25</v>
      </c>
      <c r="B2269" s="3">
        <v>3126</v>
      </c>
      <c r="C2269" s="3">
        <v>202510</v>
      </c>
      <c r="D2269" s="4" t="str">
        <f>TEXT(SORTEIOS[[#This Row],[DT_CONTMP]],"MMMM-AA")</f>
        <v>outubro-25</v>
      </c>
      <c r="E2269" s="4">
        <v>45945</v>
      </c>
      <c r="F2269" s="3">
        <v>1</v>
      </c>
      <c r="G2269"/>
    </row>
    <row r="2270" spans="1:7" x14ac:dyDescent="0.3">
      <c r="A2270" s="64" t="str">
        <f>SORTEIOS[[#This Row],[GRUPO]]&amp;SORTEIOS[[#This Row],[MES_ANO]]</f>
        <v>799fevereiro-25</v>
      </c>
      <c r="B2270" s="3">
        <v>799</v>
      </c>
      <c r="C2270" s="3">
        <v>202502</v>
      </c>
      <c r="D2270" s="4" t="str">
        <f>TEXT(SORTEIOS[[#This Row],[DT_CONTMP]],"MMMM-AA")</f>
        <v>fevereiro-25</v>
      </c>
      <c r="E2270" s="4">
        <v>45705</v>
      </c>
      <c r="F2270" s="3">
        <v>1</v>
      </c>
      <c r="G2270"/>
    </row>
    <row r="2271" spans="1:7" x14ac:dyDescent="0.3">
      <c r="A2271" s="64" t="str">
        <f>SORTEIOS[[#This Row],[GRUPO]]&amp;SORTEIOS[[#This Row],[MES_ANO]]</f>
        <v>596março-25</v>
      </c>
      <c r="B2271" s="3">
        <v>596</v>
      </c>
      <c r="C2271" s="3">
        <v>202503</v>
      </c>
      <c r="D2271" s="4" t="str">
        <f>TEXT(SORTEIOS[[#This Row],[DT_CONTMP]],"MMMM-AA")</f>
        <v>março-25</v>
      </c>
      <c r="E2271" s="4">
        <v>45726</v>
      </c>
      <c r="F2271" s="3">
        <v>2</v>
      </c>
      <c r="G2271"/>
    </row>
    <row r="2272" spans="1:7" x14ac:dyDescent="0.3">
      <c r="A2272" s="64" t="str">
        <f>SORTEIOS[[#This Row],[GRUPO]]&amp;SORTEIOS[[#This Row],[MES_ANO]]</f>
        <v>599abril-25</v>
      </c>
      <c r="B2272" s="3">
        <v>599</v>
      </c>
      <c r="C2272" s="3">
        <v>202504</v>
      </c>
      <c r="D2272" s="4" t="str">
        <f>TEXT(SORTEIOS[[#This Row],[DT_CONTMP]],"MMMM-AA")</f>
        <v>abril-25</v>
      </c>
      <c r="E2272" s="4">
        <v>45751</v>
      </c>
      <c r="F2272" s="3">
        <v>3</v>
      </c>
      <c r="G2272"/>
    </row>
    <row r="2273" spans="1:7" x14ac:dyDescent="0.3">
      <c r="A2273" s="64" t="str">
        <f>SORTEIOS[[#This Row],[GRUPO]]&amp;SORTEIOS[[#This Row],[MES_ANO]]</f>
        <v>624junho-25</v>
      </c>
      <c r="B2273" s="3">
        <v>624</v>
      </c>
      <c r="C2273" s="3">
        <v>202506</v>
      </c>
      <c r="D2273" s="4" t="str">
        <f>TEXT(SORTEIOS[[#This Row],[DT_CONTMP]],"MMMM-AA")</f>
        <v>junho-25</v>
      </c>
      <c r="E2273" s="4">
        <v>45813</v>
      </c>
      <c r="F2273" s="3">
        <v>2</v>
      </c>
      <c r="G2273"/>
    </row>
    <row r="2274" spans="1:7" x14ac:dyDescent="0.3">
      <c r="A2274" s="64" t="str">
        <f>SORTEIOS[[#This Row],[GRUPO]]&amp;SORTEIOS[[#This Row],[MES_ANO]]</f>
        <v>5014julho-25</v>
      </c>
      <c r="B2274" s="3">
        <v>5014</v>
      </c>
      <c r="C2274" s="3">
        <v>202507</v>
      </c>
      <c r="D2274" s="4" t="str">
        <f>TEXT(SORTEIOS[[#This Row],[DT_CONTMP]],"MMMM-AA")</f>
        <v>julho-25</v>
      </c>
      <c r="E2274" s="4">
        <v>45853</v>
      </c>
      <c r="F2274" s="3">
        <v>1</v>
      </c>
      <c r="G2274"/>
    </row>
    <row r="2275" spans="1:7" x14ac:dyDescent="0.3">
      <c r="A2275" s="64" t="str">
        <f>SORTEIOS[[#This Row],[GRUPO]]&amp;SORTEIOS[[#This Row],[MES_ANO]]</f>
        <v>646fevereiro-25</v>
      </c>
      <c r="B2275" s="3">
        <v>646</v>
      </c>
      <c r="C2275" s="3">
        <v>202502</v>
      </c>
      <c r="D2275" s="4" t="str">
        <f>TEXT(SORTEIOS[[#This Row],[DT_CONTMP]],"MMMM-AA")</f>
        <v>fevereiro-25</v>
      </c>
      <c r="E2275" s="4">
        <v>45694</v>
      </c>
      <c r="F2275" s="3">
        <v>4</v>
      </c>
      <c r="G2275"/>
    </row>
    <row r="2276" spans="1:7" x14ac:dyDescent="0.3">
      <c r="A2276" s="64" t="str">
        <f>SORTEIOS[[#This Row],[GRUPO]]&amp;SORTEIOS[[#This Row],[MES_ANO]]</f>
        <v>752setembro-25</v>
      </c>
      <c r="B2276" s="3">
        <v>752</v>
      </c>
      <c r="C2276" s="3">
        <v>202509</v>
      </c>
      <c r="D2276" s="4" t="str">
        <f>TEXT(SORTEIOS[[#This Row],[DT_CONTMP]],"MMMM-AA")</f>
        <v>setembro-25</v>
      </c>
      <c r="E2276" s="4">
        <v>45915</v>
      </c>
      <c r="F2276" s="3">
        <v>1</v>
      </c>
      <c r="G2276"/>
    </row>
    <row r="2277" spans="1:7" x14ac:dyDescent="0.3">
      <c r="A2277" s="64" t="str">
        <f>SORTEIOS[[#This Row],[GRUPO]]&amp;SORTEIOS[[#This Row],[MES_ANO]]</f>
        <v>3089outubro-25</v>
      </c>
      <c r="B2277" s="3">
        <v>3089</v>
      </c>
      <c r="C2277" s="3">
        <v>202510</v>
      </c>
      <c r="D2277" s="4" t="str">
        <f>TEXT(SORTEIOS[[#This Row],[DT_CONTMP]],"MMMM-AA")</f>
        <v>outubro-25</v>
      </c>
      <c r="E2277" s="4">
        <v>45945</v>
      </c>
      <c r="F2277" s="3">
        <v>1</v>
      </c>
      <c r="G2277"/>
    </row>
    <row r="2278" spans="1:7" x14ac:dyDescent="0.3">
      <c r="A2278" s="64" t="str">
        <f>SORTEIOS[[#This Row],[GRUPO]]&amp;SORTEIOS[[#This Row],[MES_ANO]]</f>
        <v>726abril-25</v>
      </c>
      <c r="B2278" s="3">
        <v>726</v>
      </c>
      <c r="C2278" s="3">
        <v>202504</v>
      </c>
      <c r="D2278" s="4" t="str">
        <f>TEXT(SORTEIOS[[#This Row],[DT_CONTMP]],"MMMM-AA")</f>
        <v>abril-25</v>
      </c>
      <c r="E2278" s="4">
        <v>45762</v>
      </c>
      <c r="F2278" s="3">
        <v>1</v>
      </c>
      <c r="G2278"/>
    </row>
    <row r="2279" spans="1:7" x14ac:dyDescent="0.3">
      <c r="A2279" s="64" t="str">
        <f>SORTEIOS[[#This Row],[GRUPO]]&amp;SORTEIOS[[#This Row],[MES_ANO]]</f>
        <v>766fevereiro-25</v>
      </c>
      <c r="B2279" s="3">
        <v>766</v>
      </c>
      <c r="C2279" s="3">
        <v>202502</v>
      </c>
      <c r="D2279" s="4" t="str">
        <f>TEXT(SORTEIOS[[#This Row],[DT_CONTMP]],"MMMM-AA")</f>
        <v>fevereiro-25</v>
      </c>
      <c r="E2279" s="4">
        <v>45705</v>
      </c>
      <c r="F2279" s="3">
        <v>1</v>
      </c>
      <c r="G2279"/>
    </row>
    <row r="2280" spans="1:7" x14ac:dyDescent="0.3">
      <c r="A2280" s="64" t="str">
        <f>SORTEIOS[[#This Row],[GRUPO]]&amp;SORTEIOS[[#This Row],[MES_ANO]]</f>
        <v>3061setembro-25</v>
      </c>
      <c r="B2280" s="3">
        <v>3061</v>
      </c>
      <c r="C2280" s="3">
        <v>202509</v>
      </c>
      <c r="D2280" s="4" t="str">
        <f>TEXT(SORTEIOS[[#This Row],[DT_CONTMP]],"MMMM-AA")</f>
        <v>setembro-25</v>
      </c>
      <c r="E2280" s="4">
        <v>45915</v>
      </c>
      <c r="F2280" s="3">
        <v>1</v>
      </c>
      <c r="G2280"/>
    </row>
    <row r="2281" spans="1:7" x14ac:dyDescent="0.3">
      <c r="A2281" s="64" t="str">
        <f>SORTEIOS[[#This Row],[GRUPO]]&amp;SORTEIOS[[#This Row],[MES_ANO]]</f>
        <v>5012abril-25</v>
      </c>
      <c r="B2281" s="3">
        <v>5012</v>
      </c>
      <c r="C2281" s="3">
        <v>202504</v>
      </c>
      <c r="D2281" s="4" t="str">
        <f>TEXT(SORTEIOS[[#This Row],[DT_CONTMP]],"MMMM-AA")</f>
        <v>abril-25</v>
      </c>
      <c r="E2281" s="4">
        <v>45762</v>
      </c>
      <c r="F2281" s="3">
        <v>4</v>
      </c>
      <c r="G2281"/>
    </row>
    <row r="2282" spans="1:7" x14ac:dyDescent="0.3">
      <c r="A2282" s="64" t="str">
        <f>SORTEIOS[[#This Row],[GRUPO]]&amp;SORTEIOS[[#This Row],[MES_ANO]]</f>
        <v>669maio-25</v>
      </c>
      <c r="B2282" s="3">
        <v>669</v>
      </c>
      <c r="C2282" s="3">
        <v>202505</v>
      </c>
      <c r="D2282" s="4" t="str">
        <f>TEXT(SORTEIOS[[#This Row],[DT_CONTMP]],"MMMM-AA")</f>
        <v>maio-25</v>
      </c>
      <c r="E2282" s="4">
        <v>45784</v>
      </c>
      <c r="F2282" s="3">
        <v>2</v>
      </c>
      <c r="G2282"/>
    </row>
    <row r="2283" spans="1:7" x14ac:dyDescent="0.3">
      <c r="A2283" s="64" t="str">
        <f>SORTEIOS[[#This Row],[GRUPO]]&amp;SORTEIOS[[#This Row],[MES_ANO]]</f>
        <v>3068junho-25</v>
      </c>
      <c r="B2283" s="3">
        <v>3068</v>
      </c>
      <c r="C2283" s="3">
        <v>202506</v>
      </c>
      <c r="D2283" s="4" t="str">
        <f>TEXT(SORTEIOS[[#This Row],[DT_CONTMP]],"MMMM-AA")</f>
        <v>junho-25</v>
      </c>
      <c r="E2283" s="4">
        <v>45824</v>
      </c>
      <c r="F2283" s="3">
        <v>1</v>
      </c>
      <c r="G2283"/>
    </row>
    <row r="2284" spans="1:7" x14ac:dyDescent="0.3">
      <c r="A2284" s="64" t="str">
        <f>SORTEIOS[[#This Row],[GRUPO]]&amp;SORTEIOS[[#This Row],[MES_ANO]]</f>
        <v>5019junho-25</v>
      </c>
      <c r="B2284" s="3">
        <v>5019</v>
      </c>
      <c r="C2284" s="3">
        <v>202506</v>
      </c>
      <c r="D2284" s="4" t="str">
        <f>TEXT(SORTEIOS[[#This Row],[DT_CONTMP]],"MMMM-AA")</f>
        <v>junho-25</v>
      </c>
      <c r="E2284" s="4">
        <v>45824</v>
      </c>
      <c r="F2284" s="3">
        <v>1</v>
      </c>
      <c r="G2284"/>
    </row>
    <row r="2285" spans="1:7" x14ac:dyDescent="0.3">
      <c r="A2285" s="64" t="str">
        <f>SORTEIOS[[#This Row],[GRUPO]]&amp;SORTEIOS[[#This Row],[MES_ANO]]</f>
        <v>3084janeiro-25</v>
      </c>
      <c r="B2285" s="3">
        <v>3084</v>
      </c>
      <c r="C2285" s="3">
        <v>202501</v>
      </c>
      <c r="D2285" s="4" t="str">
        <f>TEXT(SORTEIOS[[#This Row],[DT_CONTMP]],"MMMM-AA")</f>
        <v>janeiro-25</v>
      </c>
      <c r="E2285" s="4">
        <v>45672</v>
      </c>
      <c r="F2285" s="3">
        <v>1</v>
      </c>
      <c r="G2285"/>
    </row>
    <row r="2286" spans="1:7" x14ac:dyDescent="0.3">
      <c r="A2286" s="64" t="str">
        <f>SORTEIOS[[#This Row],[GRUPO]]&amp;SORTEIOS[[#This Row],[MES_ANO]]</f>
        <v>725abril-25</v>
      </c>
      <c r="B2286" s="3">
        <v>725</v>
      </c>
      <c r="C2286" s="3">
        <v>202504</v>
      </c>
      <c r="D2286" s="4" t="str">
        <f>TEXT(SORTEIOS[[#This Row],[DT_CONTMP]],"MMMM-AA")</f>
        <v>abril-25</v>
      </c>
      <c r="E2286" s="4">
        <v>45762</v>
      </c>
      <c r="F2286" s="3">
        <v>1</v>
      </c>
      <c r="G2286"/>
    </row>
    <row r="2287" spans="1:7" x14ac:dyDescent="0.3">
      <c r="A2287" s="64" t="str">
        <f>SORTEIOS[[#This Row],[GRUPO]]&amp;SORTEIOS[[#This Row],[MES_ANO]]</f>
        <v>3041maio-25</v>
      </c>
      <c r="B2287" s="3">
        <v>3041</v>
      </c>
      <c r="C2287" s="3">
        <v>202505</v>
      </c>
      <c r="D2287" s="4" t="str">
        <f>TEXT(SORTEIOS[[#This Row],[DT_CONTMP]],"MMMM-AA")</f>
        <v>maio-25</v>
      </c>
      <c r="E2287" s="4">
        <v>45792</v>
      </c>
      <c r="F2287" s="3">
        <v>1</v>
      </c>
      <c r="G2287"/>
    </row>
    <row r="2288" spans="1:7" x14ac:dyDescent="0.3">
      <c r="A2288" s="64" t="str">
        <f>SORTEIOS[[#This Row],[GRUPO]]&amp;SORTEIOS[[#This Row],[MES_ANO]]</f>
        <v>5025maio-25</v>
      </c>
      <c r="B2288" s="3">
        <v>5025</v>
      </c>
      <c r="C2288" s="3">
        <v>202505</v>
      </c>
      <c r="D2288" s="4" t="str">
        <f>TEXT(SORTEIOS[[#This Row],[DT_CONTMP]],"MMMM-AA")</f>
        <v>maio-25</v>
      </c>
      <c r="E2288" s="4">
        <v>45792</v>
      </c>
      <c r="F2288" s="3">
        <v>1</v>
      </c>
      <c r="G2288"/>
    </row>
    <row r="2289" spans="1:7" x14ac:dyDescent="0.3">
      <c r="A2289" s="64" t="str">
        <f>SORTEIOS[[#This Row],[GRUPO]]&amp;SORTEIOS[[#This Row],[MES_ANO]]</f>
        <v>731fevereiro-25</v>
      </c>
      <c r="B2289" s="3">
        <v>731</v>
      </c>
      <c r="C2289" s="3">
        <v>202502</v>
      </c>
      <c r="D2289" s="4" t="str">
        <f>TEXT(SORTEIOS[[#This Row],[DT_CONTMP]],"MMMM-AA")</f>
        <v>fevereiro-25</v>
      </c>
      <c r="E2289" s="4">
        <v>45705</v>
      </c>
      <c r="F2289" s="3">
        <v>1</v>
      </c>
      <c r="G2289"/>
    </row>
    <row r="2290" spans="1:7" x14ac:dyDescent="0.3">
      <c r="A2290" s="64" t="str">
        <f>SORTEIOS[[#This Row],[GRUPO]]&amp;SORTEIOS[[#This Row],[MES_ANO]]</f>
        <v>3123julho-25</v>
      </c>
      <c r="B2290" s="3">
        <v>3123</v>
      </c>
      <c r="C2290" s="3">
        <v>202507</v>
      </c>
      <c r="D2290" s="4" t="str">
        <f>TEXT(SORTEIOS[[#This Row],[DT_CONTMP]],"MMMM-AA")</f>
        <v>julho-25</v>
      </c>
      <c r="E2290" s="4">
        <v>45853</v>
      </c>
      <c r="F2290" s="3">
        <v>1</v>
      </c>
      <c r="G2290"/>
    </row>
    <row r="2291" spans="1:7" x14ac:dyDescent="0.3">
      <c r="A2291" s="64" t="str">
        <f>SORTEIOS[[#This Row],[GRUPO]]&amp;SORTEIOS[[#This Row],[MES_ANO]]</f>
        <v>744fevereiro-25</v>
      </c>
      <c r="B2291" s="3">
        <v>744</v>
      </c>
      <c r="C2291" s="3">
        <v>202502</v>
      </c>
      <c r="D2291" s="4" t="str">
        <f>TEXT(SORTEIOS[[#This Row],[DT_CONTMP]],"MMMM-AA")</f>
        <v>fevereiro-25</v>
      </c>
      <c r="E2291" s="4">
        <v>45705</v>
      </c>
      <c r="F2291" s="3">
        <v>1</v>
      </c>
      <c r="G2291"/>
    </row>
    <row r="2292" spans="1:7" x14ac:dyDescent="0.3">
      <c r="A2292" s="64" t="str">
        <f>SORTEIOS[[#This Row],[GRUPO]]&amp;SORTEIOS[[#This Row],[MES_ANO]]</f>
        <v>736fevereiro-25</v>
      </c>
      <c r="B2292" s="3">
        <v>736</v>
      </c>
      <c r="C2292" s="3">
        <v>202502</v>
      </c>
      <c r="D2292" s="4" t="str">
        <f>TEXT(SORTEIOS[[#This Row],[DT_CONTMP]],"MMMM-AA")</f>
        <v>fevereiro-25</v>
      </c>
      <c r="E2292" s="4">
        <v>45705</v>
      </c>
      <c r="F2292" s="3">
        <v>1</v>
      </c>
      <c r="G2292"/>
    </row>
    <row r="2293" spans="1:7" x14ac:dyDescent="0.3">
      <c r="A2293" s="64" t="str">
        <f>SORTEIOS[[#This Row],[GRUPO]]&amp;SORTEIOS[[#This Row],[MES_ANO]]</f>
        <v>731março-25</v>
      </c>
      <c r="B2293" s="3">
        <v>731</v>
      </c>
      <c r="C2293" s="3">
        <v>202503</v>
      </c>
      <c r="D2293" s="4" t="str">
        <f>TEXT(SORTEIOS[[#This Row],[DT_CONTMP]],"MMMM-AA")</f>
        <v>março-25</v>
      </c>
      <c r="E2293" s="4">
        <v>45733</v>
      </c>
      <c r="F2293" s="3">
        <v>1</v>
      </c>
      <c r="G2293"/>
    </row>
    <row r="2294" spans="1:7" x14ac:dyDescent="0.3">
      <c r="A2294" s="64" t="str">
        <f>SORTEIOS[[#This Row],[GRUPO]]&amp;SORTEIOS[[#This Row],[MES_ANO]]</f>
        <v>801julho-25</v>
      </c>
      <c r="B2294" s="3">
        <v>801</v>
      </c>
      <c r="C2294" s="3">
        <v>202507</v>
      </c>
      <c r="D2294" s="4" t="str">
        <f>TEXT(SORTEIOS[[#This Row],[DT_CONTMP]],"MMMM-AA")</f>
        <v>julho-25</v>
      </c>
      <c r="E2294" s="4">
        <v>45853</v>
      </c>
      <c r="F2294" s="3">
        <v>1</v>
      </c>
      <c r="G2294"/>
    </row>
    <row r="2295" spans="1:7" x14ac:dyDescent="0.3">
      <c r="A2295" s="64" t="str">
        <f>SORTEIOS[[#This Row],[GRUPO]]&amp;SORTEIOS[[#This Row],[MES_ANO]]</f>
        <v>5011janeiro-25</v>
      </c>
      <c r="B2295" s="3">
        <v>5011</v>
      </c>
      <c r="C2295" s="3">
        <v>202501</v>
      </c>
      <c r="D2295" s="4" t="str">
        <f>TEXT(SORTEIOS[[#This Row],[DT_CONTMP]],"MMMM-AA")</f>
        <v>janeiro-25</v>
      </c>
      <c r="E2295" s="4">
        <v>45672</v>
      </c>
      <c r="F2295" s="3">
        <v>1</v>
      </c>
      <c r="G2295"/>
    </row>
    <row r="2296" spans="1:7" x14ac:dyDescent="0.3">
      <c r="A2296" s="64" t="str">
        <f>SORTEIOS[[#This Row],[GRUPO]]&amp;SORTEIOS[[#This Row],[MES_ANO]]</f>
        <v>5015janeiro-25</v>
      </c>
      <c r="B2296" s="3">
        <v>5015</v>
      </c>
      <c r="C2296" s="3">
        <v>202501</v>
      </c>
      <c r="D2296" s="4" t="str">
        <f>TEXT(SORTEIOS[[#This Row],[DT_CONTMP]],"MMMM-AA")</f>
        <v>janeiro-25</v>
      </c>
      <c r="E2296" s="4">
        <v>45672</v>
      </c>
      <c r="F2296" s="3">
        <v>2</v>
      </c>
      <c r="G2296"/>
    </row>
    <row r="2297" spans="1:7" x14ac:dyDescent="0.3">
      <c r="A2297" s="64" t="str">
        <f>SORTEIOS[[#This Row],[GRUPO]]&amp;SORTEIOS[[#This Row],[MES_ANO]]</f>
        <v>3074janeiro-25</v>
      </c>
      <c r="B2297" s="3">
        <v>3074</v>
      </c>
      <c r="C2297" s="3">
        <v>202501</v>
      </c>
      <c r="D2297" s="4" t="str">
        <f>TEXT(SORTEIOS[[#This Row],[DT_CONTMP]],"MMMM-AA")</f>
        <v>janeiro-25</v>
      </c>
      <c r="E2297" s="4">
        <v>45672</v>
      </c>
      <c r="F2297" s="3">
        <v>1</v>
      </c>
      <c r="G2297"/>
    </row>
    <row r="2298" spans="1:7" x14ac:dyDescent="0.3">
      <c r="A2298" s="64" t="str">
        <f>SORTEIOS[[#This Row],[GRUPO]]&amp;SORTEIOS[[#This Row],[MES_ANO]]</f>
        <v>5018setembro-25</v>
      </c>
      <c r="B2298" s="3">
        <v>5018</v>
      </c>
      <c r="C2298" s="3">
        <v>202509</v>
      </c>
      <c r="D2298" s="4" t="str">
        <f>TEXT(SORTEIOS[[#This Row],[DT_CONTMP]],"MMMM-AA")</f>
        <v>setembro-25</v>
      </c>
      <c r="E2298" s="4">
        <v>45915</v>
      </c>
      <c r="F2298" s="3">
        <v>1</v>
      </c>
      <c r="G2298"/>
    </row>
    <row r="2299" spans="1:7" x14ac:dyDescent="0.3">
      <c r="A2299" s="64" t="str">
        <f>SORTEIOS[[#This Row],[GRUPO]]&amp;SORTEIOS[[#This Row],[MES_ANO]]</f>
        <v>709fevereiro-25</v>
      </c>
      <c r="B2299" s="3">
        <v>709</v>
      </c>
      <c r="C2299" s="3">
        <v>202502</v>
      </c>
      <c r="D2299" s="4" t="str">
        <f>TEXT(SORTEIOS[[#This Row],[DT_CONTMP]],"MMMM-AA")</f>
        <v>fevereiro-25</v>
      </c>
      <c r="E2299" s="4">
        <v>45705</v>
      </c>
      <c r="F2299" s="3">
        <v>1</v>
      </c>
      <c r="G2299"/>
    </row>
    <row r="2300" spans="1:7" x14ac:dyDescent="0.3">
      <c r="A2300" s="64" t="str">
        <f>SORTEIOS[[#This Row],[GRUPO]]&amp;SORTEIOS[[#This Row],[MES_ANO]]</f>
        <v>3091fevereiro-25</v>
      </c>
      <c r="B2300" s="3">
        <v>3091</v>
      </c>
      <c r="C2300" s="3">
        <v>202502</v>
      </c>
      <c r="D2300" s="4" t="str">
        <f>TEXT(SORTEIOS[[#This Row],[DT_CONTMP]],"MMMM-AA")</f>
        <v>fevereiro-25</v>
      </c>
      <c r="E2300" s="4">
        <v>45705</v>
      </c>
      <c r="F2300" s="3">
        <v>1</v>
      </c>
      <c r="G2300"/>
    </row>
    <row r="2301" spans="1:7" x14ac:dyDescent="0.3">
      <c r="A2301" s="64" t="str">
        <f>SORTEIOS[[#This Row],[GRUPO]]&amp;SORTEIOS[[#This Row],[MES_ANO]]</f>
        <v>5024abril-25</v>
      </c>
      <c r="B2301" s="3">
        <v>5024</v>
      </c>
      <c r="C2301" s="3">
        <v>202504</v>
      </c>
      <c r="D2301" s="4" t="str">
        <f>TEXT(SORTEIOS[[#This Row],[DT_CONTMP]],"MMMM-AA")</f>
        <v>abril-25</v>
      </c>
      <c r="E2301" s="4">
        <v>45762</v>
      </c>
      <c r="F2301" s="3">
        <v>1</v>
      </c>
      <c r="G2301"/>
    </row>
    <row r="2302" spans="1:7" x14ac:dyDescent="0.3">
      <c r="A2302" s="64" t="str">
        <f>SORTEIOS[[#This Row],[GRUPO]]&amp;SORTEIOS[[#This Row],[MES_ANO]]</f>
        <v>718fevereiro-25</v>
      </c>
      <c r="B2302" s="3">
        <v>718</v>
      </c>
      <c r="C2302" s="3">
        <v>202502</v>
      </c>
      <c r="D2302" s="4" t="str">
        <f>TEXT(SORTEIOS[[#This Row],[DT_CONTMP]],"MMMM-AA")</f>
        <v>fevereiro-25</v>
      </c>
      <c r="E2302" s="4">
        <v>45705</v>
      </c>
      <c r="F2302" s="3">
        <v>1</v>
      </c>
      <c r="G2302"/>
    </row>
    <row r="2303" spans="1:7" x14ac:dyDescent="0.3">
      <c r="A2303" s="64" t="str">
        <f>SORTEIOS[[#This Row],[GRUPO]]&amp;SORTEIOS[[#This Row],[MES_ANO]]</f>
        <v>719janeiro-25</v>
      </c>
      <c r="B2303" s="3">
        <v>719</v>
      </c>
      <c r="C2303" s="3">
        <v>202501</v>
      </c>
      <c r="D2303" s="4" t="str">
        <f>TEXT(SORTEIOS[[#This Row],[DT_CONTMP]],"MMMM-AA")</f>
        <v>janeiro-25</v>
      </c>
      <c r="E2303" s="4">
        <v>45672</v>
      </c>
      <c r="F2303" s="3">
        <v>1</v>
      </c>
      <c r="G2303"/>
    </row>
    <row r="2304" spans="1:7" x14ac:dyDescent="0.3">
      <c r="A2304" s="64" t="str">
        <f>SORTEIOS[[#This Row],[GRUPO]]&amp;SORTEIOS[[#This Row],[MES_ANO]]</f>
        <v>734outubro-25</v>
      </c>
      <c r="B2304" s="3">
        <v>734</v>
      </c>
      <c r="C2304" s="3">
        <v>202510</v>
      </c>
      <c r="D2304" s="4" t="str">
        <f>TEXT(SORTEIOS[[#This Row],[DT_CONTMP]],"MMMM-AA")</f>
        <v>outubro-25</v>
      </c>
      <c r="E2304" s="4">
        <v>45945</v>
      </c>
      <c r="F2304" s="3">
        <v>1</v>
      </c>
      <c r="G2304"/>
    </row>
    <row r="2305" spans="1:7" x14ac:dyDescent="0.3">
      <c r="A2305" s="64" t="str">
        <f>SORTEIOS[[#This Row],[GRUPO]]&amp;SORTEIOS[[#This Row],[MES_ANO]]</f>
        <v>775março-25</v>
      </c>
      <c r="B2305" s="3">
        <v>775</v>
      </c>
      <c r="C2305" s="3">
        <v>202503</v>
      </c>
      <c r="D2305" s="4" t="str">
        <f>TEXT(SORTEIOS[[#This Row],[DT_CONTMP]],"MMMM-AA")</f>
        <v>março-25</v>
      </c>
      <c r="E2305" s="4">
        <v>45733</v>
      </c>
      <c r="F2305" s="3">
        <v>1</v>
      </c>
      <c r="G2305"/>
    </row>
    <row r="2306" spans="1:7" x14ac:dyDescent="0.3">
      <c r="A2306" s="64" t="str">
        <f>SORTEIOS[[#This Row],[GRUPO]]&amp;SORTEIOS[[#This Row],[MES_ANO]]</f>
        <v>8004outubro-25</v>
      </c>
      <c r="B2306" s="3">
        <v>8004</v>
      </c>
      <c r="C2306" s="3">
        <v>202510</v>
      </c>
      <c r="D2306" s="4" t="str">
        <f>TEXT(SORTEIOS[[#This Row],[DT_CONTMP]],"MMMM-AA")</f>
        <v>outubro-25</v>
      </c>
      <c r="E2306" s="4">
        <v>45945</v>
      </c>
      <c r="F2306" s="3">
        <v>1</v>
      </c>
      <c r="G2306"/>
    </row>
    <row r="2307" spans="1:7" x14ac:dyDescent="0.3">
      <c r="A2307" s="64" t="str">
        <f>SORTEIOS[[#This Row],[GRUPO]]&amp;SORTEIOS[[#This Row],[MES_ANO]]</f>
        <v>3157fevereiro-25</v>
      </c>
      <c r="B2307" s="3">
        <v>3157</v>
      </c>
      <c r="C2307" s="3">
        <v>202502</v>
      </c>
      <c r="D2307" s="4" t="str">
        <f>TEXT(SORTEIOS[[#This Row],[DT_CONTMP]],"MMMM-AA")</f>
        <v>fevereiro-25</v>
      </c>
      <c r="E2307" s="4">
        <v>45705</v>
      </c>
      <c r="F2307" s="3">
        <v>1</v>
      </c>
      <c r="G2307"/>
    </row>
    <row r="2308" spans="1:7" x14ac:dyDescent="0.3">
      <c r="A2308" s="64" t="str">
        <f>SORTEIOS[[#This Row],[GRUPO]]&amp;SORTEIOS[[#This Row],[MES_ANO]]</f>
        <v>595janeiro-25</v>
      </c>
      <c r="B2308" s="3">
        <v>595</v>
      </c>
      <c r="C2308" s="3">
        <v>202501</v>
      </c>
      <c r="D2308" s="4" t="str">
        <f>TEXT(SORTEIOS[[#This Row],[DT_CONTMP]],"MMMM-AA")</f>
        <v>janeiro-25</v>
      </c>
      <c r="E2308" s="4">
        <v>45664</v>
      </c>
      <c r="F2308" s="3">
        <v>1</v>
      </c>
      <c r="G2308"/>
    </row>
    <row r="2309" spans="1:7" x14ac:dyDescent="0.3">
      <c r="A2309" s="64" t="str">
        <f>SORTEIOS[[#This Row],[GRUPO]]&amp;SORTEIOS[[#This Row],[MES_ANO]]</f>
        <v>3177junho-25</v>
      </c>
      <c r="B2309" s="3">
        <v>3177</v>
      </c>
      <c r="C2309" s="3">
        <v>202506</v>
      </c>
      <c r="D2309" s="4" t="str">
        <f>TEXT(SORTEIOS[[#This Row],[DT_CONTMP]],"MMMM-AA")</f>
        <v>junho-25</v>
      </c>
      <c r="E2309" s="4">
        <v>45824</v>
      </c>
      <c r="F2309" s="3">
        <v>1</v>
      </c>
      <c r="G2309"/>
    </row>
    <row r="2310" spans="1:7" x14ac:dyDescent="0.3">
      <c r="A2310" s="64" t="str">
        <f>SORTEIOS[[#This Row],[GRUPO]]&amp;SORTEIOS[[#This Row],[MES_ANO]]</f>
        <v>782outubro-25</v>
      </c>
      <c r="B2310" s="3">
        <v>782</v>
      </c>
      <c r="C2310" s="3">
        <v>202510</v>
      </c>
      <c r="D2310" s="4" t="str">
        <f>TEXT(SORTEIOS[[#This Row],[DT_CONTMP]],"MMMM-AA")</f>
        <v>outubro-25</v>
      </c>
      <c r="E2310" s="4">
        <v>45945</v>
      </c>
      <c r="F2310" s="3">
        <v>1</v>
      </c>
      <c r="G2310"/>
    </row>
    <row r="2311" spans="1:7" x14ac:dyDescent="0.3">
      <c r="A2311" s="64" t="str">
        <f>SORTEIOS[[#This Row],[GRUPO]]&amp;SORTEIOS[[#This Row],[MES_ANO]]</f>
        <v>3184outubro-25</v>
      </c>
      <c r="B2311" s="3">
        <v>3184</v>
      </c>
      <c r="C2311" s="3">
        <v>202510</v>
      </c>
      <c r="D2311" s="4" t="str">
        <f>TEXT(SORTEIOS[[#This Row],[DT_CONTMP]],"MMMM-AA")</f>
        <v>outubro-25</v>
      </c>
      <c r="E2311" s="4">
        <v>45945</v>
      </c>
      <c r="F2311" s="3">
        <v>1</v>
      </c>
      <c r="G2311"/>
    </row>
    <row r="2312" spans="1:7" x14ac:dyDescent="0.3">
      <c r="A2312" s="64" t="str">
        <f>SORTEIOS[[#This Row],[GRUPO]]&amp;SORTEIOS[[#This Row],[MES_ANO]]</f>
        <v>695fevereiro-25</v>
      </c>
      <c r="B2312" s="3">
        <v>695</v>
      </c>
      <c r="C2312" s="3">
        <v>202502</v>
      </c>
      <c r="D2312" s="4" t="str">
        <f>TEXT(SORTEIOS[[#This Row],[DT_CONTMP]],"MMMM-AA")</f>
        <v>fevereiro-25</v>
      </c>
      <c r="E2312" s="4">
        <v>45694</v>
      </c>
      <c r="F2312" s="3">
        <v>1</v>
      </c>
      <c r="G2312"/>
    </row>
    <row r="2313" spans="1:7" x14ac:dyDescent="0.3">
      <c r="A2313" s="64" t="str">
        <f>SORTEIOS[[#This Row],[GRUPO]]&amp;SORTEIOS[[#This Row],[MES_ANO]]</f>
        <v>755outubro-25</v>
      </c>
      <c r="B2313" s="3">
        <v>755</v>
      </c>
      <c r="C2313" s="3">
        <v>202510</v>
      </c>
      <c r="D2313" s="4" t="str">
        <f>TEXT(SORTEIOS[[#This Row],[DT_CONTMP]],"MMMM-AA")</f>
        <v>outubro-25</v>
      </c>
      <c r="E2313" s="4">
        <v>45945</v>
      </c>
      <c r="F2313" s="3">
        <v>1</v>
      </c>
      <c r="G2313"/>
    </row>
    <row r="2314" spans="1:7" x14ac:dyDescent="0.3">
      <c r="A2314" s="64" t="str">
        <f>SORTEIOS[[#This Row],[GRUPO]]&amp;SORTEIOS[[#This Row],[MES_ANO]]</f>
        <v>781agosto-25</v>
      </c>
      <c r="B2314" s="3">
        <v>781</v>
      </c>
      <c r="C2314" s="3">
        <v>202508</v>
      </c>
      <c r="D2314" s="4" t="str">
        <f>TEXT(SORTEIOS[[#This Row],[DT_CONTMP]],"MMMM-AA")</f>
        <v>agosto-25</v>
      </c>
      <c r="E2314" s="4">
        <v>45884</v>
      </c>
      <c r="F2314" s="3">
        <v>1</v>
      </c>
      <c r="G2314"/>
    </row>
    <row r="2315" spans="1:7" x14ac:dyDescent="0.3">
      <c r="A2315" s="64" t="str">
        <f>SORTEIOS[[#This Row],[GRUPO]]&amp;SORTEIOS[[#This Row],[MES_ANO]]</f>
        <v>3177agosto-25</v>
      </c>
      <c r="B2315" s="3">
        <v>3177</v>
      </c>
      <c r="C2315" s="3">
        <v>202508</v>
      </c>
      <c r="D2315" s="4" t="str">
        <f>TEXT(SORTEIOS[[#This Row],[DT_CONTMP]],"MMMM-AA")</f>
        <v>agosto-25</v>
      </c>
      <c r="E2315" s="4">
        <v>45884</v>
      </c>
      <c r="F2315" s="3">
        <v>1</v>
      </c>
      <c r="G2315"/>
    </row>
    <row r="2316" spans="1:7" x14ac:dyDescent="0.3">
      <c r="A2316" s="64" t="str">
        <f>SORTEIOS[[#This Row],[GRUPO]]&amp;SORTEIOS[[#This Row],[MES_ANO]]</f>
        <v>3036julho-25</v>
      </c>
      <c r="B2316" s="3">
        <v>3036</v>
      </c>
      <c r="C2316" s="3">
        <v>202507</v>
      </c>
      <c r="D2316" s="4" t="str">
        <f>TEXT(SORTEIOS[[#This Row],[DT_CONTMP]],"MMMM-AA")</f>
        <v>julho-25</v>
      </c>
      <c r="E2316" s="4">
        <v>45853</v>
      </c>
      <c r="F2316" s="3">
        <v>1</v>
      </c>
      <c r="G2316"/>
    </row>
    <row r="2317" spans="1:7" x14ac:dyDescent="0.3">
      <c r="A2317" s="64" t="str">
        <f>SORTEIOS[[#This Row],[GRUPO]]&amp;SORTEIOS[[#This Row],[MES_ANO]]</f>
        <v>5009junho-25</v>
      </c>
      <c r="B2317" s="3">
        <v>5009</v>
      </c>
      <c r="C2317" s="3">
        <v>202506</v>
      </c>
      <c r="D2317" s="4" t="str">
        <f>TEXT(SORTEIOS[[#This Row],[DT_CONTMP]],"MMMM-AA")</f>
        <v>junho-25</v>
      </c>
      <c r="E2317" s="4">
        <v>45824</v>
      </c>
      <c r="F2317" s="3">
        <v>2</v>
      </c>
      <c r="G2317"/>
    </row>
    <row r="2318" spans="1:7" x14ac:dyDescent="0.3">
      <c r="A2318" s="64" t="str">
        <f>SORTEIOS[[#This Row],[GRUPO]]&amp;SORTEIOS[[#This Row],[MES_ANO]]</f>
        <v>3053setembro-25</v>
      </c>
      <c r="B2318" s="3">
        <v>3053</v>
      </c>
      <c r="C2318" s="3">
        <v>202509</v>
      </c>
      <c r="D2318" s="4" t="str">
        <f>TEXT(SORTEIOS[[#This Row],[DT_CONTMP]],"MMMM-AA")</f>
        <v>setembro-25</v>
      </c>
      <c r="E2318" s="4">
        <v>45915</v>
      </c>
      <c r="F2318" s="3">
        <v>1</v>
      </c>
      <c r="G2318"/>
    </row>
    <row r="2319" spans="1:7" x14ac:dyDescent="0.3">
      <c r="A2319" s="64" t="str">
        <f>SORTEIOS[[#This Row],[GRUPO]]&amp;SORTEIOS[[#This Row],[MES_ANO]]</f>
        <v>3064janeiro-25</v>
      </c>
      <c r="B2319" s="3">
        <v>3064</v>
      </c>
      <c r="C2319" s="3">
        <v>202501</v>
      </c>
      <c r="D2319" s="4" t="str">
        <f>TEXT(SORTEIOS[[#This Row],[DT_CONTMP]],"MMMM-AA")</f>
        <v>janeiro-25</v>
      </c>
      <c r="E2319" s="4">
        <v>45672</v>
      </c>
      <c r="F2319" s="3">
        <v>1</v>
      </c>
      <c r="G2319"/>
    </row>
    <row r="2320" spans="1:7" x14ac:dyDescent="0.3">
      <c r="A2320" s="64" t="str">
        <f>SORTEIOS[[#This Row],[GRUPO]]&amp;SORTEIOS[[#This Row],[MES_ANO]]</f>
        <v>3075junho-25</v>
      </c>
      <c r="B2320" s="3">
        <v>3075</v>
      </c>
      <c r="C2320" s="3">
        <v>202506</v>
      </c>
      <c r="D2320" s="4" t="str">
        <f>TEXT(SORTEIOS[[#This Row],[DT_CONTMP]],"MMMM-AA")</f>
        <v>junho-25</v>
      </c>
      <c r="E2320" s="4">
        <v>45824</v>
      </c>
      <c r="F2320" s="3">
        <v>1</v>
      </c>
      <c r="G2320"/>
    </row>
    <row r="2321" spans="1:7" x14ac:dyDescent="0.3">
      <c r="A2321" s="64" t="str">
        <f>SORTEIOS[[#This Row],[GRUPO]]&amp;SORTEIOS[[#This Row],[MES_ANO]]</f>
        <v>3076maio-25</v>
      </c>
      <c r="B2321" s="3">
        <v>3076</v>
      </c>
      <c r="C2321" s="3">
        <v>202505</v>
      </c>
      <c r="D2321" s="4" t="str">
        <f>TEXT(SORTEIOS[[#This Row],[DT_CONTMP]],"MMMM-AA")</f>
        <v>maio-25</v>
      </c>
      <c r="E2321" s="4">
        <v>45792</v>
      </c>
      <c r="F2321" s="3">
        <v>1</v>
      </c>
      <c r="G2321"/>
    </row>
    <row r="2322" spans="1:7" x14ac:dyDescent="0.3">
      <c r="A2322" s="64" t="str">
        <f>SORTEIOS[[#This Row],[GRUPO]]&amp;SORTEIOS[[#This Row],[MES_ANO]]</f>
        <v>7004maio-25</v>
      </c>
      <c r="B2322" s="3">
        <v>7004</v>
      </c>
      <c r="C2322" s="3">
        <v>202505</v>
      </c>
      <c r="D2322" s="4" t="str">
        <f>TEXT(SORTEIOS[[#This Row],[DT_CONTMP]],"MMMM-AA")</f>
        <v>maio-25</v>
      </c>
      <c r="E2322" s="4">
        <v>45792</v>
      </c>
      <c r="F2322" s="3">
        <v>1</v>
      </c>
      <c r="G2322"/>
    </row>
    <row r="2323" spans="1:7" x14ac:dyDescent="0.3">
      <c r="A2323" s="64" t="str">
        <f>SORTEIOS[[#This Row],[GRUPO]]&amp;SORTEIOS[[#This Row],[MES_ANO]]</f>
        <v>3132julho-25</v>
      </c>
      <c r="B2323" s="3">
        <v>3132</v>
      </c>
      <c r="C2323" s="3">
        <v>202507</v>
      </c>
      <c r="D2323" s="4" t="str">
        <f>TEXT(SORTEIOS[[#This Row],[DT_CONTMP]],"MMMM-AA")</f>
        <v>julho-25</v>
      </c>
      <c r="E2323" s="4">
        <v>45853</v>
      </c>
      <c r="F2323" s="3">
        <v>1</v>
      </c>
      <c r="G2323"/>
    </row>
    <row r="2324" spans="1:7" x14ac:dyDescent="0.3">
      <c r="A2324" s="64" t="str">
        <f>SORTEIOS[[#This Row],[GRUPO]]&amp;SORTEIOS[[#This Row],[MES_ANO]]</f>
        <v>741fevereiro-25</v>
      </c>
      <c r="B2324" s="3">
        <v>741</v>
      </c>
      <c r="C2324" s="3">
        <v>202502</v>
      </c>
      <c r="D2324" s="4" t="str">
        <f>TEXT(SORTEIOS[[#This Row],[DT_CONTMP]],"MMMM-AA")</f>
        <v>fevereiro-25</v>
      </c>
      <c r="E2324" s="4">
        <v>45705</v>
      </c>
      <c r="F2324" s="3">
        <v>1</v>
      </c>
      <c r="G2324"/>
    </row>
    <row r="2325" spans="1:7" x14ac:dyDescent="0.3">
      <c r="A2325" s="64" t="str">
        <f>SORTEIOS[[#This Row],[GRUPO]]&amp;SORTEIOS[[#This Row],[MES_ANO]]</f>
        <v>776outubro-25</v>
      </c>
      <c r="B2325" s="3">
        <v>776</v>
      </c>
      <c r="C2325" s="3">
        <v>202510</v>
      </c>
      <c r="D2325" s="4" t="str">
        <f>TEXT(SORTEIOS[[#This Row],[DT_CONTMP]],"MMMM-AA")</f>
        <v>outubro-25</v>
      </c>
      <c r="E2325" s="4">
        <v>45945</v>
      </c>
      <c r="F2325" s="3">
        <v>1</v>
      </c>
      <c r="G2325"/>
    </row>
    <row r="2326" spans="1:7" x14ac:dyDescent="0.3">
      <c r="A2326" s="64" t="str">
        <f>SORTEIOS[[#This Row],[GRUPO]]&amp;SORTEIOS[[#This Row],[MES_ANO]]</f>
        <v>3119março-25</v>
      </c>
      <c r="B2326" s="3">
        <v>3119</v>
      </c>
      <c r="C2326" s="3">
        <v>202503</v>
      </c>
      <c r="D2326" s="4" t="str">
        <f>TEXT(SORTEIOS[[#This Row],[DT_CONTMP]],"MMMM-AA")</f>
        <v>março-25</v>
      </c>
      <c r="E2326" s="4">
        <v>45733</v>
      </c>
      <c r="F2326" s="3">
        <v>1</v>
      </c>
      <c r="G2326"/>
    </row>
    <row r="2327" spans="1:7" x14ac:dyDescent="0.3">
      <c r="A2327" s="64" t="str">
        <f>SORTEIOS[[#This Row],[GRUPO]]&amp;SORTEIOS[[#This Row],[MES_ANO]]</f>
        <v>3100julho-25</v>
      </c>
      <c r="B2327" s="3">
        <v>3100</v>
      </c>
      <c r="C2327" s="3">
        <v>202507</v>
      </c>
      <c r="D2327" s="4" t="str">
        <f>TEXT(SORTEIOS[[#This Row],[DT_CONTMP]],"MMMM-AA")</f>
        <v>julho-25</v>
      </c>
      <c r="E2327" s="4">
        <v>45853</v>
      </c>
      <c r="F2327" s="3">
        <v>1</v>
      </c>
      <c r="G2327"/>
    </row>
    <row r="2328" spans="1:7" x14ac:dyDescent="0.3">
      <c r="A2328" s="64" t="str">
        <f>SORTEIOS[[#This Row],[GRUPO]]&amp;SORTEIOS[[#This Row],[MES_ANO]]</f>
        <v>3047março-25</v>
      </c>
      <c r="B2328" s="3">
        <v>3047</v>
      </c>
      <c r="C2328" s="3">
        <v>202503</v>
      </c>
      <c r="D2328" s="4" t="str">
        <f>TEXT(SORTEIOS[[#This Row],[DT_CONTMP]],"MMMM-AA")</f>
        <v>março-25</v>
      </c>
      <c r="E2328" s="4">
        <v>45733</v>
      </c>
      <c r="F2328" s="3">
        <v>1</v>
      </c>
      <c r="G2328"/>
    </row>
    <row r="2329" spans="1:7" x14ac:dyDescent="0.3">
      <c r="A2329" s="64" t="str">
        <f>SORTEIOS[[#This Row],[GRUPO]]&amp;SORTEIOS[[#This Row],[MES_ANO]]</f>
        <v>3043maio-25</v>
      </c>
      <c r="B2329" s="3">
        <v>3043</v>
      </c>
      <c r="C2329" s="3">
        <v>202505</v>
      </c>
      <c r="D2329" s="4" t="str">
        <f>TEXT(SORTEIOS[[#This Row],[DT_CONTMP]],"MMMM-AA")</f>
        <v>maio-25</v>
      </c>
      <c r="E2329" s="4">
        <v>45792</v>
      </c>
      <c r="F2329" s="3">
        <v>1</v>
      </c>
      <c r="G2329"/>
    </row>
    <row r="2330" spans="1:7" x14ac:dyDescent="0.3">
      <c r="A2330" s="64" t="str">
        <f>SORTEIOS[[#This Row],[GRUPO]]&amp;SORTEIOS[[#This Row],[MES_ANO]]</f>
        <v>3041setembro-25</v>
      </c>
      <c r="B2330" s="3">
        <v>3041</v>
      </c>
      <c r="C2330" s="3">
        <v>202509</v>
      </c>
      <c r="D2330" s="4" t="str">
        <f>TEXT(SORTEIOS[[#This Row],[DT_CONTMP]],"MMMM-AA")</f>
        <v>setembro-25</v>
      </c>
      <c r="E2330" s="4">
        <v>45915</v>
      </c>
      <c r="F2330" s="3">
        <v>1</v>
      </c>
      <c r="G2330"/>
    </row>
    <row r="2331" spans="1:7" x14ac:dyDescent="0.3">
      <c r="A2331" s="64" t="str">
        <f>SORTEIOS[[#This Row],[GRUPO]]&amp;SORTEIOS[[#This Row],[MES_ANO]]</f>
        <v>681fevereiro-25</v>
      </c>
      <c r="B2331" s="3">
        <v>681</v>
      </c>
      <c r="C2331" s="3">
        <v>202502</v>
      </c>
      <c r="D2331" s="4" t="str">
        <f>TEXT(SORTEIOS[[#This Row],[DT_CONTMP]],"MMMM-AA")</f>
        <v>fevereiro-25</v>
      </c>
      <c r="E2331" s="4">
        <v>45694</v>
      </c>
      <c r="F2331" s="3">
        <v>1</v>
      </c>
      <c r="G2331"/>
    </row>
    <row r="2332" spans="1:7" x14ac:dyDescent="0.3">
      <c r="A2332" s="64" t="str">
        <f>SORTEIOS[[#This Row],[GRUPO]]&amp;SORTEIOS[[#This Row],[MES_ANO]]</f>
        <v>682janeiro-25</v>
      </c>
      <c r="B2332" s="3">
        <v>682</v>
      </c>
      <c r="C2332" s="3">
        <v>202501</v>
      </c>
      <c r="D2332" s="4" t="str">
        <f>TEXT(SORTEIOS[[#This Row],[DT_CONTMP]],"MMMM-AA")</f>
        <v>janeiro-25</v>
      </c>
      <c r="E2332" s="4">
        <v>45664</v>
      </c>
      <c r="F2332" s="3">
        <v>1</v>
      </c>
      <c r="G2332"/>
    </row>
    <row r="2333" spans="1:7" x14ac:dyDescent="0.3">
      <c r="A2333" s="64" t="str">
        <f>SORTEIOS[[#This Row],[GRUPO]]&amp;SORTEIOS[[#This Row],[MES_ANO]]</f>
        <v>745março-25</v>
      </c>
      <c r="B2333" s="3">
        <v>745</v>
      </c>
      <c r="C2333" s="3">
        <v>202503</v>
      </c>
      <c r="D2333" s="4" t="str">
        <f>TEXT(SORTEIOS[[#This Row],[DT_CONTMP]],"MMMM-AA")</f>
        <v>março-25</v>
      </c>
      <c r="E2333" s="4">
        <v>45733</v>
      </c>
      <c r="F2333" s="3">
        <v>1</v>
      </c>
      <c r="G2333"/>
    </row>
    <row r="2334" spans="1:7" x14ac:dyDescent="0.3">
      <c r="A2334" s="64" t="str">
        <f>SORTEIOS[[#This Row],[GRUPO]]&amp;SORTEIOS[[#This Row],[MES_ANO]]</f>
        <v>766outubro-25</v>
      </c>
      <c r="B2334" s="3">
        <v>766</v>
      </c>
      <c r="C2334" s="3">
        <v>202510</v>
      </c>
      <c r="D2334" s="4" t="str">
        <f>TEXT(SORTEIOS[[#This Row],[DT_CONTMP]],"MMMM-AA")</f>
        <v>outubro-25</v>
      </c>
      <c r="E2334" s="4">
        <v>45945</v>
      </c>
      <c r="F2334" s="3">
        <v>1</v>
      </c>
      <c r="G2334"/>
    </row>
    <row r="2335" spans="1:7" x14ac:dyDescent="0.3">
      <c r="A2335" s="64" t="str">
        <f>SORTEIOS[[#This Row],[GRUPO]]&amp;SORTEIOS[[#This Row],[MES_ANO]]</f>
        <v>3142abril-25</v>
      </c>
      <c r="B2335" s="3">
        <v>3142</v>
      </c>
      <c r="C2335" s="3">
        <v>202504</v>
      </c>
      <c r="D2335" s="4" t="str">
        <f>TEXT(SORTEIOS[[#This Row],[DT_CONTMP]],"MMMM-AA")</f>
        <v>abril-25</v>
      </c>
      <c r="E2335" s="4">
        <v>45762</v>
      </c>
      <c r="F2335" s="3">
        <v>1</v>
      </c>
      <c r="G2335"/>
    </row>
    <row r="2336" spans="1:7" x14ac:dyDescent="0.3">
      <c r="A2336" s="64" t="str">
        <f>SORTEIOS[[#This Row],[GRUPO]]&amp;SORTEIOS[[#This Row],[MES_ANO]]</f>
        <v>3173abril-25</v>
      </c>
      <c r="B2336" s="3">
        <v>3173</v>
      </c>
      <c r="C2336" s="3">
        <v>202504</v>
      </c>
      <c r="D2336" s="4" t="str">
        <f>TEXT(SORTEIOS[[#This Row],[DT_CONTMP]],"MMMM-AA")</f>
        <v>abril-25</v>
      </c>
      <c r="E2336" s="4">
        <v>45762</v>
      </c>
      <c r="F2336" s="3">
        <v>1</v>
      </c>
      <c r="G2336"/>
    </row>
    <row r="2337" spans="1:7" x14ac:dyDescent="0.3">
      <c r="A2337" s="64" t="str">
        <f>SORTEIOS[[#This Row],[GRUPO]]&amp;SORTEIOS[[#This Row],[MES_ANO]]</f>
        <v>3155setembro-25</v>
      </c>
      <c r="B2337" s="3">
        <v>3155</v>
      </c>
      <c r="C2337" s="3">
        <v>202509</v>
      </c>
      <c r="D2337" s="4" t="str">
        <f>TEXT(SORTEIOS[[#This Row],[DT_CONTMP]],"MMMM-AA")</f>
        <v>setembro-25</v>
      </c>
      <c r="E2337" s="4">
        <v>45915</v>
      </c>
      <c r="F2337" s="3">
        <v>1</v>
      </c>
      <c r="G2337"/>
    </row>
    <row r="2338" spans="1:7" x14ac:dyDescent="0.3">
      <c r="A2338" s="64" t="str">
        <f>SORTEIOS[[#This Row],[GRUPO]]&amp;SORTEIOS[[#This Row],[MES_ANO]]</f>
        <v>3044outubro-25</v>
      </c>
      <c r="B2338" s="3">
        <v>3044</v>
      </c>
      <c r="C2338" s="3">
        <v>202510</v>
      </c>
      <c r="D2338" s="4" t="str">
        <f>TEXT(SORTEIOS[[#This Row],[DT_CONTMP]],"MMMM-AA")</f>
        <v>outubro-25</v>
      </c>
      <c r="E2338" s="4">
        <v>45945</v>
      </c>
      <c r="F2338" s="3">
        <v>1</v>
      </c>
      <c r="G2338"/>
    </row>
    <row r="2339" spans="1:7" x14ac:dyDescent="0.3">
      <c r="A2339" s="64" t="str">
        <f>SORTEIOS[[#This Row],[GRUPO]]&amp;SORTEIOS[[#This Row],[MES_ANO]]</f>
        <v>3047maio-25</v>
      </c>
      <c r="B2339" s="3">
        <v>3047</v>
      </c>
      <c r="C2339" s="3">
        <v>202505</v>
      </c>
      <c r="D2339" s="4" t="str">
        <f>TEXT(SORTEIOS[[#This Row],[DT_CONTMP]],"MMMM-AA")</f>
        <v>maio-25</v>
      </c>
      <c r="E2339" s="4">
        <v>45792</v>
      </c>
      <c r="F2339" s="3">
        <v>1</v>
      </c>
      <c r="G2339"/>
    </row>
    <row r="2340" spans="1:7" x14ac:dyDescent="0.3">
      <c r="A2340" s="64" t="str">
        <f>SORTEIOS[[#This Row],[GRUPO]]&amp;SORTEIOS[[#This Row],[MES_ANO]]</f>
        <v>3038março-25</v>
      </c>
      <c r="B2340" s="3">
        <v>3038</v>
      </c>
      <c r="C2340" s="3">
        <v>202503</v>
      </c>
      <c r="D2340" s="4" t="str">
        <f>TEXT(SORTEIOS[[#This Row],[DT_CONTMP]],"MMMM-AA")</f>
        <v>março-25</v>
      </c>
      <c r="E2340" s="4">
        <v>45733</v>
      </c>
      <c r="F2340" s="3">
        <v>1</v>
      </c>
      <c r="G2340"/>
    </row>
    <row r="2341" spans="1:7" x14ac:dyDescent="0.3">
      <c r="A2341" s="64" t="str">
        <f>SORTEIOS[[#This Row],[GRUPO]]&amp;SORTEIOS[[#This Row],[MES_ANO]]</f>
        <v>3077julho-25</v>
      </c>
      <c r="B2341" s="3">
        <v>3077</v>
      </c>
      <c r="C2341" s="3">
        <v>202507</v>
      </c>
      <c r="D2341" s="4" t="str">
        <f>TEXT(SORTEIOS[[#This Row],[DT_CONTMP]],"MMMM-AA")</f>
        <v>julho-25</v>
      </c>
      <c r="E2341" s="4">
        <v>45853</v>
      </c>
      <c r="F2341" s="3">
        <v>1</v>
      </c>
      <c r="G2341"/>
    </row>
    <row r="2342" spans="1:7" x14ac:dyDescent="0.3">
      <c r="A2342" s="64" t="str">
        <f>SORTEIOS[[#This Row],[GRUPO]]&amp;SORTEIOS[[#This Row],[MES_ANO]]</f>
        <v>727maio-25</v>
      </c>
      <c r="B2342" s="3">
        <v>727</v>
      </c>
      <c r="C2342" s="3">
        <v>202505</v>
      </c>
      <c r="D2342" s="4" t="str">
        <f>TEXT(SORTEIOS[[#This Row],[DT_CONTMP]],"MMMM-AA")</f>
        <v>maio-25</v>
      </c>
      <c r="E2342" s="4">
        <v>45792</v>
      </c>
      <c r="F2342" s="3">
        <v>1</v>
      </c>
      <c r="G2342"/>
    </row>
    <row r="2343" spans="1:7" x14ac:dyDescent="0.3">
      <c r="A2343" s="64" t="str">
        <f>SORTEIOS[[#This Row],[GRUPO]]&amp;SORTEIOS[[#This Row],[MES_ANO]]</f>
        <v>736junho-25</v>
      </c>
      <c r="B2343" s="3">
        <v>736</v>
      </c>
      <c r="C2343" s="3">
        <v>202506</v>
      </c>
      <c r="D2343" s="4" t="str">
        <f>TEXT(SORTEIOS[[#This Row],[DT_CONTMP]],"MMMM-AA")</f>
        <v>junho-25</v>
      </c>
      <c r="E2343" s="4">
        <v>45824</v>
      </c>
      <c r="F2343" s="3">
        <v>1</v>
      </c>
      <c r="G2343"/>
    </row>
    <row r="2344" spans="1:7" x14ac:dyDescent="0.3">
      <c r="A2344" s="64" t="str">
        <f>SORTEIOS[[#This Row],[GRUPO]]&amp;SORTEIOS[[#This Row],[MES_ANO]]</f>
        <v>3117janeiro-25</v>
      </c>
      <c r="B2344" s="3">
        <v>3117</v>
      </c>
      <c r="C2344" s="3">
        <v>202501</v>
      </c>
      <c r="D2344" s="4" t="str">
        <f>TEXT(SORTEIOS[[#This Row],[DT_CONTMP]],"MMMM-AA")</f>
        <v>janeiro-25</v>
      </c>
      <c r="E2344" s="4">
        <v>45672</v>
      </c>
      <c r="F2344" s="3">
        <v>1</v>
      </c>
      <c r="G2344"/>
    </row>
    <row r="2345" spans="1:7" x14ac:dyDescent="0.3">
      <c r="A2345" s="64" t="str">
        <f>SORTEIOS[[#This Row],[GRUPO]]&amp;SORTEIOS[[#This Row],[MES_ANO]]</f>
        <v>3087maio-25</v>
      </c>
      <c r="B2345" s="3">
        <v>3087</v>
      </c>
      <c r="C2345" s="3">
        <v>202505</v>
      </c>
      <c r="D2345" s="4" t="str">
        <f>TEXT(SORTEIOS[[#This Row],[DT_CONTMP]],"MMMM-AA")</f>
        <v>maio-25</v>
      </c>
      <c r="E2345" s="4">
        <v>45792</v>
      </c>
      <c r="F2345" s="3">
        <v>1</v>
      </c>
      <c r="G2345"/>
    </row>
    <row r="2346" spans="1:7" x14ac:dyDescent="0.3">
      <c r="A2346" s="64" t="str">
        <f>SORTEIOS[[#This Row],[GRUPO]]&amp;SORTEIOS[[#This Row],[MES_ANO]]</f>
        <v>3139abril-25</v>
      </c>
      <c r="B2346" s="3">
        <v>3139</v>
      </c>
      <c r="C2346" s="3">
        <v>202504</v>
      </c>
      <c r="D2346" s="4" t="str">
        <f>TEXT(SORTEIOS[[#This Row],[DT_CONTMP]],"MMMM-AA")</f>
        <v>abril-25</v>
      </c>
      <c r="E2346" s="4">
        <v>45762</v>
      </c>
      <c r="F2346" s="3">
        <v>1</v>
      </c>
      <c r="G2346"/>
    </row>
    <row r="2347" spans="1:7" x14ac:dyDescent="0.3">
      <c r="A2347" s="64" t="str">
        <f>SORTEIOS[[#This Row],[GRUPO]]&amp;SORTEIOS[[#This Row],[MES_ANO]]</f>
        <v>3134julho-25</v>
      </c>
      <c r="B2347" s="3">
        <v>3134</v>
      </c>
      <c r="C2347" s="3">
        <v>202507</v>
      </c>
      <c r="D2347" s="4" t="str">
        <f>TEXT(SORTEIOS[[#This Row],[DT_CONTMP]],"MMMM-AA")</f>
        <v>julho-25</v>
      </c>
      <c r="E2347" s="4">
        <v>45853</v>
      </c>
      <c r="F2347" s="3">
        <v>1</v>
      </c>
      <c r="G2347"/>
    </row>
    <row r="2348" spans="1:7" x14ac:dyDescent="0.3">
      <c r="A2348" s="64" t="str">
        <f>SORTEIOS[[#This Row],[GRUPO]]&amp;SORTEIOS[[#This Row],[MES_ANO]]</f>
        <v>3099julho-25</v>
      </c>
      <c r="B2348" s="3">
        <v>3099</v>
      </c>
      <c r="C2348" s="3">
        <v>202507</v>
      </c>
      <c r="D2348" s="4" t="str">
        <f>TEXT(SORTEIOS[[#This Row],[DT_CONTMP]],"MMMM-AA")</f>
        <v>julho-25</v>
      </c>
      <c r="E2348" s="4">
        <v>45853</v>
      </c>
      <c r="F2348" s="3">
        <v>1</v>
      </c>
      <c r="G2348"/>
    </row>
    <row r="2349" spans="1:7" x14ac:dyDescent="0.3">
      <c r="A2349" s="64" t="str">
        <f>SORTEIOS[[#This Row],[GRUPO]]&amp;SORTEIOS[[#This Row],[MES_ANO]]</f>
        <v>781julho-25</v>
      </c>
      <c r="B2349" s="3">
        <v>781</v>
      </c>
      <c r="C2349" s="3">
        <v>202507</v>
      </c>
      <c r="D2349" s="4" t="str">
        <f>TEXT(SORTEIOS[[#This Row],[DT_CONTMP]],"MMMM-AA")</f>
        <v>julho-25</v>
      </c>
      <c r="E2349" s="4">
        <v>45853</v>
      </c>
      <c r="F2349" s="3">
        <v>1</v>
      </c>
      <c r="G2349"/>
    </row>
    <row r="2350" spans="1:7" x14ac:dyDescent="0.3">
      <c r="A2350" s="64" t="str">
        <f>SORTEIOS[[#This Row],[GRUPO]]&amp;SORTEIOS[[#This Row],[MES_ANO]]</f>
        <v>791agosto-25</v>
      </c>
      <c r="B2350" s="3">
        <v>791</v>
      </c>
      <c r="C2350" s="3">
        <v>202508</v>
      </c>
      <c r="D2350" s="4" t="str">
        <f>TEXT(SORTEIOS[[#This Row],[DT_CONTMP]],"MMMM-AA")</f>
        <v>agosto-25</v>
      </c>
      <c r="E2350" s="4">
        <v>45884</v>
      </c>
      <c r="F2350" s="3">
        <v>1</v>
      </c>
      <c r="G2350"/>
    </row>
    <row r="2351" spans="1:7" x14ac:dyDescent="0.3">
      <c r="A2351" s="64" t="str">
        <f>SORTEIOS[[#This Row],[GRUPO]]&amp;SORTEIOS[[#This Row],[MES_ANO]]</f>
        <v>3144outubro-25</v>
      </c>
      <c r="B2351" s="3">
        <v>3144</v>
      </c>
      <c r="C2351" s="3">
        <v>202510</v>
      </c>
      <c r="D2351" s="4" t="str">
        <f>TEXT(SORTEIOS[[#This Row],[DT_CONTMP]],"MMMM-AA")</f>
        <v>outubro-25</v>
      </c>
      <c r="E2351" s="4">
        <v>45945</v>
      </c>
      <c r="F2351" s="3">
        <v>1</v>
      </c>
      <c r="G2351"/>
    </row>
    <row r="2352" spans="1:7" x14ac:dyDescent="0.3">
      <c r="A2352" s="64" t="str">
        <f>SORTEIOS[[#This Row],[GRUPO]]&amp;SORTEIOS[[#This Row],[MES_ANO]]</f>
        <v>712janeiro-25</v>
      </c>
      <c r="B2352" s="3">
        <v>712</v>
      </c>
      <c r="C2352" s="3">
        <v>202501</v>
      </c>
      <c r="D2352" s="4" t="str">
        <f>TEXT(SORTEIOS[[#This Row],[DT_CONTMP]],"MMMM-AA")</f>
        <v>janeiro-25</v>
      </c>
      <c r="E2352" s="4">
        <v>45672</v>
      </c>
      <c r="F2352" s="3">
        <v>1</v>
      </c>
      <c r="G2352"/>
    </row>
    <row r="2353" spans="1:7" x14ac:dyDescent="0.3">
      <c r="A2353" s="64" t="str">
        <f>SORTEIOS[[#This Row],[GRUPO]]&amp;SORTEIOS[[#This Row],[MES_ANO]]</f>
        <v>3106julho-25</v>
      </c>
      <c r="B2353" s="3">
        <v>3106</v>
      </c>
      <c r="C2353" s="3">
        <v>202507</v>
      </c>
      <c r="D2353" s="4" t="str">
        <f>TEXT(SORTEIOS[[#This Row],[DT_CONTMP]],"MMMM-AA")</f>
        <v>julho-25</v>
      </c>
      <c r="E2353" s="4">
        <v>45853</v>
      </c>
      <c r="F2353" s="3">
        <v>1</v>
      </c>
      <c r="G2353"/>
    </row>
    <row r="2354" spans="1:7" x14ac:dyDescent="0.3">
      <c r="A2354" s="64" t="str">
        <f>SORTEIOS[[#This Row],[GRUPO]]&amp;SORTEIOS[[#This Row],[MES_ANO]]</f>
        <v>3046junho-25</v>
      </c>
      <c r="B2354" s="3">
        <v>3046</v>
      </c>
      <c r="C2354" s="3">
        <v>202506</v>
      </c>
      <c r="D2354" s="4" t="str">
        <f>TEXT(SORTEIOS[[#This Row],[DT_CONTMP]],"MMMM-AA")</f>
        <v>junho-25</v>
      </c>
      <c r="E2354" s="4">
        <v>45824</v>
      </c>
      <c r="F2354" s="3">
        <v>1</v>
      </c>
      <c r="G2354"/>
    </row>
    <row r="2355" spans="1:7" x14ac:dyDescent="0.3">
      <c r="A2355" s="64" t="str">
        <f>SORTEIOS[[#This Row],[GRUPO]]&amp;SORTEIOS[[#This Row],[MES_ANO]]</f>
        <v>761abril-25</v>
      </c>
      <c r="B2355" s="3">
        <v>761</v>
      </c>
      <c r="C2355" s="3">
        <v>202504</v>
      </c>
      <c r="D2355" s="4" t="str">
        <f>TEXT(SORTEIOS[[#This Row],[DT_CONTMP]],"MMMM-AA")</f>
        <v>abril-25</v>
      </c>
      <c r="E2355" s="4">
        <v>45762</v>
      </c>
      <c r="F2355" s="3">
        <v>1</v>
      </c>
      <c r="G2355"/>
    </row>
    <row r="2356" spans="1:7" x14ac:dyDescent="0.3">
      <c r="A2356" s="64" t="str">
        <f>SORTEIOS[[#This Row],[GRUPO]]&amp;SORTEIOS[[#This Row],[MES_ANO]]</f>
        <v>3137julho-25</v>
      </c>
      <c r="B2356" s="3">
        <v>3137</v>
      </c>
      <c r="C2356" s="3">
        <v>202507</v>
      </c>
      <c r="D2356" s="4" t="str">
        <f>TEXT(SORTEIOS[[#This Row],[DT_CONTMP]],"MMMM-AA")</f>
        <v>julho-25</v>
      </c>
      <c r="E2356" s="4">
        <v>45853</v>
      </c>
      <c r="F2356" s="3">
        <v>1</v>
      </c>
      <c r="G2356"/>
    </row>
    <row r="2357" spans="1:7" x14ac:dyDescent="0.3">
      <c r="A2357" s="64" t="str">
        <f>SORTEIOS[[#This Row],[GRUPO]]&amp;SORTEIOS[[#This Row],[MES_ANO]]</f>
        <v>3158maio-25</v>
      </c>
      <c r="B2357" s="3">
        <v>3158</v>
      </c>
      <c r="C2357" s="3">
        <v>202505</v>
      </c>
      <c r="D2357" s="4" t="str">
        <f>TEXT(SORTEIOS[[#This Row],[DT_CONTMP]],"MMMM-AA")</f>
        <v>maio-25</v>
      </c>
      <c r="E2357" s="4">
        <v>45792</v>
      </c>
      <c r="F2357" s="3">
        <v>1</v>
      </c>
      <c r="G2357"/>
    </row>
    <row r="2358" spans="1:7" x14ac:dyDescent="0.3">
      <c r="A2358" s="64" t="str">
        <f>SORTEIOS[[#This Row],[GRUPO]]&amp;SORTEIOS[[#This Row],[MES_ANO]]</f>
        <v>3152abril-25</v>
      </c>
      <c r="B2358" s="3">
        <v>3152</v>
      </c>
      <c r="C2358" s="3">
        <v>202504</v>
      </c>
      <c r="D2358" s="4" t="str">
        <f>TEXT(SORTEIOS[[#This Row],[DT_CONTMP]],"MMMM-AA")</f>
        <v>abril-25</v>
      </c>
      <c r="E2358" s="4">
        <v>45762</v>
      </c>
      <c r="F2358" s="3">
        <v>1</v>
      </c>
      <c r="G2358"/>
    </row>
    <row r="2359" spans="1:7" x14ac:dyDescent="0.3">
      <c r="A2359" s="64" t="str">
        <f>SORTEIOS[[#This Row],[GRUPO]]&amp;SORTEIOS[[#This Row],[MES_ANO]]</f>
        <v>3162setembro-25</v>
      </c>
      <c r="B2359" s="3">
        <v>3162</v>
      </c>
      <c r="C2359" s="3">
        <v>202509</v>
      </c>
      <c r="D2359" s="4" t="str">
        <f>TEXT(SORTEIOS[[#This Row],[DT_CONTMP]],"MMMM-AA")</f>
        <v>setembro-25</v>
      </c>
      <c r="E2359" s="4">
        <v>45915</v>
      </c>
      <c r="F2359" s="3">
        <v>1</v>
      </c>
      <c r="G2359"/>
    </row>
    <row r="2360" spans="1:7" x14ac:dyDescent="0.3">
      <c r="A2360" s="64" t="str">
        <f>SORTEIOS[[#This Row],[GRUPO]]&amp;SORTEIOS[[#This Row],[MES_ANO]]</f>
        <v>3172setembro-25</v>
      </c>
      <c r="B2360" s="3">
        <v>3172</v>
      </c>
      <c r="C2360" s="3">
        <v>202509</v>
      </c>
      <c r="D2360" s="4" t="str">
        <f>TEXT(SORTEIOS[[#This Row],[DT_CONTMP]],"MMMM-AA")</f>
        <v>setembro-25</v>
      </c>
      <c r="E2360" s="4">
        <v>45915</v>
      </c>
      <c r="F2360" s="3">
        <v>1</v>
      </c>
      <c r="G2360"/>
    </row>
    <row r="2361" spans="1:7" x14ac:dyDescent="0.3">
      <c r="A2361" s="64" t="str">
        <f>SORTEIOS[[#This Row],[GRUPO]]&amp;SORTEIOS[[#This Row],[MES_ANO]]</f>
        <v>3062maio-25</v>
      </c>
      <c r="B2361" s="3">
        <v>3062</v>
      </c>
      <c r="C2361" s="3">
        <v>202505</v>
      </c>
      <c r="D2361" s="4" t="str">
        <f>TEXT(SORTEIOS[[#This Row],[DT_CONTMP]],"MMMM-AA")</f>
        <v>maio-25</v>
      </c>
      <c r="E2361" s="4">
        <v>45792</v>
      </c>
      <c r="F2361" s="3">
        <v>1</v>
      </c>
      <c r="G2361"/>
    </row>
    <row r="2362" spans="1:7" x14ac:dyDescent="0.3">
      <c r="A2362" s="64" t="str">
        <f>SORTEIOS[[#This Row],[GRUPO]]&amp;SORTEIOS[[#This Row],[MES_ANO]]</f>
        <v>3181junho-25</v>
      </c>
      <c r="B2362" s="3">
        <v>3181</v>
      </c>
      <c r="C2362" s="3">
        <v>202506</v>
      </c>
      <c r="D2362" s="4" t="str">
        <f>TEXT(SORTEIOS[[#This Row],[DT_CONTMP]],"MMMM-AA")</f>
        <v>junho-25</v>
      </c>
      <c r="E2362" s="4">
        <v>45824</v>
      </c>
      <c r="F2362" s="3">
        <v>1</v>
      </c>
      <c r="G2362"/>
    </row>
    <row r="2363" spans="1:7" x14ac:dyDescent="0.3">
      <c r="A2363" s="64" t="str">
        <f>SORTEIOS[[#This Row],[GRUPO]]&amp;SORTEIOS[[#This Row],[MES_ANO]]</f>
        <v>3103outubro-25</v>
      </c>
      <c r="B2363" s="3">
        <v>3103</v>
      </c>
      <c r="C2363" s="3">
        <v>202510</v>
      </c>
      <c r="D2363" s="4" t="str">
        <f>TEXT(SORTEIOS[[#This Row],[DT_CONTMP]],"MMMM-AA")</f>
        <v>outubro-25</v>
      </c>
      <c r="E2363" s="4">
        <v>45945</v>
      </c>
      <c r="F2363" s="3">
        <v>1</v>
      </c>
      <c r="G2363"/>
    </row>
    <row r="2364" spans="1:7" x14ac:dyDescent="0.3">
      <c r="A2364" s="64" t="str">
        <f>SORTEIOS[[#This Row],[GRUPO]]&amp;SORTEIOS[[#This Row],[MES_ANO]]</f>
        <v>753fevereiro-25</v>
      </c>
      <c r="B2364" s="3">
        <v>753</v>
      </c>
      <c r="C2364" s="3">
        <v>202502</v>
      </c>
      <c r="D2364" s="4" t="str">
        <f>TEXT(SORTEIOS[[#This Row],[DT_CONTMP]],"MMMM-AA")</f>
        <v>fevereiro-25</v>
      </c>
      <c r="E2364" s="4">
        <v>45705</v>
      </c>
      <c r="F2364" s="3">
        <v>1</v>
      </c>
      <c r="G2364"/>
    </row>
    <row r="2365" spans="1:7" x14ac:dyDescent="0.3">
      <c r="A2365" s="64" t="str">
        <f>SORTEIOS[[#This Row],[GRUPO]]&amp;SORTEIOS[[#This Row],[MES_ANO]]</f>
        <v>749junho-25</v>
      </c>
      <c r="B2365" s="3">
        <v>749</v>
      </c>
      <c r="C2365" s="3">
        <v>202506</v>
      </c>
      <c r="D2365" s="4" t="str">
        <f>TEXT(SORTEIOS[[#This Row],[DT_CONTMP]],"MMMM-AA")</f>
        <v>junho-25</v>
      </c>
      <c r="E2365" s="4">
        <v>45824</v>
      </c>
      <c r="F2365" s="3">
        <v>1</v>
      </c>
      <c r="G2365"/>
    </row>
    <row r="2366" spans="1:7" x14ac:dyDescent="0.3">
      <c r="A2366" s="64" t="str">
        <f>SORTEIOS[[#This Row],[GRUPO]]&amp;SORTEIOS[[#This Row],[MES_ANO]]</f>
        <v>3055junho-25</v>
      </c>
      <c r="B2366" s="3">
        <v>3055</v>
      </c>
      <c r="C2366" s="3">
        <v>202506</v>
      </c>
      <c r="D2366" s="4" t="str">
        <f>TEXT(SORTEIOS[[#This Row],[DT_CONTMP]],"MMMM-AA")</f>
        <v>junho-25</v>
      </c>
      <c r="E2366" s="4">
        <v>45824</v>
      </c>
      <c r="F2366" s="3">
        <v>1</v>
      </c>
      <c r="G2366"/>
    </row>
    <row r="2367" spans="1:7" x14ac:dyDescent="0.3">
      <c r="A2367" s="64" t="str">
        <f>SORTEIOS[[#This Row],[GRUPO]]&amp;SORTEIOS[[#This Row],[MES_ANO]]</f>
        <v>8004agosto-25</v>
      </c>
      <c r="B2367" s="3">
        <v>8004</v>
      </c>
      <c r="C2367" s="3">
        <v>202508</v>
      </c>
      <c r="D2367" s="4" t="str">
        <f>TEXT(SORTEIOS[[#This Row],[DT_CONTMP]],"MMMM-AA")</f>
        <v>agosto-25</v>
      </c>
      <c r="E2367" s="4">
        <v>45884</v>
      </c>
      <c r="F2367" s="3">
        <v>1</v>
      </c>
      <c r="G2367"/>
    </row>
    <row r="2368" spans="1:7" x14ac:dyDescent="0.3">
      <c r="A2368" s="64" t="str">
        <f>SORTEIOS[[#This Row],[GRUPO]]&amp;SORTEIOS[[#This Row],[MES_ANO]]</f>
        <v>787março-25</v>
      </c>
      <c r="B2368" s="3">
        <v>787</v>
      </c>
      <c r="C2368" s="3">
        <v>202503</v>
      </c>
      <c r="D2368" s="4" t="str">
        <f>TEXT(SORTEIOS[[#This Row],[DT_CONTMP]],"MMMM-AA")</f>
        <v>março-25</v>
      </c>
      <c r="E2368" s="4">
        <v>45733</v>
      </c>
      <c r="F2368" s="3">
        <v>1</v>
      </c>
      <c r="G2368"/>
    </row>
    <row r="2369" spans="1:7" x14ac:dyDescent="0.3">
      <c r="A2369" s="64" t="str">
        <f>SORTEIOS[[#This Row],[GRUPO]]&amp;SORTEIOS[[#This Row],[MES_ANO]]</f>
        <v>3123outubro-25</v>
      </c>
      <c r="B2369" s="3">
        <v>3123</v>
      </c>
      <c r="C2369" s="3">
        <v>202510</v>
      </c>
      <c r="D2369" s="4" t="str">
        <f>TEXT(SORTEIOS[[#This Row],[DT_CONTMP]],"MMMM-AA")</f>
        <v>outubro-25</v>
      </c>
      <c r="E2369" s="4">
        <v>45945</v>
      </c>
      <c r="F2369" s="3">
        <v>1</v>
      </c>
      <c r="G2369"/>
    </row>
    <row r="2370" spans="1:7" x14ac:dyDescent="0.3">
      <c r="A2370" s="64" t="str">
        <f>SORTEIOS[[#This Row],[GRUPO]]&amp;SORTEIOS[[#This Row],[MES_ANO]]</f>
        <v>787julho-25</v>
      </c>
      <c r="B2370" s="3">
        <v>787</v>
      </c>
      <c r="C2370" s="3">
        <v>202507</v>
      </c>
      <c r="D2370" s="4" t="str">
        <f>TEXT(SORTEIOS[[#This Row],[DT_CONTMP]],"MMMM-AA")</f>
        <v>julho-25</v>
      </c>
      <c r="E2370" s="4">
        <v>45853</v>
      </c>
      <c r="F2370" s="3">
        <v>1</v>
      </c>
      <c r="G2370"/>
    </row>
    <row r="2371" spans="1:7" x14ac:dyDescent="0.3">
      <c r="A2371" s="64" t="str">
        <f>SORTEIOS[[#This Row],[GRUPO]]&amp;SORTEIOS[[#This Row],[MES_ANO]]</f>
        <v>3052janeiro-25</v>
      </c>
      <c r="B2371" s="3">
        <v>3052</v>
      </c>
      <c r="C2371" s="3">
        <v>202501</v>
      </c>
      <c r="D2371" s="4" t="str">
        <f>TEXT(SORTEIOS[[#This Row],[DT_CONTMP]],"MMMM-AA")</f>
        <v>janeiro-25</v>
      </c>
      <c r="E2371" s="4">
        <v>45672</v>
      </c>
      <c r="F2371" s="3">
        <v>1</v>
      </c>
      <c r="G2371"/>
    </row>
    <row r="2372" spans="1:7" x14ac:dyDescent="0.3">
      <c r="A2372" s="64" t="str">
        <f>SORTEIOS[[#This Row],[GRUPO]]&amp;SORTEIOS[[#This Row],[MES_ANO]]</f>
        <v>3068fevereiro-25</v>
      </c>
      <c r="B2372" s="3">
        <v>3068</v>
      </c>
      <c r="C2372" s="3">
        <v>202502</v>
      </c>
      <c r="D2372" s="4" t="str">
        <f>TEXT(SORTEIOS[[#This Row],[DT_CONTMP]],"MMMM-AA")</f>
        <v>fevereiro-25</v>
      </c>
      <c r="E2372" s="4">
        <v>45705</v>
      </c>
      <c r="F2372" s="3">
        <v>1</v>
      </c>
      <c r="G2372"/>
    </row>
    <row r="2373" spans="1:7" x14ac:dyDescent="0.3">
      <c r="A2373" s="64" t="str">
        <f>SORTEIOS[[#This Row],[GRUPO]]&amp;SORTEIOS[[#This Row],[MES_ANO]]</f>
        <v>3075setembro-25</v>
      </c>
      <c r="B2373" s="3">
        <v>3075</v>
      </c>
      <c r="C2373" s="3">
        <v>202509</v>
      </c>
      <c r="D2373" s="4" t="str">
        <f>TEXT(SORTEIOS[[#This Row],[DT_CONTMP]],"MMMM-AA")</f>
        <v>setembro-25</v>
      </c>
      <c r="E2373" s="4">
        <v>45915</v>
      </c>
      <c r="F2373" s="3">
        <v>1</v>
      </c>
      <c r="G2373"/>
    </row>
    <row r="2374" spans="1:7" x14ac:dyDescent="0.3">
      <c r="A2374" s="64" t="str">
        <f>SORTEIOS[[#This Row],[GRUPO]]&amp;SORTEIOS[[#This Row],[MES_ANO]]</f>
        <v>3094abril-25</v>
      </c>
      <c r="B2374" s="3">
        <v>3094</v>
      </c>
      <c r="C2374" s="3">
        <v>202504</v>
      </c>
      <c r="D2374" s="4" t="str">
        <f>TEXT(SORTEIOS[[#This Row],[DT_CONTMP]],"MMMM-AA")</f>
        <v>abril-25</v>
      </c>
      <c r="E2374" s="4">
        <v>45762</v>
      </c>
      <c r="F2374" s="3">
        <v>1</v>
      </c>
      <c r="G2374"/>
    </row>
    <row r="2375" spans="1:7" x14ac:dyDescent="0.3">
      <c r="A2375" s="64" t="str">
        <f>SORTEIOS[[#This Row],[GRUPO]]&amp;SORTEIOS[[#This Row],[MES_ANO]]</f>
        <v>3051junho-25</v>
      </c>
      <c r="B2375" s="3">
        <v>3051</v>
      </c>
      <c r="C2375" s="3">
        <v>202506</v>
      </c>
      <c r="D2375" s="4" t="str">
        <f>TEXT(SORTEIOS[[#This Row],[DT_CONTMP]],"MMMM-AA")</f>
        <v>junho-25</v>
      </c>
      <c r="E2375" s="4">
        <v>45824</v>
      </c>
      <c r="F2375" s="3">
        <v>1</v>
      </c>
      <c r="G2375"/>
    </row>
    <row r="2376" spans="1:7" x14ac:dyDescent="0.3">
      <c r="A2376" s="64" t="str">
        <f>SORTEIOS[[#This Row],[GRUPO]]&amp;SORTEIOS[[#This Row],[MES_ANO]]</f>
        <v>3038setembro-25</v>
      </c>
      <c r="B2376" s="3">
        <v>3038</v>
      </c>
      <c r="C2376" s="3">
        <v>202509</v>
      </c>
      <c r="D2376" s="4" t="str">
        <f>TEXT(SORTEIOS[[#This Row],[DT_CONTMP]],"MMMM-AA")</f>
        <v>setembro-25</v>
      </c>
      <c r="E2376" s="4">
        <v>45915</v>
      </c>
      <c r="F2376" s="3">
        <v>1</v>
      </c>
      <c r="G2376"/>
    </row>
    <row r="2377" spans="1:7" x14ac:dyDescent="0.3">
      <c r="A2377" s="64" t="str">
        <f>SORTEIOS[[#This Row],[GRUPO]]&amp;SORTEIOS[[#This Row],[MES_ANO]]</f>
        <v>747outubro-25</v>
      </c>
      <c r="B2377" s="3">
        <v>747</v>
      </c>
      <c r="C2377" s="3">
        <v>202510</v>
      </c>
      <c r="D2377" s="4" t="str">
        <f>TEXT(SORTEIOS[[#This Row],[DT_CONTMP]],"MMMM-AA")</f>
        <v>outubro-25</v>
      </c>
      <c r="E2377" s="4">
        <v>45945</v>
      </c>
      <c r="F2377" s="3">
        <v>1</v>
      </c>
      <c r="G2377"/>
    </row>
    <row r="2378" spans="1:7" x14ac:dyDescent="0.3">
      <c r="A2378" s="64" t="str">
        <f>SORTEIOS[[#This Row],[GRUPO]]&amp;SORTEIOS[[#This Row],[MES_ANO]]</f>
        <v>738fevereiro-25</v>
      </c>
      <c r="B2378" s="3">
        <v>738</v>
      </c>
      <c r="C2378" s="3">
        <v>202502</v>
      </c>
      <c r="D2378" s="4" t="str">
        <f>TEXT(SORTEIOS[[#This Row],[DT_CONTMP]],"MMMM-AA")</f>
        <v>fevereiro-25</v>
      </c>
      <c r="E2378" s="4">
        <v>45705</v>
      </c>
      <c r="F2378" s="3">
        <v>1</v>
      </c>
      <c r="G2378"/>
    </row>
    <row r="2379" spans="1:7" x14ac:dyDescent="0.3">
      <c r="A2379" s="64" t="str">
        <f>SORTEIOS[[#This Row],[GRUPO]]&amp;SORTEIOS[[#This Row],[MES_ANO]]</f>
        <v>746outubro-25</v>
      </c>
      <c r="B2379" s="3">
        <v>746</v>
      </c>
      <c r="C2379" s="3">
        <v>202510</v>
      </c>
      <c r="D2379" s="4" t="str">
        <f>TEXT(SORTEIOS[[#This Row],[DT_CONTMP]],"MMMM-AA")</f>
        <v>outubro-25</v>
      </c>
      <c r="E2379" s="4">
        <v>45945</v>
      </c>
      <c r="F2379" s="3">
        <v>1</v>
      </c>
      <c r="G2379"/>
    </row>
    <row r="2380" spans="1:7" x14ac:dyDescent="0.3">
      <c r="A2380" s="64" t="str">
        <f>SORTEIOS[[#This Row],[GRUPO]]&amp;SORTEIOS[[#This Row],[MES_ANO]]</f>
        <v>3127fevereiro-25</v>
      </c>
      <c r="B2380" s="3">
        <v>3127</v>
      </c>
      <c r="C2380" s="3">
        <v>202502</v>
      </c>
      <c r="D2380" s="4" t="str">
        <f>TEXT(SORTEIOS[[#This Row],[DT_CONTMP]],"MMMM-AA")</f>
        <v>fevereiro-25</v>
      </c>
      <c r="E2380" s="4">
        <v>45705</v>
      </c>
      <c r="F2380" s="3">
        <v>1</v>
      </c>
      <c r="G2380"/>
    </row>
    <row r="2381" spans="1:7" x14ac:dyDescent="0.3">
      <c r="A2381" s="64" t="str">
        <f>SORTEIOS[[#This Row],[GRUPO]]&amp;SORTEIOS[[#This Row],[MES_ANO]]</f>
        <v>767abril-25</v>
      </c>
      <c r="B2381" s="3">
        <v>767</v>
      </c>
      <c r="C2381" s="3">
        <v>202504</v>
      </c>
      <c r="D2381" s="4" t="str">
        <f>TEXT(SORTEIOS[[#This Row],[DT_CONTMP]],"MMMM-AA")</f>
        <v>abril-25</v>
      </c>
      <c r="E2381" s="4">
        <v>45762</v>
      </c>
      <c r="F2381" s="3">
        <v>1</v>
      </c>
      <c r="G2381"/>
    </row>
    <row r="2382" spans="1:7" x14ac:dyDescent="0.3">
      <c r="A2382" s="64" t="str">
        <f>SORTEIOS[[#This Row],[GRUPO]]&amp;SORTEIOS[[#This Row],[MES_ANO]]</f>
        <v>3121fevereiro-25</v>
      </c>
      <c r="B2382" s="3">
        <v>3121</v>
      </c>
      <c r="C2382" s="3">
        <v>202502</v>
      </c>
      <c r="D2382" s="4" t="str">
        <f>TEXT(SORTEIOS[[#This Row],[DT_CONTMP]],"MMMM-AA")</f>
        <v>fevereiro-25</v>
      </c>
      <c r="E2382" s="4">
        <v>45705</v>
      </c>
      <c r="F2382" s="3">
        <v>1</v>
      </c>
      <c r="G2382"/>
    </row>
    <row r="2383" spans="1:7" x14ac:dyDescent="0.3">
      <c r="A2383" s="64" t="str">
        <f>SORTEIOS[[#This Row],[GRUPO]]&amp;SORTEIOS[[#This Row],[MES_ANO]]</f>
        <v>3143julho-25</v>
      </c>
      <c r="B2383" s="3">
        <v>3143</v>
      </c>
      <c r="C2383" s="3">
        <v>202507</v>
      </c>
      <c r="D2383" s="4" t="str">
        <f>TEXT(SORTEIOS[[#This Row],[DT_CONTMP]],"MMMM-AA")</f>
        <v>julho-25</v>
      </c>
      <c r="E2383" s="4">
        <v>45853</v>
      </c>
      <c r="F2383" s="3">
        <v>1</v>
      </c>
      <c r="G2383"/>
    </row>
    <row r="2384" spans="1:7" x14ac:dyDescent="0.3">
      <c r="A2384" s="64" t="str">
        <f>SORTEIOS[[#This Row],[GRUPO]]&amp;SORTEIOS[[#This Row],[MES_ANO]]</f>
        <v>760maio-25</v>
      </c>
      <c r="B2384" s="3">
        <v>760</v>
      </c>
      <c r="C2384" s="3">
        <v>202505</v>
      </c>
      <c r="D2384" s="4" t="str">
        <f>TEXT(SORTEIOS[[#This Row],[DT_CONTMP]],"MMMM-AA")</f>
        <v>maio-25</v>
      </c>
      <c r="E2384" s="4">
        <v>45792</v>
      </c>
      <c r="F2384" s="3">
        <v>1</v>
      </c>
      <c r="G2384"/>
    </row>
    <row r="2385" spans="1:7" x14ac:dyDescent="0.3">
      <c r="A2385" s="64" t="str">
        <f>SORTEIOS[[#This Row],[GRUPO]]&amp;SORTEIOS[[#This Row],[MES_ANO]]</f>
        <v>3145fevereiro-25</v>
      </c>
      <c r="B2385" s="3">
        <v>3145</v>
      </c>
      <c r="C2385" s="3">
        <v>202502</v>
      </c>
      <c r="D2385" s="4" t="str">
        <f>TEXT(SORTEIOS[[#This Row],[DT_CONTMP]],"MMMM-AA")</f>
        <v>fevereiro-25</v>
      </c>
      <c r="E2385" s="4">
        <v>45705</v>
      </c>
      <c r="F2385" s="3">
        <v>1</v>
      </c>
      <c r="G2385"/>
    </row>
    <row r="2386" spans="1:7" x14ac:dyDescent="0.3">
      <c r="A2386" s="64" t="str">
        <f>SORTEIOS[[#This Row],[GRUPO]]&amp;SORTEIOS[[#This Row],[MES_ANO]]</f>
        <v>3092junho-25</v>
      </c>
      <c r="B2386" s="3">
        <v>3092</v>
      </c>
      <c r="C2386" s="3">
        <v>202506</v>
      </c>
      <c r="D2386" s="4" t="str">
        <f>TEXT(SORTEIOS[[#This Row],[DT_CONTMP]],"MMMM-AA")</f>
        <v>junho-25</v>
      </c>
      <c r="E2386" s="4">
        <v>45824</v>
      </c>
      <c r="F2386" s="3">
        <v>1</v>
      </c>
      <c r="G2386"/>
    </row>
    <row r="2387" spans="1:7" x14ac:dyDescent="0.3">
      <c r="A2387" s="64" t="str">
        <f>SORTEIOS[[#This Row],[GRUPO]]&amp;SORTEIOS[[#This Row],[MES_ANO]]</f>
        <v>3164agosto-25</v>
      </c>
      <c r="B2387" s="3">
        <v>3164</v>
      </c>
      <c r="C2387" s="3">
        <v>202508</v>
      </c>
      <c r="D2387" s="4" t="str">
        <f>TEXT(SORTEIOS[[#This Row],[DT_CONTMP]],"MMMM-AA")</f>
        <v>agosto-25</v>
      </c>
      <c r="E2387" s="4">
        <v>45884</v>
      </c>
      <c r="F2387" s="3">
        <v>1</v>
      </c>
      <c r="G2387"/>
    </row>
    <row r="2388" spans="1:7" x14ac:dyDescent="0.3">
      <c r="A2388" s="64" t="str">
        <f>SORTEIOS[[#This Row],[GRUPO]]&amp;SORTEIOS[[#This Row],[MES_ANO]]</f>
        <v>3163junho-25</v>
      </c>
      <c r="B2388" s="3">
        <v>3163</v>
      </c>
      <c r="C2388" s="3">
        <v>202506</v>
      </c>
      <c r="D2388" s="4" t="str">
        <f>TEXT(SORTEIOS[[#This Row],[DT_CONTMP]],"MMMM-AA")</f>
        <v>junho-25</v>
      </c>
      <c r="E2388" s="4">
        <v>45824</v>
      </c>
      <c r="F2388" s="3">
        <v>1</v>
      </c>
      <c r="G2388"/>
    </row>
    <row r="2389" spans="1:7" x14ac:dyDescent="0.3">
      <c r="A2389" s="64" t="str">
        <f>SORTEIOS[[#This Row],[GRUPO]]&amp;SORTEIOS[[#This Row],[MES_ANO]]</f>
        <v>3059julho-25</v>
      </c>
      <c r="B2389" s="3">
        <v>3059</v>
      </c>
      <c r="C2389" s="3">
        <v>202507</v>
      </c>
      <c r="D2389" s="4" t="str">
        <f>TEXT(SORTEIOS[[#This Row],[DT_CONTMP]],"MMMM-AA")</f>
        <v>julho-25</v>
      </c>
      <c r="E2389" s="4">
        <v>45853</v>
      </c>
      <c r="F2389" s="3">
        <v>1</v>
      </c>
      <c r="G2389"/>
    </row>
    <row r="2390" spans="1:7" x14ac:dyDescent="0.3">
      <c r="A2390" s="64" t="str">
        <f>SORTEIOS[[#This Row],[GRUPO]]&amp;SORTEIOS[[#This Row],[MES_ANO]]</f>
        <v>3039setembro-25</v>
      </c>
      <c r="B2390" s="3">
        <v>3039</v>
      </c>
      <c r="C2390" s="3">
        <v>202509</v>
      </c>
      <c r="D2390" s="4" t="str">
        <f>TEXT(SORTEIOS[[#This Row],[DT_CONTMP]],"MMMM-AA")</f>
        <v>setembro-25</v>
      </c>
      <c r="E2390" s="4">
        <v>45915</v>
      </c>
      <c r="F2390" s="3">
        <v>1</v>
      </c>
      <c r="G2390"/>
    </row>
    <row r="2391" spans="1:7" x14ac:dyDescent="0.3">
      <c r="A2391" s="64" t="str">
        <f>SORTEIOS[[#This Row],[GRUPO]]&amp;SORTEIOS[[#This Row],[MES_ANO]]</f>
        <v>631agosto-25</v>
      </c>
      <c r="B2391" s="3">
        <v>631</v>
      </c>
      <c r="C2391" s="3">
        <v>202508</v>
      </c>
      <c r="D2391" s="4" t="str">
        <f>TEXT(SORTEIOS[[#This Row],[DT_CONTMP]],"MMMM-AA")</f>
        <v>agosto-25</v>
      </c>
      <c r="E2391" s="4">
        <v>45875</v>
      </c>
      <c r="F2391" s="3">
        <v>1</v>
      </c>
      <c r="G2391"/>
    </row>
    <row r="2392" spans="1:7" x14ac:dyDescent="0.3">
      <c r="A2392" s="64" t="str">
        <f>SORTEIOS[[#This Row],[GRUPO]]&amp;SORTEIOS[[#This Row],[MES_ANO]]</f>
        <v>3072maio-25</v>
      </c>
      <c r="B2392" s="3">
        <v>3072</v>
      </c>
      <c r="C2392" s="3">
        <v>202505</v>
      </c>
      <c r="D2392" s="4" t="str">
        <f>TEXT(SORTEIOS[[#This Row],[DT_CONTMP]],"MMMM-AA")</f>
        <v>maio-25</v>
      </c>
      <c r="E2392" s="4">
        <v>45792</v>
      </c>
      <c r="F2392" s="3">
        <v>1</v>
      </c>
      <c r="G2392"/>
    </row>
    <row r="2393" spans="1:7" x14ac:dyDescent="0.3">
      <c r="A2393" s="64" t="str">
        <f>SORTEIOS[[#This Row],[GRUPO]]&amp;SORTEIOS[[#This Row],[MES_ANO]]</f>
        <v>3083março-25</v>
      </c>
      <c r="B2393" s="3">
        <v>3083</v>
      </c>
      <c r="C2393" s="3">
        <v>202503</v>
      </c>
      <c r="D2393" s="4" t="str">
        <f>TEXT(SORTEIOS[[#This Row],[DT_CONTMP]],"MMMM-AA")</f>
        <v>março-25</v>
      </c>
      <c r="E2393" s="4">
        <v>45733</v>
      </c>
      <c r="F2393" s="3">
        <v>1</v>
      </c>
      <c r="G2393"/>
    </row>
    <row r="2394" spans="1:7" x14ac:dyDescent="0.3">
      <c r="A2394" s="64" t="str">
        <f>SORTEIOS[[#This Row],[GRUPO]]&amp;SORTEIOS[[#This Row],[MES_ANO]]</f>
        <v>7002maio-25</v>
      </c>
      <c r="B2394" s="3">
        <v>7002</v>
      </c>
      <c r="C2394" s="3">
        <v>202505</v>
      </c>
      <c r="D2394" s="4" t="str">
        <f>TEXT(SORTEIOS[[#This Row],[DT_CONTMP]],"MMMM-AA")</f>
        <v>maio-25</v>
      </c>
      <c r="E2394" s="4">
        <v>45792</v>
      </c>
      <c r="F2394" s="3">
        <v>1</v>
      </c>
      <c r="G2394"/>
    </row>
    <row r="2395" spans="1:7" x14ac:dyDescent="0.3">
      <c r="A2395" s="64" t="str">
        <f>SORTEIOS[[#This Row],[GRUPO]]&amp;SORTEIOS[[#This Row],[MES_ANO]]</f>
        <v>3086junho-25</v>
      </c>
      <c r="B2395" s="3">
        <v>3086</v>
      </c>
      <c r="C2395" s="3">
        <v>202506</v>
      </c>
      <c r="D2395" s="4" t="str">
        <f>TEXT(SORTEIOS[[#This Row],[DT_CONTMP]],"MMMM-AA")</f>
        <v>junho-25</v>
      </c>
      <c r="E2395" s="4">
        <v>45824</v>
      </c>
      <c r="F2395" s="3">
        <v>1</v>
      </c>
      <c r="G2395"/>
    </row>
    <row r="2396" spans="1:7" x14ac:dyDescent="0.3">
      <c r="A2396" s="64" t="str">
        <f>SORTEIOS[[#This Row],[GRUPO]]&amp;SORTEIOS[[#This Row],[MES_ANO]]</f>
        <v>3132março-25</v>
      </c>
      <c r="B2396" s="3">
        <v>3132</v>
      </c>
      <c r="C2396" s="3">
        <v>202503</v>
      </c>
      <c r="D2396" s="4" t="str">
        <f>TEXT(SORTEIOS[[#This Row],[DT_CONTMP]],"MMMM-AA")</f>
        <v>março-25</v>
      </c>
      <c r="E2396" s="4">
        <v>45733</v>
      </c>
      <c r="F2396" s="3">
        <v>1</v>
      </c>
      <c r="G2396"/>
    </row>
    <row r="2397" spans="1:7" x14ac:dyDescent="0.3">
      <c r="A2397" s="64" t="str">
        <f>SORTEIOS[[#This Row],[GRUPO]]&amp;SORTEIOS[[#This Row],[MES_ANO]]</f>
        <v>783junho-25</v>
      </c>
      <c r="B2397" s="3">
        <v>783</v>
      </c>
      <c r="C2397" s="3">
        <v>202506</v>
      </c>
      <c r="D2397" s="4" t="str">
        <f>TEXT(SORTEIOS[[#This Row],[DT_CONTMP]],"MMMM-AA")</f>
        <v>junho-25</v>
      </c>
      <c r="E2397" s="4">
        <v>45824</v>
      </c>
      <c r="F2397" s="3">
        <v>1</v>
      </c>
      <c r="G2397"/>
    </row>
    <row r="2398" spans="1:7" x14ac:dyDescent="0.3">
      <c r="A2398" s="64" t="str">
        <f>SORTEIOS[[#This Row],[GRUPO]]&amp;SORTEIOS[[#This Row],[MES_ANO]]</f>
        <v>805junho-25</v>
      </c>
      <c r="B2398" s="3">
        <v>805</v>
      </c>
      <c r="C2398" s="3">
        <v>202506</v>
      </c>
      <c r="D2398" s="4" t="str">
        <f>TEXT(SORTEIOS[[#This Row],[DT_CONTMP]],"MMMM-AA")</f>
        <v>junho-25</v>
      </c>
      <c r="E2398" s="4">
        <v>45824</v>
      </c>
      <c r="F2398" s="3">
        <v>1</v>
      </c>
      <c r="G2398"/>
    </row>
    <row r="2399" spans="1:7" x14ac:dyDescent="0.3">
      <c r="A2399" s="64" t="str">
        <f>SORTEIOS[[#This Row],[GRUPO]]&amp;SORTEIOS[[#This Row],[MES_ANO]]</f>
        <v>3059maio-25</v>
      </c>
      <c r="B2399" s="3">
        <v>3059</v>
      </c>
      <c r="C2399" s="3">
        <v>202505</v>
      </c>
      <c r="D2399" s="4" t="str">
        <f>TEXT(SORTEIOS[[#This Row],[DT_CONTMP]],"MMMM-AA")</f>
        <v>maio-25</v>
      </c>
      <c r="E2399" s="4">
        <v>45792</v>
      </c>
      <c r="F2399" s="3">
        <v>1</v>
      </c>
      <c r="G2399"/>
    </row>
    <row r="2400" spans="1:7" x14ac:dyDescent="0.3">
      <c r="A2400" s="64" t="str">
        <f>SORTEIOS[[#This Row],[GRUPO]]&amp;SORTEIOS[[#This Row],[MES_ANO]]</f>
        <v>3069março-25</v>
      </c>
      <c r="B2400" s="3">
        <v>3069</v>
      </c>
      <c r="C2400" s="3">
        <v>202503</v>
      </c>
      <c r="D2400" s="4" t="str">
        <f>TEXT(SORTEIOS[[#This Row],[DT_CONTMP]],"MMMM-AA")</f>
        <v>março-25</v>
      </c>
      <c r="E2400" s="4">
        <v>45733</v>
      </c>
      <c r="F2400" s="3">
        <v>1</v>
      </c>
      <c r="G2400"/>
    </row>
    <row r="2401" spans="1:7" x14ac:dyDescent="0.3">
      <c r="A2401" s="64" t="str">
        <f>SORTEIOS[[#This Row],[GRUPO]]&amp;SORTEIOS[[#This Row],[MES_ANO]]</f>
        <v>699junho-25</v>
      </c>
      <c r="B2401" s="3">
        <v>699</v>
      </c>
      <c r="C2401" s="3">
        <v>202506</v>
      </c>
      <c r="D2401" s="4" t="str">
        <f>TEXT(SORTEIOS[[#This Row],[DT_CONTMP]],"MMMM-AA")</f>
        <v>junho-25</v>
      </c>
      <c r="E2401" s="4">
        <v>45813</v>
      </c>
      <c r="F2401" s="3">
        <v>2</v>
      </c>
      <c r="G2401"/>
    </row>
    <row r="2402" spans="1:7" x14ac:dyDescent="0.3">
      <c r="A2402" s="64" t="str">
        <f>SORTEIOS[[#This Row],[GRUPO]]&amp;SORTEIOS[[#This Row],[MES_ANO]]</f>
        <v>5025julho-25</v>
      </c>
      <c r="B2402" s="3">
        <v>5025</v>
      </c>
      <c r="C2402" s="3">
        <v>202507</v>
      </c>
      <c r="D2402" s="4" t="str">
        <f>TEXT(SORTEIOS[[#This Row],[DT_CONTMP]],"MMMM-AA")</f>
        <v>julho-25</v>
      </c>
      <c r="E2402" s="4">
        <v>45853</v>
      </c>
      <c r="F2402" s="3">
        <v>1</v>
      </c>
      <c r="G2402"/>
    </row>
    <row r="2403" spans="1:7" x14ac:dyDescent="0.3">
      <c r="A2403" s="64" t="str">
        <f>SORTEIOS[[#This Row],[GRUPO]]&amp;SORTEIOS[[#This Row],[MES_ANO]]</f>
        <v>3106abril-25</v>
      </c>
      <c r="B2403" s="3">
        <v>3106</v>
      </c>
      <c r="C2403" s="3">
        <v>202504</v>
      </c>
      <c r="D2403" s="4" t="str">
        <f>TEXT(SORTEIOS[[#This Row],[DT_CONTMP]],"MMMM-AA")</f>
        <v>abril-25</v>
      </c>
      <c r="E2403" s="4">
        <v>45762</v>
      </c>
      <c r="F2403" s="3">
        <v>1</v>
      </c>
      <c r="G2403"/>
    </row>
    <row r="2404" spans="1:7" x14ac:dyDescent="0.3">
      <c r="A2404" s="64" t="str">
        <f>SORTEIOS[[#This Row],[GRUPO]]&amp;SORTEIOS[[#This Row],[MES_ANO]]</f>
        <v>739setembro-25</v>
      </c>
      <c r="B2404" s="3">
        <v>739</v>
      </c>
      <c r="C2404" s="3">
        <v>202509</v>
      </c>
      <c r="D2404" s="4" t="str">
        <f>TEXT(SORTEIOS[[#This Row],[DT_CONTMP]],"MMMM-AA")</f>
        <v>setembro-25</v>
      </c>
      <c r="E2404" s="4">
        <v>45915</v>
      </c>
      <c r="F2404" s="3">
        <v>1</v>
      </c>
      <c r="G2404"/>
    </row>
    <row r="2405" spans="1:7" x14ac:dyDescent="0.3">
      <c r="A2405" s="64" t="str">
        <f>SORTEIOS[[#This Row],[GRUPO]]&amp;SORTEIOS[[#This Row],[MES_ANO]]</f>
        <v>3120abril-25</v>
      </c>
      <c r="B2405" s="3">
        <v>3120</v>
      </c>
      <c r="C2405" s="3">
        <v>202504</v>
      </c>
      <c r="D2405" s="4" t="str">
        <f>TEXT(SORTEIOS[[#This Row],[DT_CONTMP]],"MMMM-AA")</f>
        <v>abril-25</v>
      </c>
      <c r="E2405" s="4">
        <v>45762</v>
      </c>
      <c r="F2405" s="3">
        <v>1</v>
      </c>
      <c r="G2405"/>
    </row>
    <row r="2406" spans="1:7" x14ac:dyDescent="0.3">
      <c r="A2406" s="64" t="str">
        <f>SORTEIOS[[#This Row],[GRUPO]]&amp;SORTEIOS[[#This Row],[MES_ANO]]</f>
        <v>745fevereiro-25</v>
      </c>
      <c r="B2406" s="3">
        <v>745</v>
      </c>
      <c r="C2406" s="3">
        <v>202502</v>
      </c>
      <c r="D2406" s="4" t="str">
        <f>TEXT(SORTEIOS[[#This Row],[DT_CONTMP]],"MMMM-AA")</f>
        <v>fevereiro-25</v>
      </c>
      <c r="E2406" s="4">
        <v>45705</v>
      </c>
      <c r="F2406" s="3">
        <v>1</v>
      </c>
      <c r="G2406"/>
    </row>
    <row r="2407" spans="1:7" x14ac:dyDescent="0.3">
      <c r="A2407" s="64" t="str">
        <f>SORTEIOS[[#This Row],[GRUPO]]&amp;SORTEIOS[[#This Row],[MES_ANO]]</f>
        <v>758maio-25</v>
      </c>
      <c r="B2407" s="3">
        <v>758</v>
      </c>
      <c r="C2407" s="3">
        <v>202505</v>
      </c>
      <c r="D2407" s="4" t="str">
        <f>TEXT(SORTEIOS[[#This Row],[DT_CONTMP]],"MMMM-AA")</f>
        <v>maio-25</v>
      </c>
      <c r="E2407" s="4">
        <v>45792</v>
      </c>
      <c r="F2407" s="3">
        <v>1</v>
      </c>
      <c r="G2407"/>
    </row>
    <row r="2408" spans="1:7" x14ac:dyDescent="0.3">
      <c r="A2408" s="64" t="str">
        <f>SORTEIOS[[#This Row],[GRUPO]]&amp;SORTEIOS[[#This Row],[MES_ANO]]</f>
        <v>3136julho-25</v>
      </c>
      <c r="B2408" s="3">
        <v>3136</v>
      </c>
      <c r="C2408" s="3">
        <v>202507</v>
      </c>
      <c r="D2408" s="4" t="str">
        <f>TEXT(SORTEIOS[[#This Row],[DT_CONTMP]],"MMMM-AA")</f>
        <v>julho-25</v>
      </c>
      <c r="E2408" s="4">
        <v>45853</v>
      </c>
      <c r="F2408" s="3">
        <v>1</v>
      </c>
      <c r="G2408"/>
    </row>
    <row r="2409" spans="1:7" x14ac:dyDescent="0.3">
      <c r="A2409" s="64" t="str">
        <f>SORTEIOS[[#This Row],[GRUPO]]&amp;SORTEIOS[[#This Row],[MES_ANO]]</f>
        <v>3104fevereiro-25</v>
      </c>
      <c r="B2409" s="3">
        <v>3104</v>
      </c>
      <c r="C2409" s="3">
        <v>202502</v>
      </c>
      <c r="D2409" s="4" t="str">
        <f>TEXT(SORTEIOS[[#This Row],[DT_CONTMP]],"MMMM-AA")</f>
        <v>fevereiro-25</v>
      </c>
      <c r="E2409" s="4">
        <v>45705</v>
      </c>
      <c r="F2409" s="3">
        <v>1</v>
      </c>
      <c r="G2409"/>
    </row>
    <row r="2410" spans="1:7" x14ac:dyDescent="0.3">
      <c r="A2410" s="64" t="str">
        <f>SORTEIOS[[#This Row],[GRUPO]]&amp;SORTEIOS[[#This Row],[MES_ANO]]</f>
        <v>3158julho-25</v>
      </c>
      <c r="B2410" s="3">
        <v>3158</v>
      </c>
      <c r="C2410" s="3">
        <v>202507</v>
      </c>
      <c r="D2410" s="4" t="str">
        <f>TEXT(SORTEIOS[[#This Row],[DT_CONTMP]],"MMMM-AA")</f>
        <v>julho-25</v>
      </c>
      <c r="E2410" s="4">
        <v>45853</v>
      </c>
      <c r="F2410" s="3">
        <v>1</v>
      </c>
      <c r="G2410"/>
    </row>
    <row r="2411" spans="1:7" x14ac:dyDescent="0.3">
      <c r="A2411" s="64" t="str">
        <f>SORTEIOS[[#This Row],[GRUPO]]&amp;SORTEIOS[[#This Row],[MES_ANO]]</f>
        <v>3133julho-25</v>
      </c>
      <c r="B2411" s="3">
        <v>3133</v>
      </c>
      <c r="C2411" s="3">
        <v>202507</v>
      </c>
      <c r="D2411" s="4" t="str">
        <f>TEXT(SORTEIOS[[#This Row],[DT_CONTMP]],"MMMM-AA")</f>
        <v>julho-25</v>
      </c>
      <c r="E2411" s="4">
        <v>45853</v>
      </c>
      <c r="F2411" s="3">
        <v>1</v>
      </c>
      <c r="G2411"/>
    </row>
    <row r="2412" spans="1:7" x14ac:dyDescent="0.3">
      <c r="A2412" s="64" t="str">
        <f>SORTEIOS[[#This Row],[GRUPO]]&amp;SORTEIOS[[#This Row],[MES_ANO]]</f>
        <v>3064julho-25</v>
      </c>
      <c r="B2412" s="3">
        <v>3064</v>
      </c>
      <c r="C2412" s="3">
        <v>202507</v>
      </c>
      <c r="D2412" s="4" t="str">
        <f>TEXT(SORTEIOS[[#This Row],[DT_CONTMP]],"MMMM-AA")</f>
        <v>julho-25</v>
      </c>
      <c r="E2412" s="4">
        <v>45853</v>
      </c>
      <c r="F2412" s="3">
        <v>1</v>
      </c>
      <c r="G2412"/>
    </row>
    <row r="2413" spans="1:7" x14ac:dyDescent="0.3">
      <c r="A2413" s="64" t="str">
        <f>SORTEIOS[[#This Row],[GRUPO]]&amp;SORTEIOS[[#This Row],[MES_ANO]]</f>
        <v>3060janeiro-25</v>
      </c>
      <c r="B2413" s="3">
        <v>3060</v>
      </c>
      <c r="C2413" s="3">
        <v>202501</v>
      </c>
      <c r="D2413" s="4" t="str">
        <f>TEXT(SORTEIOS[[#This Row],[DT_CONTMP]],"MMMM-AA")</f>
        <v>janeiro-25</v>
      </c>
      <c r="E2413" s="4">
        <v>45672</v>
      </c>
      <c r="F2413" s="3">
        <v>1</v>
      </c>
      <c r="G2413"/>
    </row>
    <row r="2414" spans="1:7" x14ac:dyDescent="0.3">
      <c r="A2414" s="64" t="str">
        <f>SORTEIOS[[#This Row],[GRUPO]]&amp;SORTEIOS[[#This Row],[MES_ANO]]</f>
        <v>5018fevereiro-25</v>
      </c>
      <c r="B2414" s="3">
        <v>5018</v>
      </c>
      <c r="C2414" s="3">
        <v>202502</v>
      </c>
      <c r="D2414" s="4" t="str">
        <f>TEXT(SORTEIOS[[#This Row],[DT_CONTMP]],"MMMM-AA")</f>
        <v>fevereiro-25</v>
      </c>
      <c r="E2414" s="4">
        <v>45705</v>
      </c>
      <c r="F2414" s="3">
        <v>1</v>
      </c>
      <c r="G2414"/>
    </row>
    <row r="2415" spans="1:7" x14ac:dyDescent="0.3">
      <c r="A2415" s="64" t="str">
        <f>SORTEIOS[[#This Row],[GRUPO]]&amp;SORTEIOS[[#This Row],[MES_ANO]]</f>
        <v>3094agosto-25</v>
      </c>
      <c r="B2415" s="3">
        <v>3094</v>
      </c>
      <c r="C2415" s="3">
        <v>202508</v>
      </c>
      <c r="D2415" s="4" t="str">
        <f>TEXT(SORTEIOS[[#This Row],[DT_CONTMP]],"MMMM-AA")</f>
        <v>agosto-25</v>
      </c>
      <c r="E2415" s="4">
        <v>45884</v>
      </c>
      <c r="F2415" s="3">
        <v>2</v>
      </c>
      <c r="G2415"/>
    </row>
    <row r="2416" spans="1:7" x14ac:dyDescent="0.3">
      <c r="A2416" s="64" t="str">
        <f>SORTEIOS[[#This Row],[GRUPO]]&amp;SORTEIOS[[#This Row],[MES_ANO]]</f>
        <v>3099maio-25</v>
      </c>
      <c r="B2416" s="3">
        <v>3099</v>
      </c>
      <c r="C2416" s="3">
        <v>202505</v>
      </c>
      <c r="D2416" s="4" t="str">
        <f>TEXT(SORTEIOS[[#This Row],[DT_CONTMP]],"MMMM-AA")</f>
        <v>maio-25</v>
      </c>
      <c r="E2416" s="4">
        <v>45792</v>
      </c>
      <c r="F2416" s="3">
        <v>1</v>
      </c>
      <c r="G2416"/>
    </row>
    <row r="2417" spans="1:7" x14ac:dyDescent="0.3">
      <c r="A2417" s="64" t="str">
        <f>SORTEIOS[[#This Row],[GRUPO]]&amp;SORTEIOS[[#This Row],[MES_ANO]]</f>
        <v>3113abril-25</v>
      </c>
      <c r="B2417" s="3">
        <v>3113</v>
      </c>
      <c r="C2417" s="3">
        <v>202504</v>
      </c>
      <c r="D2417" s="4" t="str">
        <f>TEXT(SORTEIOS[[#This Row],[DT_CONTMP]],"MMMM-AA")</f>
        <v>abril-25</v>
      </c>
      <c r="E2417" s="4">
        <v>45762</v>
      </c>
      <c r="F2417" s="3">
        <v>1</v>
      </c>
      <c r="G2417"/>
    </row>
    <row r="2418" spans="1:7" x14ac:dyDescent="0.3">
      <c r="A2418" s="64" t="str">
        <f>SORTEIOS[[#This Row],[GRUPO]]&amp;SORTEIOS[[#This Row],[MES_ANO]]</f>
        <v>754julho-25</v>
      </c>
      <c r="B2418" s="3">
        <v>754</v>
      </c>
      <c r="C2418" s="3">
        <v>202507</v>
      </c>
      <c r="D2418" s="4" t="str">
        <f>TEXT(SORTEIOS[[#This Row],[DT_CONTMP]],"MMMM-AA")</f>
        <v>julho-25</v>
      </c>
      <c r="E2418" s="4">
        <v>45853</v>
      </c>
      <c r="F2418" s="3">
        <v>1</v>
      </c>
      <c r="G2418"/>
    </row>
    <row r="2419" spans="1:7" x14ac:dyDescent="0.3">
      <c r="A2419" s="64" t="str">
        <f>SORTEIOS[[#This Row],[GRUPO]]&amp;SORTEIOS[[#This Row],[MES_ANO]]</f>
        <v>3128setembro-25</v>
      </c>
      <c r="B2419" s="3">
        <v>3128</v>
      </c>
      <c r="C2419" s="3">
        <v>202509</v>
      </c>
      <c r="D2419" s="4" t="str">
        <f>TEXT(SORTEIOS[[#This Row],[DT_CONTMP]],"MMMM-AA")</f>
        <v>setembro-25</v>
      </c>
      <c r="E2419" s="4">
        <v>45915</v>
      </c>
      <c r="F2419" s="3">
        <v>1</v>
      </c>
      <c r="G2419"/>
    </row>
    <row r="2420" spans="1:7" x14ac:dyDescent="0.3">
      <c r="A2420" s="64" t="str">
        <f>SORTEIOS[[#This Row],[GRUPO]]&amp;SORTEIOS[[#This Row],[MES_ANO]]</f>
        <v>3163outubro-25</v>
      </c>
      <c r="B2420" s="3">
        <v>3163</v>
      </c>
      <c r="C2420" s="3">
        <v>202510</v>
      </c>
      <c r="D2420" s="4" t="str">
        <f>TEXT(SORTEIOS[[#This Row],[DT_CONTMP]],"MMMM-AA")</f>
        <v>outubro-25</v>
      </c>
      <c r="E2420" s="4">
        <v>45945</v>
      </c>
      <c r="F2420" s="3">
        <v>1</v>
      </c>
      <c r="G2420"/>
    </row>
    <row r="2421" spans="1:7" x14ac:dyDescent="0.3">
      <c r="A2421" s="64" t="str">
        <f>SORTEIOS[[#This Row],[GRUPO]]&amp;SORTEIOS[[#This Row],[MES_ANO]]</f>
        <v>3051março-25</v>
      </c>
      <c r="B2421" s="3">
        <v>3051</v>
      </c>
      <c r="C2421" s="3">
        <v>202503</v>
      </c>
      <c r="D2421" s="4" t="str">
        <f>TEXT(SORTEIOS[[#This Row],[DT_CONTMP]],"MMMM-AA")</f>
        <v>março-25</v>
      </c>
      <c r="E2421" s="4">
        <v>45733</v>
      </c>
      <c r="F2421" s="3">
        <v>1</v>
      </c>
      <c r="G2421"/>
    </row>
    <row r="2422" spans="1:7" x14ac:dyDescent="0.3">
      <c r="A2422" s="64" t="str">
        <f>SORTEIOS[[#This Row],[GRUPO]]&amp;SORTEIOS[[#This Row],[MES_ANO]]</f>
        <v>3052maio-25</v>
      </c>
      <c r="B2422" s="3">
        <v>3052</v>
      </c>
      <c r="C2422" s="3">
        <v>202505</v>
      </c>
      <c r="D2422" s="4" t="str">
        <f>TEXT(SORTEIOS[[#This Row],[DT_CONTMP]],"MMMM-AA")</f>
        <v>maio-25</v>
      </c>
      <c r="E2422" s="4">
        <v>45792</v>
      </c>
      <c r="F2422" s="3">
        <v>1</v>
      </c>
      <c r="G2422"/>
    </row>
    <row r="2423" spans="1:7" x14ac:dyDescent="0.3">
      <c r="A2423" s="64" t="str">
        <f>SORTEIOS[[#This Row],[GRUPO]]&amp;SORTEIOS[[#This Row],[MES_ANO]]</f>
        <v>631julho-25</v>
      </c>
      <c r="B2423" s="3">
        <v>631</v>
      </c>
      <c r="C2423" s="3">
        <v>202507</v>
      </c>
      <c r="D2423" s="4" t="str">
        <f>TEXT(SORTEIOS[[#This Row],[DT_CONTMP]],"MMMM-AA")</f>
        <v>julho-25</v>
      </c>
      <c r="E2423" s="4">
        <v>45842</v>
      </c>
      <c r="F2423" s="3">
        <v>1</v>
      </c>
      <c r="G2423"/>
    </row>
    <row r="2424" spans="1:7" x14ac:dyDescent="0.3">
      <c r="A2424" s="64" t="str">
        <f>SORTEIOS[[#This Row],[GRUPO]]&amp;SORTEIOS[[#This Row],[MES_ANO]]</f>
        <v>3078outubro-25</v>
      </c>
      <c r="B2424" s="3">
        <v>3078</v>
      </c>
      <c r="C2424" s="3">
        <v>202510</v>
      </c>
      <c r="D2424" s="4" t="str">
        <f>TEXT(SORTEIOS[[#This Row],[DT_CONTMP]],"MMMM-AA")</f>
        <v>outubro-25</v>
      </c>
      <c r="E2424" s="4">
        <v>45945</v>
      </c>
      <c r="F2424" s="3">
        <v>1</v>
      </c>
      <c r="G2424"/>
    </row>
    <row r="2425" spans="1:7" x14ac:dyDescent="0.3">
      <c r="A2425" s="64" t="str">
        <f>SORTEIOS[[#This Row],[GRUPO]]&amp;SORTEIOS[[#This Row],[MES_ANO]]</f>
        <v>7006outubro-25</v>
      </c>
      <c r="B2425" s="3">
        <v>7006</v>
      </c>
      <c r="C2425" s="3">
        <v>202510</v>
      </c>
      <c r="D2425" s="4" t="str">
        <f>TEXT(SORTEIOS[[#This Row],[DT_CONTMP]],"MMMM-AA")</f>
        <v>outubro-25</v>
      </c>
      <c r="E2425" s="4">
        <v>45945</v>
      </c>
      <c r="F2425" s="3">
        <v>1</v>
      </c>
      <c r="G2425"/>
    </row>
    <row r="2426" spans="1:7" x14ac:dyDescent="0.3">
      <c r="A2426" s="64" t="str">
        <f>SORTEIOS[[#This Row],[GRUPO]]&amp;SORTEIOS[[#This Row],[MES_ANO]]</f>
        <v>728fevereiro-25</v>
      </c>
      <c r="B2426" s="3">
        <v>728</v>
      </c>
      <c r="C2426" s="3">
        <v>202502</v>
      </c>
      <c r="D2426" s="4" t="str">
        <f>TEXT(SORTEIOS[[#This Row],[DT_CONTMP]],"MMMM-AA")</f>
        <v>fevereiro-25</v>
      </c>
      <c r="E2426" s="4">
        <v>45705</v>
      </c>
      <c r="F2426" s="3">
        <v>1</v>
      </c>
      <c r="G2426"/>
    </row>
    <row r="2427" spans="1:7" x14ac:dyDescent="0.3">
      <c r="A2427" s="64" t="str">
        <f>SORTEIOS[[#This Row],[GRUPO]]&amp;SORTEIOS[[#This Row],[MES_ANO]]</f>
        <v>3155março-25</v>
      </c>
      <c r="B2427" s="3">
        <v>3155</v>
      </c>
      <c r="C2427" s="3">
        <v>202503</v>
      </c>
      <c r="D2427" s="4" t="str">
        <f>TEXT(SORTEIOS[[#This Row],[DT_CONTMP]],"MMMM-AA")</f>
        <v>março-25</v>
      </c>
      <c r="E2427" s="4">
        <v>45733</v>
      </c>
      <c r="F2427" s="3">
        <v>1</v>
      </c>
      <c r="G2427"/>
    </row>
    <row r="2428" spans="1:7" x14ac:dyDescent="0.3">
      <c r="A2428" s="64" t="str">
        <f>SORTEIOS[[#This Row],[GRUPO]]&amp;SORTEIOS[[#This Row],[MES_ANO]]</f>
        <v>743maio-25</v>
      </c>
      <c r="B2428" s="3">
        <v>743</v>
      </c>
      <c r="C2428" s="3">
        <v>202505</v>
      </c>
      <c r="D2428" s="4" t="str">
        <f>TEXT(SORTEIOS[[#This Row],[DT_CONTMP]],"MMMM-AA")</f>
        <v>maio-25</v>
      </c>
      <c r="E2428" s="4">
        <v>45792</v>
      </c>
      <c r="F2428" s="3">
        <v>1</v>
      </c>
      <c r="G2428"/>
    </row>
    <row r="2429" spans="1:7" x14ac:dyDescent="0.3">
      <c r="A2429" s="64" t="str">
        <f>SORTEIOS[[#This Row],[GRUPO]]&amp;SORTEIOS[[#This Row],[MES_ANO]]</f>
        <v>714abril-25</v>
      </c>
      <c r="B2429" s="3">
        <v>714</v>
      </c>
      <c r="C2429" s="3">
        <v>202504</v>
      </c>
      <c r="D2429" s="4" t="str">
        <f>TEXT(SORTEIOS[[#This Row],[DT_CONTMP]],"MMMM-AA")</f>
        <v>abril-25</v>
      </c>
      <c r="E2429" s="4">
        <v>45762</v>
      </c>
      <c r="F2429" s="3">
        <v>1</v>
      </c>
      <c r="G2429"/>
    </row>
    <row r="2430" spans="1:7" x14ac:dyDescent="0.3">
      <c r="A2430" s="64" t="str">
        <f>SORTEIOS[[#This Row],[GRUPO]]&amp;SORTEIOS[[#This Row],[MES_ANO]]</f>
        <v>3080maio-25</v>
      </c>
      <c r="B2430" s="3">
        <v>3080</v>
      </c>
      <c r="C2430" s="3">
        <v>202505</v>
      </c>
      <c r="D2430" s="4" t="str">
        <f>TEXT(SORTEIOS[[#This Row],[DT_CONTMP]],"MMMM-AA")</f>
        <v>maio-25</v>
      </c>
      <c r="E2430" s="4">
        <v>45792</v>
      </c>
      <c r="F2430" s="3">
        <v>1</v>
      </c>
      <c r="G2430"/>
    </row>
    <row r="2431" spans="1:7" x14ac:dyDescent="0.3">
      <c r="A2431" s="64" t="str">
        <f>SORTEIOS[[#This Row],[GRUPO]]&amp;SORTEIOS[[#This Row],[MES_ANO]]</f>
        <v>740abril-25</v>
      </c>
      <c r="B2431" s="3">
        <v>740</v>
      </c>
      <c r="C2431" s="3">
        <v>202504</v>
      </c>
      <c r="D2431" s="4" t="str">
        <f>TEXT(SORTEIOS[[#This Row],[DT_CONTMP]],"MMMM-AA")</f>
        <v>abril-25</v>
      </c>
      <c r="E2431" s="4">
        <v>45762</v>
      </c>
      <c r="F2431" s="3">
        <v>1</v>
      </c>
      <c r="G2431"/>
    </row>
    <row r="2432" spans="1:7" x14ac:dyDescent="0.3">
      <c r="A2432" s="64" t="str">
        <f>SORTEIOS[[#This Row],[GRUPO]]&amp;SORTEIOS[[#This Row],[MES_ANO]]</f>
        <v>3131janeiro-25</v>
      </c>
      <c r="B2432" s="3">
        <v>3131</v>
      </c>
      <c r="C2432" s="3">
        <v>202501</v>
      </c>
      <c r="D2432" s="4" t="str">
        <f>TEXT(SORTEIOS[[#This Row],[DT_CONTMP]],"MMMM-AA")</f>
        <v>janeiro-25</v>
      </c>
      <c r="E2432" s="4">
        <v>45672</v>
      </c>
      <c r="F2432" s="3">
        <v>1</v>
      </c>
      <c r="G2432"/>
    </row>
    <row r="2433" spans="1:7" x14ac:dyDescent="0.3">
      <c r="A2433" s="64" t="str">
        <f>SORTEIOS[[#This Row],[GRUPO]]&amp;SORTEIOS[[#This Row],[MES_ANO]]</f>
        <v>734setembro-25</v>
      </c>
      <c r="B2433" s="3">
        <v>734</v>
      </c>
      <c r="C2433" s="3">
        <v>202509</v>
      </c>
      <c r="D2433" s="4" t="str">
        <f>TEXT(SORTEIOS[[#This Row],[DT_CONTMP]],"MMMM-AA")</f>
        <v>setembro-25</v>
      </c>
      <c r="E2433" s="4">
        <v>45915</v>
      </c>
      <c r="F2433" s="3">
        <v>1</v>
      </c>
      <c r="G2433"/>
    </row>
    <row r="2434" spans="1:7" x14ac:dyDescent="0.3">
      <c r="A2434" s="64" t="str">
        <f>SORTEIOS[[#This Row],[GRUPO]]&amp;SORTEIOS[[#This Row],[MES_ANO]]</f>
        <v>743junho-25</v>
      </c>
      <c r="B2434" s="3">
        <v>743</v>
      </c>
      <c r="C2434" s="3">
        <v>202506</v>
      </c>
      <c r="D2434" s="4" t="str">
        <f>TEXT(SORTEIOS[[#This Row],[DT_CONTMP]],"MMMM-AA")</f>
        <v>junho-25</v>
      </c>
      <c r="E2434" s="4">
        <v>45824</v>
      </c>
      <c r="F2434" s="3">
        <v>1</v>
      </c>
      <c r="G2434"/>
    </row>
    <row r="2435" spans="1:7" x14ac:dyDescent="0.3">
      <c r="A2435" s="64" t="str">
        <f>SORTEIOS[[#This Row],[GRUPO]]&amp;SORTEIOS[[#This Row],[MES_ANO]]</f>
        <v>3182setembro-25</v>
      </c>
      <c r="B2435" s="3">
        <v>3182</v>
      </c>
      <c r="C2435" s="3">
        <v>202509</v>
      </c>
      <c r="D2435" s="4" t="str">
        <f>TEXT(SORTEIOS[[#This Row],[DT_CONTMP]],"MMMM-AA")</f>
        <v>setembro-25</v>
      </c>
      <c r="E2435" s="4">
        <v>45915</v>
      </c>
      <c r="F2435" s="3">
        <v>1</v>
      </c>
      <c r="G2435"/>
    </row>
    <row r="2436" spans="1:7" x14ac:dyDescent="0.3">
      <c r="A2436" s="64" t="str">
        <f>SORTEIOS[[#This Row],[GRUPO]]&amp;SORTEIOS[[#This Row],[MES_ANO]]</f>
        <v>3048junho-25</v>
      </c>
      <c r="B2436" s="3">
        <v>3048</v>
      </c>
      <c r="C2436" s="3">
        <v>202506</v>
      </c>
      <c r="D2436" s="4" t="str">
        <f>TEXT(SORTEIOS[[#This Row],[DT_CONTMP]],"MMMM-AA")</f>
        <v>junho-25</v>
      </c>
      <c r="E2436" s="4">
        <v>45824</v>
      </c>
      <c r="F2436" s="3">
        <v>1</v>
      </c>
      <c r="G2436"/>
    </row>
    <row r="2437" spans="1:7" x14ac:dyDescent="0.3">
      <c r="A2437" s="64" t="str">
        <f>SORTEIOS[[#This Row],[GRUPO]]&amp;SORTEIOS[[#This Row],[MES_ANO]]</f>
        <v>5022janeiro-25</v>
      </c>
      <c r="B2437" s="3">
        <v>5022</v>
      </c>
      <c r="C2437" s="3">
        <v>202501</v>
      </c>
      <c r="D2437" s="4" t="str">
        <f>TEXT(SORTEIOS[[#This Row],[DT_CONTMP]],"MMMM-AA")</f>
        <v>janeiro-25</v>
      </c>
      <c r="E2437" s="4">
        <v>45672</v>
      </c>
      <c r="F2437" s="3">
        <v>1</v>
      </c>
      <c r="G2437"/>
    </row>
    <row r="2438" spans="1:7" x14ac:dyDescent="0.3">
      <c r="A2438" s="64" t="str">
        <f>SORTEIOS[[#This Row],[GRUPO]]&amp;SORTEIOS[[#This Row],[MES_ANO]]</f>
        <v>3108outubro-25</v>
      </c>
      <c r="B2438" s="3">
        <v>3108</v>
      </c>
      <c r="C2438" s="3">
        <v>202510</v>
      </c>
      <c r="D2438" s="4" t="str">
        <f>TEXT(SORTEIOS[[#This Row],[DT_CONTMP]],"MMMM-AA")</f>
        <v>outubro-25</v>
      </c>
      <c r="E2438" s="4">
        <v>45945</v>
      </c>
      <c r="F2438" s="3">
        <v>1</v>
      </c>
      <c r="G2438"/>
    </row>
    <row r="2439" spans="1:7" x14ac:dyDescent="0.3">
      <c r="A2439" s="64" t="str">
        <f>SORTEIOS[[#This Row],[GRUPO]]&amp;SORTEIOS[[#This Row],[MES_ANO]]</f>
        <v>3125outubro-25</v>
      </c>
      <c r="B2439" s="3">
        <v>3125</v>
      </c>
      <c r="C2439" s="3">
        <v>202510</v>
      </c>
      <c r="D2439" s="4" t="str">
        <f>TEXT(SORTEIOS[[#This Row],[DT_CONTMP]],"MMMM-AA")</f>
        <v>outubro-25</v>
      </c>
      <c r="E2439" s="4">
        <v>45945</v>
      </c>
      <c r="F2439" s="3">
        <v>1</v>
      </c>
      <c r="G2439"/>
    </row>
    <row r="2440" spans="1:7" x14ac:dyDescent="0.3">
      <c r="A2440" s="64" t="str">
        <f>SORTEIOS[[#This Row],[GRUPO]]&amp;SORTEIOS[[#This Row],[MES_ANO]]</f>
        <v>3121março-25</v>
      </c>
      <c r="B2440" s="3">
        <v>3121</v>
      </c>
      <c r="C2440" s="3">
        <v>202503</v>
      </c>
      <c r="D2440" s="4" t="str">
        <f>TEXT(SORTEIOS[[#This Row],[DT_CONTMP]],"MMMM-AA")</f>
        <v>março-25</v>
      </c>
      <c r="E2440" s="4">
        <v>45733</v>
      </c>
      <c r="F2440" s="3">
        <v>1</v>
      </c>
      <c r="G2440"/>
    </row>
    <row r="2441" spans="1:7" x14ac:dyDescent="0.3">
      <c r="A2441" s="64" t="str">
        <f>SORTEIOS[[#This Row],[GRUPO]]&amp;SORTEIOS[[#This Row],[MES_ANO]]</f>
        <v>766maio-25</v>
      </c>
      <c r="B2441" s="3">
        <v>766</v>
      </c>
      <c r="C2441" s="3">
        <v>202505</v>
      </c>
      <c r="D2441" s="4" t="str">
        <f>TEXT(SORTEIOS[[#This Row],[DT_CONTMP]],"MMMM-AA")</f>
        <v>maio-25</v>
      </c>
      <c r="E2441" s="4">
        <v>45792</v>
      </c>
      <c r="F2441" s="3">
        <v>1</v>
      </c>
      <c r="G2441"/>
    </row>
    <row r="2442" spans="1:7" x14ac:dyDescent="0.3">
      <c r="A2442" s="64" t="str">
        <f>SORTEIOS[[#This Row],[GRUPO]]&amp;SORTEIOS[[#This Row],[MES_ANO]]</f>
        <v>3141abril-25</v>
      </c>
      <c r="B2442" s="3">
        <v>3141</v>
      </c>
      <c r="C2442" s="3">
        <v>202504</v>
      </c>
      <c r="D2442" s="4" t="str">
        <f>TEXT(SORTEIOS[[#This Row],[DT_CONTMP]],"MMMM-AA")</f>
        <v>abril-25</v>
      </c>
      <c r="E2442" s="4">
        <v>45762</v>
      </c>
      <c r="F2442" s="3">
        <v>1</v>
      </c>
      <c r="G2442"/>
    </row>
    <row r="2443" spans="1:7" x14ac:dyDescent="0.3">
      <c r="A2443" s="64" t="str">
        <f>SORTEIOS[[#This Row],[GRUPO]]&amp;SORTEIOS[[#This Row],[MES_ANO]]</f>
        <v>3115junho-25</v>
      </c>
      <c r="B2443" s="3">
        <v>3115</v>
      </c>
      <c r="C2443" s="3">
        <v>202506</v>
      </c>
      <c r="D2443" s="4" t="str">
        <f>TEXT(SORTEIOS[[#This Row],[DT_CONTMP]],"MMMM-AA")</f>
        <v>junho-25</v>
      </c>
      <c r="E2443" s="4">
        <v>45824</v>
      </c>
      <c r="F2443" s="3">
        <v>1</v>
      </c>
      <c r="G2443"/>
    </row>
    <row r="2444" spans="1:7" x14ac:dyDescent="0.3">
      <c r="A2444" s="64" t="str">
        <f>SORTEIOS[[#This Row],[GRUPO]]&amp;SORTEIOS[[#This Row],[MES_ANO]]</f>
        <v>3086janeiro-25</v>
      </c>
      <c r="B2444" s="3">
        <v>3086</v>
      </c>
      <c r="C2444" s="3">
        <v>202501</v>
      </c>
      <c r="D2444" s="4" t="str">
        <f>TEXT(SORTEIOS[[#This Row],[DT_CONTMP]],"MMMM-AA")</f>
        <v>janeiro-25</v>
      </c>
      <c r="E2444" s="4">
        <v>45672</v>
      </c>
      <c r="F2444" s="3">
        <v>1</v>
      </c>
      <c r="G2444"/>
    </row>
    <row r="2445" spans="1:7" x14ac:dyDescent="0.3">
      <c r="A2445" s="64" t="str">
        <f>SORTEIOS[[#This Row],[GRUPO]]&amp;SORTEIOS[[#This Row],[MES_ANO]]</f>
        <v>3055abril-25</v>
      </c>
      <c r="B2445" s="3">
        <v>3055</v>
      </c>
      <c r="C2445" s="3">
        <v>202504</v>
      </c>
      <c r="D2445" s="4" t="str">
        <f>TEXT(SORTEIOS[[#This Row],[DT_CONTMP]],"MMMM-AA")</f>
        <v>abril-25</v>
      </c>
      <c r="E2445" s="4">
        <v>45762</v>
      </c>
      <c r="F2445" s="3">
        <v>1</v>
      </c>
      <c r="G2445"/>
    </row>
    <row r="2446" spans="1:7" x14ac:dyDescent="0.3">
      <c r="A2446" s="64" t="str">
        <f>SORTEIOS[[#This Row],[GRUPO]]&amp;SORTEIOS[[#This Row],[MES_ANO]]</f>
        <v>721maio-25</v>
      </c>
      <c r="B2446" s="3">
        <v>721</v>
      </c>
      <c r="C2446" s="3">
        <v>202505</v>
      </c>
      <c r="D2446" s="4" t="str">
        <f>TEXT(SORTEIOS[[#This Row],[DT_CONTMP]],"MMMM-AA")</f>
        <v>maio-25</v>
      </c>
      <c r="E2446" s="4">
        <v>45792</v>
      </c>
      <c r="F2446" s="3">
        <v>1</v>
      </c>
      <c r="G2446"/>
    </row>
    <row r="2447" spans="1:7" x14ac:dyDescent="0.3">
      <c r="A2447" s="64" t="str">
        <f>SORTEIOS[[#This Row],[GRUPO]]&amp;SORTEIOS[[#This Row],[MES_ANO]]</f>
        <v>3137setembro-25</v>
      </c>
      <c r="B2447" s="3">
        <v>3137</v>
      </c>
      <c r="C2447" s="3">
        <v>202509</v>
      </c>
      <c r="D2447" s="4" t="str">
        <f>TEXT(SORTEIOS[[#This Row],[DT_CONTMP]],"MMMM-AA")</f>
        <v>setembro-25</v>
      </c>
      <c r="E2447" s="4">
        <v>45915</v>
      </c>
      <c r="F2447" s="3">
        <v>1</v>
      </c>
      <c r="G2447"/>
    </row>
    <row r="2448" spans="1:7" x14ac:dyDescent="0.3">
      <c r="A2448" s="64" t="str">
        <f>SORTEIOS[[#This Row],[GRUPO]]&amp;SORTEIOS[[#This Row],[MES_ANO]]</f>
        <v>716junho-25</v>
      </c>
      <c r="B2448" s="3">
        <v>716</v>
      </c>
      <c r="C2448" s="3">
        <v>202506</v>
      </c>
      <c r="D2448" s="4" t="str">
        <f>TEXT(SORTEIOS[[#This Row],[DT_CONTMP]],"MMMM-AA")</f>
        <v>junho-25</v>
      </c>
      <c r="E2448" s="4">
        <v>45824</v>
      </c>
      <c r="F2448" s="3">
        <v>2</v>
      </c>
      <c r="G2448"/>
    </row>
    <row r="2449" spans="1:7" x14ac:dyDescent="0.3">
      <c r="A2449" s="64" t="str">
        <f>SORTEIOS[[#This Row],[GRUPO]]&amp;SORTEIOS[[#This Row],[MES_ANO]]</f>
        <v>3065setembro-25</v>
      </c>
      <c r="B2449" s="3">
        <v>3065</v>
      </c>
      <c r="C2449" s="3">
        <v>202509</v>
      </c>
      <c r="D2449" s="4" t="str">
        <f>TEXT(SORTEIOS[[#This Row],[DT_CONTMP]],"MMMM-AA")</f>
        <v>setembro-25</v>
      </c>
      <c r="E2449" s="4">
        <v>45915</v>
      </c>
      <c r="F2449" s="3">
        <v>1</v>
      </c>
      <c r="G2449"/>
    </row>
    <row r="2450" spans="1:7" x14ac:dyDescent="0.3">
      <c r="A2450" s="64" t="str">
        <f>SORTEIOS[[#This Row],[GRUPO]]&amp;SORTEIOS[[#This Row],[MES_ANO]]</f>
        <v>624setembro-25</v>
      </c>
      <c r="B2450" s="3">
        <v>624</v>
      </c>
      <c r="C2450" s="3">
        <v>202509</v>
      </c>
      <c r="D2450" s="4" t="str">
        <f>TEXT(SORTEIOS[[#This Row],[DT_CONTMP]],"MMMM-AA")</f>
        <v>setembro-25</v>
      </c>
      <c r="E2450" s="4">
        <v>45904</v>
      </c>
      <c r="F2450" s="3">
        <v>6</v>
      </c>
      <c r="G2450"/>
    </row>
    <row r="2451" spans="1:7" x14ac:dyDescent="0.3">
      <c r="A2451" s="64" t="str">
        <f>SORTEIOS[[#This Row],[GRUPO]]&amp;SORTEIOS[[#This Row],[MES_ANO]]</f>
        <v>5015julho-25</v>
      </c>
      <c r="B2451" s="3">
        <v>5015</v>
      </c>
      <c r="C2451" s="3">
        <v>202507</v>
      </c>
      <c r="D2451" s="4" t="str">
        <f>TEXT(SORTEIOS[[#This Row],[DT_CONTMP]],"MMMM-AA")</f>
        <v>julho-25</v>
      </c>
      <c r="E2451" s="4">
        <v>45853</v>
      </c>
      <c r="F2451" s="3">
        <v>1</v>
      </c>
      <c r="G2451"/>
    </row>
    <row r="2452" spans="1:7" x14ac:dyDescent="0.3">
      <c r="A2452" s="64" t="str">
        <f>SORTEIOS[[#This Row],[GRUPO]]&amp;SORTEIOS[[#This Row],[MES_ANO]]</f>
        <v>3063fevereiro-25</v>
      </c>
      <c r="B2452" s="3">
        <v>3063</v>
      </c>
      <c r="C2452" s="3">
        <v>202502</v>
      </c>
      <c r="D2452" s="4" t="str">
        <f>TEXT(SORTEIOS[[#This Row],[DT_CONTMP]],"MMMM-AA")</f>
        <v>fevereiro-25</v>
      </c>
      <c r="E2452" s="4">
        <v>45705</v>
      </c>
      <c r="F2452" s="3">
        <v>1</v>
      </c>
      <c r="G2452"/>
    </row>
    <row r="2453" spans="1:7" x14ac:dyDescent="0.3">
      <c r="A2453" s="64" t="str">
        <f>SORTEIOS[[#This Row],[GRUPO]]&amp;SORTEIOS[[#This Row],[MES_ANO]]</f>
        <v>3071setembro-25</v>
      </c>
      <c r="B2453" s="3">
        <v>3071</v>
      </c>
      <c r="C2453" s="3">
        <v>202509</v>
      </c>
      <c r="D2453" s="4" t="str">
        <f>TEXT(SORTEIOS[[#This Row],[DT_CONTMP]],"MMMM-AA")</f>
        <v>setembro-25</v>
      </c>
      <c r="E2453" s="4">
        <v>45915</v>
      </c>
      <c r="F2453" s="3">
        <v>1</v>
      </c>
      <c r="G2453"/>
    </row>
    <row r="2454" spans="1:7" x14ac:dyDescent="0.3">
      <c r="A2454" s="64" t="str">
        <f>SORTEIOS[[#This Row],[GRUPO]]&amp;SORTEIOS[[#This Row],[MES_ANO]]</f>
        <v>7003fevereiro-25</v>
      </c>
      <c r="B2454" s="3">
        <v>7003</v>
      </c>
      <c r="C2454" s="3">
        <v>202502</v>
      </c>
      <c r="D2454" s="4" t="str">
        <f>TEXT(SORTEIOS[[#This Row],[DT_CONTMP]],"MMMM-AA")</f>
        <v>fevereiro-25</v>
      </c>
      <c r="E2454" s="4">
        <v>45705</v>
      </c>
      <c r="F2454" s="3">
        <v>1</v>
      </c>
      <c r="G2454"/>
    </row>
    <row r="2455" spans="1:7" x14ac:dyDescent="0.3">
      <c r="A2455" s="64" t="str">
        <f>SORTEIOS[[#This Row],[GRUPO]]&amp;SORTEIOS[[#This Row],[MES_ANO]]</f>
        <v>3138setembro-25</v>
      </c>
      <c r="B2455" s="3">
        <v>3138</v>
      </c>
      <c r="C2455" s="3">
        <v>202509</v>
      </c>
      <c r="D2455" s="4" t="str">
        <f>TEXT(SORTEIOS[[#This Row],[DT_CONTMP]],"MMMM-AA")</f>
        <v>setembro-25</v>
      </c>
      <c r="E2455" s="4">
        <v>45915</v>
      </c>
      <c r="F2455" s="3">
        <v>1</v>
      </c>
      <c r="G2455"/>
    </row>
    <row r="2456" spans="1:7" x14ac:dyDescent="0.3">
      <c r="A2456" s="64" t="str">
        <f>SORTEIOS[[#This Row],[GRUPO]]&amp;SORTEIOS[[#This Row],[MES_ANO]]</f>
        <v>3153outubro-25</v>
      </c>
      <c r="B2456" s="3">
        <v>3153</v>
      </c>
      <c r="C2456" s="3">
        <v>202510</v>
      </c>
      <c r="D2456" s="4" t="str">
        <f>TEXT(SORTEIOS[[#This Row],[DT_CONTMP]],"MMMM-AA")</f>
        <v>outubro-25</v>
      </c>
      <c r="E2456" s="4">
        <v>45945</v>
      </c>
      <c r="F2456" s="3">
        <v>1</v>
      </c>
      <c r="G2456"/>
    </row>
    <row r="2457" spans="1:7" x14ac:dyDescent="0.3">
      <c r="A2457" s="64" t="str">
        <f>SORTEIOS[[#This Row],[GRUPO]]&amp;SORTEIOS[[#This Row],[MES_ANO]]</f>
        <v>3155maio-25</v>
      </c>
      <c r="B2457" s="3">
        <v>3155</v>
      </c>
      <c r="C2457" s="3">
        <v>202505</v>
      </c>
      <c r="D2457" s="4" t="str">
        <f>TEXT(SORTEIOS[[#This Row],[DT_CONTMP]],"MMMM-AA")</f>
        <v>maio-25</v>
      </c>
      <c r="E2457" s="4">
        <v>45792</v>
      </c>
      <c r="F2457" s="3">
        <v>1</v>
      </c>
      <c r="G2457"/>
    </row>
    <row r="2458" spans="1:7" x14ac:dyDescent="0.3">
      <c r="A2458" s="64" t="str">
        <f>SORTEIOS[[#This Row],[GRUPO]]&amp;SORTEIOS[[#This Row],[MES_ANO]]</f>
        <v>596janeiro-25</v>
      </c>
      <c r="B2458" s="3">
        <v>596</v>
      </c>
      <c r="C2458" s="3">
        <v>202501</v>
      </c>
      <c r="D2458" s="4" t="str">
        <f>TEXT(SORTEIOS[[#This Row],[DT_CONTMP]],"MMMM-AA")</f>
        <v>janeiro-25</v>
      </c>
      <c r="E2458" s="4">
        <v>45664</v>
      </c>
      <c r="F2458" s="3">
        <v>1</v>
      </c>
      <c r="G2458"/>
    </row>
    <row r="2459" spans="1:7" x14ac:dyDescent="0.3">
      <c r="A2459" s="64" t="str">
        <f>SORTEIOS[[#This Row],[GRUPO]]&amp;SORTEIOS[[#This Row],[MES_ANO]]</f>
        <v>3172abril-25</v>
      </c>
      <c r="B2459" s="3">
        <v>3172</v>
      </c>
      <c r="C2459" s="3">
        <v>202504</v>
      </c>
      <c r="D2459" s="4" t="str">
        <f>TEXT(SORTEIOS[[#This Row],[DT_CONTMP]],"MMMM-AA")</f>
        <v>abril-25</v>
      </c>
      <c r="E2459" s="4">
        <v>45762</v>
      </c>
      <c r="F2459" s="3">
        <v>1</v>
      </c>
      <c r="G2459"/>
    </row>
    <row r="2460" spans="1:7" x14ac:dyDescent="0.3">
      <c r="A2460" s="64" t="str">
        <f>SORTEIOS[[#This Row],[GRUPO]]&amp;SORTEIOS[[#This Row],[MES_ANO]]</f>
        <v>803setembro-25</v>
      </c>
      <c r="B2460" s="3">
        <v>803</v>
      </c>
      <c r="C2460" s="3">
        <v>202509</v>
      </c>
      <c r="D2460" s="4" t="str">
        <f>TEXT(SORTEIOS[[#This Row],[DT_CONTMP]],"MMMM-AA")</f>
        <v>setembro-25</v>
      </c>
      <c r="E2460" s="4">
        <v>45915</v>
      </c>
      <c r="F2460" s="3">
        <v>1</v>
      </c>
      <c r="G2460"/>
    </row>
    <row r="2461" spans="1:7" x14ac:dyDescent="0.3">
      <c r="A2461" s="64" t="str">
        <f>SORTEIOS[[#This Row],[GRUPO]]&amp;SORTEIOS[[#This Row],[MES_ANO]]</f>
        <v>3062junho-25</v>
      </c>
      <c r="B2461" s="3">
        <v>3062</v>
      </c>
      <c r="C2461" s="3">
        <v>202506</v>
      </c>
      <c r="D2461" s="4" t="str">
        <f>TEXT(SORTEIOS[[#This Row],[DT_CONTMP]],"MMMM-AA")</f>
        <v>junho-25</v>
      </c>
      <c r="E2461" s="4">
        <v>45824</v>
      </c>
      <c r="F2461" s="3">
        <v>1</v>
      </c>
      <c r="G2461"/>
    </row>
    <row r="2462" spans="1:7" x14ac:dyDescent="0.3">
      <c r="A2462" s="64" t="str">
        <f>SORTEIOS[[#This Row],[GRUPO]]&amp;SORTEIOS[[#This Row],[MES_ANO]]</f>
        <v>3048janeiro-25</v>
      </c>
      <c r="B2462" s="3">
        <v>3048</v>
      </c>
      <c r="C2462" s="3">
        <v>202501</v>
      </c>
      <c r="D2462" s="4" t="str">
        <f>TEXT(SORTEIOS[[#This Row],[DT_CONTMP]],"MMMM-AA")</f>
        <v>janeiro-25</v>
      </c>
      <c r="E2462" s="4">
        <v>45672</v>
      </c>
      <c r="F2462" s="3">
        <v>1</v>
      </c>
      <c r="G2462"/>
    </row>
    <row r="2463" spans="1:7" x14ac:dyDescent="0.3">
      <c r="A2463" s="64" t="str">
        <f>SORTEIOS[[#This Row],[GRUPO]]&amp;SORTEIOS[[#This Row],[MES_ANO]]</f>
        <v>3066maio-25</v>
      </c>
      <c r="B2463" s="3">
        <v>3066</v>
      </c>
      <c r="C2463" s="3">
        <v>202505</v>
      </c>
      <c r="D2463" s="4" t="str">
        <f>TEXT(SORTEIOS[[#This Row],[DT_CONTMP]],"MMMM-AA")</f>
        <v>maio-25</v>
      </c>
      <c r="E2463" s="4">
        <v>45792</v>
      </c>
      <c r="F2463" s="3">
        <v>1</v>
      </c>
      <c r="G2463"/>
    </row>
    <row r="2464" spans="1:7" x14ac:dyDescent="0.3">
      <c r="A2464" s="64" t="str">
        <f>SORTEIOS[[#This Row],[GRUPO]]&amp;SORTEIOS[[#This Row],[MES_ANO]]</f>
        <v>7007outubro-25</v>
      </c>
      <c r="B2464" s="3">
        <v>7007</v>
      </c>
      <c r="C2464" s="3">
        <v>202510</v>
      </c>
      <c r="D2464" s="4" t="str">
        <f>TEXT(SORTEIOS[[#This Row],[DT_CONTMP]],"MMMM-AA")</f>
        <v>outubro-25</v>
      </c>
      <c r="E2464" s="4">
        <v>45945</v>
      </c>
      <c r="F2464" s="3">
        <v>1</v>
      </c>
      <c r="G2464"/>
    </row>
    <row r="2465" spans="1:7" x14ac:dyDescent="0.3">
      <c r="A2465" s="64" t="str">
        <f>SORTEIOS[[#This Row],[GRUPO]]&amp;SORTEIOS[[#This Row],[MES_ANO]]</f>
        <v>3121outubro-25</v>
      </c>
      <c r="B2465" s="3">
        <v>3121</v>
      </c>
      <c r="C2465" s="3">
        <v>202510</v>
      </c>
      <c r="D2465" s="4" t="str">
        <f>TEXT(SORTEIOS[[#This Row],[DT_CONTMP]],"MMMM-AA")</f>
        <v>outubro-25</v>
      </c>
      <c r="E2465" s="4">
        <v>45945</v>
      </c>
      <c r="F2465" s="3">
        <v>1</v>
      </c>
      <c r="G2465"/>
    </row>
    <row r="2466" spans="1:7" x14ac:dyDescent="0.3">
      <c r="A2466" s="64" t="str">
        <f>SORTEIOS[[#This Row],[GRUPO]]&amp;SORTEIOS[[#This Row],[MES_ANO]]</f>
        <v>727julho-25</v>
      </c>
      <c r="B2466" s="3">
        <v>727</v>
      </c>
      <c r="C2466" s="3">
        <v>202507</v>
      </c>
      <c r="D2466" s="4" t="str">
        <f>TEXT(SORTEIOS[[#This Row],[DT_CONTMP]],"MMMM-AA")</f>
        <v>julho-25</v>
      </c>
      <c r="E2466" s="4">
        <v>45853</v>
      </c>
      <c r="F2466" s="3">
        <v>1</v>
      </c>
      <c r="G2466"/>
    </row>
    <row r="2467" spans="1:7" x14ac:dyDescent="0.3">
      <c r="A2467" s="64" t="str">
        <f>SORTEIOS[[#This Row],[GRUPO]]&amp;SORTEIOS[[#This Row],[MES_ANO]]</f>
        <v>741janeiro-25</v>
      </c>
      <c r="B2467" s="3">
        <v>741</v>
      </c>
      <c r="C2467" s="3">
        <v>202501</v>
      </c>
      <c r="D2467" s="4" t="str">
        <f>TEXT(SORTEIOS[[#This Row],[DT_CONTMP]],"MMMM-AA")</f>
        <v>janeiro-25</v>
      </c>
      <c r="E2467" s="4">
        <v>45672</v>
      </c>
      <c r="F2467" s="3">
        <v>1</v>
      </c>
      <c r="G2467"/>
    </row>
    <row r="2468" spans="1:7" x14ac:dyDescent="0.3">
      <c r="A2468" s="64" t="str">
        <f>SORTEIOS[[#This Row],[GRUPO]]&amp;SORTEIOS[[#This Row],[MES_ANO]]</f>
        <v>752janeiro-25</v>
      </c>
      <c r="B2468" s="3">
        <v>752</v>
      </c>
      <c r="C2468" s="3">
        <v>202501</v>
      </c>
      <c r="D2468" s="4" t="str">
        <f>TEXT(SORTEIOS[[#This Row],[DT_CONTMP]],"MMMM-AA")</f>
        <v>janeiro-25</v>
      </c>
      <c r="E2468" s="4">
        <v>45672</v>
      </c>
      <c r="F2468" s="3">
        <v>1</v>
      </c>
      <c r="G2468"/>
    </row>
    <row r="2469" spans="1:7" x14ac:dyDescent="0.3">
      <c r="A2469" s="64" t="str">
        <f>SORTEIOS[[#This Row],[GRUPO]]&amp;SORTEIOS[[#This Row],[MES_ANO]]</f>
        <v>3130março-25</v>
      </c>
      <c r="B2469" s="3">
        <v>3130</v>
      </c>
      <c r="C2469" s="3">
        <v>202503</v>
      </c>
      <c r="D2469" s="4" t="str">
        <f>TEXT(SORTEIOS[[#This Row],[DT_CONTMP]],"MMMM-AA")</f>
        <v>março-25</v>
      </c>
      <c r="E2469" s="4">
        <v>45733</v>
      </c>
      <c r="F2469" s="3">
        <v>1</v>
      </c>
      <c r="G2469"/>
    </row>
    <row r="2470" spans="1:7" x14ac:dyDescent="0.3">
      <c r="A2470" s="64" t="str">
        <f>SORTEIOS[[#This Row],[GRUPO]]&amp;SORTEIOS[[#This Row],[MES_ANO]]</f>
        <v>3144junho-25</v>
      </c>
      <c r="B2470" s="3">
        <v>3144</v>
      </c>
      <c r="C2470" s="3">
        <v>202506</v>
      </c>
      <c r="D2470" s="4" t="str">
        <f>TEXT(SORTEIOS[[#This Row],[DT_CONTMP]],"MMMM-AA")</f>
        <v>junho-25</v>
      </c>
      <c r="E2470" s="4">
        <v>45824</v>
      </c>
      <c r="F2470" s="3">
        <v>1</v>
      </c>
      <c r="G2470"/>
    </row>
    <row r="2471" spans="1:7" x14ac:dyDescent="0.3">
      <c r="A2471" s="64" t="str">
        <f>SORTEIOS[[#This Row],[GRUPO]]&amp;SORTEIOS[[#This Row],[MES_ANO]]</f>
        <v>3107janeiro-25</v>
      </c>
      <c r="B2471" s="3">
        <v>3107</v>
      </c>
      <c r="C2471" s="3">
        <v>202501</v>
      </c>
      <c r="D2471" s="4" t="str">
        <f>TEXT(SORTEIOS[[#This Row],[DT_CONTMP]],"MMMM-AA")</f>
        <v>janeiro-25</v>
      </c>
      <c r="E2471" s="4">
        <v>45672</v>
      </c>
      <c r="F2471" s="3">
        <v>1</v>
      </c>
      <c r="G2471"/>
    </row>
    <row r="2472" spans="1:7" x14ac:dyDescent="0.3">
      <c r="A2472" s="64" t="str">
        <f>SORTEIOS[[#This Row],[GRUPO]]&amp;SORTEIOS[[#This Row],[MES_ANO]]</f>
        <v>3129fevereiro-25</v>
      </c>
      <c r="B2472" s="3">
        <v>3129</v>
      </c>
      <c r="C2472" s="3">
        <v>202502</v>
      </c>
      <c r="D2472" s="4" t="str">
        <f>TEXT(SORTEIOS[[#This Row],[DT_CONTMP]],"MMMM-AA")</f>
        <v>fevereiro-25</v>
      </c>
      <c r="E2472" s="4">
        <v>45705</v>
      </c>
      <c r="F2472" s="3">
        <v>1</v>
      </c>
      <c r="G2472"/>
    </row>
    <row r="2473" spans="1:7" x14ac:dyDescent="0.3">
      <c r="A2473" s="64" t="str">
        <f>SORTEIOS[[#This Row],[GRUPO]]&amp;SORTEIOS[[#This Row],[MES_ANO]]</f>
        <v>3111junho-25</v>
      </c>
      <c r="B2473" s="3">
        <v>3111</v>
      </c>
      <c r="C2473" s="3">
        <v>202506</v>
      </c>
      <c r="D2473" s="4" t="str">
        <f>TEXT(SORTEIOS[[#This Row],[DT_CONTMP]],"MMMM-AA")</f>
        <v>junho-25</v>
      </c>
      <c r="E2473" s="4">
        <v>45824</v>
      </c>
      <c r="F2473" s="3">
        <v>1</v>
      </c>
      <c r="G2473"/>
    </row>
    <row r="2474" spans="1:7" x14ac:dyDescent="0.3">
      <c r="A2474" s="64" t="str">
        <f>SORTEIOS[[#This Row],[GRUPO]]&amp;SORTEIOS[[#This Row],[MES_ANO]]</f>
        <v>799abril-25</v>
      </c>
      <c r="B2474" s="3">
        <v>799</v>
      </c>
      <c r="C2474" s="3">
        <v>202504</v>
      </c>
      <c r="D2474" s="4" t="str">
        <f>TEXT(SORTEIOS[[#This Row],[DT_CONTMP]],"MMMM-AA")</f>
        <v>abril-25</v>
      </c>
      <c r="E2474" s="4">
        <v>45762</v>
      </c>
      <c r="F2474" s="3">
        <v>1</v>
      </c>
      <c r="G2474"/>
    </row>
    <row r="2475" spans="1:7" x14ac:dyDescent="0.3">
      <c r="A2475" s="64" t="str">
        <f>SORTEIOS[[#This Row],[GRUPO]]&amp;SORTEIOS[[#This Row],[MES_ANO]]</f>
        <v>3107setembro-25</v>
      </c>
      <c r="B2475" s="3">
        <v>3107</v>
      </c>
      <c r="C2475" s="3">
        <v>202509</v>
      </c>
      <c r="D2475" s="4" t="str">
        <f>TEXT(SORTEIOS[[#This Row],[DT_CONTMP]],"MMMM-AA")</f>
        <v>setembro-25</v>
      </c>
      <c r="E2475" s="4">
        <v>45915</v>
      </c>
      <c r="F2475" s="3">
        <v>1</v>
      </c>
      <c r="G2475"/>
    </row>
    <row r="2476" spans="1:7" x14ac:dyDescent="0.3">
      <c r="A2476" s="64" t="str">
        <f>SORTEIOS[[#This Row],[GRUPO]]&amp;SORTEIOS[[#This Row],[MES_ANO]]</f>
        <v>3059abril-25</v>
      </c>
      <c r="B2476" s="3">
        <v>3059</v>
      </c>
      <c r="C2476" s="3">
        <v>202504</v>
      </c>
      <c r="D2476" s="4" t="str">
        <f>TEXT(SORTEIOS[[#This Row],[DT_CONTMP]],"MMMM-AA")</f>
        <v>abril-25</v>
      </c>
      <c r="E2476" s="4">
        <v>45762</v>
      </c>
      <c r="F2476" s="3">
        <v>1</v>
      </c>
      <c r="G2476"/>
    </row>
    <row r="2477" spans="1:7" x14ac:dyDescent="0.3">
      <c r="A2477" s="64" t="str">
        <f>SORTEIOS[[#This Row],[GRUPO]]&amp;SORTEIOS[[#This Row],[MES_ANO]]</f>
        <v>3081setembro-25</v>
      </c>
      <c r="B2477" s="3">
        <v>3081</v>
      </c>
      <c r="C2477" s="3">
        <v>202509</v>
      </c>
      <c r="D2477" s="4" t="str">
        <f>TEXT(SORTEIOS[[#This Row],[DT_CONTMP]],"MMMM-AA")</f>
        <v>setembro-25</v>
      </c>
      <c r="E2477" s="4">
        <v>45915</v>
      </c>
      <c r="F2477" s="3">
        <v>1</v>
      </c>
      <c r="G2477"/>
    </row>
    <row r="2478" spans="1:7" x14ac:dyDescent="0.3">
      <c r="A2478" s="64" t="str">
        <f>SORTEIOS[[#This Row],[GRUPO]]&amp;SORTEIOS[[#This Row],[MES_ANO]]</f>
        <v>3036janeiro-25</v>
      </c>
      <c r="B2478" s="3">
        <v>3036</v>
      </c>
      <c r="C2478" s="3">
        <v>202501</v>
      </c>
      <c r="D2478" s="4" t="str">
        <f>TEXT(SORTEIOS[[#This Row],[DT_CONTMP]],"MMMM-AA")</f>
        <v>janeiro-25</v>
      </c>
      <c r="E2478" s="4">
        <v>45672</v>
      </c>
      <c r="F2478" s="3">
        <v>1</v>
      </c>
      <c r="G2478"/>
    </row>
    <row r="2479" spans="1:7" x14ac:dyDescent="0.3">
      <c r="A2479" s="64" t="str">
        <f>SORTEIOS[[#This Row],[GRUPO]]&amp;SORTEIOS[[#This Row],[MES_ANO]]</f>
        <v>3097janeiro-25</v>
      </c>
      <c r="B2479" s="3">
        <v>3097</v>
      </c>
      <c r="C2479" s="3">
        <v>202501</v>
      </c>
      <c r="D2479" s="4" t="str">
        <f>TEXT(SORTEIOS[[#This Row],[DT_CONTMP]],"MMMM-AA")</f>
        <v>janeiro-25</v>
      </c>
      <c r="E2479" s="4">
        <v>45672</v>
      </c>
      <c r="F2479" s="3">
        <v>1</v>
      </c>
      <c r="G2479"/>
    </row>
    <row r="2480" spans="1:7" x14ac:dyDescent="0.3">
      <c r="A2480" s="64" t="str">
        <f>SORTEIOS[[#This Row],[GRUPO]]&amp;SORTEIOS[[#This Row],[MES_ANO]]</f>
        <v>726janeiro-25</v>
      </c>
      <c r="B2480" s="3">
        <v>726</v>
      </c>
      <c r="C2480" s="3">
        <v>202501</v>
      </c>
      <c r="D2480" s="4" t="str">
        <f>TEXT(SORTEIOS[[#This Row],[DT_CONTMP]],"MMMM-AA")</f>
        <v>janeiro-25</v>
      </c>
      <c r="E2480" s="4">
        <v>45672</v>
      </c>
      <c r="F2480" s="3">
        <v>1</v>
      </c>
      <c r="G2480"/>
    </row>
    <row r="2481" spans="1:7" x14ac:dyDescent="0.3">
      <c r="A2481" s="64" t="str">
        <f>SORTEIOS[[#This Row],[GRUPO]]&amp;SORTEIOS[[#This Row],[MES_ANO]]</f>
        <v>5025junho-25</v>
      </c>
      <c r="B2481" s="3">
        <v>5025</v>
      </c>
      <c r="C2481" s="3">
        <v>202506</v>
      </c>
      <c r="D2481" s="4" t="str">
        <f>TEXT(SORTEIOS[[#This Row],[DT_CONTMP]],"MMMM-AA")</f>
        <v>junho-25</v>
      </c>
      <c r="E2481" s="4">
        <v>45824</v>
      </c>
      <c r="F2481" s="3">
        <v>1</v>
      </c>
      <c r="G2481"/>
    </row>
    <row r="2482" spans="1:7" x14ac:dyDescent="0.3">
      <c r="A2482" s="64" t="str">
        <f>SORTEIOS[[#This Row],[GRUPO]]&amp;SORTEIOS[[#This Row],[MES_ANO]]</f>
        <v>3069outubro-25</v>
      </c>
      <c r="B2482" s="3">
        <v>3069</v>
      </c>
      <c r="C2482" s="3">
        <v>202510</v>
      </c>
      <c r="D2482" s="4" t="str">
        <f>TEXT(SORTEIOS[[#This Row],[DT_CONTMP]],"MMMM-AA")</f>
        <v>outubro-25</v>
      </c>
      <c r="E2482" s="4">
        <v>45945</v>
      </c>
      <c r="F2482" s="3">
        <v>1</v>
      </c>
      <c r="G2482"/>
    </row>
    <row r="2483" spans="1:7" x14ac:dyDescent="0.3">
      <c r="A2483" s="64" t="str">
        <f>SORTEIOS[[#This Row],[GRUPO]]&amp;SORTEIOS[[#This Row],[MES_ANO]]</f>
        <v>735março-25</v>
      </c>
      <c r="B2483" s="3">
        <v>735</v>
      </c>
      <c r="C2483" s="3">
        <v>202503</v>
      </c>
      <c r="D2483" s="4" t="str">
        <f>TEXT(SORTEIOS[[#This Row],[DT_CONTMP]],"MMMM-AA")</f>
        <v>março-25</v>
      </c>
      <c r="E2483" s="4">
        <v>45733</v>
      </c>
      <c r="F2483" s="3">
        <v>1</v>
      </c>
      <c r="G2483"/>
    </row>
    <row r="2484" spans="1:7" x14ac:dyDescent="0.3">
      <c r="A2484" s="64" t="str">
        <f>SORTEIOS[[#This Row],[GRUPO]]&amp;SORTEIOS[[#This Row],[MES_ANO]]</f>
        <v>3123junho-25</v>
      </c>
      <c r="B2484" s="3">
        <v>3123</v>
      </c>
      <c r="C2484" s="3">
        <v>202506</v>
      </c>
      <c r="D2484" s="4" t="str">
        <f>TEXT(SORTEIOS[[#This Row],[DT_CONTMP]],"MMMM-AA")</f>
        <v>junho-25</v>
      </c>
      <c r="E2484" s="4">
        <v>45824</v>
      </c>
      <c r="F2484" s="3">
        <v>1</v>
      </c>
      <c r="G2484"/>
    </row>
    <row r="2485" spans="1:7" x14ac:dyDescent="0.3">
      <c r="A2485" s="64" t="str">
        <f>SORTEIOS[[#This Row],[GRUPO]]&amp;SORTEIOS[[#This Row],[MES_ANO]]</f>
        <v>757janeiro-25</v>
      </c>
      <c r="B2485" s="3">
        <v>757</v>
      </c>
      <c r="C2485" s="3">
        <v>202501</v>
      </c>
      <c r="D2485" s="4" t="str">
        <f>TEXT(SORTEIOS[[#This Row],[DT_CONTMP]],"MMMM-AA")</f>
        <v>janeiro-25</v>
      </c>
      <c r="E2485" s="4">
        <v>45672</v>
      </c>
      <c r="F2485" s="3">
        <v>1</v>
      </c>
      <c r="G2485"/>
    </row>
    <row r="2486" spans="1:7" x14ac:dyDescent="0.3">
      <c r="A2486" s="64" t="str">
        <f>SORTEIOS[[#This Row],[GRUPO]]&amp;SORTEIOS[[#This Row],[MES_ANO]]</f>
        <v>743setembro-25</v>
      </c>
      <c r="B2486" s="3">
        <v>743</v>
      </c>
      <c r="C2486" s="3">
        <v>202509</v>
      </c>
      <c r="D2486" s="4" t="str">
        <f>TEXT(SORTEIOS[[#This Row],[DT_CONTMP]],"MMMM-AA")</f>
        <v>setembro-25</v>
      </c>
      <c r="E2486" s="4">
        <v>45915</v>
      </c>
      <c r="F2486" s="3">
        <v>1</v>
      </c>
      <c r="G2486"/>
    </row>
    <row r="2487" spans="1:7" x14ac:dyDescent="0.3">
      <c r="A2487" s="64" t="str">
        <f>SORTEIOS[[#This Row],[GRUPO]]&amp;SORTEIOS[[#This Row],[MES_ANO]]</f>
        <v>5009março-25</v>
      </c>
      <c r="B2487" s="3">
        <v>5009</v>
      </c>
      <c r="C2487" s="3">
        <v>202503</v>
      </c>
      <c r="D2487" s="4" t="str">
        <f>TEXT(SORTEIOS[[#This Row],[DT_CONTMP]],"MMMM-AA")</f>
        <v>março-25</v>
      </c>
      <c r="E2487" s="4">
        <v>45733</v>
      </c>
      <c r="F2487" s="3">
        <v>3</v>
      </c>
      <c r="G2487"/>
    </row>
    <row r="2488" spans="1:7" x14ac:dyDescent="0.3">
      <c r="A2488" s="64" t="str">
        <f>SORTEIOS[[#This Row],[GRUPO]]&amp;SORTEIOS[[#This Row],[MES_ANO]]</f>
        <v>674maio-25</v>
      </c>
      <c r="B2488" s="3">
        <v>674</v>
      </c>
      <c r="C2488" s="3">
        <v>202505</v>
      </c>
      <c r="D2488" s="4" t="str">
        <f>TEXT(SORTEIOS[[#This Row],[DT_CONTMP]],"MMMM-AA")</f>
        <v>maio-25</v>
      </c>
      <c r="E2488" s="4">
        <v>45784</v>
      </c>
      <c r="F2488" s="3">
        <v>3</v>
      </c>
      <c r="G2488"/>
    </row>
    <row r="2489" spans="1:7" x14ac:dyDescent="0.3">
      <c r="A2489" s="64" t="str">
        <f>SORTEIOS[[#This Row],[GRUPO]]&amp;SORTEIOS[[#This Row],[MES_ANO]]</f>
        <v>692abril-25</v>
      </c>
      <c r="B2489" s="3">
        <v>692</v>
      </c>
      <c r="C2489" s="3">
        <v>202504</v>
      </c>
      <c r="D2489" s="4" t="str">
        <f>TEXT(SORTEIOS[[#This Row],[DT_CONTMP]],"MMMM-AA")</f>
        <v>abril-25</v>
      </c>
      <c r="E2489" s="4">
        <v>45751</v>
      </c>
      <c r="F2489" s="3">
        <v>1</v>
      </c>
      <c r="G2489"/>
    </row>
    <row r="2490" spans="1:7" x14ac:dyDescent="0.3">
      <c r="A2490" s="64" t="str">
        <f>SORTEIOS[[#This Row],[GRUPO]]&amp;SORTEIOS[[#This Row],[MES_ANO]]</f>
        <v>720abril-25</v>
      </c>
      <c r="B2490" s="3">
        <v>720</v>
      </c>
      <c r="C2490" s="3">
        <v>202504</v>
      </c>
      <c r="D2490" s="4" t="str">
        <f>TEXT(SORTEIOS[[#This Row],[DT_CONTMP]],"MMMM-AA")</f>
        <v>abril-25</v>
      </c>
      <c r="E2490" s="4">
        <v>45762</v>
      </c>
      <c r="F2490" s="3">
        <v>1</v>
      </c>
      <c r="G2490"/>
    </row>
    <row r="2491" spans="1:7" x14ac:dyDescent="0.3">
      <c r="A2491" s="64" t="str">
        <f>SORTEIOS[[#This Row],[GRUPO]]&amp;SORTEIOS[[#This Row],[MES_ANO]]</f>
        <v>3042agosto-25</v>
      </c>
      <c r="B2491" s="3">
        <v>3042</v>
      </c>
      <c r="C2491" s="3">
        <v>202508</v>
      </c>
      <c r="D2491" s="4" t="str">
        <f>TEXT(SORTEIOS[[#This Row],[DT_CONTMP]],"MMMM-AA")</f>
        <v>agosto-25</v>
      </c>
      <c r="E2491" s="4">
        <v>45884</v>
      </c>
      <c r="F2491" s="3">
        <v>1</v>
      </c>
      <c r="G2491"/>
    </row>
    <row r="2492" spans="1:7" x14ac:dyDescent="0.3">
      <c r="A2492" s="64" t="str">
        <f>SORTEIOS[[#This Row],[GRUPO]]&amp;SORTEIOS[[#This Row],[MES_ANO]]</f>
        <v>3130janeiro-25</v>
      </c>
      <c r="B2492" s="3">
        <v>3130</v>
      </c>
      <c r="C2492" s="3">
        <v>202501</v>
      </c>
      <c r="D2492" s="4" t="str">
        <f>TEXT(SORTEIOS[[#This Row],[DT_CONTMP]],"MMMM-AA")</f>
        <v>janeiro-25</v>
      </c>
      <c r="E2492" s="4">
        <v>45672</v>
      </c>
      <c r="F2492" s="3">
        <v>1</v>
      </c>
      <c r="G2492"/>
    </row>
    <row r="2493" spans="1:7" x14ac:dyDescent="0.3">
      <c r="A2493" s="64" t="str">
        <f>SORTEIOS[[#This Row],[GRUPO]]&amp;SORTEIOS[[#This Row],[MES_ANO]]</f>
        <v>746janeiro-25</v>
      </c>
      <c r="B2493" s="3">
        <v>746</v>
      </c>
      <c r="C2493" s="3">
        <v>202501</v>
      </c>
      <c r="D2493" s="4" t="str">
        <f>TEXT(SORTEIOS[[#This Row],[DT_CONTMP]],"MMMM-AA")</f>
        <v>janeiro-25</v>
      </c>
      <c r="E2493" s="4">
        <v>45672</v>
      </c>
      <c r="F2493" s="3">
        <v>1</v>
      </c>
      <c r="G2493"/>
    </row>
    <row r="2494" spans="1:7" x14ac:dyDescent="0.3">
      <c r="A2494" s="64" t="str">
        <f>SORTEIOS[[#This Row],[GRUPO]]&amp;SORTEIOS[[#This Row],[MES_ANO]]</f>
        <v>3176agosto-25</v>
      </c>
      <c r="B2494" s="3">
        <v>3176</v>
      </c>
      <c r="C2494" s="3">
        <v>202508</v>
      </c>
      <c r="D2494" s="4" t="str">
        <f>TEXT(SORTEIOS[[#This Row],[DT_CONTMP]],"MMMM-AA")</f>
        <v>agosto-25</v>
      </c>
      <c r="E2494" s="4">
        <v>45884</v>
      </c>
      <c r="F2494" s="3">
        <v>1</v>
      </c>
      <c r="G2494"/>
    </row>
    <row r="2495" spans="1:7" x14ac:dyDescent="0.3">
      <c r="A2495" s="64" t="str">
        <f>SORTEIOS[[#This Row],[GRUPO]]&amp;SORTEIOS[[#This Row],[MES_ANO]]</f>
        <v>756setembro-25</v>
      </c>
      <c r="B2495" s="3">
        <v>756</v>
      </c>
      <c r="C2495" s="3">
        <v>202509</v>
      </c>
      <c r="D2495" s="4" t="str">
        <f>TEXT(SORTEIOS[[#This Row],[DT_CONTMP]],"MMMM-AA")</f>
        <v>setembro-25</v>
      </c>
      <c r="E2495" s="4">
        <v>45915</v>
      </c>
      <c r="F2495" s="3">
        <v>1</v>
      </c>
      <c r="G2495"/>
    </row>
    <row r="2496" spans="1:7" x14ac:dyDescent="0.3">
      <c r="A2496" s="64" t="str">
        <f>SORTEIOS[[#This Row],[GRUPO]]&amp;SORTEIOS[[#This Row],[MES_ANO]]</f>
        <v>3127outubro-25</v>
      </c>
      <c r="B2496" s="3">
        <v>3127</v>
      </c>
      <c r="C2496" s="3">
        <v>202510</v>
      </c>
      <c r="D2496" s="4" t="str">
        <f>TEXT(SORTEIOS[[#This Row],[DT_CONTMP]],"MMMM-AA")</f>
        <v>outubro-25</v>
      </c>
      <c r="E2496" s="4">
        <v>45945</v>
      </c>
      <c r="F2496" s="3">
        <v>1</v>
      </c>
      <c r="G2496"/>
    </row>
    <row r="2497" spans="1:7" x14ac:dyDescent="0.3">
      <c r="A2497" s="64" t="str">
        <f>SORTEIOS[[#This Row],[GRUPO]]&amp;SORTEIOS[[#This Row],[MES_ANO]]</f>
        <v>3040junho-25</v>
      </c>
      <c r="B2497" s="3">
        <v>3040</v>
      </c>
      <c r="C2497" s="3">
        <v>202506</v>
      </c>
      <c r="D2497" s="4" t="str">
        <f>TEXT(SORTEIOS[[#This Row],[DT_CONTMP]],"MMMM-AA")</f>
        <v>junho-25</v>
      </c>
      <c r="E2497" s="4">
        <v>45824</v>
      </c>
      <c r="F2497" s="3">
        <v>1</v>
      </c>
      <c r="G2497"/>
    </row>
    <row r="2498" spans="1:7" x14ac:dyDescent="0.3">
      <c r="A2498" s="64" t="str">
        <f>SORTEIOS[[#This Row],[GRUPO]]&amp;SORTEIOS[[#This Row],[MES_ANO]]</f>
        <v>619agosto-25</v>
      </c>
      <c r="B2498" s="3">
        <v>619</v>
      </c>
      <c r="C2498" s="3">
        <v>202508</v>
      </c>
      <c r="D2498" s="4" t="str">
        <f>TEXT(SORTEIOS[[#This Row],[DT_CONTMP]],"MMMM-AA")</f>
        <v>agosto-25</v>
      </c>
      <c r="E2498" s="4">
        <v>45875</v>
      </c>
      <c r="F2498" s="3">
        <v>3</v>
      </c>
      <c r="G2498"/>
    </row>
    <row r="2499" spans="1:7" x14ac:dyDescent="0.3">
      <c r="A2499" s="64" t="str">
        <f>SORTEIOS[[#This Row],[GRUPO]]&amp;SORTEIOS[[#This Row],[MES_ANO]]</f>
        <v>3067abril-25</v>
      </c>
      <c r="B2499" s="3">
        <v>3067</v>
      </c>
      <c r="C2499" s="3">
        <v>202504</v>
      </c>
      <c r="D2499" s="4" t="str">
        <f>TEXT(SORTEIOS[[#This Row],[DT_CONTMP]],"MMMM-AA")</f>
        <v>abril-25</v>
      </c>
      <c r="E2499" s="4">
        <v>45762</v>
      </c>
      <c r="F2499" s="3">
        <v>1</v>
      </c>
      <c r="G2499"/>
    </row>
    <row r="2500" spans="1:7" x14ac:dyDescent="0.3">
      <c r="A2500" s="64" t="str">
        <f>SORTEIOS[[#This Row],[GRUPO]]&amp;SORTEIOS[[#This Row],[MES_ANO]]</f>
        <v>3124janeiro-25</v>
      </c>
      <c r="B2500" s="3">
        <v>3124</v>
      </c>
      <c r="C2500" s="3">
        <v>202501</v>
      </c>
      <c r="D2500" s="4" t="str">
        <f>TEXT(SORTEIOS[[#This Row],[DT_CONTMP]],"MMMM-AA")</f>
        <v>janeiro-25</v>
      </c>
      <c r="E2500" s="4">
        <v>45672</v>
      </c>
      <c r="F2500" s="3">
        <v>1</v>
      </c>
      <c r="G2500"/>
    </row>
    <row r="2501" spans="1:7" x14ac:dyDescent="0.3">
      <c r="A2501" s="64" t="str">
        <f>SORTEIOS[[#This Row],[GRUPO]]&amp;SORTEIOS[[#This Row],[MES_ANO]]</f>
        <v>770setembro-25</v>
      </c>
      <c r="B2501" s="3">
        <v>770</v>
      </c>
      <c r="C2501" s="3">
        <v>202509</v>
      </c>
      <c r="D2501" s="4" t="str">
        <f>TEXT(SORTEIOS[[#This Row],[DT_CONTMP]],"MMMM-AA")</f>
        <v>setembro-25</v>
      </c>
      <c r="E2501" s="4">
        <v>45915</v>
      </c>
      <c r="F2501" s="3">
        <v>1</v>
      </c>
      <c r="G2501"/>
    </row>
    <row r="2502" spans="1:7" x14ac:dyDescent="0.3">
      <c r="A2502" s="64" t="str">
        <f>SORTEIOS[[#This Row],[GRUPO]]&amp;SORTEIOS[[#This Row],[MES_ANO]]</f>
        <v>772fevereiro-25</v>
      </c>
      <c r="B2502" s="3">
        <v>772</v>
      </c>
      <c r="C2502" s="3">
        <v>202502</v>
      </c>
      <c r="D2502" s="4" t="str">
        <f>TEXT(SORTEIOS[[#This Row],[DT_CONTMP]],"MMMM-AA")</f>
        <v>fevereiro-25</v>
      </c>
      <c r="E2502" s="4">
        <v>45705</v>
      </c>
      <c r="F2502" s="3">
        <v>1</v>
      </c>
      <c r="G2502"/>
    </row>
    <row r="2503" spans="1:7" x14ac:dyDescent="0.3">
      <c r="A2503" s="64" t="str">
        <f>SORTEIOS[[#This Row],[GRUPO]]&amp;SORTEIOS[[#This Row],[MES_ANO]]</f>
        <v>3118maio-25</v>
      </c>
      <c r="B2503" s="3">
        <v>3118</v>
      </c>
      <c r="C2503" s="3">
        <v>202505</v>
      </c>
      <c r="D2503" s="4" t="str">
        <f>TEXT(SORTEIOS[[#This Row],[DT_CONTMP]],"MMMM-AA")</f>
        <v>maio-25</v>
      </c>
      <c r="E2503" s="4">
        <v>45792</v>
      </c>
      <c r="F2503" s="3">
        <v>1</v>
      </c>
      <c r="G2503"/>
    </row>
    <row r="2504" spans="1:7" x14ac:dyDescent="0.3">
      <c r="A2504" s="64" t="str">
        <f>SORTEIOS[[#This Row],[GRUPO]]&amp;SORTEIOS[[#This Row],[MES_ANO]]</f>
        <v>774maio-25</v>
      </c>
      <c r="B2504" s="3">
        <v>774</v>
      </c>
      <c r="C2504" s="3">
        <v>202505</v>
      </c>
      <c r="D2504" s="4" t="str">
        <f>TEXT(SORTEIOS[[#This Row],[DT_CONTMP]],"MMMM-AA")</f>
        <v>maio-25</v>
      </c>
      <c r="E2504" s="4">
        <v>45792</v>
      </c>
      <c r="F2504" s="3">
        <v>1</v>
      </c>
      <c r="G2504"/>
    </row>
    <row r="2505" spans="1:7" x14ac:dyDescent="0.3">
      <c r="A2505" s="64" t="str">
        <f>SORTEIOS[[#This Row],[GRUPO]]&amp;SORTEIOS[[#This Row],[MES_ANO]]</f>
        <v>3178setembro-25</v>
      </c>
      <c r="B2505" s="3">
        <v>3178</v>
      </c>
      <c r="C2505" s="3">
        <v>202509</v>
      </c>
      <c r="D2505" s="4" t="str">
        <f>TEXT(SORTEIOS[[#This Row],[DT_CONTMP]],"MMMM-AA")</f>
        <v>setembro-25</v>
      </c>
      <c r="E2505" s="4">
        <v>45915</v>
      </c>
      <c r="F2505" s="3">
        <v>1</v>
      </c>
      <c r="G2505"/>
    </row>
    <row r="2506" spans="1:7" x14ac:dyDescent="0.3">
      <c r="A2506" s="64" t="str">
        <f>SORTEIOS[[#This Row],[GRUPO]]&amp;SORTEIOS[[#This Row],[MES_ANO]]</f>
        <v>804julho-25</v>
      </c>
      <c r="B2506" s="3">
        <v>804</v>
      </c>
      <c r="C2506" s="3">
        <v>202507</v>
      </c>
      <c r="D2506" s="4" t="str">
        <f>TEXT(SORTEIOS[[#This Row],[DT_CONTMP]],"MMMM-AA")</f>
        <v>julho-25</v>
      </c>
      <c r="E2506" s="4">
        <v>45853</v>
      </c>
      <c r="F2506" s="3">
        <v>1</v>
      </c>
      <c r="G2506"/>
    </row>
    <row r="2507" spans="1:7" x14ac:dyDescent="0.3">
      <c r="A2507" s="64" t="str">
        <f>SORTEIOS[[#This Row],[GRUPO]]&amp;SORTEIOS[[#This Row],[MES_ANO]]</f>
        <v>3037abril-25</v>
      </c>
      <c r="B2507" s="3">
        <v>3037</v>
      </c>
      <c r="C2507" s="3">
        <v>202504</v>
      </c>
      <c r="D2507" s="4" t="str">
        <f>TEXT(SORTEIOS[[#This Row],[DT_CONTMP]],"MMMM-AA")</f>
        <v>abril-25</v>
      </c>
      <c r="E2507" s="4">
        <v>45762</v>
      </c>
      <c r="F2507" s="3">
        <v>1</v>
      </c>
      <c r="G2507"/>
    </row>
    <row r="2508" spans="1:7" x14ac:dyDescent="0.3">
      <c r="A2508" s="64" t="str">
        <f>SORTEIOS[[#This Row],[GRUPO]]&amp;SORTEIOS[[#This Row],[MES_ANO]]</f>
        <v>5016junho-25</v>
      </c>
      <c r="B2508" s="3">
        <v>5016</v>
      </c>
      <c r="C2508" s="3">
        <v>202506</v>
      </c>
      <c r="D2508" s="4" t="str">
        <f>TEXT(SORTEIOS[[#This Row],[DT_CONTMP]],"MMMM-AA")</f>
        <v>junho-25</v>
      </c>
      <c r="E2508" s="4">
        <v>45824</v>
      </c>
      <c r="F2508" s="3">
        <v>1</v>
      </c>
      <c r="G2508"/>
    </row>
    <row r="2509" spans="1:7" x14ac:dyDescent="0.3">
      <c r="A2509" s="64" t="str">
        <f>SORTEIOS[[#This Row],[GRUPO]]&amp;SORTEIOS[[#This Row],[MES_ANO]]</f>
        <v>733fevereiro-25</v>
      </c>
      <c r="B2509" s="3">
        <v>733</v>
      </c>
      <c r="C2509" s="3">
        <v>202502</v>
      </c>
      <c r="D2509" s="4" t="str">
        <f>TEXT(SORTEIOS[[#This Row],[DT_CONTMP]],"MMMM-AA")</f>
        <v>fevereiro-25</v>
      </c>
      <c r="E2509" s="4">
        <v>45705</v>
      </c>
      <c r="F2509" s="3">
        <v>1</v>
      </c>
      <c r="G2509"/>
    </row>
    <row r="2510" spans="1:7" x14ac:dyDescent="0.3">
      <c r="A2510" s="64" t="str">
        <f>SORTEIOS[[#This Row],[GRUPO]]&amp;SORTEIOS[[#This Row],[MES_ANO]]</f>
        <v>722maio-25</v>
      </c>
      <c r="B2510" s="3">
        <v>722</v>
      </c>
      <c r="C2510" s="3">
        <v>202505</v>
      </c>
      <c r="D2510" s="4" t="str">
        <f>TEXT(SORTEIOS[[#This Row],[DT_CONTMP]],"MMMM-AA")</f>
        <v>maio-25</v>
      </c>
      <c r="E2510" s="4">
        <v>45792</v>
      </c>
      <c r="F2510" s="3">
        <v>1</v>
      </c>
      <c r="G2510"/>
    </row>
    <row r="2511" spans="1:7" x14ac:dyDescent="0.3">
      <c r="A2511" s="64" t="str">
        <f>SORTEIOS[[#This Row],[GRUPO]]&amp;SORTEIOS[[#This Row],[MES_ANO]]</f>
        <v>744outubro-25</v>
      </c>
      <c r="B2511" s="3">
        <v>744</v>
      </c>
      <c r="C2511" s="3">
        <v>202510</v>
      </c>
      <c r="D2511" s="4" t="str">
        <f>TEXT(SORTEIOS[[#This Row],[DT_CONTMP]],"MMMM-AA")</f>
        <v>outubro-25</v>
      </c>
      <c r="E2511" s="4">
        <v>45945</v>
      </c>
      <c r="F2511" s="3">
        <v>1</v>
      </c>
      <c r="G2511"/>
    </row>
    <row r="2512" spans="1:7" x14ac:dyDescent="0.3">
      <c r="A2512" s="64" t="str">
        <f>SORTEIOS[[#This Row],[GRUPO]]&amp;SORTEIOS[[#This Row],[MES_ANO]]</f>
        <v>747abril-25</v>
      </c>
      <c r="B2512" s="3">
        <v>747</v>
      </c>
      <c r="C2512" s="3">
        <v>202504</v>
      </c>
      <c r="D2512" s="4" t="str">
        <f>TEXT(SORTEIOS[[#This Row],[DT_CONTMP]],"MMMM-AA")</f>
        <v>abril-25</v>
      </c>
      <c r="E2512" s="4">
        <v>45762</v>
      </c>
      <c r="F2512" s="3">
        <v>1</v>
      </c>
      <c r="G2512"/>
    </row>
    <row r="2513" spans="1:7" x14ac:dyDescent="0.3">
      <c r="A2513" s="64" t="str">
        <f>SORTEIOS[[#This Row],[GRUPO]]&amp;SORTEIOS[[#This Row],[MES_ANO]]</f>
        <v>3103janeiro-25</v>
      </c>
      <c r="B2513" s="3">
        <v>3103</v>
      </c>
      <c r="C2513" s="3">
        <v>202501</v>
      </c>
      <c r="D2513" s="4" t="str">
        <f>TEXT(SORTEIOS[[#This Row],[DT_CONTMP]],"MMMM-AA")</f>
        <v>janeiro-25</v>
      </c>
      <c r="E2513" s="4">
        <v>45672</v>
      </c>
      <c r="F2513" s="3">
        <v>1</v>
      </c>
      <c r="G2513"/>
    </row>
    <row r="2514" spans="1:7" x14ac:dyDescent="0.3">
      <c r="A2514" s="64" t="str">
        <f>SORTEIOS[[#This Row],[GRUPO]]&amp;SORTEIOS[[#This Row],[MES_ANO]]</f>
        <v>3139setembro-25</v>
      </c>
      <c r="B2514" s="3">
        <v>3139</v>
      </c>
      <c r="C2514" s="3">
        <v>202509</v>
      </c>
      <c r="D2514" s="4" t="str">
        <f>TEXT(SORTEIOS[[#This Row],[DT_CONTMP]],"MMMM-AA")</f>
        <v>setembro-25</v>
      </c>
      <c r="E2514" s="4">
        <v>45915</v>
      </c>
      <c r="F2514" s="3">
        <v>1</v>
      </c>
      <c r="G2514"/>
    </row>
    <row r="2515" spans="1:7" x14ac:dyDescent="0.3">
      <c r="A2515" s="64" t="str">
        <f>SORTEIOS[[#This Row],[GRUPO]]&amp;SORTEIOS[[#This Row],[MES_ANO]]</f>
        <v>761março-25</v>
      </c>
      <c r="B2515" s="3">
        <v>761</v>
      </c>
      <c r="C2515" s="3">
        <v>202503</v>
      </c>
      <c r="D2515" s="4" t="str">
        <f>TEXT(SORTEIOS[[#This Row],[DT_CONTMP]],"MMMM-AA")</f>
        <v>março-25</v>
      </c>
      <c r="E2515" s="4">
        <v>45733</v>
      </c>
      <c r="F2515" s="3">
        <v>1</v>
      </c>
      <c r="G2515"/>
    </row>
    <row r="2516" spans="1:7" x14ac:dyDescent="0.3">
      <c r="A2516" s="64" t="str">
        <f>SORTEIOS[[#This Row],[GRUPO]]&amp;SORTEIOS[[#This Row],[MES_ANO]]</f>
        <v>789junho-25</v>
      </c>
      <c r="B2516" s="3">
        <v>789</v>
      </c>
      <c r="C2516" s="3">
        <v>202506</v>
      </c>
      <c r="D2516" s="4" t="str">
        <f>TEXT(SORTEIOS[[#This Row],[DT_CONTMP]],"MMMM-AA")</f>
        <v>junho-25</v>
      </c>
      <c r="E2516" s="4">
        <v>45824</v>
      </c>
      <c r="F2516" s="3">
        <v>1</v>
      </c>
      <c r="G2516"/>
    </row>
    <row r="2517" spans="1:7" x14ac:dyDescent="0.3">
      <c r="A2517" s="64" t="str">
        <f>SORTEIOS[[#This Row],[GRUPO]]&amp;SORTEIOS[[#This Row],[MES_ANO]]</f>
        <v>3055março-25</v>
      </c>
      <c r="B2517" s="3">
        <v>3055</v>
      </c>
      <c r="C2517" s="3">
        <v>202503</v>
      </c>
      <c r="D2517" s="4" t="str">
        <f>TEXT(SORTEIOS[[#This Row],[DT_CONTMP]],"MMMM-AA")</f>
        <v>março-25</v>
      </c>
      <c r="E2517" s="4">
        <v>45733</v>
      </c>
      <c r="F2517" s="3">
        <v>1</v>
      </c>
      <c r="G2517"/>
    </row>
    <row r="2518" spans="1:7" x14ac:dyDescent="0.3">
      <c r="A2518" s="64" t="str">
        <f>SORTEIOS[[#This Row],[GRUPO]]&amp;SORTEIOS[[#This Row],[MES_ANO]]</f>
        <v>3042outubro-25</v>
      </c>
      <c r="B2518" s="3">
        <v>3042</v>
      </c>
      <c r="C2518" s="3">
        <v>202510</v>
      </c>
      <c r="D2518" s="4" t="str">
        <f>TEXT(SORTEIOS[[#This Row],[DT_CONTMP]],"MMMM-AA")</f>
        <v>outubro-25</v>
      </c>
      <c r="E2518" s="4">
        <v>45945</v>
      </c>
      <c r="F2518" s="3">
        <v>1</v>
      </c>
      <c r="G2518"/>
    </row>
    <row r="2519" spans="1:7" x14ac:dyDescent="0.3">
      <c r="A2519" s="64" t="str">
        <f>SORTEIOS[[#This Row],[GRUPO]]&amp;SORTEIOS[[#This Row],[MES_ANO]]</f>
        <v>5022julho-25</v>
      </c>
      <c r="B2519" s="3">
        <v>5022</v>
      </c>
      <c r="C2519" s="3">
        <v>202507</v>
      </c>
      <c r="D2519" s="4" t="str">
        <f>TEXT(SORTEIOS[[#This Row],[DT_CONTMP]],"MMMM-AA")</f>
        <v>julho-25</v>
      </c>
      <c r="E2519" s="4">
        <v>45853</v>
      </c>
      <c r="F2519" s="3">
        <v>1</v>
      </c>
      <c r="G2519"/>
    </row>
    <row r="2520" spans="1:7" x14ac:dyDescent="0.3">
      <c r="A2520" s="64" t="str">
        <f>SORTEIOS[[#This Row],[GRUPO]]&amp;SORTEIOS[[#This Row],[MES_ANO]]</f>
        <v>3089janeiro-25</v>
      </c>
      <c r="B2520" s="3">
        <v>3089</v>
      </c>
      <c r="C2520" s="3">
        <v>202501</v>
      </c>
      <c r="D2520" s="4" t="str">
        <f>TEXT(SORTEIOS[[#This Row],[DT_CONTMP]],"MMMM-AA")</f>
        <v>janeiro-25</v>
      </c>
      <c r="E2520" s="4">
        <v>45672</v>
      </c>
      <c r="F2520" s="3">
        <v>1</v>
      </c>
      <c r="G2520"/>
    </row>
    <row r="2521" spans="1:7" x14ac:dyDescent="0.3">
      <c r="A2521" s="64" t="str">
        <f>SORTEIOS[[#This Row],[GRUPO]]&amp;SORTEIOS[[#This Row],[MES_ANO]]</f>
        <v>3108setembro-25</v>
      </c>
      <c r="B2521" s="3">
        <v>3108</v>
      </c>
      <c r="C2521" s="3">
        <v>202509</v>
      </c>
      <c r="D2521" s="4" t="str">
        <f>TEXT(SORTEIOS[[#This Row],[DT_CONTMP]],"MMMM-AA")</f>
        <v>setembro-25</v>
      </c>
      <c r="E2521" s="4">
        <v>45915</v>
      </c>
      <c r="F2521" s="3">
        <v>1</v>
      </c>
      <c r="G2521"/>
    </row>
    <row r="2522" spans="1:7" x14ac:dyDescent="0.3">
      <c r="A2522" s="64" t="str">
        <f>SORTEIOS[[#This Row],[GRUPO]]&amp;SORTEIOS[[#This Row],[MES_ANO]]</f>
        <v>3072agosto-25</v>
      </c>
      <c r="B2522" s="3">
        <v>3072</v>
      </c>
      <c r="C2522" s="3">
        <v>202508</v>
      </c>
      <c r="D2522" s="4" t="str">
        <f>TEXT(SORTEIOS[[#This Row],[DT_CONTMP]],"MMMM-AA")</f>
        <v>agosto-25</v>
      </c>
      <c r="E2522" s="4">
        <v>45884</v>
      </c>
      <c r="F2522" s="3">
        <v>1</v>
      </c>
      <c r="G2522"/>
    </row>
    <row r="2523" spans="1:7" x14ac:dyDescent="0.3">
      <c r="A2523" s="64" t="str">
        <f>SORTEIOS[[#This Row],[GRUPO]]&amp;SORTEIOS[[#This Row],[MES_ANO]]</f>
        <v>756abril-25</v>
      </c>
      <c r="B2523" s="3">
        <v>756</v>
      </c>
      <c r="C2523" s="3">
        <v>202504</v>
      </c>
      <c r="D2523" s="4" t="str">
        <f>TEXT(SORTEIOS[[#This Row],[DT_CONTMP]],"MMMM-AA")</f>
        <v>abril-25</v>
      </c>
      <c r="E2523" s="4">
        <v>45762</v>
      </c>
      <c r="F2523" s="3">
        <v>1</v>
      </c>
      <c r="G2523"/>
    </row>
    <row r="2524" spans="1:7" x14ac:dyDescent="0.3">
      <c r="A2524" s="64" t="str">
        <f>SORTEIOS[[#This Row],[GRUPO]]&amp;SORTEIOS[[#This Row],[MES_ANO]]</f>
        <v>5020fevereiro-25</v>
      </c>
      <c r="B2524" s="3">
        <v>5020</v>
      </c>
      <c r="C2524" s="3">
        <v>202502</v>
      </c>
      <c r="D2524" s="4" t="str">
        <f>TEXT(SORTEIOS[[#This Row],[DT_CONTMP]],"MMMM-AA")</f>
        <v>fevereiro-25</v>
      </c>
      <c r="E2524" s="4">
        <v>45705</v>
      </c>
      <c r="F2524" s="3">
        <v>1</v>
      </c>
      <c r="G2524"/>
    </row>
    <row r="2525" spans="1:7" x14ac:dyDescent="0.3">
      <c r="A2525" s="64" t="str">
        <f>SORTEIOS[[#This Row],[GRUPO]]&amp;SORTEIOS[[#This Row],[MES_ANO]]</f>
        <v>681junho-25</v>
      </c>
      <c r="B2525" s="3">
        <v>681</v>
      </c>
      <c r="C2525" s="3">
        <v>202506</v>
      </c>
      <c r="D2525" s="4" t="str">
        <f>TEXT(SORTEIOS[[#This Row],[DT_CONTMP]],"MMMM-AA")</f>
        <v>junho-25</v>
      </c>
      <c r="E2525" s="4">
        <v>45813</v>
      </c>
      <c r="F2525" s="3">
        <v>1</v>
      </c>
      <c r="G2525"/>
    </row>
    <row r="2526" spans="1:7" x14ac:dyDescent="0.3">
      <c r="A2526" s="64" t="str">
        <f>SORTEIOS[[#This Row],[GRUPO]]&amp;SORTEIOS[[#This Row],[MES_ANO]]</f>
        <v>773fevereiro-25</v>
      </c>
      <c r="B2526" s="3">
        <v>773</v>
      </c>
      <c r="C2526" s="3">
        <v>202502</v>
      </c>
      <c r="D2526" s="4" t="str">
        <f>TEXT(SORTEIOS[[#This Row],[DT_CONTMP]],"MMMM-AA")</f>
        <v>fevereiro-25</v>
      </c>
      <c r="E2526" s="4">
        <v>45705</v>
      </c>
      <c r="F2526" s="3">
        <v>1</v>
      </c>
      <c r="G2526"/>
    </row>
    <row r="2527" spans="1:7" x14ac:dyDescent="0.3">
      <c r="A2527" s="64" t="str">
        <f>SORTEIOS[[#This Row],[GRUPO]]&amp;SORTEIOS[[#This Row],[MES_ANO]]</f>
        <v>3152julho-25</v>
      </c>
      <c r="B2527" s="3">
        <v>3152</v>
      </c>
      <c r="C2527" s="3">
        <v>202507</v>
      </c>
      <c r="D2527" s="4" t="str">
        <f>TEXT(SORTEIOS[[#This Row],[DT_CONTMP]],"MMMM-AA")</f>
        <v>julho-25</v>
      </c>
      <c r="E2527" s="4">
        <v>45853</v>
      </c>
      <c r="F2527" s="3">
        <v>1</v>
      </c>
      <c r="G2527"/>
    </row>
    <row r="2528" spans="1:7" x14ac:dyDescent="0.3">
      <c r="A2528" s="64" t="str">
        <f>SORTEIOS[[#This Row],[GRUPO]]&amp;SORTEIOS[[#This Row],[MES_ANO]]</f>
        <v>3063outubro-25</v>
      </c>
      <c r="B2528" s="3">
        <v>3063</v>
      </c>
      <c r="C2528" s="3">
        <v>202510</v>
      </c>
      <c r="D2528" s="4" t="str">
        <f>TEXT(SORTEIOS[[#This Row],[DT_CONTMP]],"MMMM-AA")</f>
        <v>outubro-25</v>
      </c>
      <c r="E2528" s="4">
        <v>45945</v>
      </c>
      <c r="F2528" s="3">
        <v>1</v>
      </c>
      <c r="G2528"/>
    </row>
    <row r="2529" spans="1:7" x14ac:dyDescent="0.3">
      <c r="A2529" s="64" t="str">
        <f>SORTEIOS[[#This Row],[GRUPO]]&amp;SORTEIOS[[#This Row],[MES_ANO]]</f>
        <v>3048outubro-25</v>
      </c>
      <c r="B2529" s="3">
        <v>3048</v>
      </c>
      <c r="C2529" s="3">
        <v>202510</v>
      </c>
      <c r="D2529" s="4" t="str">
        <f>TEXT(SORTEIOS[[#This Row],[DT_CONTMP]],"MMMM-AA")</f>
        <v>outubro-25</v>
      </c>
      <c r="E2529" s="4">
        <v>45945</v>
      </c>
      <c r="F2529" s="3">
        <v>1</v>
      </c>
      <c r="G2529"/>
    </row>
    <row r="2530" spans="1:7" x14ac:dyDescent="0.3">
      <c r="A2530" s="64" t="str">
        <f>SORTEIOS[[#This Row],[GRUPO]]&amp;SORTEIOS[[#This Row],[MES_ANO]]</f>
        <v>3089fevereiro-25</v>
      </c>
      <c r="B2530" s="3">
        <v>3089</v>
      </c>
      <c r="C2530" s="3">
        <v>202502</v>
      </c>
      <c r="D2530" s="4" t="str">
        <f>TEXT(SORTEIOS[[#This Row],[DT_CONTMP]],"MMMM-AA")</f>
        <v>fevereiro-25</v>
      </c>
      <c r="E2530" s="4">
        <v>45705</v>
      </c>
      <c r="F2530" s="3">
        <v>1</v>
      </c>
      <c r="G2530"/>
    </row>
    <row r="2531" spans="1:7" x14ac:dyDescent="0.3">
      <c r="A2531" s="64" t="str">
        <f>SORTEIOS[[#This Row],[GRUPO]]&amp;SORTEIOS[[#This Row],[MES_ANO]]</f>
        <v>3082maio-25</v>
      </c>
      <c r="B2531" s="3">
        <v>3082</v>
      </c>
      <c r="C2531" s="3">
        <v>202505</v>
      </c>
      <c r="D2531" s="4" t="str">
        <f>TEXT(SORTEIOS[[#This Row],[DT_CONTMP]],"MMMM-AA")</f>
        <v>maio-25</v>
      </c>
      <c r="E2531" s="4">
        <v>45792</v>
      </c>
      <c r="F2531" s="3">
        <v>1</v>
      </c>
      <c r="G2531"/>
    </row>
    <row r="2532" spans="1:7" x14ac:dyDescent="0.3">
      <c r="A2532" s="64" t="str">
        <f>SORTEIOS[[#This Row],[GRUPO]]&amp;SORTEIOS[[#This Row],[MES_ANO]]</f>
        <v>7000abril-25</v>
      </c>
      <c r="B2532" s="3">
        <v>7000</v>
      </c>
      <c r="C2532" s="3">
        <v>202504</v>
      </c>
      <c r="D2532" s="4" t="str">
        <f>TEXT(SORTEIOS[[#This Row],[DT_CONTMP]],"MMMM-AA")</f>
        <v>abril-25</v>
      </c>
      <c r="E2532" s="4">
        <v>45762</v>
      </c>
      <c r="F2532" s="3">
        <v>1</v>
      </c>
      <c r="G2532"/>
    </row>
    <row r="2533" spans="1:7" x14ac:dyDescent="0.3">
      <c r="A2533" s="64" t="str">
        <f>SORTEIOS[[#This Row],[GRUPO]]&amp;SORTEIOS[[#This Row],[MES_ANO]]</f>
        <v>5020setembro-25</v>
      </c>
      <c r="B2533" s="3">
        <v>5020</v>
      </c>
      <c r="C2533" s="3">
        <v>202509</v>
      </c>
      <c r="D2533" s="4" t="str">
        <f>TEXT(SORTEIOS[[#This Row],[DT_CONTMP]],"MMMM-AA")</f>
        <v>setembro-25</v>
      </c>
      <c r="E2533" s="4">
        <v>45915</v>
      </c>
      <c r="F2533" s="3">
        <v>1</v>
      </c>
      <c r="G2533"/>
    </row>
    <row r="2534" spans="1:7" x14ac:dyDescent="0.3">
      <c r="A2534" s="64" t="str">
        <f>SORTEIOS[[#This Row],[GRUPO]]&amp;SORTEIOS[[#This Row],[MES_ANO]]</f>
        <v>7004julho-25</v>
      </c>
      <c r="B2534" s="3">
        <v>7004</v>
      </c>
      <c r="C2534" s="3">
        <v>202507</v>
      </c>
      <c r="D2534" s="4" t="str">
        <f>TEXT(SORTEIOS[[#This Row],[DT_CONTMP]],"MMMM-AA")</f>
        <v>julho-25</v>
      </c>
      <c r="E2534" s="4">
        <v>45853</v>
      </c>
      <c r="F2534" s="3">
        <v>1</v>
      </c>
      <c r="G2534"/>
    </row>
    <row r="2535" spans="1:7" x14ac:dyDescent="0.3">
      <c r="A2535" s="64" t="str">
        <f>SORTEIOS[[#This Row],[GRUPO]]&amp;SORTEIOS[[#This Row],[MES_ANO]]</f>
        <v>3122fevereiro-25</v>
      </c>
      <c r="B2535" s="3">
        <v>3122</v>
      </c>
      <c r="C2535" s="3">
        <v>202502</v>
      </c>
      <c r="D2535" s="4" t="str">
        <f>TEXT(SORTEIOS[[#This Row],[DT_CONTMP]],"MMMM-AA")</f>
        <v>fevereiro-25</v>
      </c>
      <c r="E2535" s="4">
        <v>45705</v>
      </c>
      <c r="F2535" s="3">
        <v>1</v>
      </c>
      <c r="G2535"/>
    </row>
    <row r="2536" spans="1:7" x14ac:dyDescent="0.3">
      <c r="A2536" s="64" t="str">
        <f>SORTEIOS[[#This Row],[GRUPO]]&amp;SORTEIOS[[#This Row],[MES_ANO]]</f>
        <v>763setembro-25</v>
      </c>
      <c r="B2536" s="3">
        <v>763</v>
      </c>
      <c r="C2536" s="3">
        <v>202509</v>
      </c>
      <c r="D2536" s="4" t="str">
        <f>TEXT(SORTEIOS[[#This Row],[DT_CONTMP]],"MMMM-AA")</f>
        <v>setembro-25</v>
      </c>
      <c r="E2536" s="4">
        <v>45915</v>
      </c>
      <c r="F2536" s="3">
        <v>1</v>
      </c>
      <c r="G2536"/>
    </row>
    <row r="2537" spans="1:7" x14ac:dyDescent="0.3">
      <c r="A2537" s="64" t="str">
        <f>SORTEIOS[[#This Row],[GRUPO]]&amp;SORTEIOS[[#This Row],[MES_ANO]]</f>
        <v>3039maio-25</v>
      </c>
      <c r="B2537" s="3">
        <v>3039</v>
      </c>
      <c r="C2537" s="3">
        <v>202505</v>
      </c>
      <c r="D2537" s="4" t="str">
        <f>TEXT(SORTEIOS[[#This Row],[DT_CONTMP]],"MMMM-AA")</f>
        <v>maio-25</v>
      </c>
      <c r="E2537" s="4">
        <v>45792</v>
      </c>
      <c r="F2537" s="3">
        <v>1</v>
      </c>
      <c r="G2537"/>
    </row>
    <row r="2538" spans="1:7" x14ac:dyDescent="0.3">
      <c r="A2538" s="64" t="str">
        <f>SORTEIOS[[#This Row],[GRUPO]]&amp;SORTEIOS[[#This Row],[MES_ANO]]</f>
        <v>748janeiro-25</v>
      </c>
      <c r="B2538" s="3">
        <v>748</v>
      </c>
      <c r="C2538" s="3">
        <v>202501</v>
      </c>
      <c r="D2538" s="4" t="str">
        <f>TEXT(SORTEIOS[[#This Row],[DT_CONTMP]],"MMMM-AA")</f>
        <v>janeiro-25</v>
      </c>
      <c r="E2538" s="4">
        <v>45672</v>
      </c>
      <c r="F2538" s="3">
        <v>1</v>
      </c>
      <c r="G2538"/>
    </row>
    <row r="2539" spans="1:7" x14ac:dyDescent="0.3">
      <c r="A2539" s="64" t="str">
        <f>SORTEIOS[[#This Row],[GRUPO]]&amp;SORTEIOS[[#This Row],[MES_ANO]]</f>
        <v>3091julho-25</v>
      </c>
      <c r="B2539" s="3">
        <v>3091</v>
      </c>
      <c r="C2539" s="3">
        <v>202507</v>
      </c>
      <c r="D2539" s="4" t="str">
        <f>TEXT(SORTEIOS[[#This Row],[DT_CONTMP]],"MMMM-AA")</f>
        <v>julho-25</v>
      </c>
      <c r="E2539" s="4">
        <v>45853</v>
      </c>
      <c r="F2539" s="3">
        <v>1</v>
      </c>
      <c r="G2539"/>
    </row>
    <row r="2540" spans="1:7" x14ac:dyDescent="0.3">
      <c r="A2540" s="64" t="str">
        <f>SORTEIOS[[#This Row],[GRUPO]]&amp;SORTEIOS[[#This Row],[MES_ANO]]</f>
        <v>3115fevereiro-25</v>
      </c>
      <c r="B2540" s="3">
        <v>3115</v>
      </c>
      <c r="C2540" s="3">
        <v>202502</v>
      </c>
      <c r="D2540" s="4" t="str">
        <f>TEXT(SORTEIOS[[#This Row],[DT_CONTMP]],"MMMM-AA")</f>
        <v>fevereiro-25</v>
      </c>
      <c r="E2540" s="4">
        <v>45705</v>
      </c>
      <c r="F2540" s="3">
        <v>1</v>
      </c>
      <c r="G2540"/>
    </row>
    <row r="2541" spans="1:7" x14ac:dyDescent="0.3">
      <c r="A2541" s="64" t="str">
        <f>SORTEIOS[[#This Row],[GRUPO]]&amp;SORTEIOS[[#This Row],[MES_ANO]]</f>
        <v>783julho-25</v>
      </c>
      <c r="B2541" s="3">
        <v>783</v>
      </c>
      <c r="C2541" s="3">
        <v>202507</v>
      </c>
      <c r="D2541" s="4" t="str">
        <f>TEXT(SORTEIOS[[#This Row],[DT_CONTMP]],"MMMM-AA")</f>
        <v>julho-25</v>
      </c>
      <c r="E2541" s="4">
        <v>45853</v>
      </c>
      <c r="F2541" s="3">
        <v>1</v>
      </c>
      <c r="G2541"/>
    </row>
    <row r="2542" spans="1:7" x14ac:dyDescent="0.3">
      <c r="A2542" s="64" t="str">
        <f>SORTEIOS[[#This Row],[GRUPO]]&amp;SORTEIOS[[#This Row],[MES_ANO]]</f>
        <v>3172outubro-25</v>
      </c>
      <c r="B2542" s="3">
        <v>3172</v>
      </c>
      <c r="C2542" s="3">
        <v>202510</v>
      </c>
      <c r="D2542" s="4" t="str">
        <f>TEXT(SORTEIOS[[#This Row],[DT_CONTMP]],"MMMM-AA")</f>
        <v>outubro-25</v>
      </c>
      <c r="E2542" s="4">
        <v>45945</v>
      </c>
      <c r="F2542" s="3">
        <v>1</v>
      </c>
      <c r="G2542"/>
    </row>
    <row r="2543" spans="1:7" x14ac:dyDescent="0.3">
      <c r="A2543" s="64" t="str">
        <f>SORTEIOS[[#This Row],[GRUPO]]&amp;SORTEIOS[[#This Row],[MES_ANO]]</f>
        <v>3041outubro-25</v>
      </c>
      <c r="B2543" s="3">
        <v>3041</v>
      </c>
      <c r="C2543" s="3">
        <v>202510</v>
      </c>
      <c r="D2543" s="4" t="str">
        <f>TEXT(SORTEIOS[[#This Row],[DT_CONTMP]],"MMMM-AA")</f>
        <v>outubro-25</v>
      </c>
      <c r="E2543" s="4">
        <v>45945</v>
      </c>
      <c r="F2543" s="3">
        <v>1</v>
      </c>
      <c r="G2543"/>
    </row>
    <row r="2544" spans="1:7" x14ac:dyDescent="0.3">
      <c r="A2544" s="64" t="str">
        <f>SORTEIOS[[#This Row],[GRUPO]]&amp;SORTEIOS[[#This Row],[MES_ANO]]</f>
        <v>5010março-25</v>
      </c>
      <c r="B2544" s="3">
        <v>5010</v>
      </c>
      <c r="C2544" s="3">
        <v>202503</v>
      </c>
      <c r="D2544" s="4" t="str">
        <f>TEXT(SORTEIOS[[#This Row],[DT_CONTMP]],"MMMM-AA")</f>
        <v>março-25</v>
      </c>
      <c r="E2544" s="4">
        <v>45733</v>
      </c>
      <c r="F2544" s="3">
        <v>2</v>
      </c>
      <c r="G2544"/>
    </row>
    <row r="2545" spans="1:7" x14ac:dyDescent="0.3">
      <c r="A2545" s="64" t="str">
        <f>SORTEIOS[[#This Row],[GRUPO]]&amp;SORTEIOS[[#This Row],[MES_ANO]]</f>
        <v>610fevereiro-25</v>
      </c>
      <c r="B2545" s="3">
        <v>610</v>
      </c>
      <c r="C2545" s="3">
        <v>202502</v>
      </c>
      <c r="D2545" s="4" t="str">
        <f>TEXT(SORTEIOS[[#This Row],[DT_CONTMP]],"MMMM-AA")</f>
        <v>fevereiro-25</v>
      </c>
      <c r="E2545" s="4">
        <v>45694</v>
      </c>
      <c r="F2545" s="3">
        <v>3</v>
      </c>
      <c r="G2545"/>
    </row>
    <row r="2546" spans="1:7" x14ac:dyDescent="0.3">
      <c r="A2546" s="64" t="str">
        <f>SORTEIOS[[#This Row],[GRUPO]]&amp;SORTEIOS[[#This Row],[MES_ANO]]</f>
        <v>629outubro-25</v>
      </c>
      <c r="B2546" s="3">
        <v>629</v>
      </c>
      <c r="C2546" s="3">
        <v>202510</v>
      </c>
      <c r="D2546" s="4" t="str">
        <f>TEXT(SORTEIOS[[#This Row],[DT_CONTMP]],"MMMM-AA")</f>
        <v>outubro-25</v>
      </c>
      <c r="E2546" s="4">
        <v>45936</v>
      </c>
      <c r="F2546" s="3">
        <v>2</v>
      </c>
      <c r="G2546"/>
    </row>
    <row r="2547" spans="1:7" x14ac:dyDescent="0.3">
      <c r="A2547" s="64" t="str">
        <f>SORTEIOS[[#This Row],[GRUPO]]&amp;SORTEIOS[[#This Row],[MES_ANO]]</f>
        <v>672março-25</v>
      </c>
      <c r="B2547" s="3">
        <v>672</v>
      </c>
      <c r="C2547" s="3">
        <v>202503</v>
      </c>
      <c r="D2547" s="4" t="str">
        <f>TEXT(SORTEIOS[[#This Row],[DT_CONTMP]],"MMMM-AA")</f>
        <v>março-25</v>
      </c>
      <c r="E2547" s="4">
        <v>45726</v>
      </c>
      <c r="F2547" s="3">
        <v>1</v>
      </c>
      <c r="G2547"/>
    </row>
    <row r="2548" spans="1:7" x14ac:dyDescent="0.3">
      <c r="A2548" s="64" t="str">
        <f>SORTEIOS[[#This Row],[GRUPO]]&amp;SORTEIOS[[#This Row],[MES_ANO]]</f>
        <v>3069setembro-25</v>
      </c>
      <c r="B2548" s="3">
        <v>3069</v>
      </c>
      <c r="C2548" s="3">
        <v>202509</v>
      </c>
      <c r="D2548" s="4" t="str">
        <f>TEXT(SORTEIOS[[#This Row],[DT_CONTMP]],"MMMM-AA")</f>
        <v>setembro-25</v>
      </c>
      <c r="E2548" s="4">
        <v>45915</v>
      </c>
      <c r="F2548" s="3">
        <v>1</v>
      </c>
      <c r="G2548"/>
    </row>
    <row r="2549" spans="1:7" x14ac:dyDescent="0.3">
      <c r="A2549" s="64" t="str">
        <f>SORTEIOS[[#This Row],[GRUPO]]&amp;SORTEIOS[[#This Row],[MES_ANO]]</f>
        <v>658abril-25</v>
      </c>
      <c r="B2549" s="3">
        <v>658</v>
      </c>
      <c r="C2549" s="3">
        <v>202504</v>
      </c>
      <c r="D2549" s="4" t="str">
        <f>TEXT(SORTEIOS[[#This Row],[DT_CONTMP]],"MMMM-AA")</f>
        <v>abril-25</v>
      </c>
      <c r="E2549" s="4">
        <v>45751</v>
      </c>
      <c r="F2549" s="3">
        <v>2</v>
      </c>
      <c r="G2549"/>
    </row>
    <row r="2550" spans="1:7" x14ac:dyDescent="0.3">
      <c r="A2550" s="64" t="str">
        <f>SORTEIOS[[#This Row],[GRUPO]]&amp;SORTEIOS[[#This Row],[MES_ANO]]</f>
        <v>720junho-25</v>
      </c>
      <c r="B2550" s="3">
        <v>720</v>
      </c>
      <c r="C2550" s="3">
        <v>202506</v>
      </c>
      <c r="D2550" s="4" t="str">
        <f>TEXT(SORTEIOS[[#This Row],[DT_CONTMP]],"MMMM-AA")</f>
        <v>junho-25</v>
      </c>
      <c r="E2550" s="4">
        <v>45824</v>
      </c>
      <c r="F2550" s="3">
        <v>1</v>
      </c>
      <c r="G2550"/>
    </row>
    <row r="2551" spans="1:7" x14ac:dyDescent="0.3">
      <c r="A2551" s="64" t="str">
        <f>SORTEIOS[[#This Row],[GRUPO]]&amp;SORTEIOS[[#This Row],[MES_ANO]]</f>
        <v>7004agosto-25</v>
      </c>
      <c r="B2551" s="3">
        <v>7004</v>
      </c>
      <c r="C2551" s="3">
        <v>202508</v>
      </c>
      <c r="D2551" s="4" t="str">
        <f>TEXT(SORTEIOS[[#This Row],[DT_CONTMP]],"MMMM-AA")</f>
        <v>agosto-25</v>
      </c>
      <c r="E2551" s="4">
        <v>45884</v>
      </c>
      <c r="F2551" s="3">
        <v>1</v>
      </c>
      <c r="G2551"/>
    </row>
    <row r="2552" spans="1:7" x14ac:dyDescent="0.3">
      <c r="A2552" s="64" t="str">
        <f>SORTEIOS[[#This Row],[GRUPO]]&amp;SORTEIOS[[#This Row],[MES_ANO]]</f>
        <v>3117março-25</v>
      </c>
      <c r="B2552" s="3">
        <v>3117</v>
      </c>
      <c r="C2552" s="3">
        <v>202503</v>
      </c>
      <c r="D2552" s="4" t="str">
        <f>TEXT(SORTEIOS[[#This Row],[DT_CONTMP]],"MMMM-AA")</f>
        <v>março-25</v>
      </c>
      <c r="E2552" s="4">
        <v>45733</v>
      </c>
      <c r="F2552" s="3">
        <v>1</v>
      </c>
      <c r="G2552"/>
    </row>
    <row r="2553" spans="1:7" x14ac:dyDescent="0.3">
      <c r="A2553" s="64" t="str">
        <f>SORTEIOS[[#This Row],[GRUPO]]&amp;SORTEIOS[[#This Row],[MES_ANO]]</f>
        <v>757abril-25</v>
      </c>
      <c r="B2553" s="3">
        <v>757</v>
      </c>
      <c r="C2553" s="3">
        <v>202504</v>
      </c>
      <c r="D2553" s="4" t="str">
        <f>TEXT(SORTEIOS[[#This Row],[DT_CONTMP]],"MMMM-AA")</f>
        <v>abril-25</v>
      </c>
      <c r="E2553" s="4">
        <v>45762</v>
      </c>
      <c r="F2553" s="3">
        <v>1</v>
      </c>
      <c r="G2553"/>
    </row>
    <row r="2554" spans="1:7" x14ac:dyDescent="0.3">
      <c r="A2554" s="64" t="str">
        <f>SORTEIOS[[#This Row],[GRUPO]]&amp;SORTEIOS[[#This Row],[MES_ANO]]</f>
        <v>3160março-25</v>
      </c>
      <c r="B2554" s="3">
        <v>3160</v>
      </c>
      <c r="C2554" s="3">
        <v>202503</v>
      </c>
      <c r="D2554" s="4" t="str">
        <f>TEXT(SORTEIOS[[#This Row],[DT_CONTMP]],"MMMM-AA")</f>
        <v>março-25</v>
      </c>
      <c r="E2554" s="4">
        <v>45733</v>
      </c>
      <c r="F2554" s="3">
        <v>1</v>
      </c>
      <c r="G2554"/>
    </row>
    <row r="2555" spans="1:7" x14ac:dyDescent="0.3">
      <c r="A2555" s="64" t="str">
        <f>SORTEIOS[[#This Row],[GRUPO]]&amp;SORTEIOS[[#This Row],[MES_ANO]]</f>
        <v>789fevereiro-25</v>
      </c>
      <c r="B2555" s="3">
        <v>789</v>
      </c>
      <c r="C2555" s="3">
        <v>202502</v>
      </c>
      <c r="D2555" s="4" t="str">
        <f>TEXT(SORTEIOS[[#This Row],[DT_CONTMP]],"MMMM-AA")</f>
        <v>fevereiro-25</v>
      </c>
      <c r="E2555" s="4">
        <v>45705</v>
      </c>
      <c r="F2555" s="3">
        <v>1</v>
      </c>
      <c r="G2555"/>
    </row>
    <row r="2556" spans="1:7" x14ac:dyDescent="0.3">
      <c r="A2556" s="64" t="str">
        <f>SORTEIOS[[#This Row],[GRUPO]]&amp;SORTEIOS[[#This Row],[MES_ANO]]</f>
        <v>3176junho-25</v>
      </c>
      <c r="B2556" s="3">
        <v>3176</v>
      </c>
      <c r="C2556" s="3">
        <v>202506</v>
      </c>
      <c r="D2556" s="4" t="str">
        <f>TEXT(SORTEIOS[[#This Row],[DT_CONTMP]],"MMMM-AA")</f>
        <v>junho-25</v>
      </c>
      <c r="E2556" s="4">
        <v>45824</v>
      </c>
      <c r="F2556" s="3">
        <v>1</v>
      </c>
      <c r="G2556"/>
    </row>
    <row r="2557" spans="1:7" x14ac:dyDescent="0.3">
      <c r="A2557" s="64" t="str">
        <f>SORTEIOS[[#This Row],[GRUPO]]&amp;SORTEIOS[[#This Row],[MES_ANO]]</f>
        <v>806outubro-25</v>
      </c>
      <c r="B2557" s="3">
        <v>806</v>
      </c>
      <c r="C2557" s="3">
        <v>202510</v>
      </c>
      <c r="D2557" s="4" t="str">
        <f>TEXT(SORTEIOS[[#This Row],[DT_CONTMP]],"MMMM-AA")</f>
        <v>outubro-25</v>
      </c>
      <c r="E2557" s="4">
        <v>45945</v>
      </c>
      <c r="F2557" s="3">
        <v>1</v>
      </c>
      <c r="G2557"/>
    </row>
    <row r="2558" spans="1:7" x14ac:dyDescent="0.3">
      <c r="A2558" s="64" t="str">
        <f>SORTEIOS[[#This Row],[GRUPO]]&amp;SORTEIOS[[#This Row],[MES_ANO]]</f>
        <v>5015março-25</v>
      </c>
      <c r="B2558" s="3">
        <v>5015</v>
      </c>
      <c r="C2558" s="3">
        <v>202503</v>
      </c>
      <c r="D2558" s="4" t="str">
        <f>TEXT(SORTEIOS[[#This Row],[DT_CONTMP]],"MMMM-AA")</f>
        <v>março-25</v>
      </c>
      <c r="E2558" s="4">
        <v>45733</v>
      </c>
      <c r="F2558" s="3">
        <v>1</v>
      </c>
      <c r="G2558"/>
    </row>
    <row r="2559" spans="1:7" x14ac:dyDescent="0.3">
      <c r="A2559" s="64" t="str">
        <f>SORTEIOS[[#This Row],[GRUPO]]&amp;SORTEIOS[[#This Row],[MES_ANO]]</f>
        <v>3082junho-25</v>
      </c>
      <c r="B2559" s="3">
        <v>3082</v>
      </c>
      <c r="C2559" s="3">
        <v>202506</v>
      </c>
      <c r="D2559" s="4" t="str">
        <f>TEXT(SORTEIOS[[#This Row],[DT_CONTMP]],"MMMM-AA")</f>
        <v>junho-25</v>
      </c>
      <c r="E2559" s="4">
        <v>45824</v>
      </c>
      <c r="F2559" s="3">
        <v>1</v>
      </c>
      <c r="G2559"/>
    </row>
    <row r="2560" spans="1:7" x14ac:dyDescent="0.3">
      <c r="A2560" s="64" t="str">
        <f>SORTEIOS[[#This Row],[GRUPO]]&amp;SORTEIOS[[#This Row],[MES_ANO]]</f>
        <v>5021janeiro-25</v>
      </c>
      <c r="B2560" s="3">
        <v>5021</v>
      </c>
      <c r="C2560" s="3">
        <v>202501</v>
      </c>
      <c r="D2560" s="4" t="str">
        <f>TEXT(SORTEIOS[[#This Row],[DT_CONTMP]],"MMMM-AA")</f>
        <v>janeiro-25</v>
      </c>
      <c r="E2560" s="4">
        <v>45672</v>
      </c>
      <c r="F2560" s="3">
        <v>1</v>
      </c>
      <c r="G2560"/>
    </row>
    <row r="2561" spans="1:7" x14ac:dyDescent="0.3">
      <c r="A2561" s="64" t="str">
        <f>SORTEIOS[[#This Row],[GRUPO]]&amp;SORTEIOS[[#This Row],[MES_ANO]]</f>
        <v>3097maio-25</v>
      </c>
      <c r="B2561" s="3">
        <v>3097</v>
      </c>
      <c r="C2561" s="3">
        <v>202505</v>
      </c>
      <c r="D2561" s="4" t="str">
        <f>TEXT(SORTEIOS[[#This Row],[DT_CONTMP]],"MMMM-AA")</f>
        <v>maio-25</v>
      </c>
      <c r="E2561" s="4">
        <v>45792</v>
      </c>
      <c r="F2561" s="3">
        <v>1</v>
      </c>
      <c r="G2561"/>
    </row>
    <row r="2562" spans="1:7" x14ac:dyDescent="0.3">
      <c r="A2562" s="64" t="str">
        <f>SORTEIOS[[#This Row],[GRUPO]]&amp;SORTEIOS[[#This Row],[MES_ANO]]</f>
        <v>731janeiro-25</v>
      </c>
      <c r="B2562" s="3">
        <v>731</v>
      </c>
      <c r="C2562" s="3">
        <v>202501</v>
      </c>
      <c r="D2562" s="4" t="str">
        <f>TEXT(SORTEIOS[[#This Row],[DT_CONTMP]],"MMMM-AA")</f>
        <v>janeiro-25</v>
      </c>
      <c r="E2562" s="4">
        <v>45672</v>
      </c>
      <c r="F2562" s="3">
        <v>1</v>
      </c>
      <c r="G2562"/>
    </row>
    <row r="2563" spans="1:7" x14ac:dyDescent="0.3">
      <c r="A2563" s="64" t="str">
        <f>SORTEIOS[[#This Row],[GRUPO]]&amp;SORTEIOS[[#This Row],[MES_ANO]]</f>
        <v>3143maio-25</v>
      </c>
      <c r="B2563" s="3">
        <v>3143</v>
      </c>
      <c r="C2563" s="3">
        <v>202505</v>
      </c>
      <c r="D2563" s="4" t="str">
        <f>TEXT(SORTEIOS[[#This Row],[DT_CONTMP]],"MMMM-AA")</f>
        <v>maio-25</v>
      </c>
      <c r="E2563" s="4">
        <v>45792</v>
      </c>
      <c r="F2563" s="3">
        <v>1</v>
      </c>
      <c r="G2563"/>
    </row>
    <row r="2564" spans="1:7" x14ac:dyDescent="0.3">
      <c r="A2564" s="64" t="str">
        <f>SORTEIOS[[#This Row],[GRUPO]]&amp;SORTEIOS[[#This Row],[MES_ANO]]</f>
        <v>3125julho-25</v>
      </c>
      <c r="B2564" s="3">
        <v>3125</v>
      </c>
      <c r="C2564" s="3">
        <v>202507</v>
      </c>
      <c r="D2564" s="4" t="str">
        <f>TEXT(SORTEIOS[[#This Row],[DT_CONTMP]],"MMMM-AA")</f>
        <v>julho-25</v>
      </c>
      <c r="E2564" s="4">
        <v>45853</v>
      </c>
      <c r="F2564" s="3">
        <v>1</v>
      </c>
      <c r="G2564"/>
    </row>
    <row r="2565" spans="1:7" x14ac:dyDescent="0.3">
      <c r="A2565" s="64" t="str">
        <f>SORTEIOS[[#This Row],[GRUPO]]&amp;SORTEIOS[[#This Row],[MES_ANO]]</f>
        <v>758fevereiro-25</v>
      </c>
      <c r="B2565" s="3">
        <v>758</v>
      </c>
      <c r="C2565" s="3">
        <v>202502</v>
      </c>
      <c r="D2565" s="4" t="str">
        <f>TEXT(SORTEIOS[[#This Row],[DT_CONTMP]],"MMMM-AA")</f>
        <v>fevereiro-25</v>
      </c>
      <c r="E2565" s="4">
        <v>45705</v>
      </c>
      <c r="F2565" s="3">
        <v>1</v>
      </c>
      <c r="G2565"/>
    </row>
    <row r="2566" spans="1:7" x14ac:dyDescent="0.3">
      <c r="A2566" s="64" t="str">
        <f>SORTEIOS[[#This Row],[GRUPO]]&amp;SORTEIOS[[#This Row],[MES_ANO]]</f>
        <v>3106agosto-25</v>
      </c>
      <c r="B2566" s="3">
        <v>3106</v>
      </c>
      <c r="C2566" s="3">
        <v>202508</v>
      </c>
      <c r="D2566" s="4" t="str">
        <f>TEXT(SORTEIOS[[#This Row],[DT_CONTMP]],"MMMM-AA")</f>
        <v>agosto-25</v>
      </c>
      <c r="E2566" s="4">
        <v>45884</v>
      </c>
      <c r="F2566" s="3">
        <v>1</v>
      </c>
      <c r="G2566"/>
    </row>
    <row r="2567" spans="1:7" x14ac:dyDescent="0.3">
      <c r="A2567" s="64" t="str">
        <f>SORTEIOS[[#This Row],[GRUPO]]&amp;SORTEIOS[[#This Row],[MES_ANO]]</f>
        <v>3159abril-25</v>
      </c>
      <c r="B2567" s="3">
        <v>3159</v>
      </c>
      <c r="C2567" s="3">
        <v>202504</v>
      </c>
      <c r="D2567" s="4" t="str">
        <f>TEXT(SORTEIOS[[#This Row],[DT_CONTMP]],"MMMM-AA")</f>
        <v>abril-25</v>
      </c>
      <c r="E2567" s="4">
        <v>45762</v>
      </c>
      <c r="F2567" s="3">
        <v>1</v>
      </c>
      <c r="G2567"/>
    </row>
    <row r="2568" spans="1:7" x14ac:dyDescent="0.3">
      <c r="A2568" s="64" t="str">
        <f>SORTEIOS[[#This Row],[GRUPO]]&amp;SORTEIOS[[#This Row],[MES_ANO]]</f>
        <v>3167julho-25</v>
      </c>
      <c r="B2568" s="3">
        <v>3167</v>
      </c>
      <c r="C2568" s="3">
        <v>202507</v>
      </c>
      <c r="D2568" s="4" t="str">
        <f>TEXT(SORTEIOS[[#This Row],[DT_CONTMP]],"MMMM-AA")</f>
        <v>julho-25</v>
      </c>
      <c r="E2568" s="4">
        <v>45853</v>
      </c>
      <c r="F2568" s="3">
        <v>1</v>
      </c>
      <c r="G2568"/>
    </row>
    <row r="2569" spans="1:7" x14ac:dyDescent="0.3">
      <c r="A2569" s="64" t="str">
        <f>SORTEIOS[[#This Row],[GRUPO]]&amp;SORTEIOS[[#This Row],[MES_ANO]]</f>
        <v>3052fevereiro-25</v>
      </c>
      <c r="B2569" s="3">
        <v>3052</v>
      </c>
      <c r="C2569" s="3">
        <v>202502</v>
      </c>
      <c r="D2569" s="4" t="str">
        <f>TEXT(SORTEIOS[[#This Row],[DT_CONTMP]],"MMMM-AA")</f>
        <v>fevereiro-25</v>
      </c>
      <c r="E2569" s="4">
        <v>45705</v>
      </c>
      <c r="F2569" s="3">
        <v>1</v>
      </c>
      <c r="G2569"/>
    </row>
    <row r="2570" spans="1:7" x14ac:dyDescent="0.3">
      <c r="A2570" s="64" t="str">
        <f>SORTEIOS[[#This Row],[GRUPO]]&amp;SORTEIOS[[#This Row],[MES_ANO]]</f>
        <v>3079fevereiro-25</v>
      </c>
      <c r="B2570" s="3">
        <v>3079</v>
      </c>
      <c r="C2570" s="3">
        <v>202502</v>
      </c>
      <c r="D2570" s="4" t="str">
        <f>TEXT(SORTEIOS[[#This Row],[DT_CONTMP]],"MMMM-AA")</f>
        <v>fevereiro-25</v>
      </c>
      <c r="E2570" s="4">
        <v>45705</v>
      </c>
      <c r="F2570" s="3">
        <v>1</v>
      </c>
      <c r="G2570"/>
    </row>
    <row r="2571" spans="1:7" x14ac:dyDescent="0.3">
      <c r="A2571" s="64" t="str">
        <f>SORTEIOS[[#This Row],[GRUPO]]&amp;SORTEIOS[[#This Row],[MES_ANO]]</f>
        <v>613janeiro-25</v>
      </c>
      <c r="B2571" s="3">
        <v>613</v>
      </c>
      <c r="C2571" s="3">
        <v>202501</v>
      </c>
      <c r="D2571" s="4" t="str">
        <f>TEXT(SORTEIOS[[#This Row],[DT_CONTMP]],"MMMM-AA")</f>
        <v>janeiro-25</v>
      </c>
      <c r="E2571" s="4">
        <v>45664</v>
      </c>
      <c r="F2571" s="3">
        <v>1</v>
      </c>
      <c r="G2571"/>
    </row>
    <row r="2572" spans="1:7" x14ac:dyDescent="0.3">
      <c r="A2572" s="64" t="str">
        <f>SORTEIOS[[#This Row],[GRUPO]]&amp;SORTEIOS[[#This Row],[MES_ANO]]</f>
        <v>3095junho-25</v>
      </c>
      <c r="B2572" s="3">
        <v>3095</v>
      </c>
      <c r="C2572" s="3">
        <v>202506</v>
      </c>
      <c r="D2572" s="4" t="str">
        <f>TEXT(SORTEIOS[[#This Row],[DT_CONTMP]],"MMMM-AA")</f>
        <v>junho-25</v>
      </c>
      <c r="E2572" s="4">
        <v>45824</v>
      </c>
      <c r="F2572" s="3">
        <v>1</v>
      </c>
      <c r="G2572"/>
    </row>
    <row r="2573" spans="1:7" x14ac:dyDescent="0.3">
      <c r="A2573" s="64" t="str">
        <f>SORTEIOS[[#This Row],[GRUPO]]&amp;SORTEIOS[[#This Row],[MES_ANO]]</f>
        <v>3094janeiro-25</v>
      </c>
      <c r="B2573" s="3">
        <v>3094</v>
      </c>
      <c r="C2573" s="3">
        <v>202501</v>
      </c>
      <c r="D2573" s="4" t="str">
        <f>TEXT(SORTEIOS[[#This Row],[DT_CONTMP]],"MMMM-AA")</f>
        <v>janeiro-25</v>
      </c>
      <c r="E2573" s="4">
        <v>45672</v>
      </c>
      <c r="F2573" s="3">
        <v>1</v>
      </c>
      <c r="G2573"/>
    </row>
    <row r="2574" spans="1:7" x14ac:dyDescent="0.3">
      <c r="A2574" s="64" t="str">
        <f>SORTEIOS[[#This Row],[GRUPO]]&amp;SORTEIOS[[#This Row],[MES_ANO]]</f>
        <v>3096julho-25</v>
      </c>
      <c r="B2574" s="3">
        <v>3096</v>
      </c>
      <c r="C2574" s="3">
        <v>202507</v>
      </c>
      <c r="D2574" s="4" t="str">
        <f>TEXT(SORTEIOS[[#This Row],[DT_CONTMP]],"MMMM-AA")</f>
        <v>julho-25</v>
      </c>
      <c r="E2574" s="4">
        <v>45853</v>
      </c>
      <c r="F2574" s="3">
        <v>1</v>
      </c>
      <c r="G2574"/>
    </row>
    <row r="2575" spans="1:7" x14ac:dyDescent="0.3">
      <c r="A2575" s="64" t="str">
        <f>SORTEIOS[[#This Row],[GRUPO]]&amp;SORTEIOS[[#This Row],[MES_ANO]]</f>
        <v>719abril-25</v>
      </c>
      <c r="B2575" s="3">
        <v>719</v>
      </c>
      <c r="C2575" s="3">
        <v>202504</v>
      </c>
      <c r="D2575" s="4" t="str">
        <f>TEXT(SORTEIOS[[#This Row],[DT_CONTMP]],"MMMM-AA")</f>
        <v>abril-25</v>
      </c>
      <c r="E2575" s="4">
        <v>45762</v>
      </c>
      <c r="F2575" s="3">
        <v>1</v>
      </c>
      <c r="G2575"/>
    </row>
    <row r="2576" spans="1:7" x14ac:dyDescent="0.3">
      <c r="A2576" s="64" t="str">
        <f>SORTEIOS[[#This Row],[GRUPO]]&amp;SORTEIOS[[#This Row],[MES_ANO]]</f>
        <v>733outubro-25</v>
      </c>
      <c r="B2576" s="3">
        <v>733</v>
      </c>
      <c r="C2576" s="3">
        <v>202510</v>
      </c>
      <c r="D2576" s="4" t="str">
        <f>TEXT(SORTEIOS[[#This Row],[DT_CONTMP]],"MMMM-AA")</f>
        <v>outubro-25</v>
      </c>
      <c r="E2576" s="4">
        <v>45945</v>
      </c>
      <c r="F2576" s="3">
        <v>1</v>
      </c>
      <c r="G2576"/>
    </row>
    <row r="2577" spans="1:7" x14ac:dyDescent="0.3">
      <c r="A2577" s="64" t="str">
        <f>SORTEIOS[[#This Row],[GRUPO]]&amp;SORTEIOS[[#This Row],[MES_ANO]]</f>
        <v>769setembro-25</v>
      </c>
      <c r="B2577" s="3">
        <v>769</v>
      </c>
      <c r="C2577" s="3">
        <v>202509</v>
      </c>
      <c r="D2577" s="4" t="str">
        <f>TEXT(SORTEIOS[[#This Row],[DT_CONTMP]],"MMMM-AA")</f>
        <v>setembro-25</v>
      </c>
      <c r="E2577" s="4">
        <v>45915</v>
      </c>
      <c r="F2577" s="3">
        <v>1</v>
      </c>
      <c r="G2577"/>
    </row>
    <row r="2578" spans="1:7" x14ac:dyDescent="0.3">
      <c r="A2578" s="64" t="str">
        <f>SORTEIOS[[#This Row],[GRUPO]]&amp;SORTEIOS[[#This Row],[MES_ANO]]</f>
        <v>760abril-25</v>
      </c>
      <c r="B2578" s="3">
        <v>760</v>
      </c>
      <c r="C2578" s="3">
        <v>202504</v>
      </c>
      <c r="D2578" s="4" t="str">
        <f>TEXT(SORTEIOS[[#This Row],[DT_CONTMP]],"MMMM-AA")</f>
        <v>abril-25</v>
      </c>
      <c r="E2578" s="4">
        <v>45762</v>
      </c>
      <c r="F2578" s="3">
        <v>1</v>
      </c>
      <c r="G2578"/>
    </row>
    <row r="2579" spans="1:7" x14ac:dyDescent="0.3">
      <c r="A2579" s="64" t="str">
        <f>SORTEIOS[[#This Row],[GRUPO]]&amp;SORTEIOS[[#This Row],[MES_ANO]]</f>
        <v>766julho-25</v>
      </c>
      <c r="B2579" s="3">
        <v>766</v>
      </c>
      <c r="C2579" s="3">
        <v>202507</v>
      </c>
      <c r="D2579" s="4" t="str">
        <f>TEXT(SORTEIOS[[#This Row],[DT_CONTMP]],"MMMM-AA")</f>
        <v>julho-25</v>
      </c>
      <c r="E2579" s="4">
        <v>45853</v>
      </c>
      <c r="F2579" s="3">
        <v>1</v>
      </c>
      <c r="G2579"/>
    </row>
    <row r="2580" spans="1:7" x14ac:dyDescent="0.3">
      <c r="A2580" s="64" t="str">
        <f>SORTEIOS[[#This Row],[GRUPO]]&amp;SORTEIOS[[#This Row],[MES_ANO]]</f>
        <v>3132setembro-25</v>
      </c>
      <c r="B2580" s="3">
        <v>3132</v>
      </c>
      <c r="C2580" s="3">
        <v>202509</v>
      </c>
      <c r="D2580" s="4" t="str">
        <f>TEXT(SORTEIOS[[#This Row],[DT_CONTMP]],"MMMM-AA")</f>
        <v>setembro-25</v>
      </c>
      <c r="E2580" s="4">
        <v>45915</v>
      </c>
      <c r="F2580" s="3">
        <v>1</v>
      </c>
      <c r="G2580"/>
    </row>
    <row r="2581" spans="1:7" x14ac:dyDescent="0.3">
      <c r="A2581" s="64" t="str">
        <f>SORTEIOS[[#This Row],[GRUPO]]&amp;SORTEIOS[[#This Row],[MES_ANO]]</f>
        <v>3116maio-25</v>
      </c>
      <c r="B2581" s="3">
        <v>3116</v>
      </c>
      <c r="C2581" s="3">
        <v>202505</v>
      </c>
      <c r="D2581" s="4" t="str">
        <f>TEXT(SORTEIOS[[#This Row],[DT_CONTMP]],"MMMM-AA")</f>
        <v>maio-25</v>
      </c>
      <c r="E2581" s="4">
        <v>45792</v>
      </c>
      <c r="F2581" s="3">
        <v>1</v>
      </c>
      <c r="G2581"/>
    </row>
    <row r="2582" spans="1:7" x14ac:dyDescent="0.3">
      <c r="A2582" s="64" t="str">
        <f>SORTEIOS[[#This Row],[GRUPO]]&amp;SORTEIOS[[#This Row],[MES_ANO]]</f>
        <v>792outubro-25</v>
      </c>
      <c r="B2582" s="3">
        <v>792</v>
      </c>
      <c r="C2582" s="3">
        <v>202510</v>
      </c>
      <c r="D2582" s="4" t="str">
        <f>TEXT(SORTEIOS[[#This Row],[DT_CONTMP]],"MMMM-AA")</f>
        <v>outubro-25</v>
      </c>
      <c r="E2582" s="4">
        <v>45945</v>
      </c>
      <c r="F2582" s="3">
        <v>1</v>
      </c>
      <c r="G2582"/>
    </row>
    <row r="2583" spans="1:7" x14ac:dyDescent="0.3">
      <c r="A2583" s="64" t="str">
        <f>SORTEIOS[[#This Row],[GRUPO]]&amp;SORTEIOS[[#This Row],[MES_ANO]]</f>
        <v>782junho-25</v>
      </c>
      <c r="B2583" s="3">
        <v>782</v>
      </c>
      <c r="C2583" s="3">
        <v>202506</v>
      </c>
      <c r="D2583" s="4" t="str">
        <f>TEXT(SORTEIOS[[#This Row],[DT_CONTMP]],"MMMM-AA")</f>
        <v>junho-25</v>
      </c>
      <c r="E2583" s="4">
        <v>45824</v>
      </c>
      <c r="F2583" s="3">
        <v>1</v>
      </c>
      <c r="G2583"/>
    </row>
    <row r="2584" spans="1:7" x14ac:dyDescent="0.3">
      <c r="A2584" s="64" t="str">
        <f>SORTEIOS[[#This Row],[GRUPO]]&amp;SORTEIOS[[#This Row],[MES_ANO]]</f>
        <v>3169maio-25</v>
      </c>
      <c r="B2584" s="3">
        <v>3169</v>
      </c>
      <c r="C2584" s="3">
        <v>202505</v>
      </c>
      <c r="D2584" s="4" t="str">
        <f>TEXT(SORTEIOS[[#This Row],[DT_CONTMP]],"MMMM-AA")</f>
        <v>maio-25</v>
      </c>
      <c r="E2584" s="4">
        <v>45792</v>
      </c>
      <c r="F2584" s="3">
        <v>1</v>
      </c>
      <c r="G2584"/>
    </row>
    <row r="2585" spans="1:7" x14ac:dyDescent="0.3">
      <c r="A2585" s="64" t="str">
        <f>SORTEIOS[[#This Row],[GRUPO]]&amp;SORTEIOS[[#This Row],[MES_ANO]]</f>
        <v>3052setembro-25</v>
      </c>
      <c r="B2585" s="3">
        <v>3052</v>
      </c>
      <c r="C2585" s="3">
        <v>202509</v>
      </c>
      <c r="D2585" s="4" t="str">
        <f>TEXT(SORTEIOS[[#This Row],[DT_CONTMP]],"MMMM-AA")</f>
        <v>setembro-25</v>
      </c>
      <c r="E2585" s="4">
        <v>45915</v>
      </c>
      <c r="F2585" s="3">
        <v>1</v>
      </c>
      <c r="G2585"/>
    </row>
    <row r="2586" spans="1:7" x14ac:dyDescent="0.3">
      <c r="A2586" s="64" t="str">
        <f>SORTEIOS[[#This Row],[GRUPO]]&amp;SORTEIOS[[#This Row],[MES_ANO]]</f>
        <v>3092maio-25</v>
      </c>
      <c r="B2586" s="3">
        <v>3092</v>
      </c>
      <c r="C2586" s="3">
        <v>202505</v>
      </c>
      <c r="D2586" s="4" t="str">
        <f>TEXT(SORTEIOS[[#This Row],[DT_CONTMP]],"MMMM-AA")</f>
        <v>maio-25</v>
      </c>
      <c r="E2586" s="4">
        <v>45792</v>
      </c>
      <c r="F2586" s="3">
        <v>1</v>
      </c>
      <c r="G2586"/>
    </row>
    <row r="2587" spans="1:7" x14ac:dyDescent="0.3">
      <c r="A2587" s="64" t="str">
        <f>SORTEIOS[[#This Row],[GRUPO]]&amp;SORTEIOS[[#This Row],[MES_ANO]]</f>
        <v>3107outubro-25</v>
      </c>
      <c r="B2587" s="3">
        <v>3107</v>
      </c>
      <c r="C2587" s="3">
        <v>202510</v>
      </c>
      <c r="D2587" s="4" t="str">
        <f>TEXT(SORTEIOS[[#This Row],[DT_CONTMP]],"MMMM-AA")</f>
        <v>outubro-25</v>
      </c>
      <c r="E2587" s="4">
        <v>45945</v>
      </c>
      <c r="F2587" s="3">
        <v>1</v>
      </c>
      <c r="G2587"/>
    </row>
    <row r="2588" spans="1:7" x14ac:dyDescent="0.3">
      <c r="A2588" s="64" t="str">
        <f>SORTEIOS[[#This Row],[GRUPO]]&amp;SORTEIOS[[#This Row],[MES_ANO]]</f>
        <v>728maio-25</v>
      </c>
      <c r="B2588" s="3">
        <v>728</v>
      </c>
      <c r="C2588" s="3">
        <v>202505</v>
      </c>
      <c r="D2588" s="4" t="str">
        <f>TEXT(SORTEIOS[[#This Row],[DT_CONTMP]],"MMMM-AA")</f>
        <v>maio-25</v>
      </c>
      <c r="E2588" s="4">
        <v>45792</v>
      </c>
      <c r="F2588" s="3">
        <v>1</v>
      </c>
      <c r="G2588"/>
    </row>
    <row r="2589" spans="1:7" x14ac:dyDescent="0.3">
      <c r="A2589" s="64" t="str">
        <f>SORTEIOS[[#This Row],[GRUPO]]&amp;SORTEIOS[[#This Row],[MES_ANO]]</f>
        <v>738junho-25</v>
      </c>
      <c r="B2589" s="3">
        <v>738</v>
      </c>
      <c r="C2589" s="3">
        <v>202506</v>
      </c>
      <c r="D2589" s="4" t="str">
        <f>TEXT(SORTEIOS[[#This Row],[DT_CONTMP]],"MMMM-AA")</f>
        <v>junho-25</v>
      </c>
      <c r="E2589" s="4">
        <v>45824</v>
      </c>
      <c r="F2589" s="3">
        <v>1</v>
      </c>
      <c r="G2589"/>
    </row>
    <row r="2590" spans="1:7" x14ac:dyDescent="0.3">
      <c r="A2590" s="64" t="str">
        <f>SORTEIOS[[#This Row],[GRUPO]]&amp;SORTEIOS[[#This Row],[MES_ANO]]</f>
        <v>757março-25</v>
      </c>
      <c r="B2590" s="3">
        <v>757</v>
      </c>
      <c r="C2590" s="3">
        <v>202503</v>
      </c>
      <c r="D2590" s="4" t="str">
        <f>TEXT(SORTEIOS[[#This Row],[DT_CONTMP]],"MMMM-AA")</f>
        <v>março-25</v>
      </c>
      <c r="E2590" s="4">
        <v>45733</v>
      </c>
      <c r="F2590" s="3">
        <v>1</v>
      </c>
      <c r="G2590"/>
    </row>
    <row r="2591" spans="1:7" x14ac:dyDescent="0.3">
      <c r="A2591" s="64" t="str">
        <f>SORTEIOS[[#This Row],[GRUPO]]&amp;SORTEIOS[[#This Row],[MES_ANO]]</f>
        <v>678janeiro-25</v>
      </c>
      <c r="B2591" s="3">
        <v>678</v>
      </c>
      <c r="C2591" s="3">
        <v>202501</v>
      </c>
      <c r="D2591" s="4" t="str">
        <f>TEXT(SORTEIOS[[#This Row],[DT_CONTMP]],"MMMM-AA")</f>
        <v>janeiro-25</v>
      </c>
      <c r="E2591" s="4">
        <v>45664</v>
      </c>
      <c r="F2591" s="3">
        <v>4</v>
      </c>
      <c r="G2591"/>
    </row>
    <row r="2592" spans="1:7" x14ac:dyDescent="0.3">
      <c r="A2592" s="64" t="str">
        <f>SORTEIOS[[#This Row],[GRUPO]]&amp;SORTEIOS[[#This Row],[MES_ANO]]</f>
        <v>753março-25</v>
      </c>
      <c r="B2592" s="3">
        <v>753</v>
      </c>
      <c r="C2592" s="3">
        <v>202503</v>
      </c>
      <c r="D2592" s="4" t="str">
        <f>TEXT(SORTEIOS[[#This Row],[DT_CONTMP]],"MMMM-AA")</f>
        <v>março-25</v>
      </c>
      <c r="E2592" s="4">
        <v>45733</v>
      </c>
      <c r="F2592" s="3">
        <v>1</v>
      </c>
      <c r="G2592"/>
    </row>
    <row r="2593" spans="1:7" x14ac:dyDescent="0.3">
      <c r="A2593" s="64" t="str">
        <f>SORTEIOS[[#This Row],[GRUPO]]&amp;SORTEIOS[[#This Row],[MES_ANO]]</f>
        <v>3142setembro-25</v>
      </c>
      <c r="B2593" s="3">
        <v>3142</v>
      </c>
      <c r="C2593" s="3">
        <v>202509</v>
      </c>
      <c r="D2593" s="4" t="str">
        <f>TEXT(SORTEIOS[[#This Row],[DT_CONTMP]],"MMMM-AA")</f>
        <v>setembro-25</v>
      </c>
      <c r="E2593" s="4">
        <v>45915</v>
      </c>
      <c r="F2593" s="3">
        <v>1</v>
      </c>
      <c r="G2593"/>
    </row>
    <row r="2594" spans="1:7" x14ac:dyDescent="0.3">
      <c r="A2594" s="64" t="str">
        <f>SORTEIOS[[#This Row],[GRUPO]]&amp;SORTEIOS[[#This Row],[MES_ANO]]</f>
        <v>3107junho-25</v>
      </c>
      <c r="B2594" s="3">
        <v>3107</v>
      </c>
      <c r="C2594" s="3">
        <v>202506</v>
      </c>
      <c r="D2594" s="4" t="str">
        <f>TEXT(SORTEIOS[[#This Row],[DT_CONTMP]],"MMMM-AA")</f>
        <v>junho-25</v>
      </c>
      <c r="E2594" s="4">
        <v>45824</v>
      </c>
      <c r="F2594" s="3">
        <v>1</v>
      </c>
      <c r="G2594"/>
    </row>
    <row r="2595" spans="1:7" x14ac:dyDescent="0.3">
      <c r="A2595" s="64" t="str">
        <f>SORTEIOS[[#This Row],[GRUPO]]&amp;SORTEIOS[[#This Row],[MES_ANO]]</f>
        <v>3138março-25</v>
      </c>
      <c r="B2595" s="3">
        <v>3138</v>
      </c>
      <c r="C2595" s="3">
        <v>202503</v>
      </c>
      <c r="D2595" s="4" t="str">
        <f>TEXT(SORTEIOS[[#This Row],[DT_CONTMP]],"MMMM-AA")</f>
        <v>março-25</v>
      </c>
      <c r="E2595" s="4">
        <v>45733</v>
      </c>
      <c r="F2595" s="3">
        <v>1</v>
      </c>
      <c r="G2595"/>
    </row>
    <row r="2596" spans="1:7" x14ac:dyDescent="0.3">
      <c r="A2596" s="64" t="str">
        <f>SORTEIOS[[#This Row],[GRUPO]]&amp;SORTEIOS[[#This Row],[MES_ANO]]</f>
        <v>769junho-25</v>
      </c>
      <c r="B2596" s="3">
        <v>769</v>
      </c>
      <c r="C2596" s="3">
        <v>202506</v>
      </c>
      <c r="D2596" s="4" t="str">
        <f>TEXT(SORTEIOS[[#This Row],[DT_CONTMP]],"MMMM-AA")</f>
        <v>junho-25</v>
      </c>
      <c r="E2596" s="4">
        <v>45824</v>
      </c>
      <c r="F2596" s="3">
        <v>1</v>
      </c>
      <c r="G2596"/>
    </row>
    <row r="2597" spans="1:7" x14ac:dyDescent="0.3">
      <c r="A2597" s="64" t="str">
        <f>SORTEIOS[[#This Row],[GRUPO]]&amp;SORTEIOS[[#This Row],[MES_ANO]]</f>
        <v>786junho-25</v>
      </c>
      <c r="B2597" s="3">
        <v>786</v>
      </c>
      <c r="C2597" s="3">
        <v>202506</v>
      </c>
      <c r="D2597" s="4" t="str">
        <f>TEXT(SORTEIOS[[#This Row],[DT_CONTMP]],"MMMM-AA")</f>
        <v>junho-25</v>
      </c>
      <c r="E2597" s="4">
        <v>45824</v>
      </c>
      <c r="F2597" s="3">
        <v>1</v>
      </c>
      <c r="G2597"/>
    </row>
    <row r="2598" spans="1:7" x14ac:dyDescent="0.3">
      <c r="A2598" s="64" t="str">
        <f>SORTEIOS[[#This Row],[GRUPO]]&amp;SORTEIOS[[#This Row],[MES_ANO]]</f>
        <v>3182outubro-25</v>
      </c>
      <c r="B2598" s="3">
        <v>3182</v>
      </c>
      <c r="C2598" s="3">
        <v>202510</v>
      </c>
      <c r="D2598" s="4" t="str">
        <f>TEXT(SORTEIOS[[#This Row],[DT_CONTMP]],"MMMM-AA")</f>
        <v>outubro-25</v>
      </c>
      <c r="E2598" s="4">
        <v>45945</v>
      </c>
      <c r="F2598" s="3">
        <v>1</v>
      </c>
      <c r="G2598"/>
    </row>
    <row r="2599" spans="1:7" x14ac:dyDescent="0.3">
      <c r="A2599" s="64" t="str">
        <f>SORTEIOS[[#This Row],[GRUPO]]&amp;SORTEIOS[[#This Row],[MES_ANO]]</f>
        <v>3037julho-25</v>
      </c>
      <c r="B2599" s="3">
        <v>3037</v>
      </c>
      <c r="C2599" s="3">
        <v>202507</v>
      </c>
      <c r="D2599" s="4" t="str">
        <f>TEXT(SORTEIOS[[#This Row],[DT_CONTMP]],"MMMM-AA")</f>
        <v>julho-25</v>
      </c>
      <c r="E2599" s="4">
        <v>45853</v>
      </c>
      <c r="F2599" s="3">
        <v>1</v>
      </c>
      <c r="G2599"/>
    </row>
    <row r="2600" spans="1:7" x14ac:dyDescent="0.3">
      <c r="A2600" s="64" t="str">
        <f>SORTEIOS[[#This Row],[GRUPO]]&amp;SORTEIOS[[#This Row],[MES_ANO]]</f>
        <v>3045junho-25</v>
      </c>
      <c r="B2600" s="3">
        <v>3045</v>
      </c>
      <c r="C2600" s="3">
        <v>202506</v>
      </c>
      <c r="D2600" s="4" t="str">
        <f>TEXT(SORTEIOS[[#This Row],[DT_CONTMP]],"MMMM-AA")</f>
        <v>junho-25</v>
      </c>
      <c r="E2600" s="4">
        <v>45824</v>
      </c>
      <c r="F2600" s="3">
        <v>1</v>
      </c>
      <c r="G2600"/>
    </row>
    <row r="2601" spans="1:7" x14ac:dyDescent="0.3">
      <c r="A2601" s="64" t="str">
        <f>SORTEIOS[[#This Row],[GRUPO]]&amp;SORTEIOS[[#This Row],[MES_ANO]]</f>
        <v>5022junho-25</v>
      </c>
      <c r="B2601" s="3">
        <v>5022</v>
      </c>
      <c r="C2601" s="3">
        <v>202506</v>
      </c>
      <c r="D2601" s="4" t="str">
        <f>TEXT(SORTEIOS[[#This Row],[DT_CONTMP]],"MMMM-AA")</f>
        <v>junho-25</v>
      </c>
      <c r="E2601" s="4">
        <v>45824</v>
      </c>
      <c r="F2601" s="3">
        <v>1</v>
      </c>
      <c r="G2601"/>
    </row>
    <row r="2602" spans="1:7" x14ac:dyDescent="0.3">
      <c r="A2602" s="64" t="str">
        <f>SORTEIOS[[#This Row],[GRUPO]]&amp;SORTEIOS[[#This Row],[MES_ANO]]</f>
        <v>719fevereiro-25</v>
      </c>
      <c r="B2602" s="3">
        <v>719</v>
      </c>
      <c r="C2602" s="3">
        <v>202502</v>
      </c>
      <c r="D2602" s="4" t="str">
        <f>TEXT(SORTEIOS[[#This Row],[DT_CONTMP]],"MMMM-AA")</f>
        <v>fevereiro-25</v>
      </c>
      <c r="E2602" s="4">
        <v>45705</v>
      </c>
      <c r="F2602" s="3">
        <v>1</v>
      </c>
      <c r="G2602"/>
    </row>
    <row r="2603" spans="1:7" x14ac:dyDescent="0.3">
      <c r="A2603" s="64" t="str">
        <f>SORTEIOS[[#This Row],[GRUPO]]&amp;SORTEIOS[[#This Row],[MES_ANO]]</f>
        <v>3112setembro-25</v>
      </c>
      <c r="B2603" s="3">
        <v>3112</v>
      </c>
      <c r="C2603" s="3">
        <v>202509</v>
      </c>
      <c r="D2603" s="4" t="str">
        <f>TEXT(SORTEIOS[[#This Row],[DT_CONTMP]],"MMMM-AA")</f>
        <v>setembro-25</v>
      </c>
      <c r="E2603" s="4">
        <v>45915</v>
      </c>
      <c r="F2603" s="3">
        <v>1</v>
      </c>
      <c r="G2603"/>
    </row>
    <row r="2604" spans="1:7" x14ac:dyDescent="0.3">
      <c r="A2604" s="64" t="str">
        <f>SORTEIOS[[#This Row],[GRUPO]]&amp;SORTEIOS[[#This Row],[MES_ANO]]</f>
        <v>3074setembro-25</v>
      </c>
      <c r="B2604" s="3">
        <v>3074</v>
      </c>
      <c r="C2604" s="3">
        <v>202509</v>
      </c>
      <c r="D2604" s="4" t="str">
        <f>TEXT(SORTEIOS[[#This Row],[DT_CONTMP]],"MMMM-AA")</f>
        <v>setembro-25</v>
      </c>
      <c r="E2604" s="4">
        <v>45915</v>
      </c>
      <c r="F2604" s="3">
        <v>1</v>
      </c>
      <c r="G2604"/>
    </row>
    <row r="2605" spans="1:7" x14ac:dyDescent="0.3">
      <c r="A2605" s="64" t="str">
        <f>SORTEIOS[[#This Row],[GRUPO]]&amp;SORTEIOS[[#This Row],[MES_ANO]]</f>
        <v>3081fevereiro-25</v>
      </c>
      <c r="B2605" s="3">
        <v>3081</v>
      </c>
      <c r="C2605" s="3">
        <v>202502</v>
      </c>
      <c r="D2605" s="4" t="str">
        <f>TEXT(SORTEIOS[[#This Row],[DT_CONTMP]],"MMMM-AA")</f>
        <v>fevereiro-25</v>
      </c>
      <c r="E2605" s="4">
        <v>45705</v>
      </c>
      <c r="F2605" s="3">
        <v>1</v>
      </c>
      <c r="G2605"/>
    </row>
    <row r="2606" spans="1:7" x14ac:dyDescent="0.3">
      <c r="A2606" s="64" t="str">
        <f>SORTEIOS[[#This Row],[GRUPO]]&amp;SORTEIOS[[#This Row],[MES_ANO]]</f>
        <v>3101maio-25</v>
      </c>
      <c r="B2606" s="3">
        <v>3101</v>
      </c>
      <c r="C2606" s="3">
        <v>202505</v>
      </c>
      <c r="D2606" s="4" t="str">
        <f>TEXT(SORTEIOS[[#This Row],[DT_CONTMP]],"MMMM-AA")</f>
        <v>maio-25</v>
      </c>
      <c r="E2606" s="4">
        <v>45792</v>
      </c>
      <c r="F2606" s="3">
        <v>1</v>
      </c>
      <c r="G2606"/>
    </row>
    <row r="2607" spans="1:7" x14ac:dyDescent="0.3">
      <c r="A2607" s="64" t="str">
        <f>SORTEIOS[[#This Row],[GRUPO]]&amp;SORTEIOS[[#This Row],[MES_ANO]]</f>
        <v>5025agosto-25</v>
      </c>
      <c r="B2607" s="3">
        <v>5025</v>
      </c>
      <c r="C2607" s="3">
        <v>202508</v>
      </c>
      <c r="D2607" s="4" t="str">
        <f>TEXT(SORTEIOS[[#This Row],[DT_CONTMP]],"MMMM-AA")</f>
        <v>agosto-25</v>
      </c>
      <c r="E2607" s="4">
        <v>45884</v>
      </c>
      <c r="F2607" s="3">
        <v>1</v>
      </c>
      <c r="G2607"/>
    </row>
    <row r="2608" spans="1:7" x14ac:dyDescent="0.3">
      <c r="A2608" s="64" t="str">
        <f>SORTEIOS[[#This Row],[GRUPO]]&amp;SORTEIOS[[#This Row],[MES_ANO]]</f>
        <v>747fevereiro-25</v>
      </c>
      <c r="B2608" s="3">
        <v>747</v>
      </c>
      <c r="C2608" s="3">
        <v>202502</v>
      </c>
      <c r="D2608" s="4" t="str">
        <f>TEXT(SORTEIOS[[#This Row],[DT_CONTMP]],"MMMM-AA")</f>
        <v>fevereiro-25</v>
      </c>
      <c r="E2608" s="4">
        <v>45705</v>
      </c>
      <c r="F2608" s="3">
        <v>1</v>
      </c>
      <c r="G2608"/>
    </row>
    <row r="2609" spans="1:7" x14ac:dyDescent="0.3">
      <c r="A2609" s="64" t="str">
        <f>SORTEIOS[[#This Row],[GRUPO]]&amp;SORTEIOS[[#This Row],[MES_ANO]]</f>
        <v>757agosto-25</v>
      </c>
      <c r="B2609" s="3">
        <v>757</v>
      </c>
      <c r="C2609" s="3">
        <v>202508</v>
      </c>
      <c r="D2609" s="4" t="str">
        <f>TEXT(SORTEIOS[[#This Row],[DT_CONTMP]],"MMMM-AA")</f>
        <v>agosto-25</v>
      </c>
      <c r="E2609" s="4">
        <v>45884</v>
      </c>
      <c r="F2609" s="3">
        <v>1</v>
      </c>
      <c r="G2609"/>
    </row>
    <row r="2610" spans="1:7" x14ac:dyDescent="0.3">
      <c r="A2610" s="64" t="str">
        <f>SORTEIOS[[#This Row],[GRUPO]]&amp;SORTEIOS[[#This Row],[MES_ANO]]</f>
        <v>3120fevereiro-25</v>
      </c>
      <c r="B2610" s="3">
        <v>3120</v>
      </c>
      <c r="C2610" s="3">
        <v>202502</v>
      </c>
      <c r="D2610" s="4" t="str">
        <f>TEXT(SORTEIOS[[#This Row],[DT_CONTMP]],"MMMM-AA")</f>
        <v>fevereiro-25</v>
      </c>
      <c r="E2610" s="4">
        <v>45705</v>
      </c>
      <c r="F2610" s="3">
        <v>1</v>
      </c>
      <c r="G2610"/>
    </row>
    <row r="2611" spans="1:7" x14ac:dyDescent="0.3">
      <c r="A2611" s="64" t="str">
        <f>SORTEIOS[[#This Row],[GRUPO]]&amp;SORTEIOS[[#This Row],[MES_ANO]]</f>
        <v>3085setembro-25</v>
      </c>
      <c r="B2611" s="3">
        <v>3085</v>
      </c>
      <c r="C2611" s="3">
        <v>202509</v>
      </c>
      <c r="D2611" s="4" t="str">
        <f>TEXT(SORTEIOS[[#This Row],[DT_CONTMP]],"MMMM-AA")</f>
        <v>setembro-25</v>
      </c>
      <c r="E2611" s="4">
        <v>45915</v>
      </c>
      <c r="F2611" s="3">
        <v>1</v>
      </c>
      <c r="G2611"/>
    </row>
    <row r="2612" spans="1:7" x14ac:dyDescent="0.3">
      <c r="A2612" s="64" t="str">
        <f>SORTEIOS[[#This Row],[GRUPO]]&amp;SORTEIOS[[#This Row],[MES_ANO]]</f>
        <v>768julho-25</v>
      </c>
      <c r="B2612" s="3">
        <v>768</v>
      </c>
      <c r="C2612" s="3">
        <v>202507</v>
      </c>
      <c r="D2612" s="4" t="str">
        <f>TEXT(SORTEIOS[[#This Row],[DT_CONTMP]],"MMMM-AA")</f>
        <v>julho-25</v>
      </c>
      <c r="E2612" s="4">
        <v>45853</v>
      </c>
      <c r="F2612" s="3">
        <v>1</v>
      </c>
      <c r="G2612"/>
    </row>
    <row r="2613" spans="1:7" x14ac:dyDescent="0.3">
      <c r="A2613" s="64" t="str">
        <f>SORTEIOS[[#This Row],[GRUPO]]&amp;SORTEIOS[[#This Row],[MES_ANO]]</f>
        <v>3171janeiro-25</v>
      </c>
      <c r="B2613" s="3">
        <v>3171</v>
      </c>
      <c r="C2613" s="3">
        <v>202501</v>
      </c>
      <c r="D2613" s="4" t="str">
        <f>TEXT(SORTEIOS[[#This Row],[DT_CONTMP]],"MMMM-AA")</f>
        <v>janeiro-25</v>
      </c>
      <c r="E2613" s="4">
        <v>45672</v>
      </c>
      <c r="F2613" s="3">
        <v>1</v>
      </c>
      <c r="G2613"/>
    </row>
    <row r="2614" spans="1:7" x14ac:dyDescent="0.3">
      <c r="A2614" s="64" t="str">
        <f>SORTEIOS[[#This Row],[GRUPO]]&amp;SORTEIOS[[#This Row],[MES_ANO]]</f>
        <v>611março-25</v>
      </c>
      <c r="B2614" s="3">
        <v>611</v>
      </c>
      <c r="C2614" s="3">
        <v>202503</v>
      </c>
      <c r="D2614" s="4" t="str">
        <f>TEXT(SORTEIOS[[#This Row],[DT_CONTMP]],"MMMM-AA")</f>
        <v>março-25</v>
      </c>
      <c r="E2614" s="4">
        <v>45726</v>
      </c>
      <c r="F2614" s="3">
        <v>1</v>
      </c>
      <c r="G2614"/>
    </row>
    <row r="2615" spans="1:7" x14ac:dyDescent="0.3">
      <c r="A2615" s="64" t="str">
        <f>SORTEIOS[[#This Row],[GRUPO]]&amp;SORTEIOS[[#This Row],[MES_ANO]]</f>
        <v>3088outubro-25</v>
      </c>
      <c r="B2615" s="3">
        <v>3088</v>
      </c>
      <c r="C2615" s="3">
        <v>202510</v>
      </c>
      <c r="D2615" s="4" t="str">
        <f>TEXT(SORTEIOS[[#This Row],[DT_CONTMP]],"MMMM-AA")</f>
        <v>outubro-25</v>
      </c>
      <c r="E2615" s="4">
        <v>45945</v>
      </c>
      <c r="F2615" s="3">
        <v>1</v>
      </c>
      <c r="G2615"/>
    </row>
    <row r="2616" spans="1:7" x14ac:dyDescent="0.3">
      <c r="A2616" s="64" t="str">
        <f>SORTEIOS[[#This Row],[GRUPO]]&amp;SORTEIOS[[#This Row],[MES_ANO]]</f>
        <v>3038agosto-25</v>
      </c>
      <c r="B2616" s="3">
        <v>3038</v>
      </c>
      <c r="C2616" s="3">
        <v>202508</v>
      </c>
      <c r="D2616" s="4" t="str">
        <f>TEXT(SORTEIOS[[#This Row],[DT_CONTMP]],"MMMM-AA")</f>
        <v>agosto-25</v>
      </c>
      <c r="E2616" s="4">
        <v>45884</v>
      </c>
      <c r="F2616" s="3">
        <v>1</v>
      </c>
      <c r="G2616"/>
    </row>
    <row r="2617" spans="1:7" x14ac:dyDescent="0.3">
      <c r="A2617" s="64" t="str">
        <f>SORTEIOS[[#This Row],[GRUPO]]&amp;SORTEIOS[[#This Row],[MES_ANO]]</f>
        <v>3093janeiro-25</v>
      </c>
      <c r="B2617" s="3">
        <v>3093</v>
      </c>
      <c r="C2617" s="3">
        <v>202501</v>
      </c>
      <c r="D2617" s="4" t="str">
        <f>TEXT(SORTEIOS[[#This Row],[DT_CONTMP]],"MMMM-AA")</f>
        <v>janeiro-25</v>
      </c>
      <c r="E2617" s="4">
        <v>45672</v>
      </c>
      <c r="F2617" s="3">
        <v>1</v>
      </c>
      <c r="G2617"/>
    </row>
    <row r="2618" spans="1:7" x14ac:dyDescent="0.3">
      <c r="A2618" s="64" t="str">
        <f>SORTEIOS[[#This Row],[GRUPO]]&amp;SORTEIOS[[#This Row],[MES_ANO]]</f>
        <v>8003janeiro-25</v>
      </c>
      <c r="B2618" s="3">
        <v>8003</v>
      </c>
      <c r="C2618" s="3">
        <v>202501</v>
      </c>
      <c r="D2618" s="4" t="str">
        <f>TEXT(SORTEIOS[[#This Row],[DT_CONTMP]],"MMMM-AA")</f>
        <v>janeiro-25</v>
      </c>
      <c r="E2618" s="4">
        <v>45672</v>
      </c>
      <c r="F2618" s="3">
        <v>1</v>
      </c>
      <c r="G2618"/>
    </row>
    <row r="2619" spans="1:7" x14ac:dyDescent="0.3">
      <c r="A2619" s="64" t="str">
        <f>SORTEIOS[[#This Row],[GRUPO]]&amp;SORTEIOS[[#This Row],[MES_ANO]]</f>
        <v>3136setembro-25</v>
      </c>
      <c r="B2619" s="3">
        <v>3136</v>
      </c>
      <c r="C2619" s="3">
        <v>202509</v>
      </c>
      <c r="D2619" s="4" t="str">
        <f>TEXT(SORTEIOS[[#This Row],[DT_CONTMP]],"MMMM-AA")</f>
        <v>setembro-25</v>
      </c>
      <c r="E2619" s="4">
        <v>45915</v>
      </c>
      <c r="F2619" s="3">
        <v>1</v>
      </c>
      <c r="G2619"/>
    </row>
    <row r="2620" spans="1:7" x14ac:dyDescent="0.3">
      <c r="A2620" s="64" t="str">
        <f>SORTEIOS[[#This Row],[GRUPO]]&amp;SORTEIOS[[#This Row],[MES_ANO]]</f>
        <v>759setembro-25</v>
      </c>
      <c r="B2620" s="3">
        <v>759</v>
      </c>
      <c r="C2620" s="3">
        <v>202509</v>
      </c>
      <c r="D2620" s="4" t="str">
        <f>TEXT(SORTEIOS[[#This Row],[DT_CONTMP]],"MMMM-AA")</f>
        <v>setembro-25</v>
      </c>
      <c r="E2620" s="4">
        <v>45915</v>
      </c>
      <c r="F2620" s="3">
        <v>1</v>
      </c>
      <c r="G2620"/>
    </row>
    <row r="2621" spans="1:7" x14ac:dyDescent="0.3">
      <c r="A2621" s="64" t="str">
        <f>SORTEIOS[[#This Row],[GRUPO]]&amp;SORTEIOS[[#This Row],[MES_ANO]]</f>
        <v>776janeiro-25</v>
      </c>
      <c r="B2621" s="3">
        <v>776</v>
      </c>
      <c r="C2621" s="3">
        <v>202501</v>
      </c>
      <c r="D2621" s="4" t="str">
        <f>TEXT(SORTEIOS[[#This Row],[DT_CONTMP]],"MMMM-AA")</f>
        <v>janeiro-25</v>
      </c>
      <c r="E2621" s="4">
        <v>45672</v>
      </c>
      <c r="F2621" s="3">
        <v>1</v>
      </c>
      <c r="G2621"/>
    </row>
    <row r="2622" spans="1:7" x14ac:dyDescent="0.3">
      <c r="A2622" s="64" t="str">
        <f>SORTEIOS[[#This Row],[GRUPO]]&amp;SORTEIOS[[#This Row],[MES_ANO]]</f>
        <v>3100janeiro-25</v>
      </c>
      <c r="B2622" s="3">
        <v>3100</v>
      </c>
      <c r="C2622" s="3">
        <v>202501</v>
      </c>
      <c r="D2622" s="4" t="str">
        <f>TEXT(SORTEIOS[[#This Row],[DT_CONTMP]],"MMMM-AA")</f>
        <v>janeiro-25</v>
      </c>
      <c r="E2622" s="4">
        <v>45672</v>
      </c>
      <c r="F2622" s="3">
        <v>1</v>
      </c>
      <c r="G2622"/>
    </row>
    <row r="2623" spans="1:7" x14ac:dyDescent="0.3">
      <c r="A2623" s="64" t="str">
        <f>SORTEIOS[[#This Row],[GRUPO]]&amp;SORTEIOS[[#This Row],[MES_ANO]]</f>
        <v>772agosto-25</v>
      </c>
      <c r="B2623" s="3">
        <v>772</v>
      </c>
      <c r="C2623" s="3">
        <v>202508</v>
      </c>
      <c r="D2623" s="4" t="str">
        <f>TEXT(SORTEIOS[[#This Row],[DT_CONTMP]],"MMMM-AA")</f>
        <v>agosto-25</v>
      </c>
      <c r="E2623" s="4">
        <v>45884</v>
      </c>
      <c r="F2623" s="3">
        <v>1</v>
      </c>
      <c r="G2623"/>
    </row>
    <row r="2624" spans="1:7" x14ac:dyDescent="0.3">
      <c r="A2624" s="64" t="str">
        <f>SORTEIOS[[#This Row],[GRUPO]]&amp;SORTEIOS[[#This Row],[MES_ANO]]</f>
        <v>692maio-25</v>
      </c>
      <c r="B2624" s="3">
        <v>692</v>
      </c>
      <c r="C2624" s="3">
        <v>202505</v>
      </c>
      <c r="D2624" s="4" t="str">
        <f>TEXT(SORTEIOS[[#This Row],[DT_CONTMP]],"MMMM-AA")</f>
        <v>maio-25</v>
      </c>
      <c r="E2624" s="4">
        <v>45784</v>
      </c>
      <c r="F2624" s="3">
        <v>1</v>
      </c>
      <c r="G2624"/>
    </row>
    <row r="2625" spans="1:7" x14ac:dyDescent="0.3">
      <c r="A2625" s="64" t="str">
        <f>SORTEIOS[[#This Row],[GRUPO]]&amp;SORTEIOS[[#This Row],[MES_ANO]]</f>
        <v>3156fevereiro-25</v>
      </c>
      <c r="B2625" s="3">
        <v>3156</v>
      </c>
      <c r="C2625" s="3">
        <v>202502</v>
      </c>
      <c r="D2625" s="4" t="str">
        <f>TEXT(SORTEIOS[[#This Row],[DT_CONTMP]],"MMMM-AA")</f>
        <v>fevereiro-25</v>
      </c>
      <c r="E2625" s="4">
        <v>45705</v>
      </c>
      <c r="F2625" s="3">
        <v>1</v>
      </c>
      <c r="G2625"/>
    </row>
    <row r="2626" spans="1:7" x14ac:dyDescent="0.3">
      <c r="A2626" s="64" t="str">
        <f>SORTEIOS[[#This Row],[GRUPO]]&amp;SORTEIOS[[#This Row],[MES_ANO]]</f>
        <v>8003outubro-25</v>
      </c>
      <c r="B2626" s="3">
        <v>8003</v>
      </c>
      <c r="C2626" s="3">
        <v>202510</v>
      </c>
      <c r="D2626" s="4" t="str">
        <f>TEXT(SORTEIOS[[#This Row],[DT_CONTMP]],"MMMM-AA")</f>
        <v>outubro-25</v>
      </c>
      <c r="E2626" s="4">
        <v>45945</v>
      </c>
      <c r="F2626" s="3">
        <v>1</v>
      </c>
      <c r="G2626"/>
    </row>
    <row r="2627" spans="1:7" x14ac:dyDescent="0.3">
      <c r="A2627" s="64" t="str">
        <f>SORTEIOS[[#This Row],[GRUPO]]&amp;SORTEIOS[[#This Row],[MES_ANO]]</f>
        <v>804setembro-25</v>
      </c>
      <c r="B2627" s="3">
        <v>804</v>
      </c>
      <c r="C2627" s="3">
        <v>202509</v>
      </c>
      <c r="D2627" s="4" t="str">
        <f>TEXT(SORTEIOS[[#This Row],[DT_CONTMP]],"MMMM-AA")</f>
        <v>setembro-25</v>
      </c>
      <c r="E2627" s="4">
        <v>45915</v>
      </c>
      <c r="F2627" s="3">
        <v>1</v>
      </c>
      <c r="G2627"/>
    </row>
    <row r="2628" spans="1:7" x14ac:dyDescent="0.3">
      <c r="A2628" s="64" t="str">
        <f>SORTEIOS[[#This Row],[GRUPO]]&amp;SORTEIOS[[#This Row],[MES_ANO]]</f>
        <v>3164outubro-25</v>
      </c>
      <c r="B2628" s="3">
        <v>3164</v>
      </c>
      <c r="C2628" s="3">
        <v>202510</v>
      </c>
      <c r="D2628" s="4" t="str">
        <f>TEXT(SORTEIOS[[#This Row],[DT_CONTMP]],"MMMM-AA")</f>
        <v>outubro-25</v>
      </c>
      <c r="E2628" s="4">
        <v>45945</v>
      </c>
      <c r="F2628" s="3">
        <v>1</v>
      </c>
      <c r="G2628"/>
    </row>
    <row r="2629" spans="1:7" x14ac:dyDescent="0.3">
      <c r="A2629" s="64" t="str">
        <f>SORTEIOS[[#This Row],[GRUPO]]&amp;SORTEIOS[[#This Row],[MES_ANO]]</f>
        <v>681setembro-25</v>
      </c>
      <c r="B2629" s="3">
        <v>681</v>
      </c>
      <c r="C2629" s="3">
        <v>202509</v>
      </c>
      <c r="D2629" s="4" t="str">
        <f>TEXT(SORTEIOS[[#This Row],[DT_CONTMP]],"MMMM-AA")</f>
        <v>setembro-25</v>
      </c>
      <c r="E2629" s="4">
        <v>45904</v>
      </c>
      <c r="F2629" s="3">
        <v>1</v>
      </c>
      <c r="G2629"/>
    </row>
    <row r="2630" spans="1:7" x14ac:dyDescent="0.3">
      <c r="A2630" s="64" t="str">
        <f>SORTEIOS[[#This Row],[GRUPO]]&amp;SORTEIOS[[#This Row],[MES_ANO]]</f>
        <v>3078janeiro-25</v>
      </c>
      <c r="B2630" s="3">
        <v>3078</v>
      </c>
      <c r="C2630" s="3">
        <v>202501</v>
      </c>
      <c r="D2630" s="4" t="str">
        <f>TEXT(SORTEIOS[[#This Row],[DT_CONTMP]],"MMMM-AA")</f>
        <v>janeiro-25</v>
      </c>
      <c r="E2630" s="4">
        <v>45672</v>
      </c>
      <c r="F2630" s="3">
        <v>1</v>
      </c>
      <c r="G2630"/>
    </row>
    <row r="2631" spans="1:7" x14ac:dyDescent="0.3">
      <c r="A2631" s="64" t="str">
        <f>SORTEIOS[[#This Row],[GRUPO]]&amp;SORTEIOS[[#This Row],[MES_ANO]]</f>
        <v>3069abril-25</v>
      </c>
      <c r="B2631" s="3">
        <v>3069</v>
      </c>
      <c r="C2631" s="3">
        <v>202504</v>
      </c>
      <c r="D2631" s="4" t="str">
        <f>TEXT(SORTEIOS[[#This Row],[DT_CONTMP]],"MMMM-AA")</f>
        <v>abril-25</v>
      </c>
      <c r="E2631" s="4">
        <v>45762</v>
      </c>
      <c r="F2631" s="3">
        <v>1</v>
      </c>
      <c r="G2631"/>
    </row>
    <row r="2632" spans="1:7" x14ac:dyDescent="0.3">
      <c r="A2632" s="64" t="str">
        <f>SORTEIOS[[#This Row],[GRUPO]]&amp;SORTEIOS[[#This Row],[MES_ANO]]</f>
        <v>3084junho-25</v>
      </c>
      <c r="B2632" s="3">
        <v>3084</v>
      </c>
      <c r="C2632" s="3">
        <v>202506</v>
      </c>
      <c r="D2632" s="4" t="str">
        <f>TEXT(SORTEIOS[[#This Row],[DT_CONTMP]],"MMMM-AA")</f>
        <v>junho-25</v>
      </c>
      <c r="E2632" s="4">
        <v>45824</v>
      </c>
      <c r="F2632" s="3">
        <v>1</v>
      </c>
      <c r="G2632"/>
    </row>
    <row r="2633" spans="1:7" x14ac:dyDescent="0.3">
      <c r="A2633" s="64" t="str">
        <f>SORTEIOS[[#This Row],[GRUPO]]&amp;SORTEIOS[[#This Row],[MES_ANO]]</f>
        <v>3080março-25</v>
      </c>
      <c r="B2633" s="3">
        <v>3080</v>
      </c>
      <c r="C2633" s="3">
        <v>202503</v>
      </c>
      <c r="D2633" s="4" t="str">
        <f>TEXT(SORTEIOS[[#This Row],[DT_CONTMP]],"MMMM-AA")</f>
        <v>março-25</v>
      </c>
      <c r="E2633" s="4">
        <v>45733</v>
      </c>
      <c r="F2633" s="3">
        <v>1</v>
      </c>
      <c r="G2633"/>
    </row>
    <row r="2634" spans="1:7" x14ac:dyDescent="0.3">
      <c r="A2634" s="64" t="str">
        <f>SORTEIOS[[#This Row],[GRUPO]]&amp;SORTEIOS[[#This Row],[MES_ANO]]</f>
        <v>737setembro-25</v>
      </c>
      <c r="B2634" s="3">
        <v>737</v>
      </c>
      <c r="C2634" s="3">
        <v>202509</v>
      </c>
      <c r="D2634" s="4" t="str">
        <f>TEXT(SORTEIOS[[#This Row],[DT_CONTMP]],"MMMM-AA")</f>
        <v>setembro-25</v>
      </c>
      <c r="E2634" s="4">
        <v>45915</v>
      </c>
      <c r="F2634" s="3">
        <v>1</v>
      </c>
      <c r="G2634"/>
    </row>
    <row r="2635" spans="1:7" x14ac:dyDescent="0.3">
      <c r="A2635" s="64" t="str">
        <f>SORTEIOS[[#This Row],[GRUPO]]&amp;SORTEIOS[[#This Row],[MES_ANO]]</f>
        <v>720março-25</v>
      </c>
      <c r="B2635" s="3">
        <v>720</v>
      </c>
      <c r="C2635" s="3">
        <v>202503</v>
      </c>
      <c r="D2635" s="4" t="str">
        <f>TEXT(SORTEIOS[[#This Row],[DT_CONTMP]],"MMMM-AA")</f>
        <v>março-25</v>
      </c>
      <c r="E2635" s="4">
        <v>45733</v>
      </c>
      <c r="F2635" s="3">
        <v>1</v>
      </c>
      <c r="G2635"/>
    </row>
    <row r="2636" spans="1:7" x14ac:dyDescent="0.3">
      <c r="A2636" s="64" t="str">
        <f>SORTEIOS[[#This Row],[GRUPO]]&amp;SORTEIOS[[#This Row],[MES_ANO]]</f>
        <v>3102outubro-25</v>
      </c>
      <c r="B2636" s="3">
        <v>3102</v>
      </c>
      <c r="C2636" s="3">
        <v>202510</v>
      </c>
      <c r="D2636" s="4" t="str">
        <f>TEXT(SORTEIOS[[#This Row],[DT_CONTMP]],"MMMM-AA")</f>
        <v>outubro-25</v>
      </c>
      <c r="E2636" s="4">
        <v>45945</v>
      </c>
      <c r="F2636" s="3">
        <v>1</v>
      </c>
      <c r="G2636"/>
    </row>
    <row r="2637" spans="1:7" x14ac:dyDescent="0.3">
      <c r="A2637" s="64" t="str">
        <f>SORTEIOS[[#This Row],[GRUPO]]&amp;SORTEIOS[[#This Row],[MES_ANO]]</f>
        <v>783setembro-25</v>
      </c>
      <c r="B2637" s="3">
        <v>783</v>
      </c>
      <c r="C2637" s="3">
        <v>202509</v>
      </c>
      <c r="D2637" s="4" t="str">
        <f>TEXT(SORTEIOS[[#This Row],[DT_CONTMP]],"MMMM-AA")</f>
        <v>setembro-25</v>
      </c>
      <c r="E2637" s="4">
        <v>45915</v>
      </c>
      <c r="F2637" s="3">
        <v>1</v>
      </c>
      <c r="G2637"/>
    </row>
    <row r="2638" spans="1:7" x14ac:dyDescent="0.3">
      <c r="A2638" s="64" t="str">
        <f>SORTEIOS[[#This Row],[GRUPO]]&amp;SORTEIOS[[#This Row],[MES_ANO]]</f>
        <v>3178outubro-25</v>
      </c>
      <c r="B2638" s="3">
        <v>3178</v>
      </c>
      <c r="C2638" s="3">
        <v>202510</v>
      </c>
      <c r="D2638" s="4" t="str">
        <f>TEXT(SORTEIOS[[#This Row],[DT_CONTMP]],"MMMM-AA")</f>
        <v>outubro-25</v>
      </c>
      <c r="E2638" s="4">
        <v>45945</v>
      </c>
      <c r="F2638" s="3">
        <v>1</v>
      </c>
      <c r="G2638"/>
    </row>
    <row r="2639" spans="1:7" x14ac:dyDescent="0.3">
      <c r="A2639" s="64" t="str">
        <f>SORTEIOS[[#This Row],[GRUPO]]&amp;SORTEIOS[[#This Row],[MES_ANO]]</f>
        <v>3097outubro-25</v>
      </c>
      <c r="B2639" s="3">
        <v>3097</v>
      </c>
      <c r="C2639" s="3">
        <v>202510</v>
      </c>
      <c r="D2639" s="4" t="str">
        <f>TEXT(SORTEIOS[[#This Row],[DT_CONTMP]],"MMMM-AA")</f>
        <v>outubro-25</v>
      </c>
      <c r="E2639" s="4">
        <v>45945</v>
      </c>
      <c r="F2639" s="3">
        <v>1</v>
      </c>
      <c r="G2639"/>
    </row>
    <row r="2640" spans="1:7" x14ac:dyDescent="0.3">
      <c r="A2640" s="64" t="str">
        <f>SORTEIOS[[#This Row],[GRUPO]]&amp;SORTEIOS[[#This Row],[MES_ANO]]</f>
        <v>5015agosto-25</v>
      </c>
      <c r="B2640" s="3">
        <v>5015</v>
      </c>
      <c r="C2640" s="3">
        <v>202508</v>
      </c>
      <c r="D2640" s="4" t="str">
        <f>TEXT(SORTEIOS[[#This Row],[DT_CONTMP]],"MMMM-AA")</f>
        <v>agosto-25</v>
      </c>
      <c r="E2640" s="4">
        <v>45884</v>
      </c>
      <c r="F2640" s="3">
        <v>2</v>
      </c>
      <c r="G2640"/>
    </row>
    <row r="2641" spans="1:7" x14ac:dyDescent="0.3">
      <c r="A2641" s="64" t="str">
        <f>SORTEIOS[[#This Row],[GRUPO]]&amp;SORTEIOS[[#This Row],[MES_ANO]]</f>
        <v>3066agosto-25</v>
      </c>
      <c r="B2641" s="3">
        <v>3066</v>
      </c>
      <c r="C2641" s="3">
        <v>202508</v>
      </c>
      <c r="D2641" s="4" t="str">
        <f>TEXT(SORTEIOS[[#This Row],[DT_CONTMP]],"MMMM-AA")</f>
        <v>agosto-25</v>
      </c>
      <c r="E2641" s="4">
        <v>45884</v>
      </c>
      <c r="F2641" s="3">
        <v>1</v>
      </c>
      <c r="G2641"/>
    </row>
    <row r="2642" spans="1:7" x14ac:dyDescent="0.3">
      <c r="A2642" s="64" t="str">
        <f>SORTEIOS[[#This Row],[GRUPO]]&amp;SORTEIOS[[#This Row],[MES_ANO]]</f>
        <v>3039março-25</v>
      </c>
      <c r="B2642" s="3">
        <v>3039</v>
      </c>
      <c r="C2642" s="3">
        <v>202503</v>
      </c>
      <c r="D2642" s="4" t="str">
        <f>TEXT(SORTEIOS[[#This Row],[DT_CONTMP]],"MMMM-AA")</f>
        <v>março-25</v>
      </c>
      <c r="E2642" s="4">
        <v>45733</v>
      </c>
      <c r="F2642" s="3">
        <v>1</v>
      </c>
      <c r="G2642"/>
    </row>
    <row r="2643" spans="1:7" x14ac:dyDescent="0.3">
      <c r="A2643" s="64" t="str">
        <f>SORTEIOS[[#This Row],[GRUPO]]&amp;SORTEIOS[[#This Row],[MES_ANO]]</f>
        <v>3081agosto-25</v>
      </c>
      <c r="B2643" s="3">
        <v>3081</v>
      </c>
      <c r="C2643" s="3">
        <v>202508</v>
      </c>
      <c r="D2643" s="4" t="str">
        <f>TEXT(SORTEIOS[[#This Row],[DT_CONTMP]],"MMMM-AA")</f>
        <v>agosto-25</v>
      </c>
      <c r="E2643" s="4">
        <v>45884</v>
      </c>
      <c r="F2643" s="3">
        <v>1</v>
      </c>
      <c r="G2643"/>
    </row>
    <row r="2644" spans="1:7" x14ac:dyDescent="0.3">
      <c r="A2644" s="64" t="str">
        <f>SORTEIOS[[#This Row],[GRUPO]]&amp;SORTEIOS[[#This Row],[MES_ANO]]</f>
        <v>3098outubro-25</v>
      </c>
      <c r="B2644" s="3">
        <v>3098</v>
      </c>
      <c r="C2644" s="3">
        <v>202510</v>
      </c>
      <c r="D2644" s="4" t="str">
        <f>TEXT(SORTEIOS[[#This Row],[DT_CONTMP]],"MMMM-AA")</f>
        <v>outubro-25</v>
      </c>
      <c r="E2644" s="4">
        <v>45945</v>
      </c>
      <c r="F2644" s="3">
        <v>1</v>
      </c>
      <c r="G2644"/>
    </row>
    <row r="2645" spans="1:7" x14ac:dyDescent="0.3">
      <c r="A2645" s="64" t="str">
        <f>SORTEIOS[[#This Row],[GRUPO]]&amp;SORTEIOS[[#This Row],[MES_ANO]]</f>
        <v>748fevereiro-25</v>
      </c>
      <c r="B2645" s="3">
        <v>748</v>
      </c>
      <c r="C2645" s="3">
        <v>202502</v>
      </c>
      <c r="D2645" s="4" t="str">
        <f>TEXT(SORTEIOS[[#This Row],[DT_CONTMP]],"MMMM-AA")</f>
        <v>fevereiro-25</v>
      </c>
      <c r="E2645" s="4">
        <v>45705</v>
      </c>
      <c r="F2645" s="3">
        <v>1</v>
      </c>
      <c r="G2645"/>
    </row>
    <row r="2646" spans="1:7" x14ac:dyDescent="0.3">
      <c r="A2646" s="64" t="str">
        <f>SORTEIOS[[#This Row],[GRUPO]]&amp;SORTEIOS[[#This Row],[MES_ANO]]</f>
        <v>760janeiro-25</v>
      </c>
      <c r="B2646" s="3">
        <v>760</v>
      </c>
      <c r="C2646" s="3">
        <v>202501</v>
      </c>
      <c r="D2646" s="4" t="str">
        <f>TEXT(SORTEIOS[[#This Row],[DT_CONTMP]],"MMMM-AA")</f>
        <v>janeiro-25</v>
      </c>
      <c r="E2646" s="4">
        <v>45672</v>
      </c>
      <c r="F2646" s="3">
        <v>1</v>
      </c>
      <c r="G2646"/>
    </row>
    <row r="2647" spans="1:7" x14ac:dyDescent="0.3">
      <c r="A2647" s="64" t="str">
        <f>SORTEIOS[[#This Row],[GRUPO]]&amp;SORTEIOS[[#This Row],[MES_ANO]]</f>
        <v>681março-25</v>
      </c>
      <c r="B2647" s="3">
        <v>681</v>
      </c>
      <c r="C2647" s="3">
        <v>202503</v>
      </c>
      <c r="D2647" s="4" t="str">
        <f>TEXT(SORTEIOS[[#This Row],[DT_CONTMP]],"MMMM-AA")</f>
        <v>março-25</v>
      </c>
      <c r="E2647" s="4">
        <v>45726</v>
      </c>
      <c r="F2647" s="3">
        <v>1</v>
      </c>
      <c r="G2647"/>
    </row>
    <row r="2648" spans="1:7" x14ac:dyDescent="0.3">
      <c r="A2648" s="64" t="str">
        <f>SORTEIOS[[#This Row],[GRUPO]]&amp;SORTEIOS[[#This Row],[MES_ANO]]</f>
        <v>750maio-25</v>
      </c>
      <c r="B2648" s="3">
        <v>750</v>
      </c>
      <c r="C2648" s="3">
        <v>202505</v>
      </c>
      <c r="D2648" s="4" t="str">
        <f>TEXT(SORTEIOS[[#This Row],[DT_CONTMP]],"MMMM-AA")</f>
        <v>maio-25</v>
      </c>
      <c r="E2648" s="4">
        <v>45792</v>
      </c>
      <c r="F2648" s="3">
        <v>1</v>
      </c>
      <c r="G2648"/>
    </row>
    <row r="2649" spans="1:7" x14ac:dyDescent="0.3">
      <c r="A2649" s="64" t="str">
        <f>SORTEIOS[[#This Row],[GRUPO]]&amp;SORTEIOS[[#This Row],[MES_ANO]]</f>
        <v>787setembro-25</v>
      </c>
      <c r="B2649" s="3">
        <v>787</v>
      </c>
      <c r="C2649" s="3">
        <v>202509</v>
      </c>
      <c r="D2649" s="4" t="str">
        <f>TEXT(SORTEIOS[[#This Row],[DT_CONTMP]],"MMMM-AA")</f>
        <v>setembro-25</v>
      </c>
      <c r="E2649" s="4">
        <v>45915</v>
      </c>
      <c r="F2649" s="3">
        <v>1</v>
      </c>
      <c r="G2649"/>
    </row>
    <row r="2650" spans="1:7" x14ac:dyDescent="0.3">
      <c r="A2650" s="64" t="str">
        <f>SORTEIOS[[#This Row],[GRUPO]]&amp;SORTEIOS[[#This Row],[MES_ANO]]</f>
        <v>3111setembro-25</v>
      </c>
      <c r="B2650" s="3">
        <v>3111</v>
      </c>
      <c r="C2650" s="3">
        <v>202509</v>
      </c>
      <c r="D2650" s="4" t="str">
        <f>TEXT(SORTEIOS[[#This Row],[DT_CONTMP]],"MMMM-AA")</f>
        <v>setembro-25</v>
      </c>
      <c r="E2650" s="4">
        <v>45915</v>
      </c>
      <c r="F2650" s="3">
        <v>1</v>
      </c>
      <c r="G2650"/>
    </row>
    <row r="2651" spans="1:7" x14ac:dyDescent="0.3">
      <c r="A2651" s="64" t="str">
        <f>SORTEIOS[[#This Row],[GRUPO]]&amp;SORTEIOS[[#This Row],[MES_ANO]]</f>
        <v>805setembro-25</v>
      </c>
      <c r="B2651" s="3">
        <v>805</v>
      </c>
      <c r="C2651" s="3">
        <v>202509</v>
      </c>
      <c r="D2651" s="4" t="str">
        <f>TEXT(SORTEIOS[[#This Row],[DT_CONTMP]],"MMMM-AA")</f>
        <v>setembro-25</v>
      </c>
      <c r="E2651" s="4">
        <v>45915</v>
      </c>
      <c r="F2651" s="3">
        <v>1</v>
      </c>
      <c r="G2651"/>
    </row>
    <row r="2652" spans="1:7" x14ac:dyDescent="0.3">
      <c r="A2652" s="64" t="str">
        <f>SORTEIOS[[#This Row],[GRUPO]]&amp;SORTEIOS[[#This Row],[MES_ANO]]</f>
        <v>3092outubro-25</v>
      </c>
      <c r="B2652" s="3">
        <v>3092</v>
      </c>
      <c r="C2652" s="3">
        <v>202510</v>
      </c>
      <c r="D2652" s="4" t="str">
        <f>TEXT(SORTEIOS[[#This Row],[DT_CONTMP]],"MMMM-AA")</f>
        <v>outubro-25</v>
      </c>
      <c r="E2652" s="4">
        <v>45945</v>
      </c>
      <c r="F2652" s="3">
        <v>1</v>
      </c>
      <c r="G2652"/>
    </row>
    <row r="2653" spans="1:7" x14ac:dyDescent="0.3">
      <c r="A2653" s="64" t="str">
        <f>SORTEIOS[[#This Row],[GRUPO]]&amp;SORTEIOS[[#This Row],[MES_ANO]]</f>
        <v>3079maio-25</v>
      </c>
      <c r="B2653" s="3">
        <v>3079</v>
      </c>
      <c r="C2653" s="3">
        <v>202505</v>
      </c>
      <c r="D2653" s="4" t="str">
        <f>TEXT(SORTEIOS[[#This Row],[DT_CONTMP]],"MMMM-AA")</f>
        <v>maio-25</v>
      </c>
      <c r="E2653" s="4">
        <v>45792</v>
      </c>
      <c r="F2653" s="3">
        <v>1</v>
      </c>
      <c r="G2653"/>
    </row>
    <row r="2654" spans="1:7" x14ac:dyDescent="0.3">
      <c r="A2654" s="64" t="str">
        <f>SORTEIOS[[#This Row],[GRUPO]]&amp;SORTEIOS[[#This Row],[MES_ANO]]</f>
        <v>3093fevereiro-25</v>
      </c>
      <c r="B2654" s="3">
        <v>3093</v>
      </c>
      <c r="C2654" s="3">
        <v>202502</v>
      </c>
      <c r="D2654" s="4" t="str">
        <f>TEXT(SORTEIOS[[#This Row],[DT_CONTMP]],"MMMM-AA")</f>
        <v>fevereiro-25</v>
      </c>
      <c r="E2654" s="4">
        <v>45705</v>
      </c>
      <c r="F2654" s="3">
        <v>1</v>
      </c>
      <c r="G2654"/>
    </row>
    <row r="2655" spans="1:7" x14ac:dyDescent="0.3">
      <c r="A2655" s="64" t="str">
        <f>SORTEIOS[[#This Row],[GRUPO]]&amp;SORTEIOS[[#This Row],[MES_ANO]]</f>
        <v>3081junho-25</v>
      </c>
      <c r="B2655" s="3">
        <v>3081</v>
      </c>
      <c r="C2655" s="3">
        <v>202506</v>
      </c>
      <c r="D2655" s="4" t="str">
        <f>TEXT(SORTEIOS[[#This Row],[DT_CONTMP]],"MMMM-AA")</f>
        <v>junho-25</v>
      </c>
      <c r="E2655" s="4">
        <v>45824</v>
      </c>
      <c r="F2655" s="3">
        <v>1</v>
      </c>
      <c r="G2655"/>
    </row>
    <row r="2656" spans="1:7" x14ac:dyDescent="0.3">
      <c r="A2656" s="64" t="str">
        <f>SORTEIOS[[#This Row],[GRUPO]]&amp;SORTEIOS[[#This Row],[MES_ANO]]</f>
        <v>717fevereiro-25</v>
      </c>
      <c r="B2656" s="3">
        <v>717</v>
      </c>
      <c r="C2656" s="3">
        <v>202502</v>
      </c>
      <c r="D2656" s="4" t="str">
        <f>TEXT(SORTEIOS[[#This Row],[DT_CONTMP]],"MMMM-AA")</f>
        <v>fevereiro-25</v>
      </c>
      <c r="E2656" s="4">
        <v>45705</v>
      </c>
      <c r="F2656" s="3">
        <v>1</v>
      </c>
      <c r="G2656"/>
    </row>
    <row r="2657" spans="1:7" x14ac:dyDescent="0.3">
      <c r="A2657" s="64" t="str">
        <f>SORTEIOS[[#This Row],[GRUPO]]&amp;SORTEIOS[[#This Row],[MES_ANO]]</f>
        <v>3114março-25</v>
      </c>
      <c r="B2657" s="3">
        <v>3114</v>
      </c>
      <c r="C2657" s="3">
        <v>202503</v>
      </c>
      <c r="D2657" s="4" t="str">
        <f>TEXT(SORTEIOS[[#This Row],[DT_CONTMP]],"MMMM-AA")</f>
        <v>março-25</v>
      </c>
      <c r="E2657" s="4">
        <v>45733</v>
      </c>
      <c r="F2657" s="3">
        <v>1</v>
      </c>
      <c r="G2657"/>
    </row>
    <row r="2658" spans="1:7" x14ac:dyDescent="0.3">
      <c r="A2658" s="64" t="str">
        <f>SORTEIOS[[#This Row],[GRUPO]]&amp;SORTEIOS[[#This Row],[MES_ANO]]</f>
        <v>3120janeiro-25</v>
      </c>
      <c r="B2658" s="3">
        <v>3120</v>
      </c>
      <c r="C2658" s="3">
        <v>202501</v>
      </c>
      <c r="D2658" s="4" t="str">
        <f>TEXT(SORTEIOS[[#This Row],[DT_CONTMP]],"MMMM-AA")</f>
        <v>janeiro-25</v>
      </c>
      <c r="E2658" s="4">
        <v>45672</v>
      </c>
      <c r="F2658" s="3">
        <v>1</v>
      </c>
      <c r="G2658"/>
    </row>
    <row r="2659" spans="1:7" x14ac:dyDescent="0.3">
      <c r="A2659" s="64" t="str">
        <f>SORTEIOS[[#This Row],[GRUPO]]&amp;SORTEIOS[[#This Row],[MES_ANO]]</f>
        <v>3138janeiro-25</v>
      </c>
      <c r="B2659" s="3">
        <v>3138</v>
      </c>
      <c r="C2659" s="3">
        <v>202501</v>
      </c>
      <c r="D2659" s="4" t="str">
        <f>TEXT(SORTEIOS[[#This Row],[DT_CONTMP]],"MMMM-AA")</f>
        <v>janeiro-25</v>
      </c>
      <c r="E2659" s="4">
        <v>45672</v>
      </c>
      <c r="F2659" s="3">
        <v>1</v>
      </c>
      <c r="G2659"/>
    </row>
    <row r="2660" spans="1:7" x14ac:dyDescent="0.3">
      <c r="A2660" s="64" t="str">
        <f>SORTEIOS[[#This Row],[GRUPO]]&amp;SORTEIOS[[#This Row],[MES_ANO]]</f>
        <v>3063agosto-25</v>
      </c>
      <c r="B2660" s="3">
        <v>3063</v>
      </c>
      <c r="C2660" s="3">
        <v>202508</v>
      </c>
      <c r="D2660" s="4" t="str">
        <f>TEXT(SORTEIOS[[#This Row],[DT_CONTMP]],"MMMM-AA")</f>
        <v>agosto-25</v>
      </c>
      <c r="E2660" s="4">
        <v>45884</v>
      </c>
      <c r="F2660" s="3">
        <v>1</v>
      </c>
      <c r="G2660"/>
    </row>
    <row r="2661" spans="1:7" x14ac:dyDescent="0.3">
      <c r="A2661" s="64" t="str">
        <f>SORTEIOS[[#This Row],[GRUPO]]&amp;SORTEIOS[[#This Row],[MES_ANO]]</f>
        <v>3133março-25</v>
      </c>
      <c r="B2661" s="3">
        <v>3133</v>
      </c>
      <c r="C2661" s="3">
        <v>202503</v>
      </c>
      <c r="D2661" s="4" t="str">
        <f>TEXT(SORTEIOS[[#This Row],[DT_CONTMP]],"MMMM-AA")</f>
        <v>março-25</v>
      </c>
      <c r="E2661" s="4">
        <v>45733</v>
      </c>
      <c r="F2661" s="3">
        <v>1</v>
      </c>
      <c r="G2661"/>
    </row>
    <row r="2662" spans="1:7" x14ac:dyDescent="0.3">
      <c r="A2662" s="64" t="str">
        <f>SORTEIOS[[#This Row],[GRUPO]]&amp;SORTEIOS[[#This Row],[MES_ANO]]</f>
        <v>3155outubro-25</v>
      </c>
      <c r="B2662" s="3">
        <v>3155</v>
      </c>
      <c r="C2662" s="3">
        <v>202510</v>
      </c>
      <c r="D2662" s="4" t="str">
        <f>TEXT(SORTEIOS[[#This Row],[DT_CONTMP]],"MMMM-AA")</f>
        <v>outubro-25</v>
      </c>
      <c r="E2662" s="4">
        <v>45945</v>
      </c>
      <c r="F2662" s="3">
        <v>1</v>
      </c>
      <c r="G2662"/>
    </row>
    <row r="2663" spans="1:7" x14ac:dyDescent="0.3">
      <c r="A2663" s="64" t="str">
        <f>SORTEIOS[[#This Row],[GRUPO]]&amp;SORTEIOS[[#This Row],[MES_ANO]]</f>
        <v>3171abril-25</v>
      </c>
      <c r="B2663" s="3">
        <v>3171</v>
      </c>
      <c r="C2663" s="3">
        <v>202504</v>
      </c>
      <c r="D2663" s="4" t="str">
        <f>TEXT(SORTEIOS[[#This Row],[DT_CONTMP]],"MMMM-AA")</f>
        <v>abril-25</v>
      </c>
      <c r="E2663" s="4">
        <v>45762</v>
      </c>
      <c r="F2663" s="3">
        <v>1</v>
      </c>
      <c r="G2663"/>
    </row>
    <row r="2664" spans="1:7" x14ac:dyDescent="0.3">
      <c r="A2664" s="64" t="str">
        <f>SORTEIOS[[#This Row],[GRUPO]]&amp;SORTEIOS[[#This Row],[MES_ANO]]</f>
        <v>3169abril-25</v>
      </c>
      <c r="B2664" s="3">
        <v>3169</v>
      </c>
      <c r="C2664" s="3">
        <v>202504</v>
      </c>
      <c r="D2664" s="4" t="str">
        <f>TEXT(SORTEIOS[[#This Row],[DT_CONTMP]],"MMMM-AA")</f>
        <v>abril-25</v>
      </c>
      <c r="E2664" s="4">
        <v>45762</v>
      </c>
      <c r="F2664" s="3">
        <v>1</v>
      </c>
      <c r="G2664"/>
    </row>
    <row r="2665" spans="1:7" x14ac:dyDescent="0.3">
      <c r="A2665" s="64" t="str">
        <f>SORTEIOS[[#This Row],[GRUPO]]&amp;SORTEIOS[[#This Row],[MES_ANO]]</f>
        <v>3154maio-25</v>
      </c>
      <c r="B2665" s="3">
        <v>3154</v>
      </c>
      <c r="C2665" s="3">
        <v>202505</v>
      </c>
      <c r="D2665" s="4" t="str">
        <f>TEXT(SORTEIOS[[#This Row],[DT_CONTMP]],"MMMM-AA")</f>
        <v>maio-25</v>
      </c>
      <c r="E2665" s="4">
        <v>45792</v>
      </c>
      <c r="F2665" s="3">
        <v>1</v>
      </c>
      <c r="G2665"/>
    </row>
    <row r="2666" spans="1:7" x14ac:dyDescent="0.3">
      <c r="A2666" s="64" t="str">
        <f>SORTEIOS[[#This Row],[GRUPO]]&amp;SORTEIOS[[#This Row],[MES_ANO]]</f>
        <v>3039julho-25</v>
      </c>
      <c r="B2666" s="3">
        <v>3039</v>
      </c>
      <c r="C2666" s="3">
        <v>202507</v>
      </c>
      <c r="D2666" s="4" t="str">
        <f>TEXT(SORTEIOS[[#This Row],[DT_CONTMP]],"MMMM-AA")</f>
        <v>julho-25</v>
      </c>
      <c r="E2666" s="4">
        <v>45853</v>
      </c>
      <c r="F2666" s="3">
        <v>1</v>
      </c>
      <c r="G2666"/>
    </row>
    <row r="2667" spans="1:7" x14ac:dyDescent="0.3">
      <c r="A2667" s="64" t="str">
        <f>SORTEIOS[[#This Row],[GRUPO]]&amp;SORTEIOS[[#This Row],[MES_ANO]]</f>
        <v>618abril-25</v>
      </c>
      <c r="B2667" s="3">
        <v>618</v>
      </c>
      <c r="C2667" s="3">
        <v>202504</v>
      </c>
      <c r="D2667" s="4" t="str">
        <f>TEXT(SORTEIOS[[#This Row],[DT_CONTMP]],"MMMM-AA")</f>
        <v>abril-25</v>
      </c>
      <c r="E2667" s="4">
        <v>45751</v>
      </c>
      <c r="F2667" s="3">
        <v>1</v>
      </c>
      <c r="G2667"/>
    </row>
    <row r="2668" spans="1:7" x14ac:dyDescent="0.3">
      <c r="A2668" s="64" t="str">
        <f>SORTEIOS[[#This Row],[GRUPO]]&amp;SORTEIOS[[#This Row],[MES_ANO]]</f>
        <v>5017fevereiro-25</v>
      </c>
      <c r="B2668" s="3">
        <v>5017</v>
      </c>
      <c r="C2668" s="3">
        <v>202502</v>
      </c>
      <c r="D2668" s="4" t="str">
        <f>TEXT(SORTEIOS[[#This Row],[DT_CONTMP]],"MMMM-AA")</f>
        <v>fevereiro-25</v>
      </c>
      <c r="E2668" s="4">
        <v>45705</v>
      </c>
      <c r="F2668" s="3">
        <v>1</v>
      </c>
      <c r="G2668"/>
    </row>
    <row r="2669" spans="1:7" x14ac:dyDescent="0.3">
      <c r="A2669" s="64" t="str">
        <f>SORTEIOS[[#This Row],[GRUPO]]&amp;SORTEIOS[[#This Row],[MES_ANO]]</f>
        <v>3073junho-25</v>
      </c>
      <c r="B2669" s="3">
        <v>3073</v>
      </c>
      <c r="C2669" s="3">
        <v>202506</v>
      </c>
      <c r="D2669" s="4" t="str">
        <f>TEXT(SORTEIOS[[#This Row],[DT_CONTMP]],"MMMM-AA")</f>
        <v>junho-25</v>
      </c>
      <c r="E2669" s="4">
        <v>45824</v>
      </c>
      <c r="F2669" s="3">
        <v>1</v>
      </c>
      <c r="G2669"/>
    </row>
    <row r="2670" spans="1:7" x14ac:dyDescent="0.3">
      <c r="A2670" s="64" t="str">
        <f>SORTEIOS[[#This Row],[GRUPO]]&amp;SORTEIOS[[#This Row],[MES_ANO]]</f>
        <v>3086fevereiro-25</v>
      </c>
      <c r="B2670" s="3">
        <v>3086</v>
      </c>
      <c r="C2670" s="3">
        <v>202502</v>
      </c>
      <c r="D2670" s="4" t="str">
        <f>TEXT(SORTEIOS[[#This Row],[DT_CONTMP]],"MMMM-AA")</f>
        <v>fevereiro-25</v>
      </c>
      <c r="E2670" s="4">
        <v>45705</v>
      </c>
      <c r="F2670" s="3">
        <v>1</v>
      </c>
      <c r="G2670"/>
    </row>
    <row r="2671" spans="1:7" x14ac:dyDescent="0.3">
      <c r="A2671" s="64" t="str">
        <f>SORTEIOS[[#This Row],[GRUPO]]&amp;SORTEIOS[[#This Row],[MES_ANO]]</f>
        <v>3101outubro-25</v>
      </c>
      <c r="B2671" s="3">
        <v>3101</v>
      </c>
      <c r="C2671" s="3">
        <v>202510</v>
      </c>
      <c r="D2671" s="4" t="str">
        <f>TEXT(SORTEIOS[[#This Row],[DT_CONTMP]],"MMMM-AA")</f>
        <v>outubro-25</v>
      </c>
      <c r="E2671" s="4">
        <v>45945</v>
      </c>
      <c r="F2671" s="3">
        <v>1</v>
      </c>
      <c r="G2671"/>
    </row>
    <row r="2672" spans="1:7" x14ac:dyDescent="0.3">
      <c r="A2672" s="64" t="str">
        <f>SORTEIOS[[#This Row],[GRUPO]]&amp;SORTEIOS[[#This Row],[MES_ANO]]</f>
        <v>753outubro-25</v>
      </c>
      <c r="B2672" s="3">
        <v>753</v>
      </c>
      <c r="C2672" s="3">
        <v>202510</v>
      </c>
      <c r="D2672" s="4" t="str">
        <f>TEXT(SORTEIOS[[#This Row],[DT_CONTMP]],"MMMM-AA")</f>
        <v>outubro-25</v>
      </c>
      <c r="E2672" s="4">
        <v>45945</v>
      </c>
      <c r="F2672" s="3">
        <v>1</v>
      </c>
      <c r="G2672"/>
    </row>
    <row r="2673" spans="1:7" x14ac:dyDescent="0.3">
      <c r="A2673" s="64" t="str">
        <f>SORTEIOS[[#This Row],[GRUPO]]&amp;SORTEIOS[[#This Row],[MES_ANO]]</f>
        <v>742janeiro-25</v>
      </c>
      <c r="B2673" s="3">
        <v>742</v>
      </c>
      <c r="C2673" s="3">
        <v>202501</v>
      </c>
      <c r="D2673" s="4" t="str">
        <f>TEXT(SORTEIOS[[#This Row],[DT_CONTMP]],"MMMM-AA")</f>
        <v>janeiro-25</v>
      </c>
      <c r="E2673" s="4">
        <v>45672</v>
      </c>
      <c r="F2673" s="3">
        <v>1</v>
      </c>
      <c r="G2673"/>
    </row>
    <row r="2674" spans="1:7" x14ac:dyDescent="0.3">
      <c r="A2674" s="64" t="str">
        <f>SORTEIOS[[#This Row],[GRUPO]]&amp;SORTEIOS[[#This Row],[MES_ANO]]</f>
        <v>5023agosto-25</v>
      </c>
      <c r="B2674" s="3">
        <v>5023</v>
      </c>
      <c r="C2674" s="3">
        <v>202508</v>
      </c>
      <c r="D2674" s="4" t="str">
        <f>TEXT(SORTEIOS[[#This Row],[DT_CONTMP]],"MMMM-AA")</f>
        <v>agosto-25</v>
      </c>
      <c r="E2674" s="4">
        <v>45884</v>
      </c>
      <c r="F2674" s="3">
        <v>1</v>
      </c>
      <c r="G2674"/>
    </row>
    <row r="2675" spans="1:7" x14ac:dyDescent="0.3">
      <c r="A2675" s="64" t="str">
        <f>SORTEIOS[[#This Row],[GRUPO]]&amp;SORTEIOS[[#This Row],[MES_ANO]]</f>
        <v>672janeiro-25</v>
      </c>
      <c r="B2675" s="3">
        <v>672</v>
      </c>
      <c r="C2675" s="3">
        <v>202501</v>
      </c>
      <c r="D2675" s="4" t="str">
        <f>TEXT(SORTEIOS[[#This Row],[DT_CONTMP]],"MMMM-AA")</f>
        <v>janeiro-25</v>
      </c>
      <c r="E2675" s="4">
        <v>45664</v>
      </c>
      <c r="F2675" s="3">
        <v>1</v>
      </c>
      <c r="G2675"/>
    </row>
    <row r="2676" spans="1:7" x14ac:dyDescent="0.3">
      <c r="A2676" s="64" t="str">
        <f>SORTEIOS[[#This Row],[GRUPO]]&amp;SORTEIOS[[#This Row],[MES_ANO]]</f>
        <v>3117abril-25</v>
      </c>
      <c r="B2676" s="3">
        <v>3117</v>
      </c>
      <c r="C2676" s="3">
        <v>202504</v>
      </c>
      <c r="D2676" s="4" t="str">
        <f>TEXT(SORTEIOS[[#This Row],[DT_CONTMP]],"MMMM-AA")</f>
        <v>abril-25</v>
      </c>
      <c r="E2676" s="4">
        <v>45762</v>
      </c>
      <c r="F2676" s="3">
        <v>1</v>
      </c>
      <c r="G2676"/>
    </row>
    <row r="2677" spans="1:7" x14ac:dyDescent="0.3">
      <c r="A2677" s="64" t="str">
        <f>SORTEIOS[[#This Row],[GRUPO]]&amp;SORTEIOS[[#This Row],[MES_ANO]]</f>
        <v>781maio-25</v>
      </c>
      <c r="B2677" s="3">
        <v>781</v>
      </c>
      <c r="C2677" s="3">
        <v>202505</v>
      </c>
      <c r="D2677" s="4" t="str">
        <f>TEXT(SORTEIOS[[#This Row],[DT_CONTMP]],"MMMM-AA")</f>
        <v>maio-25</v>
      </c>
      <c r="E2677" s="4">
        <v>45792</v>
      </c>
      <c r="F2677" s="3">
        <v>1</v>
      </c>
      <c r="G2677"/>
    </row>
    <row r="2678" spans="1:7" x14ac:dyDescent="0.3">
      <c r="A2678" s="64" t="str">
        <f>SORTEIOS[[#This Row],[GRUPO]]&amp;SORTEIOS[[#This Row],[MES_ANO]]</f>
        <v>3154setembro-25</v>
      </c>
      <c r="B2678" s="3">
        <v>3154</v>
      </c>
      <c r="C2678" s="3">
        <v>202509</v>
      </c>
      <c r="D2678" s="4" t="str">
        <f>TEXT(SORTEIOS[[#This Row],[DT_CONTMP]],"MMMM-AA")</f>
        <v>setembro-25</v>
      </c>
      <c r="E2678" s="4">
        <v>45915</v>
      </c>
      <c r="F2678" s="3">
        <v>1</v>
      </c>
      <c r="G2678"/>
    </row>
    <row r="2679" spans="1:7" x14ac:dyDescent="0.3">
      <c r="A2679" s="64" t="str">
        <f>SORTEIOS[[#This Row],[GRUPO]]&amp;SORTEIOS[[#This Row],[MES_ANO]]</f>
        <v>754maio-25</v>
      </c>
      <c r="B2679" s="3">
        <v>754</v>
      </c>
      <c r="C2679" s="3">
        <v>202505</v>
      </c>
      <c r="D2679" s="4" t="str">
        <f>TEXT(SORTEIOS[[#This Row],[DT_CONTMP]],"MMMM-AA")</f>
        <v>maio-25</v>
      </c>
      <c r="E2679" s="4">
        <v>45792</v>
      </c>
      <c r="F2679" s="3">
        <v>1</v>
      </c>
      <c r="G2679"/>
    </row>
    <row r="2680" spans="1:7" x14ac:dyDescent="0.3">
      <c r="A2680" s="64" t="str">
        <f>SORTEIOS[[#This Row],[GRUPO]]&amp;SORTEIOS[[#This Row],[MES_ANO]]</f>
        <v>3040outubro-25</v>
      </c>
      <c r="B2680" s="3">
        <v>3040</v>
      </c>
      <c r="C2680" s="3">
        <v>202510</v>
      </c>
      <c r="D2680" s="4" t="str">
        <f>TEXT(SORTEIOS[[#This Row],[DT_CONTMP]],"MMMM-AA")</f>
        <v>outubro-25</v>
      </c>
      <c r="E2680" s="4">
        <v>45945</v>
      </c>
      <c r="F2680" s="3">
        <v>1</v>
      </c>
      <c r="G2680"/>
    </row>
    <row r="2681" spans="1:7" x14ac:dyDescent="0.3">
      <c r="A2681" s="64" t="str">
        <f>SORTEIOS[[#This Row],[GRUPO]]&amp;SORTEIOS[[#This Row],[MES_ANO]]</f>
        <v>3051abril-25</v>
      </c>
      <c r="B2681" s="3">
        <v>3051</v>
      </c>
      <c r="C2681" s="3">
        <v>202504</v>
      </c>
      <c r="D2681" s="4" t="str">
        <f>TEXT(SORTEIOS[[#This Row],[DT_CONTMP]],"MMMM-AA")</f>
        <v>abril-25</v>
      </c>
      <c r="E2681" s="4">
        <v>45762</v>
      </c>
      <c r="F2681" s="3">
        <v>1</v>
      </c>
      <c r="G2681"/>
    </row>
    <row r="2682" spans="1:7" x14ac:dyDescent="0.3">
      <c r="A2682" s="64" t="str">
        <f>SORTEIOS[[#This Row],[GRUPO]]&amp;SORTEIOS[[#This Row],[MES_ANO]]</f>
        <v>5013maio-25</v>
      </c>
      <c r="B2682" s="3">
        <v>5013</v>
      </c>
      <c r="C2682" s="3">
        <v>202505</v>
      </c>
      <c r="D2682" s="4" t="str">
        <f>TEXT(SORTEIOS[[#This Row],[DT_CONTMP]],"MMMM-AA")</f>
        <v>maio-25</v>
      </c>
      <c r="E2682" s="4">
        <v>45792</v>
      </c>
      <c r="F2682" s="3">
        <v>1</v>
      </c>
      <c r="G2682"/>
    </row>
    <row r="2683" spans="1:7" x14ac:dyDescent="0.3">
      <c r="A2683" s="64" t="str">
        <f>SORTEIOS[[#This Row],[GRUPO]]&amp;SORTEIOS[[#This Row],[MES_ANO]]</f>
        <v>649outubro-25</v>
      </c>
      <c r="B2683" s="3">
        <v>649</v>
      </c>
      <c r="C2683" s="3">
        <v>202510</v>
      </c>
      <c r="D2683" s="4" t="str">
        <f>TEXT(SORTEIOS[[#This Row],[DT_CONTMP]],"MMMM-AA")</f>
        <v>outubro-25</v>
      </c>
      <c r="E2683" s="4">
        <v>45936</v>
      </c>
      <c r="F2683" s="3">
        <v>3</v>
      </c>
      <c r="G2683"/>
    </row>
    <row r="2684" spans="1:7" x14ac:dyDescent="0.3">
      <c r="A2684" s="64" t="str">
        <f>SORTEIOS[[#This Row],[GRUPO]]&amp;SORTEIOS[[#This Row],[MES_ANO]]</f>
        <v>633agosto-25</v>
      </c>
      <c r="B2684" s="3">
        <v>633</v>
      </c>
      <c r="C2684" s="3">
        <v>202508</v>
      </c>
      <c r="D2684" s="4" t="str">
        <f>TEXT(SORTEIOS[[#This Row],[DT_CONTMP]],"MMMM-AA")</f>
        <v>agosto-25</v>
      </c>
      <c r="E2684" s="4">
        <v>45875</v>
      </c>
      <c r="F2684" s="3">
        <v>1</v>
      </c>
      <c r="G2684"/>
    </row>
    <row r="2685" spans="1:7" x14ac:dyDescent="0.3">
      <c r="A2685" s="64" t="str">
        <f>SORTEIOS[[#This Row],[GRUPO]]&amp;SORTEIOS[[#This Row],[MES_ANO]]</f>
        <v>3071março-25</v>
      </c>
      <c r="B2685" s="3">
        <v>3071</v>
      </c>
      <c r="C2685" s="3">
        <v>202503</v>
      </c>
      <c r="D2685" s="4" t="str">
        <f>TEXT(SORTEIOS[[#This Row],[DT_CONTMP]],"MMMM-AA")</f>
        <v>março-25</v>
      </c>
      <c r="E2685" s="4">
        <v>45733</v>
      </c>
      <c r="F2685" s="3">
        <v>1</v>
      </c>
      <c r="G2685"/>
    </row>
    <row r="2686" spans="1:7" x14ac:dyDescent="0.3">
      <c r="A2686" s="64" t="str">
        <f>SORTEIOS[[#This Row],[GRUPO]]&amp;SORTEIOS[[#This Row],[MES_ANO]]</f>
        <v>784setembro-25</v>
      </c>
      <c r="B2686" s="3">
        <v>784</v>
      </c>
      <c r="C2686" s="3">
        <v>202509</v>
      </c>
      <c r="D2686" s="4" t="str">
        <f>TEXT(SORTEIOS[[#This Row],[DT_CONTMP]],"MMMM-AA")</f>
        <v>setembro-25</v>
      </c>
      <c r="E2686" s="4">
        <v>45915</v>
      </c>
      <c r="F2686" s="3">
        <v>1</v>
      </c>
      <c r="G2686"/>
    </row>
    <row r="2687" spans="1:7" x14ac:dyDescent="0.3">
      <c r="A2687" s="64" t="str">
        <f>SORTEIOS[[#This Row],[GRUPO]]&amp;SORTEIOS[[#This Row],[MES_ANO]]</f>
        <v>8003março-25</v>
      </c>
      <c r="B2687" s="3">
        <v>8003</v>
      </c>
      <c r="C2687" s="3">
        <v>202503</v>
      </c>
      <c r="D2687" s="4" t="str">
        <f>TEXT(SORTEIOS[[#This Row],[DT_CONTMP]],"MMMM-AA")</f>
        <v>março-25</v>
      </c>
      <c r="E2687" s="4">
        <v>45733</v>
      </c>
      <c r="F2687" s="3">
        <v>1</v>
      </c>
      <c r="G2687"/>
    </row>
    <row r="2688" spans="1:7" x14ac:dyDescent="0.3">
      <c r="A2688" s="64" t="str">
        <f>SORTEIOS[[#This Row],[GRUPO]]&amp;SORTEIOS[[#This Row],[MES_ANO]]</f>
        <v>3161setembro-25</v>
      </c>
      <c r="B2688" s="3">
        <v>3161</v>
      </c>
      <c r="C2688" s="3">
        <v>202509</v>
      </c>
      <c r="D2688" s="4" t="str">
        <f>TEXT(SORTEIOS[[#This Row],[DT_CONTMP]],"MMMM-AA")</f>
        <v>setembro-25</v>
      </c>
      <c r="E2688" s="4">
        <v>45915</v>
      </c>
      <c r="F2688" s="3">
        <v>1</v>
      </c>
      <c r="G2688"/>
    </row>
    <row r="2689" spans="1:7" x14ac:dyDescent="0.3">
      <c r="A2689" s="64" t="str">
        <f>SORTEIOS[[#This Row],[GRUPO]]&amp;SORTEIOS[[#This Row],[MES_ANO]]</f>
        <v>713fevereiro-25</v>
      </c>
      <c r="B2689" s="3">
        <v>713</v>
      </c>
      <c r="C2689" s="3">
        <v>202502</v>
      </c>
      <c r="D2689" s="4" t="str">
        <f>TEXT(SORTEIOS[[#This Row],[DT_CONTMP]],"MMMM-AA")</f>
        <v>fevereiro-25</v>
      </c>
      <c r="E2689" s="4">
        <v>45705</v>
      </c>
      <c r="F2689" s="3">
        <v>1</v>
      </c>
      <c r="G2689"/>
    </row>
    <row r="2690" spans="1:7" x14ac:dyDescent="0.3">
      <c r="A2690" s="64" t="str">
        <f>SORTEIOS[[#This Row],[GRUPO]]&amp;SORTEIOS[[#This Row],[MES_ANO]]</f>
        <v>667fevereiro-25</v>
      </c>
      <c r="B2690" s="3">
        <v>667</v>
      </c>
      <c r="C2690" s="3">
        <v>202502</v>
      </c>
      <c r="D2690" s="4" t="str">
        <f>TEXT(SORTEIOS[[#This Row],[DT_CONTMP]],"MMMM-AA")</f>
        <v>fevereiro-25</v>
      </c>
      <c r="E2690" s="4">
        <v>45694</v>
      </c>
      <c r="F2690" s="3">
        <v>1</v>
      </c>
      <c r="G2690"/>
    </row>
    <row r="2691" spans="1:7" x14ac:dyDescent="0.3">
      <c r="A2691" s="64" t="str">
        <f>SORTEIOS[[#This Row],[GRUPO]]&amp;SORTEIOS[[#This Row],[MES_ANO]]</f>
        <v>648janeiro-25</v>
      </c>
      <c r="B2691" s="3">
        <v>648</v>
      </c>
      <c r="C2691" s="3">
        <v>202501</v>
      </c>
      <c r="D2691" s="4" t="str">
        <f>TEXT(SORTEIOS[[#This Row],[DT_CONTMP]],"MMMM-AA")</f>
        <v>janeiro-25</v>
      </c>
      <c r="E2691" s="4">
        <v>45664</v>
      </c>
      <c r="F2691" s="3">
        <v>1</v>
      </c>
      <c r="G2691"/>
    </row>
    <row r="2692" spans="1:7" x14ac:dyDescent="0.3">
      <c r="A2692" s="64" t="str">
        <f>SORTEIOS[[#This Row],[GRUPO]]&amp;SORTEIOS[[#This Row],[MES_ANO]]</f>
        <v>5017maio-25</v>
      </c>
      <c r="B2692" s="3">
        <v>5017</v>
      </c>
      <c r="C2692" s="3">
        <v>202505</v>
      </c>
      <c r="D2692" s="4" t="str">
        <f>TEXT(SORTEIOS[[#This Row],[DT_CONTMP]],"MMMM-AA")</f>
        <v>maio-25</v>
      </c>
      <c r="E2692" s="4">
        <v>45792</v>
      </c>
      <c r="F2692" s="3">
        <v>1</v>
      </c>
      <c r="G2692"/>
    </row>
    <row r="2693" spans="1:7" x14ac:dyDescent="0.3">
      <c r="A2693" s="64" t="str">
        <f>SORTEIOS[[#This Row],[GRUPO]]&amp;SORTEIOS[[#This Row],[MES_ANO]]</f>
        <v>3073janeiro-25</v>
      </c>
      <c r="B2693" s="3">
        <v>3073</v>
      </c>
      <c r="C2693" s="3">
        <v>202501</v>
      </c>
      <c r="D2693" s="4" t="str">
        <f>TEXT(SORTEIOS[[#This Row],[DT_CONTMP]],"MMMM-AA")</f>
        <v>janeiro-25</v>
      </c>
      <c r="E2693" s="4">
        <v>45672</v>
      </c>
      <c r="F2693" s="3">
        <v>1</v>
      </c>
      <c r="G2693"/>
    </row>
    <row r="2694" spans="1:7" x14ac:dyDescent="0.3">
      <c r="A2694" s="64" t="str">
        <f>SORTEIOS[[#This Row],[GRUPO]]&amp;SORTEIOS[[#This Row],[MES_ANO]]</f>
        <v>3075fevereiro-25</v>
      </c>
      <c r="B2694" s="3">
        <v>3075</v>
      </c>
      <c r="C2694" s="3">
        <v>202502</v>
      </c>
      <c r="D2694" s="4" t="str">
        <f>TEXT(SORTEIOS[[#This Row],[DT_CONTMP]],"MMMM-AA")</f>
        <v>fevereiro-25</v>
      </c>
      <c r="E2694" s="4">
        <v>45705</v>
      </c>
      <c r="F2694" s="3">
        <v>1</v>
      </c>
      <c r="G2694"/>
    </row>
    <row r="2695" spans="1:7" x14ac:dyDescent="0.3">
      <c r="A2695" s="64" t="str">
        <f>SORTEIOS[[#This Row],[GRUPO]]&amp;SORTEIOS[[#This Row],[MES_ANO]]</f>
        <v>3077março-25</v>
      </c>
      <c r="B2695" s="3">
        <v>3077</v>
      </c>
      <c r="C2695" s="3">
        <v>202503</v>
      </c>
      <c r="D2695" s="4" t="str">
        <f>TEXT(SORTEIOS[[#This Row],[DT_CONTMP]],"MMMM-AA")</f>
        <v>março-25</v>
      </c>
      <c r="E2695" s="4">
        <v>45733</v>
      </c>
      <c r="F2695" s="3">
        <v>1</v>
      </c>
      <c r="G2695"/>
    </row>
    <row r="2696" spans="1:7" x14ac:dyDescent="0.3">
      <c r="A2696" s="64" t="str">
        <f>SORTEIOS[[#This Row],[GRUPO]]&amp;SORTEIOS[[#This Row],[MES_ANO]]</f>
        <v>3098julho-25</v>
      </c>
      <c r="B2696" s="3">
        <v>3098</v>
      </c>
      <c r="C2696" s="3">
        <v>202507</v>
      </c>
      <c r="D2696" s="4" t="str">
        <f>TEXT(SORTEIOS[[#This Row],[DT_CONTMP]],"MMMM-AA")</f>
        <v>julho-25</v>
      </c>
      <c r="E2696" s="4">
        <v>45853</v>
      </c>
      <c r="F2696" s="3">
        <v>1</v>
      </c>
      <c r="G2696"/>
    </row>
    <row r="2697" spans="1:7" x14ac:dyDescent="0.3">
      <c r="A2697" s="64" t="str">
        <f>SORTEIOS[[#This Row],[GRUPO]]&amp;SORTEIOS[[#This Row],[MES_ANO]]</f>
        <v>3113setembro-25</v>
      </c>
      <c r="B2697" s="3">
        <v>3113</v>
      </c>
      <c r="C2697" s="3">
        <v>202509</v>
      </c>
      <c r="D2697" s="4" t="str">
        <f>TEXT(SORTEIOS[[#This Row],[DT_CONTMP]],"MMMM-AA")</f>
        <v>setembro-25</v>
      </c>
      <c r="E2697" s="4">
        <v>45915</v>
      </c>
      <c r="F2697" s="3">
        <v>1</v>
      </c>
      <c r="G2697"/>
    </row>
    <row r="2698" spans="1:7" x14ac:dyDescent="0.3">
      <c r="A2698" s="64" t="str">
        <f>SORTEIOS[[#This Row],[GRUPO]]&amp;SORTEIOS[[#This Row],[MES_ANO]]</f>
        <v>3051janeiro-25</v>
      </c>
      <c r="B2698" s="3">
        <v>3051</v>
      </c>
      <c r="C2698" s="3">
        <v>202501</v>
      </c>
      <c r="D2698" s="4" t="str">
        <f>TEXT(SORTEIOS[[#This Row],[DT_CONTMP]],"MMMM-AA")</f>
        <v>janeiro-25</v>
      </c>
      <c r="E2698" s="4">
        <v>45672</v>
      </c>
      <c r="F2698" s="3">
        <v>1</v>
      </c>
      <c r="G2698"/>
    </row>
    <row r="2699" spans="1:7" x14ac:dyDescent="0.3">
      <c r="A2699" s="64" t="str">
        <f>SORTEIOS[[#This Row],[GRUPO]]&amp;SORTEIOS[[#This Row],[MES_ANO]]</f>
        <v>3129julho-25</v>
      </c>
      <c r="B2699" s="3">
        <v>3129</v>
      </c>
      <c r="C2699" s="3">
        <v>202507</v>
      </c>
      <c r="D2699" s="4" t="str">
        <f>TEXT(SORTEIOS[[#This Row],[DT_CONTMP]],"MMMM-AA")</f>
        <v>julho-25</v>
      </c>
      <c r="E2699" s="4">
        <v>45853</v>
      </c>
      <c r="F2699" s="3">
        <v>1</v>
      </c>
      <c r="G2699"/>
    </row>
    <row r="2700" spans="1:7" x14ac:dyDescent="0.3">
      <c r="A2700" s="64" t="str">
        <f>SORTEIOS[[#This Row],[GRUPO]]&amp;SORTEIOS[[#This Row],[MES_ANO]]</f>
        <v>722abril-25</v>
      </c>
      <c r="B2700" s="3">
        <v>722</v>
      </c>
      <c r="C2700" s="3">
        <v>202504</v>
      </c>
      <c r="D2700" s="4" t="str">
        <f>TEXT(SORTEIOS[[#This Row],[DT_CONTMP]],"MMMM-AA")</f>
        <v>abril-25</v>
      </c>
      <c r="E2700" s="4">
        <v>45762</v>
      </c>
      <c r="F2700" s="3">
        <v>1</v>
      </c>
      <c r="G2700"/>
    </row>
    <row r="2701" spans="1:7" x14ac:dyDescent="0.3">
      <c r="A2701" s="64" t="str">
        <f>SORTEIOS[[#This Row],[GRUPO]]&amp;SORTEIOS[[#This Row],[MES_ANO]]</f>
        <v>3137junho-25</v>
      </c>
      <c r="B2701" s="3">
        <v>3137</v>
      </c>
      <c r="C2701" s="3">
        <v>202506</v>
      </c>
      <c r="D2701" s="4" t="str">
        <f>TEXT(SORTEIOS[[#This Row],[DT_CONTMP]],"MMMM-AA")</f>
        <v>junho-25</v>
      </c>
      <c r="E2701" s="4">
        <v>45824</v>
      </c>
      <c r="F2701" s="3">
        <v>1</v>
      </c>
      <c r="G2701"/>
    </row>
    <row r="2702" spans="1:7" x14ac:dyDescent="0.3">
      <c r="A2702" s="64" t="str">
        <f>SORTEIOS[[#This Row],[GRUPO]]&amp;SORTEIOS[[#This Row],[MES_ANO]]</f>
        <v>3141março-25</v>
      </c>
      <c r="B2702" s="3">
        <v>3141</v>
      </c>
      <c r="C2702" s="3">
        <v>202503</v>
      </c>
      <c r="D2702" s="4" t="str">
        <f>TEXT(SORTEIOS[[#This Row],[DT_CONTMP]],"MMMM-AA")</f>
        <v>março-25</v>
      </c>
      <c r="E2702" s="4">
        <v>45733</v>
      </c>
      <c r="F2702" s="3">
        <v>1</v>
      </c>
      <c r="G2702"/>
    </row>
    <row r="2703" spans="1:7" x14ac:dyDescent="0.3">
      <c r="A2703" s="64" t="str">
        <f>SORTEIOS[[#This Row],[GRUPO]]&amp;SORTEIOS[[#This Row],[MES_ANO]]</f>
        <v>3062outubro-25</v>
      </c>
      <c r="B2703" s="3">
        <v>3062</v>
      </c>
      <c r="C2703" s="3">
        <v>202510</v>
      </c>
      <c r="D2703" s="4" t="str">
        <f>TEXT(SORTEIOS[[#This Row],[DT_CONTMP]],"MMMM-AA")</f>
        <v>outubro-25</v>
      </c>
      <c r="E2703" s="4">
        <v>45945</v>
      </c>
      <c r="F2703" s="3">
        <v>1</v>
      </c>
      <c r="G2703"/>
    </row>
    <row r="2704" spans="1:7" x14ac:dyDescent="0.3">
      <c r="A2704" s="64" t="str">
        <f>SORTEIOS[[#This Row],[GRUPO]]&amp;SORTEIOS[[#This Row],[MES_ANO]]</f>
        <v>3117maio-25</v>
      </c>
      <c r="B2704" s="3">
        <v>3117</v>
      </c>
      <c r="C2704" s="3">
        <v>202505</v>
      </c>
      <c r="D2704" s="4" t="str">
        <f>TEXT(SORTEIOS[[#This Row],[DT_CONTMP]],"MMMM-AA")</f>
        <v>maio-25</v>
      </c>
      <c r="E2704" s="4">
        <v>45792</v>
      </c>
      <c r="F2704" s="3">
        <v>1</v>
      </c>
      <c r="G2704"/>
    </row>
    <row r="2705" spans="1:7" x14ac:dyDescent="0.3">
      <c r="A2705" s="64" t="str">
        <f>SORTEIOS[[#This Row],[GRUPO]]&amp;SORTEIOS[[#This Row],[MES_ANO]]</f>
        <v>3176maio-25</v>
      </c>
      <c r="B2705" s="3">
        <v>3176</v>
      </c>
      <c r="C2705" s="3">
        <v>202505</v>
      </c>
      <c r="D2705" s="4" t="str">
        <f>TEXT(SORTEIOS[[#This Row],[DT_CONTMP]],"MMMM-AA")</f>
        <v>maio-25</v>
      </c>
      <c r="E2705" s="4">
        <v>45792</v>
      </c>
      <c r="F2705" s="3">
        <v>1</v>
      </c>
      <c r="G2705"/>
    </row>
    <row r="2706" spans="1:7" x14ac:dyDescent="0.3">
      <c r="A2706" s="64" t="str">
        <f>SORTEIOS[[#This Row],[GRUPO]]&amp;SORTEIOS[[#This Row],[MES_ANO]]</f>
        <v>3042março-25</v>
      </c>
      <c r="B2706" s="3">
        <v>3042</v>
      </c>
      <c r="C2706" s="3">
        <v>202503</v>
      </c>
      <c r="D2706" s="4" t="str">
        <f>TEXT(SORTEIOS[[#This Row],[DT_CONTMP]],"MMMM-AA")</f>
        <v>março-25</v>
      </c>
      <c r="E2706" s="4">
        <v>45733</v>
      </c>
      <c r="F2706" s="3">
        <v>1</v>
      </c>
      <c r="G2706"/>
    </row>
    <row r="2707" spans="1:7" x14ac:dyDescent="0.3">
      <c r="A2707" s="64" t="str">
        <f>SORTEIOS[[#This Row],[GRUPO]]&amp;SORTEIOS[[#This Row],[MES_ANO]]</f>
        <v>629agosto-25</v>
      </c>
      <c r="B2707" s="3">
        <v>629</v>
      </c>
      <c r="C2707" s="3">
        <v>202508</v>
      </c>
      <c r="D2707" s="4" t="str">
        <f>TEXT(SORTEIOS[[#This Row],[DT_CONTMP]],"MMMM-AA")</f>
        <v>agosto-25</v>
      </c>
      <c r="E2707" s="4">
        <v>45875</v>
      </c>
      <c r="F2707" s="3">
        <v>2</v>
      </c>
      <c r="G2707"/>
    </row>
    <row r="2708" spans="1:7" x14ac:dyDescent="0.3">
      <c r="A2708" s="64" t="str">
        <f>SORTEIOS[[#This Row],[GRUPO]]&amp;SORTEIOS[[#This Row],[MES_ANO]]</f>
        <v>3073fevereiro-25</v>
      </c>
      <c r="B2708" s="3">
        <v>3073</v>
      </c>
      <c r="C2708" s="3">
        <v>202502</v>
      </c>
      <c r="D2708" s="4" t="str">
        <f>TEXT(SORTEIOS[[#This Row],[DT_CONTMP]],"MMMM-AA")</f>
        <v>fevereiro-25</v>
      </c>
      <c r="E2708" s="4">
        <v>45705</v>
      </c>
      <c r="F2708" s="3">
        <v>1</v>
      </c>
      <c r="G2708"/>
    </row>
    <row r="2709" spans="1:7" x14ac:dyDescent="0.3">
      <c r="A2709" s="64" t="str">
        <f>SORTEIOS[[#This Row],[GRUPO]]&amp;SORTEIOS[[#This Row],[MES_ANO]]</f>
        <v>3049outubro-25</v>
      </c>
      <c r="B2709" s="3">
        <v>3049</v>
      </c>
      <c r="C2709" s="3">
        <v>202510</v>
      </c>
      <c r="D2709" s="4" t="str">
        <f>TEXT(SORTEIOS[[#This Row],[DT_CONTMP]],"MMMM-AA")</f>
        <v>outubro-25</v>
      </c>
      <c r="E2709" s="4">
        <v>45945</v>
      </c>
      <c r="F2709" s="3">
        <v>1</v>
      </c>
      <c r="G2709"/>
    </row>
    <row r="2710" spans="1:7" x14ac:dyDescent="0.3">
      <c r="A2710" s="64" t="str">
        <f>SORTEIOS[[#This Row],[GRUPO]]&amp;SORTEIOS[[#This Row],[MES_ANO]]</f>
        <v>3084julho-25</v>
      </c>
      <c r="B2710" s="3">
        <v>3084</v>
      </c>
      <c r="C2710" s="3">
        <v>202507</v>
      </c>
      <c r="D2710" s="4" t="str">
        <f>TEXT(SORTEIOS[[#This Row],[DT_CONTMP]],"MMMM-AA")</f>
        <v>julho-25</v>
      </c>
      <c r="E2710" s="4">
        <v>45853</v>
      </c>
      <c r="F2710" s="3">
        <v>1</v>
      </c>
      <c r="G2710"/>
    </row>
    <row r="2711" spans="1:7" x14ac:dyDescent="0.3">
      <c r="A2711" s="64" t="str">
        <f>SORTEIOS[[#This Row],[GRUPO]]&amp;SORTEIOS[[#This Row],[MES_ANO]]</f>
        <v>629abril-25</v>
      </c>
      <c r="B2711" s="3">
        <v>629</v>
      </c>
      <c r="C2711" s="3">
        <v>202504</v>
      </c>
      <c r="D2711" s="4" t="str">
        <f>TEXT(SORTEIOS[[#This Row],[DT_CONTMP]],"MMMM-AA")</f>
        <v>abril-25</v>
      </c>
      <c r="E2711" s="4">
        <v>45751</v>
      </c>
      <c r="F2711" s="3">
        <v>2</v>
      </c>
      <c r="G2711"/>
    </row>
    <row r="2712" spans="1:7" x14ac:dyDescent="0.3">
      <c r="A2712" s="64" t="str">
        <f>SORTEIOS[[#This Row],[GRUPO]]&amp;SORTEIOS[[#This Row],[MES_ANO]]</f>
        <v>3110outubro-25</v>
      </c>
      <c r="B2712" s="3">
        <v>3110</v>
      </c>
      <c r="C2712" s="3">
        <v>202510</v>
      </c>
      <c r="D2712" s="4" t="str">
        <f>TEXT(SORTEIOS[[#This Row],[DT_CONTMP]],"MMMM-AA")</f>
        <v>outubro-25</v>
      </c>
      <c r="E2712" s="4">
        <v>45945</v>
      </c>
      <c r="F2712" s="3">
        <v>1</v>
      </c>
      <c r="G2712"/>
    </row>
    <row r="2713" spans="1:7" x14ac:dyDescent="0.3">
      <c r="A2713" s="64" t="str">
        <f>SORTEIOS[[#This Row],[GRUPO]]&amp;SORTEIOS[[#This Row],[MES_ANO]]</f>
        <v>3087janeiro-25</v>
      </c>
      <c r="B2713" s="3">
        <v>3087</v>
      </c>
      <c r="C2713" s="3">
        <v>202501</v>
      </c>
      <c r="D2713" s="4" t="str">
        <f>TEXT(SORTEIOS[[#This Row],[DT_CONTMP]],"MMMM-AA")</f>
        <v>janeiro-25</v>
      </c>
      <c r="E2713" s="4">
        <v>45672</v>
      </c>
      <c r="F2713" s="3">
        <v>1</v>
      </c>
      <c r="G2713"/>
    </row>
    <row r="2714" spans="1:7" x14ac:dyDescent="0.3">
      <c r="A2714" s="64" t="str">
        <f>SORTEIOS[[#This Row],[GRUPO]]&amp;SORTEIOS[[#This Row],[MES_ANO]]</f>
        <v>742fevereiro-25</v>
      </c>
      <c r="B2714" s="3">
        <v>742</v>
      </c>
      <c r="C2714" s="3">
        <v>202502</v>
      </c>
      <c r="D2714" s="4" t="str">
        <f>TEXT(SORTEIOS[[#This Row],[DT_CONTMP]],"MMMM-AA")</f>
        <v>fevereiro-25</v>
      </c>
      <c r="E2714" s="4">
        <v>45705</v>
      </c>
      <c r="F2714" s="3">
        <v>1</v>
      </c>
      <c r="G2714"/>
    </row>
    <row r="2715" spans="1:7" x14ac:dyDescent="0.3">
      <c r="A2715" s="64" t="str">
        <f>SORTEIOS[[#This Row],[GRUPO]]&amp;SORTEIOS[[#This Row],[MES_ANO]]</f>
        <v>3137maio-25</v>
      </c>
      <c r="B2715" s="3">
        <v>3137</v>
      </c>
      <c r="C2715" s="3">
        <v>202505</v>
      </c>
      <c r="D2715" s="4" t="str">
        <f>TEXT(SORTEIOS[[#This Row],[DT_CONTMP]],"MMMM-AA")</f>
        <v>maio-25</v>
      </c>
      <c r="E2715" s="4">
        <v>45792</v>
      </c>
      <c r="F2715" s="3">
        <v>1</v>
      </c>
      <c r="G2715"/>
    </row>
    <row r="2716" spans="1:7" x14ac:dyDescent="0.3">
      <c r="A2716" s="64" t="str">
        <f>SORTEIOS[[#This Row],[GRUPO]]&amp;SORTEIOS[[#This Row],[MES_ANO]]</f>
        <v>3083maio-25</v>
      </c>
      <c r="B2716" s="3">
        <v>3083</v>
      </c>
      <c r="C2716" s="3">
        <v>202505</v>
      </c>
      <c r="D2716" s="4" t="str">
        <f>TEXT(SORTEIOS[[#This Row],[DT_CONTMP]],"MMMM-AA")</f>
        <v>maio-25</v>
      </c>
      <c r="E2716" s="4">
        <v>45792</v>
      </c>
      <c r="F2716" s="3">
        <v>1</v>
      </c>
      <c r="G2716"/>
    </row>
    <row r="2717" spans="1:7" x14ac:dyDescent="0.3">
      <c r="A2717" s="64" t="str">
        <f>SORTEIOS[[#This Row],[GRUPO]]&amp;SORTEIOS[[#This Row],[MES_ANO]]</f>
        <v>3081outubro-25</v>
      </c>
      <c r="B2717" s="3">
        <v>3081</v>
      </c>
      <c r="C2717" s="3">
        <v>202510</v>
      </c>
      <c r="D2717" s="4" t="str">
        <f>TEXT(SORTEIOS[[#This Row],[DT_CONTMP]],"MMMM-AA")</f>
        <v>outubro-25</v>
      </c>
      <c r="E2717" s="4">
        <v>45945</v>
      </c>
      <c r="F2717" s="3">
        <v>1</v>
      </c>
      <c r="G2717"/>
    </row>
    <row r="2718" spans="1:7" x14ac:dyDescent="0.3">
      <c r="A2718" s="64" t="str">
        <f>SORTEIOS[[#This Row],[GRUPO]]&amp;SORTEIOS[[#This Row],[MES_ANO]]</f>
        <v>613março-25</v>
      </c>
      <c r="B2718" s="3">
        <v>613</v>
      </c>
      <c r="C2718" s="3">
        <v>202503</v>
      </c>
      <c r="D2718" s="4" t="str">
        <f>TEXT(SORTEIOS[[#This Row],[DT_CONTMP]],"MMMM-AA")</f>
        <v>março-25</v>
      </c>
      <c r="E2718" s="4">
        <v>45726</v>
      </c>
      <c r="F2718" s="3">
        <v>1</v>
      </c>
      <c r="G2718"/>
    </row>
    <row r="2719" spans="1:7" x14ac:dyDescent="0.3">
      <c r="A2719" s="64" t="str">
        <f>SORTEIOS[[#This Row],[GRUPO]]&amp;SORTEIOS[[#This Row],[MES_ANO]]</f>
        <v>5019fevereiro-25</v>
      </c>
      <c r="B2719" s="3">
        <v>5019</v>
      </c>
      <c r="C2719" s="3">
        <v>202502</v>
      </c>
      <c r="D2719" s="4" t="str">
        <f>TEXT(SORTEIOS[[#This Row],[DT_CONTMP]],"MMMM-AA")</f>
        <v>fevereiro-25</v>
      </c>
      <c r="E2719" s="4">
        <v>45705</v>
      </c>
      <c r="F2719" s="3">
        <v>1</v>
      </c>
      <c r="G2719"/>
    </row>
    <row r="2720" spans="1:7" x14ac:dyDescent="0.3">
      <c r="A2720" s="64" t="str">
        <f>SORTEIOS[[#This Row],[GRUPO]]&amp;SORTEIOS[[#This Row],[MES_ANO]]</f>
        <v>681agosto-25</v>
      </c>
      <c r="B2720" s="3">
        <v>681</v>
      </c>
      <c r="C2720" s="3">
        <v>202508</v>
      </c>
      <c r="D2720" s="4" t="str">
        <f>TEXT(SORTEIOS[[#This Row],[DT_CONTMP]],"MMMM-AA")</f>
        <v>agosto-25</v>
      </c>
      <c r="E2720" s="4">
        <v>45875</v>
      </c>
      <c r="F2720" s="3">
        <v>1</v>
      </c>
      <c r="G2720"/>
    </row>
    <row r="2721" spans="1:7" x14ac:dyDescent="0.3">
      <c r="A2721" s="64" t="str">
        <f>SORTEIOS[[#This Row],[GRUPO]]&amp;SORTEIOS[[#This Row],[MES_ANO]]</f>
        <v>686março-25</v>
      </c>
      <c r="B2721" s="3">
        <v>686</v>
      </c>
      <c r="C2721" s="3">
        <v>202503</v>
      </c>
      <c r="D2721" s="4" t="str">
        <f>TEXT(SORTEIOS[[#This Row],[DT_CONTMP]],"MMMM-AA")</f>
        <v>março-25</v>
      </c>
      <c r="E2721" s="4">
        <v>45726</v>
      </c>
      <c r="F2721" s="3">
        <v>1</v>
      </c>
      <c r="G2721"/>
    </row>
    <row r="2722" spans="1:7" x14ac:dyDescent="0.3">
      <c r="A2722" s="64" t="str">
        <f>SORTEIOS[[#This Row],[GRUPO]]&amp;SORTEIOS[[#This Row],[MES_ANO]]</f>
        <v>3083janeiro-25</v>
      </c>
      <c r="B2722" s="3">
        <v>3083</v>
      </c>
      <c r="C2722" s="3">
        <v>202501</v>
      </c>
      <c r="D2722" s="4" t="str">
        <f>TEXT(SORTEIOS[[#This Row],[DT_CONTMP]],"MMMM-AA")</f>
        <v>janeiro-25</v>
      </c>
      <c r="E2722" s="4">
        <v>45672</v>
      </c>
      <c r="F2722" s="3">
        <v>1</v>
      </c>
      <c r="G2722"/>
    </row>
    <row r="2723" spans="1:7" x14ac:dyDescent="0.3">
      <c r="A2723" s="64" t="str">
        <f>SORTEIOS[[#This Row],[GRUPO]]&amp;SORTEIOS[[#This Row],[MES_ANO]]</f>
        <v>5021maio-25</v>
      </c>
      <c r="B2723" s="3">
        <v>5021</v>
      </c>
      <c r="C2723" s="3">
        <v>202505</v>
      </c>
      <c r="D2723" s="4" t="str">
        <f>TEXT(SORTEIOS[[#This Row],[DT_CONTMP]],"MMMM-AA")</f>
        <v>maio-25</v>
      </c>
      <c r="E2723" s="4">
        <v>45792</v>
      </c>
      <c r="F2723" s="3">
        <v>1</v>
      </c>
      <c r="G2723"/>
    </row>
    <row r="2724" spans="1:7" x14ac:dyDescent="0.3">
      <c r="A2724" s="64" t="str">
        <f>SORTEIOS[[#This Row],[GRUPO]]&amp;SORTEIOS[[#This Row],[MES_ANO]]</f>
        <v>718junho-25</v>
      </c>
      <c r="B2724" s="3">
        <v>718</v>
      </c>
      <c r="C2724" s="3">
        <v>202506</v>
      </c>
      <c r="D2724" s="4" t="str">
        <f>TEXT(SORTEIOS[[#This Row],[DT_CONTMP]],"MMMM-AA")</f>
        <v>junho-25</v>
      </c>
      <c r="E2724" s="4">
        <v>45824</v>
      </c>
      <c r="F2724" s="3">
        <v>1</v>
      </c>
      <c r="G2724"/>
    </row>
    <row r="2725" spans="1:7" x14ac:dyDescent="0.3">
      <c r="A2725" s="64" t="str">
        <f>SORTEIOS[[#This Row],[GRUPO]]&amp;SORTEIOS[[#This Row],[MES_ANO]]</f>
        <v>719setembro-25</v>
      </c>
      <c r="B2725" s="3">
        <v>719</v>
      </c>
      <c r="C2725" s="3">
        <v>202509</v>
      </c>
      <c r="D2725" s="4" t="str">
        <f>TEXT(SORTEIOS[[#This Row],[DT_CONTMP]],"MMMM-AA")</f>
        <v>setembro-25</v>
      </c>
      <c r="E2725" s="4">
        <v>45915</v>
      </c>
      <c r="F2725" s="3">
        <v>1</v>
      </c>
      <c r="G2725"/>
    </row>
    <row r="2726" spans="1:7" x14ac:dyDescent="0.3">
      <c r="A2726" s="64" t="str">
        <f>SORTEIOS[[#This Row],[GRUPO]]&amp;SORTEIOS[[#This Row],[MES_ANO]]</f>
        <v>708janeiro-25</v>
      </c>
      <c r="B2726" s="3">
        <v>708</v>
      </c>
      <c r="C2726" s="3">
        <v>202501</v>
      </c>
      <c r="D2726" s="4" t="str">
        <f>TEXT(SORTEIOS[[#This Row],[DT_CONTMP]],"MMMM-AA")</f>
        <v>janeiro-25</v>
      </c>
      <c r="E2726" s="4">
        <v>45672</v>
      </c>
      <c r="F2726" s="3">
        <v>1</v>
      </c>
      <c r="G2726"/>
    </row>
    <row r="2727" spans="1:7" x14ac:dyDescent="0.3">
      <c r="A2727" s="64" t="str">
        <f>SORTEIOS[[#This Row],[GRUPO]]&amp;SORTEIOS[[#This Row],[MES_ANO]]</f>
        <v>732agosto-25</v>
      </c>
      <c r="B2727" s="3">
        <v>732</v>
      </c>
      <c r="C2727" s="3">
        <v>202508</v>
      </c>
      <c r="D2727" s="4" t="str">
        <f>TEXT(SORTEIOS[[#This Row],[DT_CONTMP]],"MMMM-AA")</f>
        <v>agosto-25</v>
      </c>
      <c r="E2727" s="4">
        <v>45884</v>
      </c>
      <c r="F2727" s="3">
        <v>1</v>
      </c>
      <c r="G2727"/>
    </row>
    <row r="2728" spans="1:7" x14ac:dyDescent="0.3">
      <c r="A2728" s="64" t="str">
        <f>SORTEIOS[[#This Row],[GRUPO]]&amp;SORTEIOS[[#This Row],[MES_ANO]]</f>
        <v>3082outubro-25</v>
      </c>
      <c r="B2728" s="3">
        <v>3082</v>
      </c>
      <c r="C2728" s="3">
        <v>202510</v>
      </c>
      <c r="D2728" s="4" t="str">
        <f>TEXT(SORTEIOS[[#This Row],[DT_CONTMP]],"MMMM-AA")</f>
        <v>outubro-25</v>
      </c>
      <c r="E2728" s="4">
        <v>45945</v>
      </c>
      <c r="F2728" s="3">
        <v>1</v>
      </c>
      <c r="G2728"/>
    </row>
    <row r="2729" spans="1:7" x14ac:dyDescent="0.3">
      <c r="A2729" s="64" t="str">
        <f>SORTEIOS[[#This Row],[GRUPO]]&amp;SORTEIOS[[#This Row],[MES_ANO]]</f>
        <v>768maio-25</v>
      </c>
      <c r="B2729" s="3">
        <v>768</v>
      </c>
      <c r="C2729" s="3">
        <v>202505</v>
      </c>
      <c r="D2729" s="4" t="str">
        <f>TEXT(SORTEIOS[[#This Row],[DT_CONTMP]],"MMMM-AA")</f>
        <v>maio-25</v>
      </c>
      <c r="E2729" s="4">
        <v>45792</v>
      </c>
      <c r="F2729" s="3">
        <v>1</v>
      </c>
      <c r="G2729"/>
    </row>
    <row r="2730" spans="1:7" x14ac:dyDescent="0.3">
      <c r="A2730" s="64" t="str">
        <f>SORTEIOS[[#This Row],[GRUPO]]&amp;SORTEIOS[[#This Row],[MES_ANO]]</f>
        <v>728outubro-25</v>
      </c>
      <c r="B2730" s="3">
        <v>728</v>
      </c>
      <c r="C2730" s="3">
        <v>202510</v>
      </c>
      <c r="D2730" s="4" t="str">
        <f>TEXT(SORTEIOS[[#This Row],[DT_CONTMP]],"MMMM-AA")</f>
        <v>outubro-25</v>
      </c>
      <c r="E2730" s="4">
        <v>45945</v>
      </c>
      <c r="F2730" s="3">
        <v>1</v>
      </c>
      <c r="G2730"/>
    </row>
    <row r="2731" spans="1:7" x14ac:dyDescent="0.3">
      <c r="A2731" s="64" t="str">
        <f>SORTEIOS[[#This Row],[GRUPO]]&amp;SORTEIOS[[#This Row],[MES_ANO]]</f>
        <v>3122março-25</v>
      </c>
      <c r="B2731" s="3">
        <v>3122</v>
      </c>
      <c r="C2731" s="3">
        <v>202503</v>
      </c>
      <c r="D2731" s="4" t="str">
        <f>TEXT(SORTEIOS[[#This Row],[DT_CONTMP]],"MMMM-AA")</f>
        <v>março-25</v>
      </c>
      <c r="E2731" s="4">
        <v>45733</v>
      </c>
      <c r="F2731" s="3">
        <v>1</v>
      </c>
      <c r="G2731"/>
    </row>
    <row r="2732" spans="1:7" x14ac:dyDescent="0.3">
      <c r="A2732" s="64" t="str">
        <f>SORTEIOS[[#This Row],[GRUPO]]&amp;SORTEIOS[[#This Row],[MES_ANO]]</f>
        <v>3135abril-25</v>
      </c>
      <c r="B2732" s="3">
        <v>3135</v>
      </c>
      <c r="C2732" s="3">
        <v>202504</v>
      </c>
      <c r="D2732" s="4" t="str">
        <f>TEXT(SORTEIOS[[#This Row],[DT_CONTMP]],"MMMM-AA")</f>
        <v>abril-25</v>
      </c>
      <c r="E2732" s="4">
        <v>45762</v>
      </c>
      <c r="F2732" s="3">
        <v>1</v>
      </c>
      <c r="G2732"/>
    </row>
    <row r="2733" spans="1:7" x14ac:dyDescent="0.3">
      <c r="A2733" s="64" t="str">
        <f>SORTEIOS[[#This Row],[GRUPO]]&amp;SORTEIOS[[#This Row],[MES_ANO]]</f>
        <v>3155junho-25</v>
      </c>
      <c r="B2733" s="3">
        <v>3155</v>
      </c>
      <c r="C2733" s="3">
        <v>202506</v>
      </c>
      <c r="D2733" s="4" t="str">
        <f>TEXT(SORTEIOS[[#This Row],[DT_CONTMP]],"MMMM-AA")</f>
        <v>junho-25</v>
      </c>
      <c r="E2733" s="4">
        <v>45824</v>
      </c>
      <c r="F2733" s="3">
        <v>1</v>
      </c>
      <c r="G2733"/>
    </row>
    <row r="2734" spans="1:7" x14ac:dyDescent="0.3">
      <c r="A2734" s="64" t="str">
        <f>SORTEIOS[[#This Row],[GRUPO]]&amp;SORTEIOS[[#This Row],[MES_ANO]]</f>
        <v>3163janeiro-25</v>
      </c>
      <c r="B2734" s="3">
        <v>3163</v>
      </c>
      <c r="C2734" s="3">
        <v>202501</v>
      </c>
      <c r="D2734" s="4" t="str">
        <f>TEXT(SORTEIOS[[#This Row],[DT_CONTMP]],"MMMM-AA")</f>
        <v>janeiro-25</v>
      </c>
      <c r="E2734" s="4">
        <v>45672</v>
      </c>
      <c r="F2734" s="3">
        <v>1</v>
      </c>
      <c r="G2734"/>
    </row>
    <row r="2735" spans="1:7" x14ac:dyDescent="0.3">
      <c r="A2735" s="64" t="str">
        <f>SORTEIOS[[#This Row],[GRUPO]]&amp;SORTEIOS[[#This Row],[MES_ANO]]</f>
        <v>3144julho-25</v>
      </c>
      <c r="B2735" s="3">
        <v>3144</v>
      </c>
      <c r="C2735" s="3">
        <v>202507</v>
      </c>
      <c r="D2735" s="4" t="str">
        <f>TEXT(SORTEIOS[[#This Row],[DT_CONTMP]],"MMMM-AA")</f>
        <v>julho-25</v>
      </c>
      <c r="E2735" s="4">
        <v>45853</v>
      </c>
      <c r="F2735" s="3">
        <v>1</v>
      </c>
      <c r="G2735"/>
    </row>
    <row r="2736" spans="1:7" x14ac:dyDescent="0.3">
      <c r="A2736" s="64" t="str">
        <f>SORTEIOS[[#This Row],[GRUPO]]&amp;SORTEIOS[[#This Row],[MES_ANO]]</f>
        <v>759maio-25</v>
      </c>
      <c r="B2736" s="3">
        <v>759</v>
      </c>
      <c r="C2736" s="3">
        <v>202505</v>
      </c>
      <c r="D2736" s="4" t="str">
        <f>TEXT(SORTEIOS[[#This Row],[DT_CONTMP]],"MMMM-AA")</f>
        <v>maio-25</v>
      </c>
      <c r="E2736" s="4">
        <v>45792</v>
      </c>
      <c r="F2736" s="3">
        <v>1</v>
      </c>
      <c r="G2736"/>
    </row>
    <row r="2737" spans="1:7" x14ac:dyDescent="0.3">
      <c r="A2737" s="64" t="str">
        <f>SORTEIOS[[#This Row],[GRUPO]]&amp;SORTEIOS[[#This Row],[MES_ANO]]</f>
        <v>3059março-25</v>
      </c>
      <c r="B2737" s="3">
        <v>3059</v>
      </c>
      <c r="C2737" s="3">
        <v>202503</v>
      </c>
      <c r="D2737" s="4" t="str">
        <f>TEXT(SORTEIOS[[#This Row],[DT_CONTMP]],"MMMM-AA")</f>
        <v>março-25</v>
      </c>
      <c r="E2737" s="4">
        <v>45733</v>
      </c>
      <c r="F2737" s="3">
        <v>1</v>
      </c>
      <c r="G2737"/>
    </row>
    <row r="2738" spans="1:7" x14ac:dyDescent="0.3">
      <c r="A2738" s="64" t="str">
        <f>SORTEIOS[[#This Row],[GRUPO]]&amp;SORTEIOS[[#This Row],[MES_ANO]]</f>
        <v>3064agosto-25</v>
      </c>
      <c r="B2738" s="3">
        <v>3064</v>
      </c>
      <c r="C2738" s="3">
        <v>202508</v>
      </c>
      <c r="D2738" s="4" t="str">
        <f>TEXT(SORTEIOS[[#This Row],[DT_CONTMP]],"MMMM-AA")</f>
        <v>agosto-25</v>
      </c>
      <c r="E2738" s="4">
        <v>45884</v>
      </c>
      <c r="F2738" s="3">
        <v>1</v>
      </c>
      <c r="G2738"/>
    </row>
    <row r="2739" spans="1:7" x14ac:dyDescent="0.3">
      <c r="A2739" s="64" t="str">
        <f>SORTEIOS[[#This Row],[GRUPO]]&amp;SORTEIOS[[#This Row],[MES_ANO]]</f>
        <v>616julho-25</v>
      </c>
      <c r="B2739" s="3">
        <v>616</v>
      </c>
      <c r="C2739" s="3">
        <v>202507</v>
      </c>
      <c r="D2739" s="4" t="str">
        <f>TEXT(SORTEIOS[[#This Row],[DT_CONTMP]],"MMMM-AA")</f>
        <v>julho-25</v>
      </c>
      <c r="E2739" s="4">
        <v>45842</v>
      </c>
      <c r="F2739" s="3">
        <v>3</v>
      </c>
      <c r="G2739"/>
    </row>
    <row r="2740" spans="1:7" x14ac:dyDescent="0.3">
      <c r="A2740" s="64" t="str">
        <f>SORTEIOS[[#This Row],[GRUPO]]&amp;SORTEIOS[[#This Row],[MES_ANO]]</f>
        <v>644outubro-25</v>
      </c>
      <c r="B2740" s="3">
        <v>644</v>
      </c>
      <c r="C2740" s="3">
        <v>202510</v>
      </c>
      <c r="D2740" s="4" t="str">
        <f>TEXT(SORTEIOS[[#This Row],[DT_CONTMP]],"MMMM-AA")</f>
        <v>outubro-25</v>
      </c>
      <c r="E2740" s="4">
        <v>45936</v>
      </c>
      <c r="F2740" s="3">
        <v>1</v>
      </c>
      <c r="G2740"/>
    </row>
    <row r="2741" spans="1:7" x14ac:dyDescent="0.3">
      <c r="A2741" s="64" t="str">
        <f>SORTEIOS[[#This Row],[GRUPO]]&amp;SORTEIOS[[#This Row],[MES_ANO]]</f>
        <v>713outubro-25</v>
      </c>
      <c r="B2741" s="3">
        <v>713</v>
      </c>
      <c r="C2741" s="3">
        <v>202510</v>
      </c>
      <c r="D2741" s="4" t="str">
        <f>TEXT(SORTEIOS[[#This Row],[DT_CONTMP]],"MMMM-AA")</f>
        <v>outubro-25</v>
      </c>
      <c r="E2741" s="4">
        <v>45945</v>
      </c>
      <c r="F2741" s="3">
        <v>2</v>
      </c>
      <c r="G2741"/>
    </row>
    <row r="2742" spans="1:7" x14ac:dyDescent="0.3">
      <c r="A2742" s="64" t="str">
        <f>SORTEIOS[[#This Row],[GRUPO]]&amp;SORTEIOS[[#This Row],[MES_ANO]]</f>
        <v>5022abril-25</v>
      </c>
      <c r="B2742" s="3">
        <v>5022</v>
      </c>
      <c r="C2742" s="3">
        <v>202504</v>
      </c>
      <c r="D2742" s="4" t="str">
        <f>TEXT(SORTEIOS[[#This Row],[DT_CONTMP]],"MMMM-AA")</f>
        <v>abril-25</v>
      </c>
      <c r="E2742" s="4">
        <v>45762</v>
      </c>
      <c r="F2742" s="3">
        <v>1</v>
      </c>
      <c r="G2742"/>
    </row>
    <row r="2743" spans="1:7" x14ac:dyDescent="0.3">
      <c r="A2743" s="64" t="str">
        <f>SORTEIOS[[#This Row],[GRUPO]]&amp;SORTEIOS[[#This Row],[MES_ANO]]</f>
        <v>7002setembro-25</v>
      </c>
      <c r="B2743" s="3">
        <v>7002</v>
      </c>
      <c r="C2743" s="3">
        <v>202509</v>
      </c>
      <c r="D2743" s="4" t="str">
        <f>TEXT(SORTEIOS[[#This Row],[DT_CONTMP]],"MMMM-AA")</f>
        <v>setembro-25</v>
      </c>
      <c r="E2743" s="4">
        <v>45915</v>
      </c>
      <c r="F2743" s="3">
        <v>1</v>
      </c>
      <c r="G2743"/>
    </row>
    <row r="2744" spans="1:7" x14ac:dyDescent="0.3">
      <c r="A2744" s="64" t="str">
        <f>SORTEIOS[[#This Row],[GRUPO]]&amp;SORTEIOS[[#This Row],[MES_ANO]]</f>
        <v>3074abril-25</v>
      </c>
      <c r="B2744" s="3">
        <v>3074</v>
      </c>
      <c r="C2744" s="3">
        <v>202504</v>
      </c>
      <c r="D2744" s="4" t="str">
        <f>TEXT(SORTEIOS[[#This Row],[DT_CONTMP]],"MMMM-AA")</f>
        <v>abril-25</v>
      </c>
      <c r="E2744" s="4">
        <v>45762</v>
      </c>
      <c r="F2744" s="3">
        <v>1</v>
      </c>
      <c r="G2744"/>
    </row>
    <row r="2745" spans="1:7" x14ac:dyDescent="0.3">
      <c r="A2745" s="64" t="str">
        <f>SORTEIOS[[#This Row],[GRUPO]]&amp;SORTEIOS[[#This Row],[MES_ANO]]</f>
        <v>724abril-25</v>
      </c>
      <c r="B2745" s="3">
        <v>724</v>
      </c>
      <c r="C2745" s="3">
        <v>202504</v>
      </c>
      <c r="D2745" s="4" t="str">
        <f>TEXT(SORTEIOS[[#This Row],[DT_CONTMP]],"MMMM-AA")</f>
        <v>abril-25</v>
      </c>
      <c r="E2745" s="4">
        <v>45762</v>
      </c>
      <c r="F2745" s="3">
        <v>3</v>
      </c>
      <c r="G2745"/>
    </row>
    <row r="2746" spans="1:7" x14ac:dyDescent="0.3">
      <c r="A2746" s="64" t="str">
        <f>SORTEIOS[[#This Row],[GRUPO]]&amp;SORTEIOS[[#This Row],[MES_ANO]]</f>
        <v>7004outubro-25</v>
      </c>
      <c r="B2746" s="3">
        <v>7004</v>
      </c>
      <c r="C2746" s="3">
        <v>202510</v>
      </c>
      <c r="D2746" s="4" t="str">
        <f>TEXT(SORTEIOS[[#This Row],[DT_CONTMP]],"MMMM-AA")</f>
        <v>outubro-25</v>
      </c>
      <c r="E2746" s="4">
        <v>45945</v>
      </c>
      <c r="F2746" s="3">
        <v>1</v>
      </c>
      <c r="G2746"/>
    </row>
    <row r="2747" spans="1:7" x14ac:dyDescent="0.3">
      <c r="A2747" s="64" t="str">
        <f>SORTEIOS[[#This Row],[GRUPO]]&amp;SORTEIOS[[#This Row],[MES_ANO]]</f>
        <v>3101junho-25</v>
      </c>
      <c r="B2747" s="3">
        <v>3101</v>
      </c>
      <c r="C2747" s="3">
        <v>202506</v>
      </c>
      <c r="D2747" s="4" t="str">
        <f>TEXT(SORTEIOS[[#This Row],[DT_CONTMP]],"MMMM-AA")</f>
        <v>junho-25</v>
      </c>
      <c r="E2747" s="4">
        <v>45824</v>
      </c>
      <c r="F2747" s="3">
        <v>1</v>
      </c>
      <c r="G2747"/>
    </row>
    <row r="2748" spans="1:7" x14ac:dyDescent="0.3">
      <c r="A2748" s="64" t="str">
        <f>SORTEIOS[[#This Row],[GRUPO]]&amp;SORTEIOS[[#This Row],[MES_ANO]]</f>
        <v>3109junho-25</v>
      </c>
      <c r="B2748" s="3">
        <v>3109</v>
      </c>
      <c r="C2748" s="3">
        <v>202506</v>
      </c>
      <c r="D2748" s="4" t="str">
        <f>TEXT(SORTEIOS[[#This Row],[DT_CONTMP]],"MMMM-AA")</f>
        <v>junho-25</v>
      </c>
      <c r="E2748" s="4">
        <v>45824</v>
      </c>
      <c r="F2748" s="3">
        <v>1</v>
      </c>
      <c r="G2748"/>
    </row>
    <row r="2749" spans="1:7" x14ac:dyDescent="0.3">
      <c r="A2749" s="64" t="str">
        <f>SORTEIOS[[#This Row],[GRUPO]]&amp;SORTEIOS[[#This Row],[MES_ANO]]</f>
        <v>3105abril-25</v>
      </c>
      <c r="B2749" s="3">
        <v>3105</v>
      </c>
      <c r="C2749" s="3">
        <v>202504</v>
      </c>
      <c r="D2749" s="4" t="str">
        <f>TEXT(SORTEIOS[[#This Row],[DT_CONTMP]],"MMMM-AA")</f>
        <v>abril-25</v>
      </c>
      <c r="E2749" s="4">
        <v>45762</v>
      </c>
      <c r="F2749" s="3">
        <v>1</v>
      </c>
      <c r="G2749"/>
    </row>
    <row r="2750" spans="1:7" x14ac:dyDescent="0.3">
      <c r="A2750" s="64" t="str">
        <f>SORTEIOS[[#This Row],[GRUPO]]&amp;SORTEIOS[[#This Row],[MES_ANO]]</f>
        <v>3120junho-25</v>
      </c>
      <c r="B2750" s="3">
        <v>3120</v>
      </c>
      <c r="C2750" s="3">
        <v>202506</v>
      </c>
      <c r="D2750" s="4" t="str">
        <f>TEXT(SORTEIOS[[#This Row],[DT_CONTMP]],"MMMM-AA")</f>
        <v>junho-25</v>
      </c>
      <c r="E2750" s="4">
        <v>45824</v>
      </c>
      <c r="F2750" s="3">
        <v>1</v>
      </c>
      <c r="G2750"/>
    </row>
    <row r="2751" spans="1:7" x14ac:dyDescent="0.3">
      <c r="A2751" s="64" t="str">
        <f>SORTEIOS[[#This Row],[GRUPO]]&amp;SORTEIOS[[#This Row],[MES_ANO]]</f>
        <v>730abril-25</v>
      </c>
      <c r="B2751" s="3">
        <v>730</v>
      </c>
      <c r="C2751" s="3">
        <v>202504</v>
      </c>
      <c r="D2751" s="4" t="str">
        <f>TEXT(SORTEIOS[[#This Row],[DT_CONTMP]],"MMMM-AA")</f>
        <v>abril-25</v>
      </c>
      <c r="E2751" s="4">
        <v>45762</v>
      </c>
      <c r="F2751" s="3">
        <v>1</v>
      </c>
      <c r="G2751"/>
    </row>
    <row r="2752" spans="1:7" x14ac:dyDescent="0.3">
      <c r="A2752" s="64" t="str">
        <f>SORTEIOS[[#This Row],[GRUPO]]&amp;SORTEIOS[[#This Row],[MES_ANO]]</f>
        <v>782fevereiro-25</v>
      </c>
      <c r="B2752" s="3">
        <v>782</v>
      </c>
      <c r="C2752" s="3">
        <v>202502</v>
      </c>
      <c r="D2752" s="4" t="str">
        <f>TEXT(SORTEIOS[[#This Row],[DT_CONTMP]],"MMMM-AA")</f>
        <v>fevereiro-25</v>
      </c>
      <c r="E2752" s="4">
        <v>45705</v>
      </c>
      <c r="F2752" s="3">
        <v>1</v>
      </c>
      <c r="G2752"/>
    </row>
    <row r="2753" spans="1:7" x14ac:dyDescent="0.3">
      <c r="A2753" s="64" t="str">
        <f>SORTEIOS[[#This Row],[GRUPO]]&amp;SORTEIOS[[#This Row],[MES_ANO]]</f>
        <v>774junho-25</v>
      </c>
      <c r="B2753" s="3">
        <v>774</v>
      </c>
      <c r="C2753" s="3">
        <v>202506</v>
      </c>
      <c r="D2753" s="4" t="str">
        <f>TEXT(SORTEIOS[[#This Row],[DT_CONTMP]],"MMMM-AA")</f>
        <v>junho-25</v>
      </c>
      <c r="E2753" s="4">
        <v>45824</v>
      </c>
      <c r="F2753" s="3">
        <v>1</v>
      </c>
      <c r="G2753"/>
    </row>
    <row r="2754" spans="1:7" x14ac:dyDescent="0.3">
      <c r="A2754" s="64" t="str">
        <f>SORTEIOS[[#This Row],[GRUPO]]&amp;SORTEIOS[[#This Row],[MES_ANO]]</f>
        <v>752fevereiro-25</v>
      </c>
      <c r="B2754" s="3">
        <v>752</v>
      </c>
      <c r="C2754" s="3">
        <v>202502</v>
      </c>
      <c r="D2754" s="4" t="str">
        <f>TEXT(SORTEIOS[[#This Row],[DT_CONTMP]],"MMMM-AA")</f>
        <v>fevereiro-25</v>
      </c>
      <c r="E2754" s="4">
        <v>45705</v>
      </c>
      <c r="F2754" s="3">
        <v>1</v>
      </c>
      <c r="G2754"/>
    </row>
    <row r="2755" spans="1:7" x14ac:dyDescent="0.3">
      <c r="A2755" s="64" t="str">
        <f>SORTEIOS[[#This Row],[GRUPO]]&amp;SORTEIOS[[#This Row],[MES_ANO]]</f>
        <v>3121janeiro-25</v>
      </c>
      <c r="B2755" s="3">
        <v>3121</v>
      </c>
      <c r="C2755" s="3">
        <v>202501</v>
      </c>
      <c r="D2755" s="4" t="str">
        <f>TEXT(SORTEIOS[[#This Row],[DT_CONTMP]],"MMMM-AA")</f>
        <v>janeiro-25</v>
      </c>
      <c r="E2755" s="4">
        <v>45672</v>
      </c>
      <c r="F2755" s="3">
        <v>1</v>
      </c>
      <c r="G2755"/>
    </row>
    <row r="2756" spans="1:7" x14ac:dyDescent="0.3">
      <c r="A2756" s="64" t="str">
        <f>SORTEIOS[[#This Row],[GRUPO]]&amp;SORTEIOS[[#This Row],[MES_ANO]]</f>
        <v>770maio-25</v>
      </c>
      <c r="B2756" s="3">
        <v>770</v>
      </c>
      <c r="C2756" s="3">
        <v>202505</v>
      </c>
      <c r="D2756" s="4" t="str">
        <f>TEXT(SORTEIOS[[#This Row],[DT_CONTMP]],"MMMM-AA")</f>
        <v>maio-25</v>
      </c>
      <c r="E2756" s="4">
        <v>45792</v>
      </c>
      <c r="F2756" s="3">
        <v>1</v>
      </c>
      <c r="G2756"/>
    </row>
    <row r="2757" spans="1:7" x14ac:dyDescent="0.3">
      <c r="A2757" s="64" t="str">
        <f>SORTEIOS[[#This Row],[GRUPO]]&amp;SORTEIOS[[#This Row],[MES_ANO]]</f>
        <v>785fevereiro-25</v>
      </c>
      <c r="B2757" s="3">
        <v>785</v>
      </c>
      <c r="C2757" s="3">
        <v>202502</v>
      </c>
      <c r="D2757" s="4" t="str">
        <f>TEXT(SORTEIOS[[#This Row],[DT_CONTMP]],"MMMM-AA")</f>
        <v>fevereiro-25</v>
      </c>
      <c r="E2757" s="4">
        <v>45705</v>
      </c>
      <c r="F2757" s="3">
        <v>1</v>
      </c>
      <c r="G2757"/>
    </row>
    <row r="2758" spans="1:7" x14ac:dyDescent="0.3">
      <c r="A2758" s="64" t="str">
        <f>SORTEIOS[[#This Row],[GRUPO]]&amp;SORTEIOS[[#This Row],[MES_ANO]]</f>
        <v>791outubro-25</v>
      </c>
      <c r="B2758" s="3">
        <v>791</v>
      </c>
      <c r="C2758" s="3">
        <v>202510</v>
      </c>
      <c r="D2758" s="4" t="str">
        <f>TEXT(SORTEIOS[[#This Row],[DT_CONTMP]],"MMMM-AA")</f>
        <v>outubro-25</v>
      </c>
      <c r="E2758" s="4">
        <v>45945</v>
      </c>
      <c r="F2758" s="3">
        <v>1</v>
      </c>
      <c r="G2758"/>
    </row>
    <row r="2759" spans="1:7" x14ac:dyDescent="0.3">
      <c r="A2759" s="64" t="str">
        <f>SORTEIOS[[#This Row],[GRUPO]]&amp;SORTEIOS[[#This Row],[MES_ANO]]</f>
        <v>3048setembro-25</v>
      </c>
      <c r="B2759" s="3">
        <v>3048</v>
      </c>
      <c r="C2759" s="3">
        <v>202509</v>
      </c>
      <c r="D2759" s="4" t="str">
        <f>TEXT(SORTEIOS[[#This Row],[DT_CONTMP]],"MMMM-AA")</f>
        <v>setembro-25</v>
      </c>
      <c r="E2759" s="4">
        <v>45915</v>
      </c>
      <c r="F2759" s="3">
        <v>1</v>
      </c>
      <c r="G2759"/>
    </row>
    <row r="2760" spans="1:7" x14ac:dyDescent="0.3">
      <c r="A2760" s="64" t="str">
        <f>SORTEIOS[[#This Row],[GRUPO]]&amp;SORTEIOS[[#This Row],[MES_ANO]]</f>
        <v>637abril-25</v>
      </c>
      <c r="B2760" s="3">
        <v>637</v>
      </c>
      <c r="C2760" s="3">
        <v>202504</v>
      </c>
      <c r="D2760" s="4" t="str">
        <f>TEXT(SORTEIOS[[#This Row],[DT_CONTMP]],"MMMM-AA")</f>
        <v>abril-25</v>
      </c>
      <c r="E2760" s="4">
        <v>45751</v>
      </c>
      <c r="F2760" s="3">
        <v>3</v>
      </c>
      <c r="G2760"/>
    </row>
    <row r="2761" spans="1:7" x14ac:dyDescent="0.3">
      <c r="A2761" s="64" t="str">
        <f>SORTEIOS[[#This Row],[GRUPO]]&amp;SORTEIOS[[#This Row],[MES_ANO]]</f>
        <v>639setembro-25</v>
      </c>
      <c r="B2761" s="3">
        <v>639</v>
      </c>
      <c r="C2761" s="3">
        <v>202509</v>
      </c>
      <c r="D2761" s="4" t="str">
        <f>TEXT(SORTEIOS[[#This Row],[DT_CONTMP]],"MMMM-AA")</f>
        <v>setembro-25</v>
      </c>
      <c r="E2761" s="4">
        <v>45904</v>
      </c>
      <c r="F2761" s="3">
        <v>1</v>
      </c>
      <c r="G2761"/>
    </row>
    <row r="2762" spans="1:7" x14ac:dyDescent="0.3">
      <c r="A2762" s="64" t="str">
        <f>SORTEIOS[[#This Row],[GRUPO]]&amp;SORTEIOS[[#This Row],[MES_ANO]]</f>
        <v>722setembro-25</v>
      </c>
      <c r="B2762" s="3">
        <v>722</v>
      </c>
      <c r="C2762" s="3">
        <v>202509</v>
      </c>
      <c r="D2762" s="4" t="str">
        <f>TEXT(SORTEIOS[[#This Row],[DT_CONTMP]],"MMMM-AA")</f>
        <v>setembro-25</v>
      </c>
      <c r="E2762" s="4">
        <v>45915</v>
      </c>
      <c r="F2762" s="3">
        <v>1</v>
      </c>
      <c r="G2762"/>
    </row>
    <row r="2763" spans="1:7" x14ac:dyDescent="0.3">
      <c r="A2763" s="64" t="str">
        <f>SORTEIOS[[#This Row],[GRUPO]]&amp;SORTEIOS[[#This Row],[MES_ANO]]</f>
        <v>733janeiro-25</v>
      </c>
      <c r="B2763" s="3">
        <v>733</v>
      </c>
      <c r="C2763" s="3">
        <v>202501</v>
      </c>
      <c r="D2763" s="4" t="str">
        <f>TEXT(SORTEIOS[[#This Row],[DT_CONTMP]],"MMMM-AA")</f>
        <v>janeiro-25</v>
      </c>
      <c r="E2763" s="4">
        <v>45672</v>
      </c>
      <c r="F2763" s="3">
        <v>1</v>
      </c>
      <c r="G2763"/>
    </row>
    <row r="2764" spans="1:7" x14ac:dyDescent="0.3">
      <c r="A2764" s="64" t="str">
        <f>SORTEIOS[[#This Row],[GRUPO]]&amp;SORTEIOS[[#This Row],[MES_ANO]]</f>
        <v>3088janeiro-25</v>
      </c>
      <c r="B2764" s="3">
        <v>3088</v>
      </c>
      <c r="C2764" s="3">
        <v>202501</v>
      </c>
      <c r="D2764" s="4" t="str">
        <f>TEXT(SORTEIOS[[#This Row],[DT_CONTMP]],"MMMM-AA")</f>
        <v>janeiro-25</v>
      </c>
      <c r="E2764" s="4">
        <v>45672</v>
      </c>
      <c r="F2764" s="3">
        <v>1</v>
      </c>
      <c r="G2764"/>
    </row>
    <row r="2765" spans="1:7" x14ac:dyDescent="0.3">
      <c r="A2765" s="64" t="str">
        <f>SORTEIOS[[#This Row],[GRUPO]]&amp;SORTEIOS[[#This Row],[MES_ANO]]</f>
        <v>3132maio-25</v>
      </c>
      <c r="B2765" s="3">
        <v>3132</v>
      </c>
      <c r="C2765" s="3">
        <v>202505</v>
      </c>
      <c r="D2765" s="4" t="str">
        <f>TEXT(SORTEIOS[[#This Row],[DT_CONTMP]],"MMMM-AA")</f>
        <v>maio-25</v>
      </c>
      <c r="E2765" s="4">
        <v>45792</v>
      </c>
      <c r="F2765" s="3">
        <v>1</v>
      </c>
      <c r="G2765"/>
    </row>
    <row r="2766" spans="1:7" x14ac:dyDescent="0.3">
      <c r="A2766" s="64" t="str">
        <f>SORTEIOS[[#This Row],[GRUPO]]&amp;SORTEIOS[[#This Row],[MES_ANO]]</f>
        <v>714maio-25</v>
      </c>
      <c r="B2766" s="3">
        <v>714</v>
      </c>
      <c r="C2766" s="3">
        <v>202505</v>
      </c>
      <c r="D2766" s="4" t="str">
        <f>TEXT(SORTEIOS[[#This Row],[DT_CONTMP]],"MMMM-AA")</f>
        <v>maio-25</v>
      </c>
      <c r="E2766" s="4">
        <v>45792</v>
      </c>
      <c r="F2766" s="3">
        <v>1</v>
      </c>
      <c r="G2766"/>
    </row>
    <row r="2767" spans="1:7" x14ac:dyDescent="0.3">
      <c r="A2767" s="64" t="str">
        <f>SORTEIOS[[#This Row],[GRUPO]]&amp;SORTEIOS[[#This Row],[MES_ANO]]</f>
        <v>3103setembro-25</v>
      </c>
      <c r="B2767" s="3">
        <v>3103</v>
      </c>
      <c r="C2767" s="3">
        <v>202509</v>
      </c>
      <c r="D2767" s="4" t="str">
        <f>TEXT(SORTEIOS[[#This Row],[DT_CONTMP]],"MMMM-AA")</f>
        <v>setembro-25</v>
      </c>
      <c r="E2767" s="4">
        <v>45915</v>
      </c>
      <c r="F2767" s="3">
        <v>1</v>
      </c>
      <c r="G2767"/>
    </row>
    <row r="2768" spans="1:7" x14ac:dyDescent="0.3">
      <c r="A2768" s="64" t="str">
        <f>SORTEIOS[[#This Row],[GRUPO]]&amp;SORTEIOS[[#This Row],[MES_ANO]]</f>
        <v>625março-25</v>
      </c>
      <c r="B2768" s="3">
        <v>625</v>
      </c>
      <c r="C2768" s="3">
        <v>202503</v>
      </c>
      <c r="D2768" s="4" t="str">
        <f>TEXT(SORTEIOS[[#This Row],[DT_CONTMP]],"MMMM-AA")</f>
        <v>março-25</v>
      </c>
      <c r="E2768" s="4">
        <v>45726</v>
      </c>
      <c r="F2768" s="3">
        <v>1</v>
      </c>
      <c r="G2768"/>
    </row>
    <row r="2769" spans="1:7" x14ac:dyDescent="0.3">
      <c r="A2769" s="64" t="str">
        <f>SORTEIOS[[#This Row],[GRUPO]]&amp;SORTEIOS[[#This Row],[MES_ANO]]</f>
        <v>629junho-25</v>
      </c>
      <c r="B2769" s="3">
        <v>629</v>
      </c>
      <c r="C2769" s="3">
        <v>202506</v>
      </c>
      <c r="D2769" s="4" t="str">
        <f>TEXT(SORTEIOS[[#This Row],[DT_CONTMP]],"MMMM-AA")</f>
        <v>junho-25</v>
      </c>
      <c r="E2769" s="4">
        <v>45813</v>
      </c>
      <c r="F2769" s="3">
        <v>1</v>
      </c>
      <c r="G2769"/>
    </row>
    <row r="2770" spans="1:7" x14ac:dyDescent="0.3">
      <c r="A2770" s="64" t="str">
        <f>SORTEIOS[[#This Row],[GRUPO]]&amp;SORTEIOS[[#This Row],[MES_ANO]]</f>
        <v>5017julho-25</v>
      </c>
      <c r="B2770" s="3">
        <v>5017</v>
      </c>
      <c r="C2770" s="3">
        <v>202507</v>
      </c>
      <c r="D2770" s="4" t="str">
        <f>TEXT(SORTEIOS[[#This Row],[DT_CONTMP]],"MMMM-AA")</f>
        <v>julho-25</v>
      </c>
      <c r="E2770" s="4">
        <v>45853</v>
      </c>
      <c r="F2770" s="3">
        <v>1</v>
      </c>
      <c r="G2770"/>
    </row>
    <row r="2771" spans="1:7" x14ac:dyDescent="0.3">
      <c r="A2771" s="64" t="str">
        <f>SORTEIOS[[#This Row],[GRUPO]]&amp;SORTEIOS[[#This Row],[MES_ANO]]</f>
        <v>3038janeiro-25</v>
      </c>
      <c r="B2771" s="3">
        <v>3038</v>
      </c>
      <c r="C2771" s="3">
        <v>202501</v>
      </c>
      <c r="D2771" s="4" t="str">
        <f>TEXT(SORTEIOS[[#This Row],[DT_CONTMP]],"MMMM-AA")</f>
        <v>janeiro-25</v>
      </c>
      <c r="E2771" s="4">
        <v>45672</v>
      </c>
      <c r="F2771" s="3">
        <v>1</v>
      </c>
      <c r="G2771"/>
    </row>
    <row r="2772" spans="1:7" x14ac:dyDescent="0.3">
      <c r="A2772" s="64" t="str">
        <f>SORTEIOS[[#This Row],[GRUPO]]&amp;SORTEIOS[[#This Row],[MES_ANO]]</f>
        <v>730janeiro-25</v>
      </c>
      <c r="B2772" s="3">
        <v>730</v>
      </c>
      <c r="C2772" s="3">
        <v>202501</v>
      </c>
      <c r="D2772" s="4" t="str">
        <f>TEXT(SORTEIOS[[#This Row],[DT_CONTMP]],"MMMM-AA")</f>
        <v>janeiro-25</v>
      </c>
      <c r="E2772" s="4">
        <v>45672</v>
      </c>
      <c r="F2772" s="3">
        <v>1</v>
      </c>
      <c r="G2772"/>
    </row>
    <row r="2773" spans="1:7" x14ac:dyDescent="0.3">
      <c r="A2773" s="64" t="str">
        <f>SORTEIOS[[#This Row],[GRUPO]]&amp;SORTEIOS[[#This Row],[MES_ANO]]</f>
        <v>3124março-25</v>
      </c>
      <c r="B2773" s="3">
        <v>3124</v>
      </c>
      <c r="C2773" s="3">
        <v>202503</v>
      </c>
      <c r="D2773" s="4" t="str">
        <f>TEXT(SORTEIOS[[#This Row],[DT_CONTMP]],"MMMM-AA")</f>
        <v>março-25</v>
      </c>
      <c r="E2773" s="4">
        <v>45733</v>
      </c>
      <c r="F2773" s="3">
        <v>1</v>
      </c>
      <c r="G2773"/>
    </row>
    <row r="2774" spans="1:7" x14ac:dyDescent="0.3">
      <c r="A2774" s="64" t="str">
        <f>SORTEIOS[[#This Row],[GRUPO]]&amp;SORTEIOS[[#This Row],[MES_ANO]]</f>
        <v>3067julho-25</v>
      </c>
      <c r="B2774" s="3">
        <v>3067</v>
      </c>
      <c r="C2774" s="3">
        <v>202507</v>
      </c>
      <c r="D2774" s="4" t="str">
        <f>TEXT(SORTEIOS[[#This Row],[DT_CONTMP]],"MMMM-AA")</f>
        <v>julho-25</v>
      </c>
      <c r="E2774" s="4">
        <v>45853</v>
      </c>
      <c r="F2774" s="3">
        <v>1</v>
      </c>
      <c r="G2774"/>
    </row>
    <row r="2775" spans="1:7" x14ac:dyDescent="0.3">
      <c r="A2775" s="64" t="str">
        <f>SORTEIOS[[#This Row],[GRUPO]]&amp;SORTEIOS[[#This Row],[MES_ANO]]</f>
        <v>3153setembro-25</v>
      </c>
      <c r="B2775" s="3">
        <v>3153</v>
      </c>
      <c r="C2775" s="3">
        <v>202509</v>
      </c>
      <c r="D2775" s="4" t="str">
        <f>TEXT(SORTEIOS[[#This Row],[DT_CONTMP]],"MMMM-AA")</f>
        <v>setembro-25</v>
      </c>
      <c r="E2775" s="4">
        <v>45915</v>
      </c>
      <c r="F2775" s="3">
        <v>1</v>
      </c>
      <c r="G2775"/>
    </row>
    <row r="2776" spans="1:7" x14ac:dyDescent="0.3">
      <c r="A2776" s="64" t="str">
        <f>SORTEIOS[[#This Row],[GRUPO]]&amp;SORTEIOS[[#This Row],[MES_ANO]]</f>
        <v>785outubro-25</v>
      </c>
      <c r="B2776" s="3">
        <v>785</v>
      </c>
      <c r="C2776" s="3">
        <v>202510</v>
      </c>
      <c r="D2776" s="4" t="str">
        <f>TEXT(SORTEIOS[[#This Row],[DT_CONTMP]],"MMMM-AA")</f>
        <v>outubro-25</v>
      </c>
      <c r="E2776" s="4">
        <v>45945</v>
      </c>
      <c r="F2776" s="3">
        <v>1</v>
      </c>
      <c r="G2776"/>
    </row>
    <row r="2777" spans="1:7" x14ac:dyDescent="0.3">
      <c r="A2777" s="64" t="str">
        <f>SORTEIOS[[#This Row],[GRUPO]]&amp;SORTEIOS[[#This Row],[MES_ANO]]</f>
        <v>5010janeiro-25</v>
      </c>
      <c r="B2777" s="3">
        <v>5010</v>
      </c>
      <c r="C2777" s="3">
        <v>202501</v>
      </c>
      <c r="D2777" s="4" t="str">
        <f>TEXT(SORTEIOS[[#This Row],[DT_CONTMP]],"MMMM-AA")</f>
        <v>janeiro-25</v>
      </c>
      <c r="E2777" s="4">
        <v>45672</v>
      </c>
      <c r="F2777" s="3">
        <v>3</v>
      </c>
      <c r="G2777"/>
    </row>
    <row r="2778" spans="1:7" x14ac:dyDescent="0.3">
      <c r="A2778" s="64" t="str">
        <f>SORTEIOS[[#This Row],[GRUPO]]&amp;SORTEIOS[[#This Row],[MES_ANO]]</f>
        <v>3054janeiro-25</v>
      </c>
      <c r="B2778" s="3">
        <v>3054</v>
      </c>
      <c r="C2778" s="3">
        <v>202501</v>
      </c>
      <c r="D2778" s="4" t="str">
        <f>TEXT(SORTEIOS[[#This Row],[DT_CONTMP]],"MMMM-AA")</f>
        <v>janeiro-25</v>
      </c>
      <c r="E2778" s="4">
        <v>45672</v>
      </c>
      <c r="F2778" s="3">
        <v>1</v>
      </c>
      <c r="G2778"/>
    </row>
    <row r="2779" spans="1:7" x14ac:dyDescent="0.3">
      <c r="A2779" s="64" t="str">
        <f>SORTEIOS[[#This Row],[GRUPO]]&amp;SORTEIOS[[#This Row],[MES_ANO]]</f>
        <v>3062fevereiro-25</v>
      </c>
      <c r="B2779" s="3">
        <v>3062</v>
      </c>
      <c r="C2779" s="3">
        <v>202502</v>
      </c>
      <c r="D2779" s="4" t="str">
        <f>TEXT(SORTEIOS[[#This Row],[DT_CONTMP]],"MMMM-AA")</f>
        <v>fevereiro-25</v>
      </c>
      <c r="E2779" s="4">
        <v>45705</v>
      </c>
      <c r="F2779" s="3">
        <v>1</v>
      </c>
      <c r="G2779"/>
    </row>
    <row r="2780" spans="1:7" x14ac:dyDescent="0.3">
      <c r="A2780" s="64" t="str">
        <f>SORTEIOS[[#This Row],[GRUPO]]&amp;SORTEIOS[[#This Row],[MES_ANO]]</f>
        <v>622março-25</v>
      </c>
      <c r="B2780" s="3">
        <v>622</v>
      </c>
      <c r="C2780" s="3">
        <v>202503</v>
      </c>
      <c r="D2780" s="4" t="str">
        <f>TEXT(SORTEIOS[[#This Row],[DT_CONTMP]],"MMMM-AA")</f>
        <v>março-25</v>
      </c>
      <c r="E2780" s="4">
        <v>45726</v>
      </c>
      <c r="F2780" s="3">
        <v>1</v>
      </c>
      <c r="G2780"/>
    </row>
    <row r="2781" spans="1:7" x14ac:dyDescent="0.3">
      <c r="A2781" s="64" t="str">
        <f>SORTEIOS[[#This Row],[GRUPO]]&amp;SORTEIOS[[#This Row],[MES_ANO]]</f>
        <v>5016setembro-25</v>
      </c>
      <c r="B2781" s="3">
        <v>5016</v>
      </c>
      <c r="C2781" s="3">
        <v>202509</v>
      </c>
      <c r="D2781" s="4" t="str">
        <f>TEXT(SORTEIOS[[#This Row],[DT_CONTMP]],"MMMM-AA")</f>
        <v>setembro-25</v>
      </c>
      <c r="E2781" s="4">
        <v>45915</v>
      </c>
      <c r="F2781" s="3">
        <v>1</v>
      </c>
      <c r="G2781"/>
    </row>
    <row r="2782" spans="1:7" x14ac:dyDescent="0.3">
      <c r="A2782" s="64" t="str">
        <f>SORTEIOS[[#This Row],[GRUPO]]&amp;SORTEIOS[[#This Row],[MES_ANO]]</f>
        <v>3078setembro-25</v>
      </c>
      <c r="B2782" s="3">
        <v>3078</v>
      </c>
      <c r="C2782" s="3">
        <v>202509</v>
      </c>
      <c r="D2782" s="4" t="str">
        <f>TEXT(SORTEIOS[[#This Row],[DT_CONTMP]],"MMMM-AA")</f>
        <v>setembro-25</v>
      </c>
      <c r="E2782" s="4">
        <v>45915</v>
      </c>
      <c r="F2782" s="3">
        <v>1</v>
      </c>
      <c r="G2782"/>
    </row>
    <row r="2783" spans="1:7" x14ac:dyDescent="0.3">
      <c r="A2783" s="64" t="str">
        <f>SORTEIOS[[#This Row],[GRUPO]]&amp;SORTEIOS[[#This Row],[MES_ANO]]</f>
        <v>3092março-25</v>
      </c>
      <c r="B2783" s="3">
        <v>3092</v>
      </c>
      <c r="C2783" s="3">
        <v>202503</v>
      </c>
      <c r="D2783" s="4" t="str">
        <f>TEXT(SORTEIOS[[#This Row],[DT_CONTMP]],"MMMM-AA")</f>
        <v>março-25</v>
      </c>
      <c r="E2783" s="4">
        <v>45733</v>
      </c>
      <c r="F2783" s="3">
        <v>1</v>
      </c>
      <c r="G2783"/>
    </row>
    <row r="2784" spans="1:7" x14ac:dyDescent="0.3">
      <c r="A2784" s="64" t="str">
        <f>SORTEIOS[[#This Row],[GRUPO]]&amp;SORTEIOS[[#This Row],[MES_ANO]]</f>
        <v>3099agosto-25</v>
      </c>
      <c r="B2784" s="3">
        <v>3099</v>
      </c>
      <c r="C2784" s="3">
        <v>202508</v>
      </c>
      <c r="D2784" s="4" t="str">
        <f>TEXT(SORTEIOS[[#This Row],[DT_CONTMP]],"MMMM-AA")</f>
        <v>agosto-25</v>
      </c>
      <c r="E2784" s="4">
        <v>45884</v>
      </c>
      <c r="F2784" s="3">
        <v>1</v>
      </c>
      <c r="G2784"/>
    </row>
    <row r="2785" spans="1:7" x14ac:dyDescent="0.3">
      <c r="A2785" s="64" t="str">
        <f>SORTEIOS[[#This Row],[GRUPO]]&amp;SORTEIOS[[#This Row],[MES_ANO]]</f>
        <v>3132janeiro-25</v>
      </c>
      <c r="B2785" s="3">
        <v>3132</v>
      </c>
      <c r="C2785" s="3">
        <v>202501</v>
      </c>
      <c r="D2785" s="4" t="str">
        <f>TEXT(SORTEIOS[[#This Row],[DT_CONTMP]],"MMMM-AA")</f>
        <v>janeiro-25</v>
      </c>
      <c r="E2785" s="4">
        <v>45672</v>
      </c>
      <c r="F2785" s="3">
        <v>1</v>
      </c>
      <c r="G2785"/>
    </row>
    <row r="2786" spans="1:7" x14ac:dyDescent="0.3">
      <c r="A2786" s="64" t="str">
        <f>SORTEIOS[[#This Row],[GRUPO]]&amp;SORTEIOS[[#This Row],[MES_ANO]]</f>
        <v>745junho-25</v>
      </c>
      <c r="B2786" s="3">
        <v>745</v>
      </c>
      <c r="C2786" s="3">
        <v>202506</v>
      </c>
      <c r="D2786" s="4" t="str">
        <f>TEXT(SORTEIOS[[#This Row],[DT_CONTMP]],"MMMM-AA")</f>
        <v>junho-25</v>
      </c>
      <c r="E2786" s="4">
        <v>45824</v>
      </c>
      <c r="F2786" s="3">
        <v>1</v>
      </c>
      <c r="G2786"/>
    </row>
    <row r="2787" spans="1:7" x14ac:dyDescent="0.3">
      <c r="A2787" s="64" t="str">
        <f>SORTEIOS[[#This Row],[GRUPO]]&amp;SORTEIOS[[#This Row],[MES_ANO]]</f>
        <v>749janeiro-25</v>
      </c>
      <c r="B2787" s="3">
        <v>749</v>
      </c>
      <c r="C2787" s="3">
        <v>202501</v>
      </c>
      <c r="D2787" s="4" t="str">
        <f>TEXT(SORTEIOS[[#This Row],[DT_CONTMP]],"MMMM-AA")</f>
        <v>janeiro-25</v>
      </c>
      <c r="E2787" s="4">
        <v>45672</v>
      </c>
      <c r="F2787" s="3">
        <v>1</v>
      </c>
      <c r="G2787"/>
    </row>
    <row r="2788" spans="1:7" x14ac:dyDescent="0.3">
      <c r="A2788" s="64" t="str">
        <f>SORTEIOS[[#This Row],[GRUPO]]&amp;SORTEIOS[[#This Row],[MES_ANO]]</f>
        <v>3129maio-25</v>
      </c>
      <c r="B2788" s="3">
        <v>3129</v>
      </c>
      <c r="C2788" s="3">
        <v>202505</v>
      </c>
      <c r="D2788" s="4" t="str">
        <f>TEXT(SORTEIOS[[#This Row],[DT_CONTMP]],"MMMM-AA")</f>
        <v>maio-25</v>
      </c>
      <c r="E2788" s="4">
        <v>45792</v>
      </c>
      <c r="F2788" s="3">
        <v>1</v>
      </c>
      <c r="G2788"/>
    </row>
    <row r="2789" spans="1:7" x14ac:dyDescent="0.3">
      <c r="A2789" s="64" t="str">
        <f>SORTEIOS[[#This Row],[GRUPO]]&amp;SORTEIOS[[#This Row],[MES_ANO]]</f>
        <v>3102agosto-25</v>
      </c>
      <c r="B2789" s="3">
        <v>3102</v>
      </c>
      <c r="C2789" s="3">
        <v>202508</v>
      </c>
      <c r="D2789" s="4" t="str">
        <f>TEXT(SORTEIOS[[#This Row],[DT_CONTMP]],"MMMM-AA")</f>
        <v>agosto-25</v>
      </c>
      <c r="E2789" s="4">
        <v>45884</v>
      </c>
      <c r="F2789" s="3">
        <v>1</v>
      </c>
      <c r="G2789"/>
    </row>
    <row r="2790" spans="1:7" x14ac:dyDescent="0.3">
      <c r="A2790" s="64" t="str">
        <f>SORTEIOS[[#This Row],[GRUPO]]&amp;SORTEIOS[[#This Row],[MES_ANO]]</f>
        <v>3161fevereiro-25</v>
      </c>
      <c r="B2790" s="3">
        <v>3161</v>
      </c>
      <c r="C2790" s="3">
        <v>202502</v>
      </c>
      <c r="D2790" s="4" t="str">
        <f>TEXT(SORTEIOS[[#This Row],[DT_CONTMP]],"MMMM-AA")</f>
        <v>fevereiro-25</v>
      </c>
      <c r="E2790" s="4">
        <v>45705</v>
      </c>
      <c r="F2790" s="3">
        <v>1</v>
      </c>
      <c r="G2790"/>
    </row>
    <row r="2791" spans="1:7" x14ac:dyDescent="0.3">
      <c r="A2791" s="64" t="str">
        <f>SORTEIOS[[#This Row],[GRUPO]]&amp;SORTEIOS[[#This Row],[MES_ANO]]</f>
        <v>3112maio-25</v>
      </c>
      <c r="B2791" s="3">
        <v>3112</v>
      </c>
      <c r="C2791" s="3">
        <v>202505</v>
      </c>
      <c r="D2791" s="4" t="str">
        <f>TEXT(SORTEIOS[[#This Row],[DT_CONTMP]],"MMMM-AA")</f>
        <v>maio-25</v>
      </c>
      <c r="E2791" s="4">
        <v>45792</v>
      </c>
      <c r="F2791" s="3">
        <v>1</v>
      </c>
      <c r="G2791"/>
    </row>
    <row r="2792" spans="1:7" x14ac:dyDescent="0.3">
      <c r="A2792" s="64" t="str">
        <f>SORTEIOS[[#This Row],[GRUPO]]&amp;SORTEIOS[[#This Row],[MES_ANO]]</f>
        <v>3180maio-25</v>
      </c>
      <c r="B2792" s="3">
        <v>3180</v>
      </c>
      <c r="C2792" s="3">
        <v>202505</v>
      </c>
      <c r="D2792" s="4" t="str">
        <f>TEXT(SORTEIOS[[#This Row],[DT_CONTMP]],"MMMM-AA")</f>
        <v>maio-25</v>
      </c>
      <c r="E2792" s="4">
        <v>45792</v>
      </c>
      <c r="F2792" s="3">
        <v>1</v>
      </c>
      <c r="G2792"/>
    </row>
    <row r="2793" spans="1:7" x14ac:dyDescent="0.3">
      <c r="A2793" s="64" t="str">
        <f>SORTEIOS[[#This Row],[GRUPO]]&amp;SORTEIOS[[#This Row],[MES_ANO]]</f>
        <v>741setembro-25</v>
      </c>
      <c r="B2793" s="3">
        <v>741</v>
      </c>
      <c r="C2793" s="3">
        <v>202509</v>
      </c>
      <c r="D2793" s="4" t="str">
        <f>TEXT(SORTEIOS[[#This Row],[DT_CONTMP]],"MMMM-AA")</f>
        <v>setembro-25</v>
      </c>
      <c r="E2793" s="4">
        <v>45915</v>
      </c>
      <c r="F2793" s="3">
        <v>1</v>
      </c>
      <c r="G2793"/>
    </row>
    <row r="2794" spans="1:7" x14ac:dyDescent="0.3">
      <c r="A2794" s="64" t="str">
        <f>SORTEIOS[[#This Row],[GRUPO]]&amp;SORTEIOS[[#This Row],[MES_ANO]]</f>
        <v>727junho-25</v>
      </c>
      <c r="B2794" s="3">
        <v>727</v>
      </c>
      <c r="C2794" s="3">
        <v>202506</v>
      </c>
      <c r="D2794" s="4" t="str">
        <f>TEXT(SORTEIOS[[#This Row],[DT_CONTMP]],"MMMM-AA")</f>
        <v>junho-25</v>
      </c>
      <c r="E2794" s="4">
        <v>45824</v>
      </c>
      <c r="F2794" s="3">
        <v>1</v>
      </c>
      <c r="G2794"/>
    </row>
    <row r="2795" spans="1:7" x14ac:dyDescent="0.3">
      <c r="A2795" s="64" t="str">
        <f>SORTEIOS[[#This Row],[GRUPO]]&amp;SORTEIOS[[#This Row],[MES_ANO]]</f>
        <v>616fevereiro-25</v>
      </c>
      <c r="B2795" s="3">
        <v>616</v>
      </c>
      <c r="C2795" s="3">
        <v>202502</v>
      </c>
      <c r="D2795" s="4" t="str">
        <f>TEXT(SORTEIOS[[#This Row],[DT_CONTMP]],"MMMM-AA")</f>
        <v>fevereiro-25</v>
      </c>
      <c r="E2795" s="4">
        <v>45694</v>
      </c>
      <c r="F2795" s="3">
        <v>1</v>
      </c>
      <c r="G2795"/>
    </row>
    <row r="2796" spans="1:7" x14ac:dyDescent="0.3">
      <c r="A2796" s="64" t="str">
        <f>SORTEIOS[[#This Row],[GRUPO]]&amp;SORTEIOS[[#This Row],[MES_ANO]]</f>
        <v>666janeiro-25</v>
      </c>
      <c r="B2796" s="3">
        <v>666</v>
      </c>
      <c r="C2796" s="3">
        <v>202501</v>
      </c>
      <c r="D2796" s="4" t="str">
        <f>TEXT(SORTEIOS[[#This Row],[DT_CONTMP]],"MMMM-AA")</f>
        <v>janeiro-25</v>
      </c>
      <c r="E2796" s="4">
        <v>45664</v>
      </c>
      <c r="F2796" s="3">
        <v>1</v>
      </c>
      <c r="G2796"/>
    </row>
    <row r="2797" spans="1:7" x14ac:dyDescent="0.3">
      <c r="A2797" s="64" t="str">
        <f>SORTEIOS[[#This Row],[GRUPO]]&amp;SORTEIOS[[#This Row],[MES_ANO]]</f>
        <v>721março-25</v>
      </c>
      <c r="B2797" s="3">
        <v>721</v>
      </c>
      <c r="C2797" s="3">
        <v>202503</v>
      </c>
      <c r="D2797" s="4" t="str">
        <f>TEXT(SORTEIOS[[#This Row],[DT_CONTMP]],"MMMM-AA")</f>
        <v>março-25</v>
      </c>
      <c r="E2797" s="4">
        <v>45733</v>
      </c>
      <c r="F2797" s="3">
        <v>1</v>
      </c>
      <c r="G2797"/>
    </row>
    <row r="2798" spans="1:7" x14ac:dyDescent="0.3">
      <c r="A2798" s="64" t="str">
        <f>SORTEIOS[[#This Row],[GRUPO]]&amp;SORTEIOS[[#This Row],[MES_ANO]]</f>
        <v>3107julho-25</v>
      </c>
      <c r="B2798" s="3">
        <v>3107</v>
      </c>
      <c r="C2798" s="3">
        <v>202507</v>
      </c>
      <c r="D2798" s="4" t="str">
        <f>TEXT(SORTEIOS[[#This Row],[DT_CONTMP]],"MMMM-AA")</f>
        <v>julho-25</v>
      </c>
      <c r="E2798" s="4">
        <v>45853</v>
      </c>
      <c r="F2798" s="3">
        <v>1</v>
      </c>
      <c r="G2798"/>
    </row>
    <row r="2799" spans="1:7" x14ac:dyDescent="0.3">
      <c r="A2799" s="64" t="str">
        <f>SORTEIOS[[#This Row],[GRUPO]]&amp;SORTEIOS[[#This Row],[MES_ANO]]</f>
        <v>3123setembro-25</v>
      </c>
      <c r="B2799" s="3">
        <v>3123</v>
      </c>
      <c r="C2799" s="3">
        <v>202509</v>
      </c>
      <c r="D2799" s="4" t="str">
        <f>TEXT(SORTEIOS[[#This Row],[DT_CONTMP]],"MMMM-AA")</f>
        <v>setembro-25</v>
      </c>
      <c r="E2799" s="4">
        <v>45915</v>
      </c>
      <c r="F2799" s="3">
        <v>1</v>
      </c>
      <c r="G2799"/>
    </row>
    <row r="2800" spans="1:7" x14ac:dyDescent="0.3">
      <c r="A2800" s="64" t="str">
        <f>SORTEIOS[[#This Row],[GRUPO]]&amp;SORTEIOS[[#This Row],[MES_ANO]]</f>
        <v>3125abril-25</v>
      </c>
      <c r="B2800" s="3">
        <v>3125</v>
      </c>
      <c r="C2800" s="3">
        <v>202504</v>
      </c>
      <c r="D2800" s="4" t="str">
        <f>TEXT(SORTEIOS[[#This Row],[DT_CONTMP]],"MMMM-AA")</f>
        <v>abril-25</v>
      </c>
      <c r="E2800" s="4">
        <v>45762</v>
      </c>
      <c r="F2800" s="3">
        <v>1</v>
      </c>
      <c r="G2800"/>
    </row>
    <row r="2801" spans="1:7" x14ac:dyDescent="0.3">
      <c r="A2801" s="64" t="str">
        <f>SORTEIOS[[#This Row],[GRUPO]]&amp;SORTEIOS[[#This Row],[MES_ANO]]</f>
        <v>3116junho-25</v>
      </c>
      <c r="B2801" s="3">
        <v>3116</v>
      </c>
      <c r="C2801" s="3">
        <v>202506</v>
      </c>
      <c r="D2801" s="4" t="str">
        <f>TEXT(SORTEIOS[[#This Row],[DT_CONTMP]],"MMMM-AA")</f>
        <v>junho-25</v>
      </c>
      <c r="E2801" s="4">
        <v>45824</v>
      </c>
      <c r="F2801" s="3">
        <v>1</v>
      </c>
      <c r="G2801"/>
    </row>
    <row r="2802" spans="1:7" x14ac:dyDescent="0.3">
      <c r="A2802" s="64" t="str">
        <f>SORTEIOS[[#This Row],[GRUPO]]&amp;SORTEIOS[[#This Row],[MES_ANO]]</f>
        <v>3144fevereiro-25</v>
      </c>
      <c r="B2802" s="3">
        <v>3144</v>
      </c>
      <c r="C2802" s="3">
        <v>202502</v>
      </c>
      <c r="D2802" s="4" t="str">
        <f>TEXT(SORTEIOS[[#This Row],[DT_CONTMP]],"MMMM-AA")</f>
        <v>fevereiro-25</v>
      </c>
      <c r="E2802" s="4">
        <v>45705</v>
      </c>
      <c r="F2802" s="3">
        <v>1</v>
      </c>
      <c r="G2802"/>
    </row>
    <row r="2803" spans="1:7" x14ac:dyDescent="0.3">
      <c r="A2803" s="64" t="str">
        <f>SORTEIOS[[#This Row],[GRUPO]]&amp;SORTEIOS[[#This Row],[MES_ANO]]</f>
        <v>738abril-25</v>
      </c>
      <c r="B2803" s="3">
        <v>738</v>
      </c>
      <c r="C2803" s="3">
        <v>202504</v>
      </c>
      <c r="D2803" s="4" t="str">
        <f>TEXT(SORTEIOS[[#This Row],[DT_CONTMP]],"MMMM-AA")</f>
        <v>abril-25</v>
      </c>
      <c r="E2803" s="4">
        <v>45762</v>
      </c>
      <c r="F2803" s="3">
        <v>1</v>
      </c>
      <c r="G2803"/>
    </row>
    <row r="2804" spans="1:7" x14ac:dyDescent="0.3">
      <c r="A2804" s="64" t="str">
        <f>SORTEIOS[[#This Row],[GRUPO]]&amp;SORTEIOS[[#This Row],[MES_ANO]]</f>
        <v>3132junho-25</v>
      </c>
      <c r="B2804" s="3">
        <v>3132</v>
      </c>
      <c r="C2804" s="3">
        <v>202506</v>
      </c>
      <c r="D2804" s="4" t="str">
        <f>TEXT(SORTEIOS[[#This Row],[DT_CONTMP]],"MMMM-AA")</f>
        <v>junho-25</v>
      </c>
      <c r="E2804" s="4">
        <v>45824</v>
      </c>
      <c r="F2804" s="3">
        <v>1</v>
      </c>
      <c r="G2804"/>
    </row>
    <row r="2805" spans="1:7" x14ac:dyDescent="0.3">
      <c r="A2805" s="64" t="str">
        <f>SORTEIOS[[#This Row],[GRUPO]]&amp;SORTEIOS[[#This Row],[MES_ANO]]</f>
        <v>3140maio-25</v>
      </c>
      <c r="B2805" s="3">
        <v>3140</v>
      </c>
      <c r="C2805" s="3">
        <v>202505</v>
      </c>
      <c r="D2805" s="4" t="str">
        <f>TEXT(SORTEIOS[[#This Row],[DT_CONTMP]],"MMMM-AA")</f>
        <v>maio-25</v>
      </c>
      <c r="E2805" s="4">
        <v>45792</v>
      </c>
      <c r="F2805" s="3">
        <v>1</v>
      </c>
      <c r="G2805"/>
    </row>
    <row r="2806" spans="1:7" x14ac:dyDescent="0.3">
      <c r="A2806" s="64" t="str">
        <f>SORTEIOS[[#This Row],[GRUPO]]&amp;SORTEIOS[[#This Row],[MES_ANO]]</f>
        <v>726setembro-25</v>
      </c>
      <c r="B2806" s="3">
        <v>726</v>
      </c>
      <c r="C2806" s="3">
        <v>202509</v>
      </c>
      <c r="D2806" s="4" t="str">
        <f>TEXT(SORTEIOS[[#This Row],[DT_CONTMP]],"MMMM-AA")</f>
        <v>setembro-25</v>
      </c>
      <c r="E2806" s="4">
        <v>45915</v>
      </c>
      <c r="F2806" s="3">
        <v>1</v>
      </c>
      <c r="G2806"/>
    </row>
    <row r="2807" spans="1:7" x14ac:dyDescent="0.3">
      <c r="A2807" s="64" t="str">
        <f>SORTEIOS[[#This Row],[GRUPO]]&amp;SORTEIOS[[#This Row],[MES_ANO]]</f>
        <v>774agosto-25</v>
      </c>
      <c r="B2807" s="3">
        <v>774</v>
      </c>
      <c r="C2807" s="3">
        <v>202508</v>
      </c>
      <c r="D2807" s="4" t="str">
        <f>TEXT(SORTEIOS[[#This Row],[DT_CONTMP]],"MMMM-AA")</f>
        <v>agosto-25</v>
      </c>
      <c r="E2807" s="4">
        <v>45884</v>
      </c>
      <c r="F2807" s="3">
        <v>1</v>
      </c>
      <c r="G2807"/>
    </row>
    <row r="2808" spans="1:7" x14ac:dyDescent="0.3">
      <c r="A2808" s="64" t="str">
        <f>SORTEIOS[[#This Row],[GRUPO]]&amp;SORTEIOS[[#This Row],[MES_ANO]]</f>
        <v>3152janeiro-25</v>
      </c>
      <c r="B2808" s="3">
        <v>3152</v>
      </c>
      <c r="C2808" s="3">
        <v>202501</v>
      </c>
      <c r="D2808" s="4" t="str">
        <f>TEXT(SORTEIOS[[#This Row],[DT_CONTMP]],"MMMM-AA")</f>
        <v>janeiro-25</v>
      </c>
      <c r="E2808" s="4">
        <v>45672</v>
      </c>
      <c r="F2808" s="3">
        <v>1</v>
      </c>
      <c r="G2808"/>
    </row>
    <row r="2809" spans="1:7" x14ac:dyDescent="0.3">
      <c r="A2809" s="64" t="str">
        <f>SORTEIOS[[#This Row],[GRUPO]]&amp;SORTEIOS[[#This Row],[MES_ANO]]</f>
        <v>635setembro-25</v>
      </c>
      <c r="B2809" s="3">
        <v>635</v>
      </c>
      <c r="C2809" s="3">
        <v>202509</v>
      </c>
      <c r="D2809" s="4" t="str">
        <f>TEXT(SORTEIOS[[#This Row],[DT_CONTMP]],"MMMM-AA")</f>
        <v>setembro-25</v>
      </c>
      <c r="E2809" s="4">
        <v>45904</v>
      </c>
      <c r="F2809" s="3">
        <v>1</v>
      </c>
      <c r="G2809"/>
    </row>
    <row r="2810" spans="1:7" x14ac:dyDescent="0.3">
      <c r="A2810" s="64" t="str">
        <f>SORTEIOS[[#This Row],[GRUPO]]&amp;SORTEIOS[[#This Row],[MES_ANO]]</f>
        <v>717setembro-25</v>
      </c>
      <c r="B2810" s="3">
        <v>717</v>
      </c>
      <c r="C2810" s="3">
        <v>202509</v>
      </c>
      <c r="D2810" s="4" t="str">
        <f>TEXT(SORTEIOS[[#This Row],[DT_CONTMP]],"MMMM-AA")</f>
        <v>setembro-25</v>
      </c>
      <c r="E2810" s="4">
        <v>45915</v>
      </c>
      <c r="F2810" s="3">
        <v>1</v>
      </c>
      <c r="G2810"/>
    </row>
    <row r="2811" spans="1:7" x14ac:dyDescent="0.3">
      <c r="A2811" s="64" t="str">
        <f>SORTEIOS[[#This Row],[GRUPO]]&amp;SORTEIOS[[#This Row],[MES_ANO]]</f>
        <v>740agosto-25</v>
      </c>
      <c r="B2811" s="3">
        <v>740</v>
      </c>
      <c r="C2811" s="3">
        <v>202508</v>
      </c>
      <c r="D2811" s="4" t="str">
        <f>TEXT(SORTEIOS[[#This Row],[DT_CONTMP]],"MMMM-AA")</f>
        <v>agosto-25</v>
      </c>
      <c r="E2811" s="4">
        <v>45884</v>
      </c>
      <c r="F2811" s="3">
        <v>1</v>
      </c>
      <c r="G2811"/>
    </row>
    <row r="2812" spans="1:7" x14ac:dyDescent="0.3">
      <c r="A2812" s="64" t="str">
        <f>SORTEIOS[[#This Row],[GRUPO]]&amp;SORTEIOS[[#This Row],[MES_ANO]]</f>
        <v>767março-25</v>
      </c>
      <c r="B2812" s="3">
        <v>767</v>
      </c>
      <c r="C2812" s="3">
        <v>202503</v>
      </c>
      <c r="D2812" s="4" t="str">
        <f>TEXT(SORTEIOS[[#This Row],[DT_CONTMP]],"MMMM-AA")</f>
        <v>março-25</v>
      </c>
      <c r="E2812" s="4">
        <v>45733</v>
      </c>
      <c r="F2812" s="3">
        <v>1</v>
      </c>
      <c r="G2812"/>
    </row>
    <row r="2813" spans="1:7" x14ac:dyDescent="0.3">
      <c r="A2813" s="64" t="str">
        <f>SORTEIOS[[#This Row],[GRUPO]]&amp;SORTEIOS[[#This Row],[MES_ANO]]</f>
        <v>743janeiro-25</v>
      </c>
      <c r="B2813" s="3">
        <v>743</v>
      </c>
      <c r="C2813" s="3">
        <v>202501</v>
      </c>
      <c r="D2813" s="4" t="str">
        <f>TEXT(SORTEIOS[[#This Row],[DT_CONTMP]],"MMMM-AA")</f>
        <v>janeiro-25</v>
      </c>
      <c r="E2813" s="4">
        <v>45672</v>
      </c>
      <c r="F2813" s="3">
        <v>1</v>
      </c>
      <c r="G2813"/>
    </row>
    <row r="2814" spans="1:7" x14ac:dyDescent="0.3">
      <c r="A2814" s="64" t="str">
        <f>SORTEIOS[[#This Row],[GRUPO]]&amp;SORTEIOS[[#This Row],[MES_ANO]]</f>
        <v>3154agosto-25</v>
      </c>
      <c r="B2814" s="3">
        <v>3154</v>
      </c>
      <c r="C2814" s="3">
        <v>202508</v>
      </c>
      <c r="D2814" s="4" t="str">
        <f>TEXT(SORTEIOS[[#This Row],[DT_CONTMP]],"MMMM-AA")</f>
        <v>agosto-25</v>
      </c>
      <c r="E2814" s="4">
        <v>45884</v>
      </c>
      <c r="F2814" s="3">
        <v>1</v>
      </c>
      <c r="G2814"/>
    </row>
    <row r="2815" spans="1:7" x14ac:dyDescent="0.3">
      <c r="A2815" s="64" t="str">
        <f>SORTEIOS[[#This Row],[GRUPO]]&amp;SORTEIOS[[#This Row],[MES_ANO]]</f>
        <v>3162maio-25</v>
      </c>
      <c r="B2815" s="3">
        <v>3162</v>
      </c>
      <c r="C2815" s="3">
        <v>202505</v>
      </c>
      <c r="D2815" s="4" t="str">
        <f>TEXT(SORTEIOS[[#This Row],[DT_CONTMP]],"MMMM-AA")</f>
        <v>maio-25</v>
      </c>
      <c r="E2815" s="4">
        <v>45792</v>
      </c>
      <c r="F2815" s="3">
        <v>1</v>
      </c>
      <c r="G2815"/>
    </row>
    <row r="2816" spans="1:7" x14ac:dyDescent="0.3">
      <c r="A2816" s="64" t="str">
        <f>SORTEIOS[[#This Row],[GRUPO]]&amp;SORTEIOS[[#This Row],[MES_ANO]]</f>
        <v>3125junho-25</v>
      </c>
      <c r="B2816" s="3">
        <v>3125</v>
      </c>
      <c r="C2816" s="3">
        <v>202506</v>
      </c>
      <c r="D2816" s="4" t="str">
        <f>TEXT(SORTEIOS[[#This Row],[DT_CONTMP]],"MMMM-AA")</f>
        <v>junho-25</v>
      </c>
      <c r="E2816" s="4">
        <v>45824</v>
      </c>
      <c r="F2816" s="3">
        <v>1</v>
      </c>
      <c r="G2816"/>
    </row>
    <row r="2817" spans="1:7" x14ac:dyDescent="0.3">
      <c r="A2817" s="64" t="str">
        <f>SORTEIOS[[#This Row],[GRUPO]]&amp;SORTEIOS[[#This Row],[MES_ANO]]</f>
        <v>758janeiro-25</v>
      </c>
      <c r="B2817" s="3">
        <v>758</v>
      </c>
      <c r="C2817" s="3">
        <v>202501</v>
      </c>
      <c r="D2817" s="4" t="str">
        <f>TEXT(SORTEIOS[[#This Row],[DT_CONTMP]],"MMMM-AA")</f>
        <v>janeiro-25</v>
      </c>
      <c r="E2817" s="4">
        <v>45672</v>
      </c>
      <c r="F2817" s="3">
        <v>1</v>
      </c>
      <c r="G2817"/>
    </row>
    <row r="2818" spans="1:7" x14ac:dyDescent="0.3">
      <c r="A2818" s="64" t="str">
        <f>SORTEIOS[[#This Row],[GRUPO]]&amp;SORTEIOS[[#This Row],[MES_ANO]]</f>
        <v>787outubro-25</v>
      </c>
      <c r="B2818" s="3">
        <v>787</v>
      </c>
      <c r="C2818" s="3">
        <v>202510</v>
      </c>
      <c r="D2818" s="4" t="str">
        <f>TEXT(SORTEIOS[[#This Row],[DT_CONTMP]],"MMMM-AA")</f>
        <v>outubro-25</v>
      </c>
      <c r="E2818" s="4">
        <v>45945</v>
      </c>
      <c r="F2818" s="3">
        <v>1</v>
      </c>
      <c r="G2818"/>
    </row>
    <row r="2819" spans="1:7" x14ac:dyDescent="0.3">
      <c r="A2819" s="64" t="str">
        <f>SORTEIOS[[#This Row],[GRUPO]]&amp;SORTEIOS[[#This Row],[MES_ANO]]</f>
        <v>807julho-25</v>
      </c>
      <c r="B2819" s="3">
        <v>807</v>
      </c>
      <c r="C2819" s="3">
        <v>202507</v>
      </c>
      <c r="D2819" s="4" t="str">
        <f>TEXT(SORTEIOS[[#This Row],[DT_CONTMP]],"MMMM-AA")</f>
        <v>julho-25</v>
      </c>
      <c r="E2819" s="4">
        <v>45853</v>
      </c>
      <c r="F2819" s="3">
        <v>1</v>
      </c>
      <c r="G2819"/>
    </row>
    <row r="2820" spans="1:7" x14ac:dyDescent="0.3">
      <c r="A2820" s="64" t="str">
        <f>SORTEIOS[[#This Row],[GRUPO]]&amp;SORTEIOS[[#This Row],[MES_ANO]]</f>
        <v>5016janeiro-25</v>
      </c>
      <c r="B2820" s="3">
        <v>5016</v>
      </c>
      <c r="C2820" s="3">
        <v>202501</v>
      </c>
      <c r="D2820" s="4" t="str">
        <f>TEXT(SORTEIOS[[#This Row],[DT_CONTMP]],"MMMM-AA")</f>
        <v>janeiro-25</v>
      </c>
      <c r="E2820" s="4">
        <v>45672</v>
      </c>
      <c r="F2820" s="3">
        <v>1</v>
      </c>
      <c r="G2820"/>
    </row>
    <row r="2821" spans="1:7" x14ac:dyDescent="0.3">
      <c r="A2821" s="64" t="str">
        <f>SORTEIOS[[#This Row],[GRUPO]]&amp;SORTEIOS[[#This Row],[MES_ANO]]</f>
        <v>737julho-25</v>
      </c>
      <c r="B2821" s="3">
        <v>737</v>
      </c>
      <c r="C2821" s="3">
        <v>202507</v>
      </c>
      <c r="D2821" s="4" t="str">
        <f>TEXT(SORTEIOS[[#This Row],[DT_CONTMP]],"MMMM-AA")</f>
        <v>julho-25</v>
      </c>
      <c r="E2821" s="4">
        <v>45853</v>
      </c>
      <c r="F2821" s="3">
        <v>1</v>
      </c>
      <c r="G2821"/>
    </row>
    <row r="2822" spans="1:7" x14ac:dyDescent="0.3">
      <c r="A2822" s="64" t="str">
        <f>SORTEIOS[[#This Row],[GRUPO]]&amp;SORTEIOS[[#This Row],[MES_ANO]]</f>
        <v>761janeiro-25</v>
      </c>
      <c r="B2822" s="3">
        <v>761</v>
      </c>
      <c r="C2822" s="3">
        <v>202501</v>
      </c>
      <c r="D2822" s="4" t="str">
        <f>TEXT(SORTEIOS[[#This Row],[DT_CONTMP]],"MMMM-AA")</f>
        <v>janeiro-25</v>
      </c>
      <c r="E2822" s="4">
        <v>45672</v>
      </c>
      <c r="F2822" s="3">
        <v>1</v>
      </c>
      <c r="G2822"/>
    </row>
    <row r="2823" spans="1:7" x14ac:dyDescent="0.3">
      <c r="A2823" s="64" t="str">
        <f>SORTEIOS[[#This Row],[GRUPO]]&amp;SORTEIOS[[#This Row],[MES_ANO]]</f>
        <v>785abril-25</v>
      </c>
      <c r="B2823" s="3">
        <v>785</v>
      </c>
      <c r="C2823" s="3">
        <v>202504</v>
      </c>
      <c r="D2823" s="4" t="str">
        <f>TEXT(SORTEIOS[[#This Row],[DT_CONTMP]],"MMMM-AA")</f>
        <v>abril-25</v>
      </c>
      <c r="E2823" s="4">
        <v>45762</v>
      </c>
      <c r="F2823" s="3">
        <v>1</v>
      </c>
      <c r="G2823"/>
    </row>
    <row r="2824" spans="1:7" x14ac:dyDescent="0.3">
      <c r="A2824" s="64" t="str">
        <f>SORTEIOS[[#This Row],[GRUPO]]&amp;SORTEIOS[[#This Row],[MES_ANO]]</f>
        <v>3179julho-25</v>
      </c>
      <c r="B2824" s="3">
        <v>3179</v>
      </c>
      <c r="C2824" s="3">
        <v>202507</v>
      </c>
      <c r="D2824" s="4" t="str">
        <f>TEXT(SORTEIOS[[#This Row],[DT_CONTMP]],"MMMM-AA")</f>
        <v>julho-25</v>
      </c>
      <c r="E2824" s="4">
        <v>45853</v>
      </c>
      <c r="F2824" s="3">
        <v>1</v>
      </c>
      <c r="G2824"/>
    </row>
    <row r="2825" spans="1:7" x14ac:dyDescent="0.3">
      <c r="A2825" s="64" t="str">
        <f>SORTEIOS[[#This Row],[GRUPO]]&amp;SORTEIOS[[#This Row],[MES_ANO]]</f>
        <v>3181setembro-25</v>
      </c>
      <c r="B2825" s="3">
        <v>3181</v>
      </c>
      <c r="C2825" s="3">
        <v>202509</v>
      </c>
      <c r="D2825" s="4" t="str">
        <f>TEXT(SORTEIOS[[#This Row],[DT_CONTMP]],"MMMM-AA")</f>
        <v>setembro-25</v>
      </c>
      <c r="E2825" s="4">
        <v>45915</v>
      </c>
      <c r="F2825" s="3">
        <v>1</v>
      </c>
      <c r="G2825"/>
    </row>
    <row r="2826" spans="1:7" x14ac:dyDescent="0.3">
      <c r="A2826" s="64" t="str">
        <f>SORTEIOS[[#This Row],[GRUPO]]&amp;SORTEIOS[[#This Row],[MES_ANO]]</f>
        <v>3054março-25</v>
      </c>
      <c r="B2826" s="3">
        <v>3054</v>
      </c>
      <c r="C2826" s="3">
        <v>202503</v>
      </c>
      <c r="D2826" s="4" t="str">
        <f>TEXT(SORTEIOS[[#This Row],[DT_CONTMP]],"MMMM-AA")</f>
        <v>março-25</v>
      </c>
      <c r="E2826" s="4">
        <v>45733</v>
      </c>
      <c r="F2826" s="3">
        <v>1</v>
      </c>
      <c r="G2826"/>
    </row>
    <row r="2827" spans="1:7" x14ac:dyDescent="0.3">
      <c r="A2827" s="64" t="str">
        <f>SORTEIOS[[#This Row],[GRUPO]]&amp;SORTEIOS[[#This Row],[MES_ANO]]</f>
        <v>612abril-25</v>
      </c>
      <c r="B2827" s="3">
        <v>612</v>
      </c>
      <c r="C2827" s="3">
        <v>202504</v>
      </c>
      <c r="D2827" s="4" t="str">
        <f>TEXT(SORTEIOS[[#This Row],[DT_CONTMP]],"MMMM-AA")</f>
        <v>abril-25</v>
      </c>
      <c r="E2827" s="4">
        <v>45751</v>
      </c>
      <c r="F2827" s="3">
        <v>1</v>
      </c>
      <c r="G2827"/>
    </row>
    <row r="2828" spans="1:7" x14ac:dyDescent="0.3">
      <c r="A2828" s="64" t="str">
        <f>SORTEIOS[[#This Row],[GRUPO]]&amp;SORTEIOS[[#This Row],[MES_ANO]]</f>
        <v>672abril-25</v>
      </c>
      <c r="B2828" s="3">
        <v>672</v>
      </c>
      <c r="C2828" s="3">
        <v>202504</v>
      </c>
      <c r="D2828" s="4" t="str">
        <f>TEXT(SORTEIOS[[#This Row],[DT_CONTMP]],"MMMM-AA")</f>
        <v>abril-25</v>
      </c>
      <c r="E2828" s="4">
        <v>45751</v>
      </c>
      <c r="F2828" s="3">
        <v>1</v>
      </c>
      <c r="G2828"/>
    </row>
    <row r="2829" spans="1:7" x14ac:dyDescent="0.3">
      <c r="A2829" s="64" t="str">
        <f>SORTEIOS[[#This Row],[GRUPO]]&amp;SORTEIOS[[#This Row],[MES_ANO]]</f>
        <v>5018março-25</v>
      </c>
      <c r="B2829" s="3">
        <v>5018</v>
      </c>
      <c r="C2829" s="3">
        <v>202503</v>
      </c>
      <c r="D2829" s="4" t="str">
        <f>TEXT(SORTEIOS[[#This Row],[DT_CONTMP]],"MMMM-AA")</f>
        <v>março-25</v>
      </c>
      <c r="E2829" s="4">
        <v>45733</v>
      </c>
      <c r="F2829" s="3">
        <v>1</v>
      </c>
      <c r="G2829"/>
    </row>
    <row r="2830" spans="1:7" x14ac:dyDescent="0.3">
      <c r="A2830" s="64" t="str">
        <f>SORTEIOS[[#This Row],[GRUPO]]&amp;SORTEIOS[[#This Row],[MES_ANO]]</f>
        <v>686fevereiro-25</v>
      </c>
      <c r="B2830" s="3">
        <v>686</v>
      </c>
      <c r="C2830" s="3">
        <v>202502</v>
      </c>
      <c r="D2830" s="4" t="str">
        <f>TEXT(SORTEIOS[[#This Row],[DT_CONTMP]],"MMMM-AA")</f>
        <v>fevereiro-25</v>
      </c>
      <c r="E2830" s="4">
        <v>45694</v>
      </c>
      <c r="F2830" s="3">
        <v>1</v>
      </c>
      <c r="G2830"/>
    </row>
    <row r="2831" spans="1:7" x14ac:dyDescent="0.3">
      <c r="A2831" s="64" t="str">
        <f>SORTEIOS[[#This Row],[GRUPO]]&amp;SORTEIOS[[#This Row],[MES_ANO]]</f>
        <v>3059fevereiro-25</v>
      </c>
      <c r="B2831" s="3">
        <v>3059</v>
      </c>
      <c r="C2831" s="3">
        <v>202502</v>
      </c>
      <c r="D2831" s="4" t="str">
        <f>TEXT(SORTEIOS[[#This Row],[DT_CONTMP]],"MMMM-AA")</f>
        <v>fevereiro-25</v>
      </c>
      <c r="E2831" s="4">
        <v>45705</v>
      </c>
      <c r="F2831" s="3">
        <v>1</v>
      </c>
      <c r="G2831"/>
    </row>
    <row r="2832" spans="1:7" x14ac:dyDescent="0.3">
      <c r="A2832" s="64" t="str">
        <f>SORTEIOS[[#This Row],[GRUPO]]&amp;SORTEIOS[[#This Row],[MES_ANO]]</f>
        <v>681abril-25</v>
      </c>
      <c r="B2832" s="3">
        <v>681</v>
      </c>
      <c r="C2832" s="3">
        <v>202504</v>
      </c>
      <c r="D2832" s="4" t="str">
        <f>TEXT(SORTEIOS[[#This Row],[DT_CONTMP]],"MMMM-AA")</f>
        <v>abril-25</v>
      </c>
      <c r="E2832" s="4">
        <v>45751</v>
      </c>
      <c r="F2832" s="3">
        <v>1</v>
      </c>
      <c r="G2832"/>
    </row>
    <row r="2833" spans="1:7" x14ac:dyDescent="0.3">
      <c r="A2833" s="64" t="str">
        <f>SORTEIOS[[#This Row],[GRUPO]]&amp;SORTEIOS[[#This Row],[MES_ANO]]</f>
        <v>3036março-25</v>
      </c>
      <c r="B2833" s="3">
        <v>3036</v>
      </c>
      <c r="C2833" s="3">
        <v>202503</v>
      </c>
      <c r="D2833" s="4" t="str">
        <f>TEXT(SORTEIOS[[#This Row],[DT_CONTMP]],"MMMM-AA")</f>
        <v>março-25</v>
      </c>
      <c r="E2833" s="4">
        <v>45733</v>
      </c>
      <c r="F2833" s="3">
        <v>1</v>
      </c>
      <c r="G2833"/>
    </row>
    <row r="2834" spans="1:7" x14ac:dyDescent="0.3">
      <c r="A2834" s="64" t="str">
        <f>SORTEIOS[[#This Row],[GRUPO]]&amp;SORTEIOS[[#This Row],[MES_ANO]]</f>
        <v>743abril-25</v>
      </c>
      <c r="B2834" s="3">
        <v>743</v>
      </c>
      <c r="C2834" s="3">
        <v>202504</v>
      </c>
      <c r="D2834" s="4" t="str">
        <f>TEXT(SORTEIOS[[#This Row],[DT_CONTMP]],"MMMM-AA")</f>
        <v>abril-25</v>
      </c>
      <c r="E2834" s="4">
        <v>45762</v>
      </c>
      <c r="F2834" s="3">
        <v>1</v>
      </c>
      <c r="G2834"/>
    </row>
    <row r="2835" spans="1:7" x14ac:dyDescent="0.3">
      <c r="A2835" s="64" t="str">
        <f>SORTEIOS[[#This Row],[GRUPO]]&amp;SORTEIOS[[#This Row],[MES_ANO]]</f>
        <v>3128agosto-25</v>
      </c>
      <c r="B2835" s="3">
        <v>3128</v>
      </c>
      <c r="C2835" s="3">
        <v>202508</v>
      </c>
      <c r="D2835" s="4" t="str">
        <f>TEXT(SORTEIOS[[#This Row],[DT_CONTMP]],"MMMM-AA")</f>
        <v>agosto-25</v>
      </c>
      <c r="E2835" s="4">
        <v>45884</v>
      </c>
      <c r="F2835" s="3">
        <v>1</v>
      </c>
      <c r="G2835"/>
    </row>
    <row r="2836" spans="1:7" x14ac:dyDescent="0.3">
      <c r="A2836" s="64" t="str">
        <f>SORTEIOS[[#This Row],[GRUPO]]&amp;SORTEIOS[[#This Row],[MES_ANO]]</f>
        <v>753abril-25</v>
      </c>
      <c r="B2836" s="3">
        <v>753</v>
      </c>
      <c r="C2836" s="3">
        <v>202504</v>
      </c>
      <c r="D2836" s="4" t="str">
        <f>TEXT(SORTEIOS[[#This Row],[DT_CONTMP]],"MMMM-AA")</f>
        <v>abril-25</v>
      </c>
      <c r="E2836" s="4">
        <v>45762</v>
      </c>
      <c r="F2836" s="3">
        <v>1</v>
      </c>
      <c r="G2836"/>
    </row>
    <row r="2837" spans="1:7" x14ac:dyDescent="0.3">
      <c r="A2837" s="64" t="str">
        <f>SORTEIOS[[#This Row],[GRUPO]]&amp;SORTEIOS[[#This Row],[MES_ANO]]</f>
        <v>3142agosto-25</v>
      </c>
      <c r="B2837" s="3">
        <v>3142</v>
      </c>
      <c r="C2837" s="3">
        <v>202508</v>
      </c>
      <c r="D2837" s="4" t="str">
        <f>TEXT(SORTEIOS[[#This Row],[DT_CONTMP]],"MMMM-AA")</f>
        <v>agosto-25</v>
      </c>
      <c r="E2837" s="4">
        <v>45884</v>
      </c>
      <c r="F2837" s="3">
        <v>1</v>
      </c>
      <c r="G2837"/>
    </row>
    <row r="2838" spans="1:7" x14ac:dyDescent="0.3">
      <c r="A2838" s="64" t="str">
        <f>SORTEIOS[[#This Row],[GRUPO]]&amp;SORTEIOS[[#This Row],[MES_ANO]]</f>
        <v>3131outubro-25</v>
      </c>
      <c r="B2838" s="3">
        <v>3131</v>
      </c>
      <c r="C2838" s="3">
        <v>202510</v>
      </c>
      <c r="D2838" s="4" t="str">
        <f>TEXT(SORTEIOS[[#This Row],[DT_CONTMP]],"MMMM-AA")</f>
        <v>outubro-25</v>
      </c>
      <c r="E2838" s="4">
        <v>45945</v>
      </c>
      <c r="F2838" s="3">
        <v>1</v>
      </c>
      <c r="G2838"/>
    </row>
    <row r="2839" spans="1:7" x14ac:dyDescent="0.3">
      <c r="A2839" s="64" t="str">
        <f>SORTEIOS[[#This Row],[GRUPO]]&amp;SORTEIOS[[#This Row],[MES_ANO]]</f>
        <v>734junho-25</v>
      </c>
      <c r="B2839" s="3">
        <v>734</v>
      </c>
      <c r="C2839" s="3">
        <v>202506</v>
      </c>
      <c r="D2839" s="4" t="str">
        <f>TEXT(SORTEIOS[[#This Row],[DT_CONTMP]],"MMMM-AA")</f>
        <v>junho-25</v>
      </c>
      <c r="E2839" s="4">
        <v>45824</v>
      </c>
      <c r="F2839" s="3">
        <v>1</v>
      </c>
      <c r="G2839"/>
    </row>
    <row r="2840" spans="1:7" x14ac:dyDescent="0.3">
      <c r="A2840" s="64" t="str">
        <f>SORTEIOS[[#This Row],[GRUPO]]&amp;SORTEIOS[[#This Row],[MES_ANO]]</f>
        <v>784agosto-25</v>
      </c>
      <c r="B2840" s="3">
        <v>784</v>
      </c>
      <c r="C2840" s="3">
        <v>202508</v>
      </c>
      <c r="D2840" s="4" t="str">
        <f>TEXT(SORTEIOS[[#This Row],[DT_CONTMP]],"MMMM-AA")</f>
        <v>agosto-25</v>
      </c>
      <c r="E2840" s="4">
        <v>45884</v>
      </c>
      <c r="F2840" s="3">
        <v>1</v>
      </c>
      <c r="G2840"/>
    </row>
    <row r="2841" spans="1:7" x14ac:dyDescent="0.3">
      <c r="A2841" s="64" t="str">
        <f>SORTEIOS[[#This Row],[GRUPO]]&amp;SORTEIOS[[#This Row],[MES_ANO]]</f>
        <v>3108abril-25</v>
      </c>
      <c r="B2841" s="3">
        <v>3108</v>
      </c>
      <c r="C2841" s="3">
        <v>202504</v>
      </c>
      <c r="D2841" s="4" t="str">
        <f>TEXT(SORTEIOS[[#This Row],[DT_CONTMP]],"MMMM-AA")</f>
        <v>abril-25</v>
      </c>
      <c r="E2841" s="4">
        <v>45762</v>
      </c>
      <c r="F2841" s="3">
        <v>1</v>
      </c>
      <c r="G2841"/>
    </row>
    <row r="2842" spans="1:7" x14ac:dyDescent="0.3">
      <c r="A2842" s="64" t="str">
        <f>SORTEIOS[[#This Row],[GRUPO]]&amp;SORTEIOS[[#This Row],[MES_ANO]]</f>
        <v>3167junho-25</v>
      </c>
      <c r="B2842" s="3">
        <v>3167</v>
      </c>
      <c r="C2842" s="3">
        <v>202506</v>
      </c>
      <c r="D2842" s="4" t="str">
        <f>TEXT(SORTEIOS[[#This Row],[DT_CONTMP]],"MMMM-AA")</f>
        <v>junho-25</v>
      </c>
      <c r="E2842" s="4">
        <v>45824</v>
      </c>
      <c r="F2842" s="3">
        <v>1</v>
      </c>
      <c r="G2842"/>
    </row>
    <row r="2843" spans="1:7" x14ac:dyDescent="0.3">
      <c r="A2843" s="64" t="str">
        <f>SORTEIOS[[#This Row],[GRUPO]]&amp;SORTEIOS[[#This Row],[MES_ANO]]</f>
        <v>3070abril-25</v>
      </c>
      <c r="B2843" s="3">
        <v>3070</v>
      </c>
      <c r="C2843" s="3">
        <v>202504</v>
      </c>
      <c r="D2843" s="4" t="str">
        <f>TEXT(SORTEIOS[[#This Row],[DT_CONTMP]],"MMMM-AA")</f>
        <v>abril-25</v>
      </c>
      <c r="E2843" s="4">
        <v>45762</v>
      </c>
      <c r="F2843" s="3">
        <v>1</v>
      </c>
      <c r="G2843"/>
    </row>
    <row r="2844" spans="1:7" x14ac:dyDescent="0.3">
      <c r="A2844" s="64" t="str">
        <f>SORTEIOS[[#This Row],[GRUPO]]&amp;SORTEIOS[[#This Row],[MES_ANO]]</f>
        <v>3042julho-25</v>
      </c>
      <c r="B2844" s="3">
        <v>3042</v>
      </c>
      <c r="C2844" s="3">
        <v>202507</v>
      </c>
      <c r="D2844" s="4" t="str">
        <f>TEXT(SORTEIOS[[#This Row],[DT_CONTMP]],"MMMM-AA")</f>
        <v>julho-25</v>
      </c>
      <c r="E2844" s="4">
        <v>45853</v>
      </c>
      <c r="F2844" s="3">
        <v>1</v>
      </c>
      <c r="G2844"/>
    </row>
    <row r="2845" spans="1:7" x14ac:dyDescent="0.3">
      <c r="A2845" s="64" t="str">
        <f>SORTEIOS[[#This Row],[GRUPO]]&amp;SORTEIOS[[#This Row],[MES_ANO]]</f>
        <v>725março-25</v>
      </c>
      <c r="B2845" s="3">
        <v>725</v>
      </c>
      <c r="C2845" s="3">
        <v>202503</v>
      </c>
      <c r="D2845" s="4" t="str">
        <f>TEXT(SORTEIOS[[#This Row],[DT_CONTMP]],"MMMM-AA")</f>
        <v>março-25</v>
      </c>
      <c r="E2845" s="4">
        <v>45733</v>
      </c>
      <c r="F2845" s="3">
        <v>1</v>
      </c>
      <c r="G2845"/>
    </row>
    <row r="2846" spans="1:7" x14ac:dyDescent="0.3">
      <c r="A2846" s="64" t="str">
        <f>SORTEIOS[[#This Row],[GRUPO]]&amp;SORTEIOS[[#This Row],[MES_ANO]]</f>
        <v>731abril-25</v>
      </c>
      <c r="B2846" s="3">
        <v>731</v>
      </c>
      <c r="C2846" s="3">
        <v>202504</v>
      </c>
      <c r="D2846" s="4" t="str">
        <f>TEXT(SORTEIOS[[#This Row],[DT_CONTMP]],"MMMM-AA")</f>
        <v>abril-25</v>
      </c>
      <c r="E2846" s="4">
        <v>45762</v>
      </c>
      <c r="F2846" s="3">
        <v>1</v>
      </c>
      <c r="G2846"/>
    </row>
    <row r="2847" spans="1:7" x14ac:dyDescent="0.3">
      <c r="A2847" s="64" t="str">
        <f>SORTEIOS[[#This Row],[GRUPO]]&amp;SORTEIOS[[#This Row],[MES_ANO]]</f>
        <v>3125fevereiro-25</v>
      </c>
      <c r="B2847" s="3">
        <v>3125</v>
      </c>
      <c r="C2847" s="3">
        <v>202502</v>
      </c>
      <c r="D2847" s="4" t="str">
        <f>TEXT(SORTEIOS[[#This Row],[DT_CONTMP]],"MMMM-AA")</f>
        <v>fevereiro-25</v>
      </c>
      <c r="E2847" s="4">
        <v>45705</v>
      </c>
      <c r="F2847" s="3">
        <v>1</v>
      </c>
      <c r="G2847"/>
    </row>
    <row r="2848" spans="1:7" x14ac:dyDescent="0.3">
      <c r="A2848" s="64" t="str">
        <f>SORTEIOS[[#This Row],[GRUPO]]&amp;SORTEIOS[[#This Row],[MES_ANO]]</f>
        <v>3069maio-25</v>
      </c>
      <c r="B2848" s="3">
        <v>3069</v>
      </c>
      <c r="C2848" s="3">
        <v>202505</v>
      </c>
      <c r="D2848" s="4" t="str">
        <f>TEXT(SORTEIOS[[#This Row],[DT_CONTMP]],"MMMM-AA")</f>
        <v>maio-25</v>
      </c>
      <c r="E2848" s="4">
        <v>45792</v>
      </c>
      <c r="F2848" s="3">
        <v>1</v>
      </c>
      <c r="G2848"/>
    </row>
    <row r="2849" spans="1:7" x14ac:dyDescent="0.3">
      <c r="A2849" s="64" t="str">
        <f>SORTEIOS[[#This Row],[GRUPO]]&amp;SORTEIOS[[#This Row],[MES_ANO]]</f>
        <v>692fevereiro-25</v>
      </c>
      <c r="B2849" s="3">
        <v>692</v>
      </c>
      <c r="C2849" s="3">
        <v>202502</v>
      </c>
      <c r="D2849" s="4" t="str">
        <f>TEXT(SORTEIOS[[#This Row],[DT_CONTMP]],"MMMM-AA")</f>
        <v>fevereiro-25</v>
      </c>
      <c r="E2849" s="4">
        <v>45694</v>
      </c>
      <c r="F2849" s="3">
        <v>1</v>
      </c>
      <c r="G2849"/>
    </row>
    <row r="2850" spans="1:7" x14ac:dyDescent="0.3">
      <c r="A2850" s="64" t="str">
        <f>SORTEIOS[[#This Row],[GRUPO]]&amp;SORTEIOS[[#This Row],[MES_ANO]]</f>
        <v>3090setembro-25</v>
      </c>
      <c r="B2850" s="3">
        <v>3090</v>
      </c>
      <c r="C2850" s="3">
        <v>202509</v>
      </c>
      <c r="D2850" s="4" t="str">
        <f>TEXT(SORTEIOS[[#This Row],[DT_CONTMP]],"MMMM-AA")</f>
        <v>setembro-25</v>
      </c>
      <c r="E2850" s="4">
        <v>45915</v>
      </c>
      <c r="F2850" s="3">
        <v>1</v>
      </c>
      <c r="G2850"/>
    </row>
    <row r="2851" spans="1:7" x14ac:dyDescent="0.3">
      <c r="A2851" s="64" t="str">
        <f>SORTEIOS[[#This Row],[GRUPO]]&amp;SORTEIOS[[#This Row],[MES_ANO]]</f>
        <v>788setembro-25</v>
      </c>
      <c r="B2851" s="3">
        <v>788</v>
      </c>
      <c r="C2851" s="3">
        <v>202509</v>
      </c>
      <c r="D2851" s="4" t="str">
        <f>TEXT(SORTEIOS[[#This Row],[DT_CONTMP]],"MMMM-AA")</f>
        <v>setembro-25</v>
      </c>
      <c r="E2851" s="4">
        <v>45915</v>
      </c>
      <c r="F2851" s="3">
        <v>1</v>
      </c>
      <c r="G2851"/>
    </row>
    <row r="2852" spans="1:7" x14ac:dyDescent="0.3">
      <c r="A2852" s="64" t="str">
        <f>SORTEIOS[[#This Row],[GRUPO]]&amp;SORTEIOS[[#This Row],[MES_ANO]]</f>
        <v>3171setembro-25</v>
      </c>
      <c r="B2852" s="3">
        <v>3171</v>
      </c>
      <c r="C2852" s="3">
        <v>202509</v>
      </c>
      <c r="D2852" s="4" t="str">
        <f>TEXT(SORTEIOS[[#This Row],[DT_CONTMP]],"MMMM-AA")</f>
        <v>setembro-25</v>
      </c>
      <c r="E2852" s="4">
        <v>45915</v>
      </c>
      <c r="F2852" s="3">
        <v>1</v>
      </c>
      <c r="G2852"/>
    </row>
    <row r="2853" spans="1:7" x14ac:dyDescent="0.3">
      <c r="A2853" s="64" t="str">
        <f>SORTEIOS[[#This Row],[GRUPO]]&amp;SORTEIOS[[#This Row],[MES_ANO]]</f>
        <v>5014setembro-25</v>
      </c>
      <c r="B2853" s="3">
        <v>5014</v>
      </c>
      <c r="C2853" s="3">
        <v>202509</v>
      </c>
      <c r="D2853" s="4" t="str">
        <f>TEXT(SORTEIOS[[#This Row],[DT_CONTMP]],"MMMM-AA")</f>
        <v>setembro-25</v>
      </c>
      <c r="E2853" s="4">
        <v>45915</v>
      </c>
      <c r="F2853" s="3">
        <v>1</v>
      </c>
      <c r="G2853"/>
    </row>
    <row r="2854" spans="1:7" x14ac:dyDescent="0.3">
      <c r="A2854" s="64" t="str">
        <f>SORTEIOS[[#This Row],[GRUPO]]&amp;SORTEIOS[[#This Row],[MES_ANO]]</f>
        <v>3070janeiro-25</v>
      </c>
      <c r="B2854" s="3">
        <v>3070</v>
      </c>
      <c r="C2854" s="3">
        <v>202501</v>
      </c>
      <c r="D2854" s="4" t="str">
        <f>TEXT(SORTEIOS[[#This Row],[DT_CONTMP]],"MMMM-AA")</f>
        <v>janeiro-25</v>
      </c>
      <c r="E2854" s="4">
        <v>45672</v>
      </c>
      <c r="F2854" s="3">
        <v>1</v>
      </c>
      <c r="G2854"/>
    </row>
    <row r="2855" spans="1:7" x14ac:dyDescent="0.3">
      <c r="A2855" s="64" t="str">
        <f>SORTEIOS[[#This Row],[GRUPO]]&amp;SORTEIOS[[#This Row],[MES_ANO]]</f>
        <v>743julho-25</v>
      </c>
      <c r="B2855" s="3">
        <v>743</v>
      </c>
      <c r="C2855" s="3">
        <v>202507</v>
      </c>
      <c r="D2855" s="4" t="str">
        <f>TEXT(SORTEIOS[[#This Row],[DT_CONTMP]],"MMMM-AA")</f>
        <v>julho-25</v>
      </c>
      <c r="E2855" s="4">
        <v>45853</v>
      </c>
      <c r="F2855" s="3">
        <v>1</v>
      </c>
      <c r="G2855"/>
    </row>
    <row r="2856" spans="1:7" x14ac:dyDescent="0.3">
      <c r="A2856" s="64" t="str">
        <f>SORTEIOS[[#This Row],[GRUPO]]&amp;SORTEIOS[[#This Row],[MES_ANO]]</f>
        <v>3134março-25</v>
      </c>
      <c r="B2856" s="3">
        <v>3134</v>
      </c>
      <c r="C2856" s="3">
        <v>202503</v>
      </c>
      <c r="D2856" s="4" t="str">
        <f>TEXT(SORTEIOS[[#This Row],[DT_CONTMP]],"MMMM-AA")</f>
        <v>março-25</v>
      </c>
      <c r="E2856" s="4">
        <v>45733</v>
      </c>
      <c r="F2856" s="3">
        <v>1</v>
      </c>
      <c r="G2856"/>
    </row>
    <row r="2857" spans="1:7" x14ac:dyDescent="0.3">
      <c r="A2857" s="64" t="str">
        <f>SORTEIOS[[#This Row],[GRUPO]]&amp;SORTEIOS[[#This Row],[MES_ANO]]</f>
        <v>3101julho-25</v>
      </c>
      <c r="B2857" s="3">
        <v>3101</v>
      </c>
      <c r="C2857" s="3">
        <v>202507</v>
      </c>
      <c r="D2857" s="4" t="str">
        <f>TEXT(SORTEIOS[[#This Row],[DT_CONTMP]],"MMMM-AA")</f>
        <v>julho-25</v>
      </c>
      <c r="E2857" s="4">
        <v>45853</v>
      </c>
      <c r="F2857" s="3">
        <v>1</v>
      </c>
      <c r="G2857"/>
    </row>
    <row r="2858" spans="1:7" x14ac:dyDescent="0.3">
      <c r="A2858" s="64" t="str">
        <f>SORTEIOS[[#This Row],[GRUPO]]&amp;SORTEIOS[[#This Row],[MES_ANO]]</f>
        <v>735julho-25</v>
      </c>
      <c r="B2858" s="3">
        <v>735</v>
      </c>
      <c r="C2858" s="3">
        <v>202507</v>
      </c>
      <c r="D2858" s="4" t="str">
        <f>TEXT(SORTEIOS[[#This Row],[DT_CONTMP]],"MMMM-AA")</f>
        <v>julho-25</v>
      </c>
      <c r="E2858" s="4">
        <v>45853</v>
      </c>
      <c r="F2858" s="3">
        <v>1</v>
      </c>
      <c r="G2858"/>
    </row>
    <row r="2859" spans="1:7" x14ac:dyDescent="0.3">
      <c r="A2859" s="64" t="str">
        <f>SORTEIOS[[#This Row],[GRUPO]]&amp;SORTEIOS[[#This Row],[MES_ANO]]</f>
        <v>776agosto-25</v>
      </c>
      <c r="B2859" s="3">
        <v>776</v>
      </c>
      <c r="C2859" s="3">
        <v>202508</v>
      </c>
      <c r="D2859" s="4" t="str">
        <f>TEXT(SORTEIOS[[#This Row],[DT_CONTMP]],"MMMM-AA")</f>
        <v>agosto-25</v>
      </c>
      <c r="E2859" s="4">
        <v>45884</v>
      </c>
      <c r="F2859" s="3">
        <v>1</v>
      </c>
      <c r="G2859"/>
    </row>
    <row r="2860" spans="1:7" x14ac:dyDescent="0.3">
      <c r="A2860" s="64" t="str">
        <f>SORTEIOS[[#This Row],[GRUPO]]&amp;SORTEIOS[[#This Row],[MES_ANO]]</f>
        <v>3155fevereiro-25</v>
      </c>
      <c r="B2860" s="3">
        <v>3155</v>
      </c>
      <c r="C2860" s="3">
        <v>202502</v>
      </c>
      <c r="D2860" s="4" t="str">
        <f>TEXT(SORTEIOS[[#This Row],[DT_CONTMP]],"MMMM-AA")</f>
        <v>fevereiro-25</v>
      </c>
      <c r="E2860" s="4">
        <v>45705</v>
      </c>
      <c r="F2860" s="3">
        <v>1</v>
      </c>
      <c r="G2860"/>
    </row>
    <row r="2861" spans="1:7" x14ac:dyDescent="0.3">
      <c r="A2861" s="64" t="str">
        <f>SORTEIOS[[#This Row],[GRUPO]]&amp;SORTEIOS[[#This Row],[MES_ANO]]</f>
        <v>682junho-25</v>
      </c>
      <c r="B2861" s="3">
        <v>682</v>
      </c>
      <c r="C2861" s="3">
        <v>202506</v>
      </c>
      <c r="D2861" s="4" t="str">
        <f>TEXT(SORTEIOS[[#This Row],[DT_CONTMP]],"MMMM-AA")</f>
        <v>junho-25</v>
      </c>
      <c r="E2861" s="4">
        <v>45813</v>
      </c>
      <c r="F2861" s="3">
        <v>1</v>
      </c>
      <c r="G2861"/>
    </row>
    <row r="2862" spans="1:7" x14ac:dyDescent="0.3">
      <c r="A2862" s="64" t="str">
        <f>SORTEIOS[[#This Row],[GRUPO]]&amp;SORTEIOS[[#This Row],[MES_ANO]]</f>
        <v>3085julho-25</v>
      </c>
      <c r="B2862" s="3">
        <v>3085</v>
      </c>
      <c r="C2862" s="3">
        <v>202507</v>
      </c>
      <c r="D2862" s="4" t="str">
        <f>TEXT(SORTEIOS[[#This Row],[DT_CONTMP]],"MMMM-AA")</f>
        <v>julho-25</v>
      </c>
      <c r="E2862" s="4">
        <v>45853</v>
      </c>
      <c r="F2862" s="3">
        <v>1</v>
      </c>
      <c r="G2862"/>
    </row>
    <row r="2863" spans="1:7" x14ac:dyDescent="0.3">
      <c r="A2863" s="64" t="str">
        <f>SORTEIOS[[#This Row],[GRUPO]]&amp;SORTEIOS[[#This Row],[MES_ANO]]</f>
        <v>3144maio-25</v>
      </c>
      <c r="B2863" s="3">
        <v>3144</v>
      </c>
      <c r="C2863" s="3">
        <v>202505</v>
      </c>
      <c r="D2863" s="4" t="str">
        <f>TEXT(SORTEIOS[[#This Row],[DT_CONTMP]],"MMMM-AA")</f>
        <v>maio-25</v>
      </c>
      <c r="E2863" s="4">
        <v>45792</v>
      </c>
      <c r="F2863" s="3">
        <v>1</v>
      </c>
      <c r="G2863"/>
    </row>
    <row r="2864" spans="1:7" x14ac:dyDescent="0.3">
      <c r="A2864" s="64" t="str">
        <f>SORTEIOS[[#This Row],[GRUPO]]&amp;SORTEIOS[[#This Row],[MES_ANO]]</f>
        <v>3051setembro-25</v>
      </c>
      <c r="B2864" s="3">
        <v>3051</v>
      </c>
      <c r="C2864" s="3">
        <v>202509</v>
      </c>
      <c r="D2864" s="4" t="str">
        <f>TEXT(SORTEIOS[[#This Row],[DT_CONTMP]],"MMMM-AA")</f>
        <v>setembro-25</v>
      </c>
      <c r="E2864" s="4">
        <v>45915</v>
      </c>
      <c r="F2864" s="3">
        <v>1</v>
      </c>
      <c r="G2864"/>
    </row>
    <row r="2865" spans="1:7" x14ac:dyDescent="0.3">
      <c r="A2865" s="64" t="str">
        <f>SORTEIOS[[#This Row],[GRUPO]]&amp;SORTEIOS[[#This Row],[MES_ANO]]</f>
        <v>3059janeiro-25</v>
      </c>
      <c r="B2865" s="3">
        <v>3059</v>
      </c>
      <c r="C2865" s="3">
        <v>202501</v>
      </c>
      <c r="D2865" s="4" t="str">
        <f>TEXT(SORTEIOS[[#This Row],[DT_CONTMP]],"MMMM-AA")</f>
        <v>janeiro-25</v>
      </c>
      <c r="E2865" s="4">
        <v>45672</v>
      </c>
      <c r="F2865" s="3">
        <v>1</v>
      </c>
      <c r="G2865"/>
    </row>
    <row r="2866" spans="1:7" x14ac:dyDescent="0.3">
      <c r="A2866" s="64" t="str">
        <f>SORTEIOS[[#This Row],[GRUPO]]&amp;SORTEIOS[[#This Row],[MES_ANO]]</f>
        <v>3094maio-25</v>
      </c>
      <c r="B2866" s="3">
        <v>3094</v>
      </c>
      <c r="C2866" s="3">
        <v>202505</v>
      </c>
      <c r="D2866" s="4" t="str">
        <f>TEXT(SORTEIOS[[#This Row],[DT_CONTMP]],"MMMM-AA")</f>
        <v>maio-25</v>
      </c>
      <c r="E2866" s="4">
        <v>45792</v>
      </c>
      <c r="F2866" s="3">
        <v>1</v>
      </c>
      <c r="G2866"/>
    </row>
    <row r="2867" spans="1:7" x14ac:dyDescent="0.3">
      <c r="A2867" s="64" t="str">
        <f>SORTEIOS[[#This Row],[GRUPO]]&amp;SORTEIOS[[#This Row],[MES_ANO]]</f>
        <v>3073março-25</v>
      </c>
      <c r="B2867" s="3">
        <v>3073</v>
      </c>
      <c r="C2867" s="3">
        <v>202503</v>
      </c>
      <c r="D2867" s="4" t="str">
        <f>TEXT(SORTEIOS[[#This Row],[DT_CONTMP]],"MMMM-AA")</f>
        <v>março-25</v>
      </c>
      <c r="E2867" s="4">
        <v>45733</v>
      </c>
      <c r="F2867" s="3">
        <v>1</v>
      </c>
      <c r="G2867"/>
    </row>
    <row r="2868" spans="1:7" x14ac:dyDescent="0.3">
      <c r="A2868" s="64" t="str">
        <f>SORTEIOS[[#This Row],[GRUPO]]&amp;SORTEIOS[[#This Row],[MES_ANO]]</f>
        <v>3092fevereiro-25</v>
      </c>
      <c r="B2868" s="3">
        <v>3092</v>
      </c>
      <c r="C2868" s="3">
        <v>202502</v>
      </c>
      <c r="D2868" s="4" t="str">
        <f>TEXT(SORTEIOS[[#This Row],[DT_CONTMP]],"MMMM-AA")</f>
        <v>fevereiro-25</v>
      </c>
      <c r="E2868" s="4">
        <v>45705</v>
      </c>
      <c r="F2868" s="3">
        <v>2</v>
      </c>
      <c r="G2868"/>
    </row>
    <row r="2869" spans="1:7" x14ac:dyDescent="0.3">
      <c r="A2869" s="64" t="str">
        <f>SORTEIOS[[#This Row],[GRUPO]]&amp;SORTEIOS[[#This Row],[MES_ANO]]</f>
        <v>729janeiro-25</v>
      </c>
      <c r="B2869" s="3">
        <v>729</v>
      </c>
      <c r="C2869" s="3">
        <v>202501</v>
      </c>
      <c r="D2869" s="4" t="str">
        <f>TEXT(SORTEIOS[[#This Row],[DT_CONTMP]],"MMMM-AA")</f>
        <v>janeiro-25</v>
      </c>
      <c r="E2869" s="4">
        <v>45672</v>
      </c>
      <c r="F2869" s="3">
        <v>1</v>
      </c>
      <c r="G2869"/>
    </row>
    <row r="2870" spans="1:7" x14ac:dyDescent="0.3">
      <c r="A2870" s="64" t="str">
        <f>SORTEIOS[[#This Row],[GRUPO]]&amp;SORTEIOS[[#This Row],[MES_ANO]]</f>
        <v>3104julho-25</v>
      </c>
      <c r="B2870" s="3">
        <v>3104</v>
      </c>
      <c r="C2870" s="3">
        <v>202507</v>
      </c>
      <c r="D2870" s="4" t="str">
        <f>TEXT(SORTEIOS[[#This Row],[DT_CONTMP]],"MMMM-AA")</f>
        <v>julho-25</v>
      </c>
      <c r="E2870" s="4">
        <v>45853</v>
      </c>
      <c r="F2870" s="3">
        <v>1</v>
      </c>
      <c r="G2870"/>
    </row>
    <row r="2871" spans="1:7" x14ac:dyDescent="0.3">
      <c r="A2871" s="64" t="str">
        <f>SORTEIOS[[#This Row],[GRUPO]]&amp;SORTEIOS[[#This Row],[MES_ANO]]</f>
        <v>723janeiro-25</v>
      </c>
      <c r="B2871" s="3">
        <v>723</v>
      </c>
      <c r="C2871" s="3">
        <v>202501</v>
      </c>
      <c r="D2871" s="4" t="str">
        <f>TEXT(SORTEIOS[[#This Row],[DT_CONTMP]],"MMMM-AA")</f>
        <v>janeiro-25</v>
      </c>
      <c r="E2871" s="4">
        <v>45672</v>
      </c>
      <c r="F2871" s="3">
        <v>1</v>
      </c>
      <c r="G2871"/>
    </row>
    <row r="2872" spans="1:7" x14ac:dyDescent="0.3">
      <c r="A2872" s="64" t="str">
        <f>SORTEIOS[[#This Row],[GRUPO]]&amp;SORTEIOS[[#This Row],[MES_ANO]]</f>
        <v>744junho-25</v>
      </c>
      <c r="B2872" s="3">
        <v>744</v>
      </c>
      <c r="C2872" s="3">
        <v>202506</v>
      </c>
      <c r="D2872" s="4" t="str">
        <f>TEXT(SORTEIOS[[#This Row],[DT_CONTMP]],"MMMM-AA")</f>
        <v>junho-25</v>
      </c>
      <c r="E2872" s="4">
        <v>45824</v>
      </c>
      <c r="F2872" s="3">
        <v>1</v>
      </c>
      <c r="G2872"/>
    </row>
    <row r="2873" spans="1:7" x14ac:dyDescent="0.3">
      <c r="A2873" s="64" t="str">
        <f>SORTEIOS[[#This Row],[GRUPO]]&amp;SORTEIOS[[#This Row],[MES_ANO]]</f>
        <v>727fevereiro-25</v>
      </c>
      <c r="B2873" s="3">
        <v>727</v>
      </c>
      <c r="C2873" s="3">
        <v>202502</v>
      </c>
      <c r="D2873" s="4" t="str">
        <f>TEXT(SORTEIOS[[#This Row],[DT_CONTMP]],"MMMM-AA")</f>
        <v>fevereiro-25</v>
      </c>
      <c r="E2873" s="4">
        <v>45705</v>
      </c>
      <c r="F2873" s="3">
        <v>1</v>
      </c>
      <c r="G2873"/>
    </row>
    <row r="2874" spans="1:7" x14ac:dyDescent="0.3">
      <c r="A2874" s="64" t="str">
        <f>SORTEIOS[[#This Row],[GRUPO]]&amp;SORTEIOS[[#This Row],[MES_ANO]]</f>
        <v>749julho-25</v>
      </c>
      <c r="B2874" s="3">
        <v>749</v>
      </c>
      <c r="C2874" s="3">
        <v>202507</v>
      </c>
      <c r="D2874" s="4" t="str">
        <f>TEXT(SORTEIOS[[#This Row],[DT_CONTMP]],"MMMM-AA")</f>
        <v>julho-25</v>
      </c>
      <c r="E2874" s="4">
        <v>45853</v>
      </c>
      <c r="F2874" s="3">
        <v>1</v>
      </c>
      <c r="G2874"/>
    </row>
    <row r="2875" spans="1:7" x14ac:dyDescent="0.3">
      <c r="A2875" s="64" t="str">
        <f>SORTEIOS[[#This Row],[GRUPO]]&amp;SORTEIOS[[#This Row],[MES_ANO]]</f>
        <v>3137fevereiro-25</v>
      </c>
      <c r="B2875" s="3">
        <v>3137</v>
      </c>
      <c r="C2875" s="3">
        <v>202502</v>
      </c>
      <c r="D2875" s="4" t="str">
        <f>TEXT(SORTEIOS[[#This Row],[DT_CONTMP]],"MMMM-AA")</f>
        <v>fevereiro-25</v>
      </c>
      <c r="E2875" s="4">
        <v>45705</v>
      </c>
      <c r="F2875" s="3">
        <v>1</v>
      </c>
      <c r="G2875"/>
    </row>
    <row r="2876" spans="1:7" x14ac:dyDescent="0.3">
      <c r="A2876" s="64" t="str">
        <f>SORTEIOS[[#This Row],[GRUPO]]&amp;SORTEIOS[[#This Row],[MES_ANO]]</f>
        <v>769outubro-25</v>
      </c>
      <c r="B2876" s="3">
        <v>769</v>
      </c>
      <c r="C2876" s="3">
        <v>202510</v>
      </c>
      <c r="D2876" s="4" t="str">
        <f>TEXT(SORTEIOS[[#This Row],[DT_CONTMP]],"MMMM-AA")</f>
        <v>outubro-25</v>
      </c>
      <c r="E2876" s="4">
        <v>45945</v>
      </c>
      <c r="F2876" s="3">
        <v>1</v>
      </c>
      <c r="G2876"/>
    </row>
    <row r="2877" spans="1:7" x14ac:dyDescent="0.3">
      <c r="A2877" s="64" t="str">
        <f>SORTEIOS[[#This Row],[GRUPO]]&amp;SORTEIOS[[#This Row],[MES_ANO]]</f>
        <v>3169junho-25</v>
      </c>
      <c r="B2877" s="3">
        <v>3169</v>
      </c>
      <c r="C2877" s="3">
        <v>202506</v>
      </c>
      <c r="D2877" s="4" t="str">
        <f>TEXT(SORTEIOS[[#This Row],[DT_CONTMP]],"MMMM-AA")</f>
        <v>junho-25</v>
      </c>
      <c r="E2877" s="4">
        <v>45824</v>
      </c>
      <c r="F2877" s="3">
        <v>1</v>
      </c>
      <c r="G2877"/>
    </row>
    <row r="2878" spans="1:7" x14ac:dyDescent="0.3">
      <c r="A2878" s="64" t="str">
        <f>SORTEIOS[[#This Row],[GRUPO]]&amp;SORTEIOS[[#This Row],[MES_ANO]]</f>
        <v>734maio-25</v>
      </c>
      <c r="B2878" s="3">
        <v>734</v>
      </c>
      <c r="C2878" s="3">
        <v>202505</v>
      </c>
      <c r="D2878" s="4" t="str">
        <f>TEXT(SORTEIOS[[#This Row],[DT_CONTMP]],"MMMM-AA")</f>
        <v>maio-25</v>
      </c>
      <c r="E2878" s="4">
        <v>45792</v>
      </c>
      <c r="F2878" s="3">
        <v>1</v>
      </c>
      <c r="G2878"/>
    </row>
    <row r="2879" spans="1:7" x14ac:dyDescent="0.3">
      <c r="A2879" s="64" t="str">
        <f>SORTEIOS[[#This Row],[GRUPO]]&amp;SORTEIOS[[#This Row],[MES_ANO]]</f>
        <v>801junho-25</v>
      </c>
      <c r="B2879" s="3">
        <v>801</v>
      </c>
      <c r="C2879" s="3">
        <v>202506</v>
      </c>
      <c r="D2879" s="4" t="str">
        <f>TEXT(SORTEIOS[[#This Row],[DT_CONTMP]],"MMMM-AA")</f>
        <v>junho-25</v>
      </c>
      <c r="E2879" s="4">
        <v>45824</v>
      </c>
      <c r="F2879" s="3">
        <v>1</v>
      </c>
      <c r="G2879"/>
    </row>
    <row r="2880" spans="1:7" x14ac:dyDescent="0.3">
      <c r="A2880" s="64" t="str">
        <f>SORTEIOS[[#This Row],[GRUPO]]&amp;SORTEIOS[[#This Row],[MES_ANO]]</f>
        <v>3076agosto-25</v>
      </c>
      <c r="B2880" s="3">
        <v>3076</v>
      </c>
      <c r="C2880" s="3">
        <v>202508</v>
      </c>
      <c r="D2880" s="4" t="str">
        <f>TEXT(SORTEIOS[[#This Row],[DT_CONTMP]],"MMMM-AA")</f>
        <v>agosto-25</v>
      </c>
      <c r="E2880" s="4">
        <v>45884</v>
      </c>
      <c r="F2880" s="3">
        <v>1</v>
      </c>
      <c r="G2880"/>
    </row>
    <row r="2881" spans="1:7" x14ac:dyDescent="0.3">
      <c r="A2881" s="64" t="str">
        <f>SORTEIOS[[#This Row],[GRUPO]]&amp;SORTEIOS[[#This Row],[MES_ANO]]</f>
        <v>3090março-25</v>
      </c>
      <c r="B2881" s="3">
        <v>3090</v>
      </c>
      <c r="C2881" s="3">
        <v>202503</v>
      </c>
      <c r="D2881" s="4" t="str">
        <f>TEXT(SORTEIOS[[#This Row],[DT_CONTMP]],"MMMM-AA")</f>
        <v>março-25</v>
      </c>
      <c r="E2881" s="4">
        <v>45733</v>
      </c>
      <c r="F2881" s="3">
        <v>1</v>
      </c>
      <c r="G2881"/>
    </row>
    <row r="2882" spans="1:7" x14ac:dyDescent="0.3">
      <c r="A2882" s="64" t="str">
        <f>SORTEIOS[[#This Row],[GRUPO]]&amp;SORTEIOS[[#This Row],[MES_ANO]]</f>
        <v>3106março-25</v>
      </c>
      <c r="B2882" s="3">
        <v>3106</v>
      </c>
      <c r="C2882" s="3">
        <v>202503</v>
      </c>
      <c r="D2882" s="4" t="str">
        <f>TEXT(SORTEIOS[[#This Row],[DT_CONTMP]],"MMMM-AA")</f>
        <v>março-25</v>
      </c>
      <c r="E2882" s="4">
        <v>45733</v>
      </c>
      <c r="F2882" s="3">
        <v>1</v>
      </c>
      <c r="G2882"/>
    </row>
    <row r="2883" spans="1:7" x14ac:dyDescent="0.3">
      <c r="A2883" s="64" t="str">
        <f>SORTEIOS[[#This Row],[GRUPO]]&amp;SORTEIOS[[#This Row],[MES_ANO]]</f>
        <v>729junho-25</v>
      </c>
      <c r="B2883" s="3">
        <v>729</v>
      </c>
      <c r="C2883" s="3">
        <v>202506</v>
      </c>
      <c r="D2883" s="4" t="str">
        <f>TEXT(SORTEIOS[[#This Row],[DT_CONTMP]],"MMMM-AA")</f>
        <v>junho-25</v>
      </c>
      <c r="E2883" s="4">
        <v>45824</v>
      </c>
      <c r="F2883" s="3">
        <v>1</v>
      </c>
      <c r="G2883"/>
    </row>
    <row r="2884" spans="1:7" x14ac:dyDescent="0.3">
      <c r="A2884" s="64" t="str">
        <f>SORTEIOS[[#This Row],[GRUPO]]&amp;SORTEIOS[[#This Row],[MES_ANO]]</f>
        <v>3047julho-25</v>
      </c>
      <c r="B2884" s="3">
        <v>3047</v>
      </c>
      <c r="C2884" s="3">
        <v>202507</v>
      </c>
      <c r="D2884" s="4" t="str">
        <f>TEXT(SORTEIOS[[#This Row],[DT_CONTMP]],"MMMM-AA")</f>
        <v>julho-25</v>
      </c>
      <c r="E2884" s="4">
        <v>45853</v>
      </c>
      <c r="F2884" s="3">
        <v>1</v>
      </c>
      <c r="G2884"/>
    </row>
    <row r="2885" spans="1:7" x14ac:dyDescent="0.3">
      <c r="A2885" s="64" t="str">
        <f>SORTEIOS[[#This Row],[GRUPO]]&amp;SORTEIOS[[#This Row],[MES_ANO]]</f>
        <v>774março-25</v>
      </c>
      <c r="B2885" s="3">
        <v>774</v>
      </c>
      <c r="C2885" s="3">
        <v>202503</v>
      </c>
      <c r="D2885" s="4" t="str">
        <f>TEXT(SORTEIOS[[#This Row],[DT_CONTMP]],"MMMM-AA")</f>
        <v>março-25</v>
      </c>
      <c r="E2885" s="4">
        <v>45733</v>
      </c>
      <c r="F2885" s="3">
        <v>1</v>
      </c>
      <c r="G2885"/>
    </row>
    <row r="2886" spans="1:7" x14ac:dyDescent="0.3">
      <c r="A2886" s="64" t="str">
        <f>SORTEIOS[[#This Row],[GRUPO]]&amp;SORTEIOS[[#This Row],[MES_ANO]]</f>
        <v>3054julho-25</v>
      </c>
      <c r="B2886" s="3">
        <v>3054</v>
      </c>
      <c r="C2886" s="3">
        <v>202507</v>
      </c>
      <c r="D2886" s="4" t="str">
        <f>TEXT(SORTEIOS[[#This Row],[DT_CONTMP]],"MMMM-AA")</f>
        <v>julho-25</v>
      </c>
      <c r="E2886" s="4">
        <v>45853</v>
      </c>
      <c r="F2886" s="3">
        <v>1</v>
      </c>
      <c r="G2886"/>
    </row>
    <row r="2887" spans="1:7" x14ac:dyDescent="0.3">
      <c r="A2887" s="64" t="str">
        <f>SORTEIOS[[#This Row],[GRUPO]]&amp;SORTEIOS[[#This Row],[MES_ANO]]</f>
        <v>739abril-25</v>
      </c>
      <c r="B2887" s="3">
        <v>739</v>
      </c>
      <c r="C2887" s="3">
        <v>202504</v>
      </c>
      <c r="D2887" s="4" t="str">
        <f>TEXT(SORTEIOS[[#This Row],[DT_CONTMP]],"MMMM-AA")</f>
        <v>abril-25</v>
      </c>
      <c r="E2887" s="4">
        <v>45762</v>
      </c>
      <c r="F2887" s="3">
        <v>1</v>
      </c>
      <c r="G2887"/>
    </row>
    <row r="2888" spans="1:7" x14ac:dyDescent="0.3">
      <c r="A2888" s="64" t="str">
        <f>SORTEIOS[[#This Row],[GRUPO]]&amp;SORTEIOS[[#This Row],[MES_ANO]]</f>
        <v>3082setembro-25</v>
      </c>
      <c r="B2888" s="3">
        <v>3082</v>
      </c>
      <c r="C2888" s="3">
        <v>202509</v>
      </c>
      <c r="D2888" s="4" t="str">
        <f>TEXT(SORTEIOS[[#This Row],[DT_CONTMP]],"MMMM-AA")</f>
        <v>setembro-25</v>
      </c>
      <c r="E2888" s="4">
        <v>45915</v>
      </c>
      <c r="F2888" s="3">
        <v>1</v>
      </c>
      <c r="G2888"/>
    </row>
    <row r="2889" spans="1:7" x14ac:dyDescent="0.3">
      <c r="A2889" s="64" t="str">
        <f>SORTEIOS[[#This Row],[GRUPO]]&amp;SORTEIOS[[#This Row],[MES_ANO]]</f>
        <v>783março-25</v>
      </c>
      <c r="B2889" s="3">
        <v>783</v>
      </c>
      <c r="C2889" s="3">
        <v>202503</v>
      </c>
      <c r="D2889" s="4" t="str">
        <f>TEXT(SORTEIOS[[#This Row],[DT_CONTMP]],"MMMM-AA")</f>
        <v>março-25</v>
      </c>
      <c r="E2889" s="4">
        <v>45733</v>
      </c>
      <c r="F2889" s="3">
        <v>1</v>
      </c>
      <c r="G2889"/>
    </row>
    <row r="2890" spans="1:7" x14ac:dyDescent="0.3">
      <c r="A2890" s="64" t="str">
        <f>SORTEIOS[[#This Row],[GRUPO]]&amp;SORTEIOS[[#This Row],[MES_ANO]]</f>
        <v>3108agosto-25</v>
      </c>
      <c r="B2890" s="3">
        <v>3108</v>
      </c>
      <c r="C2890" s="3">
        <v>202508</v>
      </c>
      <c r="D2890" s="4" t="str">
        <f>TEXT(SORTEIOS[[#This Row],[DT_CONTMP]],"MMMM-AA")</f>
        <v>agosto-25</v>
      </c>
      <c r="E2890" s="4">
        <v>45884</v>
      </c>
      <c r="F2890" s="3">
        <v>1</v>
      </c>
      <c r="G2890"/>
    </row>
    <row r="2891" spans="1:7" x14ac:dyDescent="0.3">
      <c r="A2891" s="64" t="str">
        <f>SORTEIOS[[#This Row],[GRUPO]]&amp;SORTEIOS[[#This Row],[MES_ANO]]</f>
        <v>744abril-25</v>
      </c>
      <c r="B2891" s="3">
        <v>744</v>
      </c>
      <c r="C2891" s="3">
        <v>202504</v>
      </c>
      <c r="D2891" s="4" t="str">
        <f>TEXT(SORTEIOS[[#This Row],[DT_CONTMP]],"MMMM-AA")</f>
        <v>abril-25</v>
      </c>
      <c r="E2891" s="4">
        <v>45762</v>
      </c>
      <c r="F2891" s="3">
        <v>1</v>
      </c>
      <c r="G2891"/>
    </row>
    <row r="2892" spans="1:7" x14ac:dyDescent="0.3">
      <c r="A2892" s="64" t="str">
        <f>SORTEIOS[[#This Row],[GRUPO]]&amp;SORTEIOS[[#This Row],[MES_ANO]]</f>
        <v>8003abril-25</v>
      </c>
      <c r="B2892" s="3">
        <v>8003</v>
      </c>
      <c r="C2892" s="3">
        <v>202504</v>
      </c>
      <c r="D2892" s="4" t="str">
        <f>TEXT(SORTEIOS[[#This Row],[DT_CONTMP]],"MMMM-AA")</f>
        <v>abril-25</v>
      </c>
      <c r="E2892" s="4">
        <v>45762</v>
      </c>
      <c r="F2892" s="3">
        <v>1</v>
      </c>
      <c r="G2892"/>
    </row>
    <row r="2893" spans="1:7" x14ac:dyDescent="0.3">
      <c r="A2893" s="64" t="str">
        <f>SORTEIOS[[#This Row],[GRUPO]]&amp;SORTEIOS[[#This Row],[MES_ANO]]</f>
        <v>615maio-25</v>
      </c>
      <c r="B2893" s="3">
        <v>615</v>
      </c>
      <c r="C2893" s="3">
        <v>202505</v>
      </c>
      <c r="D2893" s="4" t="str">
        <f>TEXT(SORTEIOS[[#This Row],[DT_CONTMP]],"MMMM-AA")</f>
        <v>maio-25</v>
      </c>
      <c r="E2893" s="4">
        <v>45784</v>
      </c>
      <c r="F2893" s="3">
        <v>1</v>
      </c>
      <c r="G2893"/>
    </row>
    <row r="2894" spans="1:7" x14ac:dyDescent="0.3">
      <c r="A2894" s="64" t="str">
        <f>SORTEIOS[[#This Row],[GRUPO]]&amp;SORTEIOS[[#This Row],[MES_ANO]]</f>
        <v>683fevereiro-25</v>
      </c>
      <c r="B2894" s="3">
        <v>683</v>
      </c>
      <c r="C2894" s="3">
        <v>202502</v>
      </c>
      <c r="D2894" s="4" t="str">
        <f>TEXT(SORTEIOS[[#This Row],[DT_CONTMP]],"MMMM-AA")</f>
        <v>fevereiro-25</v>
      </c>
      <c r="E2894" s="4">
        <v>45694</v>
      </c>
      <c r="F2894" s="3">
        <v>1</v>
      </c>
      <c r="G2894"/>
    </row>
    <row r="2895" spans="1:7" x14ac:dyDescent="0.3">
      <c r="A2895" s="64" t="str">
        <f>SORTEIOS[[#This Row],[GRUPO]]&amp;SORTEIOS[[#This Row],[MES_ANO]]</f>
        <v>760agosto-25</v>
      </c>
      <c r="B2895" s="3">
        <v>760</v>
      </c>
      <c r="C2895" s="3">
        <v>202508</v>
      </c>
      <c r="D2895" s="4" t="str">
        <f>TEXT(SORTEIOS[[#This Row],[DT_CONTMP]],"MMMM-AA")</f>
        <v>agosto-25</v>
      </c>
      <c r="E2895" s="4">
        <v>45884</v>
      </c>
      <c r="F2895" s="3">
        <v>1</v>
      </c>
      <c r="G2895"/>
    </row>
    <row r="2896" spans="1:7" x14ac:dyDescent="0.3">
      <c r="A2896" s="64" t="str">
        <f>SORTEIOS[[#This Row],[GRUPO]]&amp;SORTEIOS[[#This Row],[MES_ANO]]</f>
        <v>760outubro-25</v>
      </c>
      <c r="B2896" s="3">
        <v>760</v>
      </c>
      <c r="C2896" s="3">
        <v>202510</v>
      </c>
      <c r="D2896" s="4" t="str">
        <f>TEXT(SORTEIOS[[#This Row],[DT_CONTMP]],"MMMM-AA")</f>
        <v>outubro-25</v>
      </c>
      <c r="E2896" s="4">
        <v>45945</v>
      </c>
      <c r="F2896" s="3">
        <v>1</v>
      </c>
      <c r="G2896"/>
    </row>
    <row r="2897" spans="1:7" x14ac:dyDescent="0.3">
      <c r="A2897" s="64" t="str">
        <f>SORTEIOS[[#This Row],[GRUPO]]&amp;SORTEIOS[[#This Row],[MES_ANO]]</f>
        <v>750setembro-25</v>
      </c>
      <c r="B2897" s="3">
        <v>750</v>
      </c>
      <c r="C2897" s="3">
        <v>202509</v>
      </c>
      <c r="D2897" s="4" t="str">
        <f>TEXT(SORTEIOS[[#This Row],[DT_CONTMP]],"MMMM-AA")</f>
        <v>setembro-25</v>
      </c>
      <c r="E2897" s="4">
        <v>45915</v>
      </c>
      <c r="F2897" s="3">
        <v>1</v>
      </c>
      <c r="G2897"/>
    </row>
    <row r="2898" spans="1:7" x14ac:dyDescent="0.3">
      <c r="A2898" s="64" t="str">
        <f>SORTEIOS[[#This Row],[GRUPO]]&amp;SORTEIOS[[#This Row],[MES_ANO]]</f>
        <v>3124junho-25</v>
      </c>
      <c r="B2898" s="3">
        <v>3124</v>
      </c>
      <c r="C2898" s="3">
        <v>202506</v>
      </c>
      <c r="D2898" s="4" t="str">
        <f>TEXT(SORTEIOS[[#This Row],[DT_CONTMP]],"MMMM-AA")</f>
        <v>junho-25</v>
      </c>
      <c r="E2898" s="4">
        <v>45824</v>
      </c>
      <c r="F2898" s="3">
        <v>1</v>
      </c>
      <c r="G2898"/>
    </row>
    <row r="2899" spans="1:7" x14ac:dyDescent="0.3">
      <c r="A2899" s="64" t="str">
        <f>SORTEIOS[[#This Row],[GRUPO]]&amp;SORTEIOS[[#This Row],[MES_ANO]]</f>
        <v>756junho-25</v>
      </c>
      <c r="B2899" s="3">
        <v>756</v>
      </c>
      <c r="C2899" s="3">
        <v>202506</v>
      </c>
      <c r="D2899" s="4" t="str">
        <f>TEXT(SORTEIOS[[#This Row],[DT_CONTMP]],"MMMM-AA")</f>
        <v>junho-25</v>
      </c>
      <c r="E2899" s="4">
        <v>45824</v>
      </c>
      <c r="F2899" s="3">
        <v>1</v>
      </c>
      <c r="G2899"/>
    </row>
    <row r="2900" spans="1:7" x14ac:dyDescent="0.3">
      <c r="A2900" s="64" t="str">
        <f>SORTEIOS[[#This Row],[GRUPO]]&amp;SORTEIOS[[#This Row],[MES_ANO]]</f>
        <v>776fevereiro-25</v>
      </c>
      <c r="B2900" s="3">
        <v>776</v>
      </c>
      <c r="C2900" s="3">
        <v>202502</v>
      </c>
      <c r="D2900" s="4" t="str">
        <f>TEXT(SORTEIOS[[#This Row],[DT_CONTMP]],"MMMM-AA")</f>
        <v>fevereiro-25</v>
      </c>
      <c r="E2900" s="4">
        <v>45705</v>
      </c>
      <c r="F2900" s="3">
        <v>1</v>
      </c>
      <c r="G2900"/>
    </row>
    <row r="2901" spans="1:7" x14ac:dyDescent="0.3">
      <c r="A2901" s="64" t="str">
        <f>SORTEIOS[[#This Row],[GRUPO]]&amp;SORTEIOS[[#This Row],[MES_ANO]]</f>
        <v>3162janeiro-25</v>
      </c>
      <c r="B2901" s="3">
        <v>3162</v>
      </c>
      <c r="C2901" s="3">
        <v>202501</v>
      </c>
      <c r="D2901" s="4" t="str">
        <f>TEXT(SORTEIOS[[#This Row],[DT_CONTMP]],"MMMM-AA")</f>
        <v>janeiro-25</v>
      </c>
      <c r="E2901" s="4">
        <v>45672</v>
      </c>
      <c r="F2901" s="3">
        <v>1</v>
      </c>
      <c r="G2901"/>
    </row>
    <row r="2902" spans="1:7" x14ac:dyDescent="0.3">
      <c r="A2902" s="64" t="str">
        <f>SORTEIOS[[#This Row],[GRUPO]]&amp;SORTEIOS[[#This Row],[MES_ANO]]</f>
        <v>3177outubro-25</v>
      </c>
      <c r="B2902" s="3">
        <v>3177</v>
      </c>
      <c r="C2902" s="3">
        <v>202510</v>
      </c>
      <c r="D2902" s="4" t="str">
        <f>TEXT(SORTEIOS[[#This Row],[DT_CONTMP]],"MMMM-AA")</f>
        <v>outubro-25</v>
      </c>
      <c r="E2902" s="4">
        <v>45945</v>
      </c>
      <c r="F2902" s="3">
        <v>1</v>
      </c>
      <c r="G2902"/>
    </row>
    <row r="2903" spans="1:7" x14ac:dyDescent="0.3">
      <c r="A2903" s="64" t="str">
        <f>SORTEIOS[[#This Row],[GRUPO]]&amp;SORTEIOS[[#This Row],[MES_ANO]]</f>
        <v>806setembro-25</v>
      </c>
      <c r="B2903" s="3">
        <v>806</v>
      </c>
      <c r="C2903" s="3">
        <v>202509</v>
      </c>
      <c r="D2903" s="4" t="str">
        <f>TEXT(SORTEIOS[[#This Row],[DT_CONTMP]],"MMMM-AA")</f>
        <v>setembro-25</v>
      </c>
      <c r="E2903" s="4">
        <v>45915</v>
      </c>
      <c r="F2903" s="3">
        <v>1</v>
      </c>
      <c r="G2903"/>
    </row>
    <row r="2904" spans="1:7" x14ac:dyDescent="0.3">
      <c r="A2904" s="64" t="str">
        <f>SORTEIOS[[#This Row],[GRUPO]]&amp;SORTEIOS[[#This Row],[MES_ANO]]</f>
        <v>3053maio-25</v>
      </c>
      <c r="B2904" s="3">
        <v>3053</v>
      </c>
      <c r="C2904" s="3">
        <v>202505</v>
      </c>
      <c r="D2904" s="4" t="str">
        <f>TEXT(SORTEIOS[[#This Row],[DT_CONTMP]],"MMMM-AA")</f>
        <v>maio-25</v>
      </c>
      <c r="E2904" s="4">
        <v>45792</v>
      </c>
      <c r="F2904" s="3">
        <v>1</v>
      </c>
      <c r="G2904"/>
    </row>
    <row r="2905" spans="1:7" x14ac:dyDescent="0.3">
      <c r="A2905" s="64" t="str">
        <f>SORTEIOS[[#This Row],[GRUPO]]&amp;SORTEIOS[[#This Row],[MES_ANO]]</f>
        <v>5022outubro-25</v>
      </c>
      <c r="B2905" s="3">
        <v>5022</v>
      </c>
      <c r="C2905" s="3">
        <v>202510</v>
      </c>
      <c r="D2905" s="4" t="str">
        <f>TEXT(SORTEIOS[[#This Row],[DT_CONTMP]],"MMMM-AA")</f>
        <v>outubro-25</v>
      </c>
      <c r="E2905" s="4">
        <v>45945</v>
      </c>
      <c r="F2905" s="3">
        <v>1</v>
      </c>
      <c r="G2905"/>
    </row>
    <row r="2906" spans="1:7" x14ac:dyDescent="0.3">
      <c r="A2906" s="64" t="str">
        <f>SORTEIOS[[#This Row],[GRUPO]]&amp;SORTEIOS[[#This Row],[MES_ANO]]</f>
        <v>717maio-25</v>
      </c>
      <c r="B2906" s="3">
        <v>717</v>
      </c>
      <c r="C2906" s="3">
        <v>202505</v>
      </c>
      <c r="D2906" s="4" t="str">
        <f>TEXT(SORTEIOS[[#This Row],[DT_CONTMP]],"MMMM-AA")</f>
        <v>maio-25</v>
      </c>
      <c r="E2906" s="4">
        <v>45792</v>
      </c>
      <c r="F2906" s="3">
        <v>1</v>
      </c>
      <c r="G2906"/>
    </row>
    <row r="2907" spans="1:7" x14ac:dyDescent="0.3">
      <c r="A2907" s="64" t="str">
        <f>SORTEIOS[[#This Row],[GRUPO]]&amp;SORTEIOS[[#This Row],[MES_ANO]]</f>
        <v>3107março-25</v>
      </c>
      <c r="B2907" s="3">
        <v>3107</v>
      </c>
      <c r="C2907" s="3">
        <v>202503</v>
      </c>
      <c r="D2907" s="4" t="str">
        <f>TEXT(SORTEIOS[[#This Row],[DT_CONTMP]],"MMMM-AA")</f>
        <v>março-25</v>
      </c>
      <c r="E2907" s="4">
        <v>45733</v>
      </c>
      <c r="F2907" s="3">
        <v>1</v>
      </c>
      <c r="G2907"/>
    </row>
    <row r="2908" spans="1:7" x14ac:dyDescent="0.3">
      <c r="A2908" s="64" t="str">
        <f>SORTEIOS[[#This Row],[GRUPO]]&amp;SORTEIOS[[#This Row],[MES_ANO]]</f>
        <v>751agosto-25</v>
      </c>
      <c r="B2908" s="3">
        <v>751</v>
      </c>
      <c r="C2908" s="3">
        <v>202508</v>
      </c>
      <c r="D2908" s="4" t="str">
        <f>TEXT(SORTEIOS[[#This Row],[DT_CONTMP]],"MMMM-AA")</f>
        <v>agosto-25</v>
      </c>
      <c r="E2908" s="4">
        <v>45884</v>
      </c>
      <c r="F2908" s="3">
        <v>1</v>
      </c>
      <c r="G2908"/>
    </row>
    <row r="2909" spans="1:7" x14ac:dyDescent="0.3">
      <c r="A2909" s="64" t="str">
        <f>SORTEIOS[[#This Row],[GRUPO]]&amp;SORTEIOS[[#This Row],[MES_ANO]]</f>
        <v>3127maio-25</v>
      </c>
      <c r="B2909" s="3">
        <v>3127</v>
      </c>
      <c r="C2909" s="3">
        <v>202505</v>
      </c>
      <c r="D2909" s="4" t="str">
        <f>TEXT(SORTEIOS[[#This Row],[DT_CONTMP]],"MMMM-AA")</f>
        <v>maio-25</v>
      </c>
      <c r="E2909" s="4">
        <v>45792</v>
      </c>
      <c r="F2909" s="3">
        <v>1</v>
      </c>
      <c r="G2909"/>
    </row>
    <row r="2910" spans="1:7" x14ac:dyDescent="0.3">
      <c r="A2910" s="64" t="str">
        <f>SORTEIOS[[#This Row],[GRUPO]]&amp;SORTEIOS[[#This Row],[MES_ANO]]</f>
        <v>757junho-25</v>
      </c>
      <c r="B2910" s="3">
        <v>757</v>
      </c>
      <c r="C2910" s="3">
        <v>202506</v>
      </c>
      <c r="D2910" s="4" t="str">
        <f>TEXT(SORTEIOS[[#This Row],[DT_CONTMP]],"MMMM-AA")</f>
        <v>junho-25</v>
      </c>
      <c r="E2910" s="4">
        <v>45824</v>
      </c>
      <c r="F2910" s="3">
        <v>1</v>
      </c>
      <c r="G2910"/>
    </row>
    <row r="2911" spans="1:7" x14ac:dyDescent="0.3">
      <c r="A2911" s="64" t="str">
        <f>SORTEIOS[[#This Row],[GRUPO]]&amp;SORTEIOS[[#This Row],[MES_ANO]]</f>
        <v>717janeiro-25</v>
      </c>
      <c r="B2911" s="3">
        <v>717</v>
      </c>
      <c r="C2911" s="3">
        <v>202501</v>
      </c>
      <c r="D2911" s="4" t="str">
        <f>TEXT(SORTEIOS[[#This Row],[DT_CONTMP]],"MMMM-AA")</f>
        <v>janeiro-25</v>
      </c>
      <c r="E2911" s="4">
        <v>45672</v>
      </c>
      <c r="F2911" s="3">
        <v>1</v>
      </c>
      <c r="G2911"/>
    </row>
    <row r="2912" spans="1:7" x14ac:dyDescent="0.3">
      <c r="A2912" s="64" t="str">
        <f>SORTEIOS[[#This Row],[GRUPO]]&amp;SORTEIOS[[#This Row],[MES_ANO]]</f>
        <v>3115julho-25</v>
      </c>
      <c r="B2912" s="3">
        <v>3115</v>
      </c>
      <c r="C2912" s="3">
        <v>202507</v>
      </c>
      <c r="D2912" s="4" t="str">
        <f>TEXT(SORTEIOS[[#This Row],[DT_CONTMP]],"MMMM-AA")</f>
        <v>julho-25</v>
      </c>
      <c r="E2912" s="4">
        <v>45853</v>
      </c>
      <c r="F2912" s="3">
        <v>1</v>
      </c>
      <c r="G2912"/>
    </row>
    <row r="2913" spans="1:7" x14ac:dyDescent="0.3">
      <c r="A2913" s="64" t="str">
        <f>SORTEIOS[[#This Row],[GRUPO]]&amp;SORTEIOS[[#This Row],[MES_ANO]]</f>
        <v>3054setembro-25</v>
      </c>
      <c r="B2913" s="3">
        <v>3054</v>
      </c>
      <c r="C2913" s="3">
        <v>202509</v>
      </c>
      <c r="D2913" s="4" t="str">
        <f>TEXT(SORTEIOS[[#This Row],[DT_CONTMP]],"MMMM-AA")</f>
        <v>setembro-25</v>
      </c>
      <c r="E2913" s="4">
        <v>45915</v>
      </c>
      <c r="F2913" s="3">
        <v>1</v>
      </c>
      <c r="G2913"/>
    </row>
    <row r="2914" spans="1:7" x14ac:dyDescent="0.3">
      <c r="A2914" s="64" t="str">
        <f>SORTEIOS[[#This Row],[GRUPO]]&amp;SORTEIOS[[#This Row],[MES_ANO]]</f>
        <v>3045agosto-25</v>
      </c>
      <c r="B2914" s="3">
        <v>3045</v>
      </c>
      <c r="C2914" s="3">
        <v>202508</v>
      </c>
      <c r="D2914" s="4" t="str">
        <f>TEXT(SORTEIOS[[#This Row],[DT_CONTMP]],"MMMM-AA")</f>
        <v>agosto-25</v>
      </c>
      <c r="E2914" s="4">
        <v>45884</v>
      </c>
      <c r="F2914" s="3">
        <v>1</v>
      </c>
      <c r="G2914"/>
    </row>
    <row r="2915" spans="1:7" x14ac:dyDescent="0.3">
      <c r="A2915" s="64" t="str">
        <f>SORTEIOS[[#This Row],[GRUPO]]&amp;SORTEIOS[[#This Row],[MES_ANO]]</f>
        <v>718setembro-25</v>
      </c>
      <c r="B2915" s="3">
        <v>718</v>
      </c>
      <c r="C2915" s="3">
        <v>202509</v>
      </c>
      <c r="D2915" s="4" t="str">
        <f>TEXT(SORTEIOS[[#This Row],[DT_CONTMP]],"MMMM-AA")</f>
        <v>setembro-25</v>
      </c>
      <c r="E2915" s="4">
        <v>45915</v>
      </c>
      <c r="F2915" s="3">
        <v>1</v>
      </c>
      <c r="G2915"/>
    </row>
    <row r="2916" spans="1:7" x14ac:dyDescent="0.3">
      <c r="A2916" s="64" t="str">
        <f>SORTEIOS[[#This Row],[GRUPO]]&amp;SORTEIOS[[#This Row],[MES_ANO]]</f>
        <v>3121abril-25</v>
      </c>
      <c r="B2916" s="3">
        <v>3121</v>
      </c>
      <c r="C2916" s="3">
        <v>202504</v>
      </c>
      <c r="D2916" s="4" t="str">
        <f>TEXT(SORTEIOS[[#This Row],[DT_CONTMP]],"MMMM-AA")</f>
        <v>abril-25</v>
      </c>
      <c r="E2916" s="4">
        <v>45762</v>
      </c>
      <c r="F2916" s="3">
        <v>1</v>
      </c>
      <c r="G2916"/>
    </row>
    <row r="2917" spans="1:7" x14ac:dyDescent="0.3">
      <c r="A2917" s="64" t="str">
        <f>SORTEIOS[[#This Row],[GRUPO]]&amp;SORTEIOS[[#This Row],[MES_ANO]]</f>
        <v>773abril-25</v>
      </c>
      <c r="B2917" s="3">
        <v>773</v>
      </c>
      <c r="C2917" s="3">
        <v>202504</v>
      </c>
      <c r="D2917" s="4" t="str">
        <f>TEXT(SORTEIOS[[#This Row],[DT_CONTMP]],"MMMM-AA")</f>
        <v>abril-25</v>
      </c>
      <c r="E2917" s="4">
        <v>45762</v>
      </c>
      <c r="F2917" s="3">
        <v>1</v>
      </c>
      <c r="G2917"/>
    </row>
    <row r="2918" spans="1:7" x14ac:dyDescent="0.3">
      <c r="A2918" s="64" t="str">
        <f>SORTEIOS[[#This Row],[GRUPO]]&amp;SORTEIOS[[#This Row],[MES_ANO]]</f>
        <v>3102setembro-25</v>
      </c>
      <c r="B2918" s="3">
        <v>3102</v>
      </c>
      <c r="C2918" s="3">
        <v>202509</v>
      </c>
      <c r="D2918" s="4" t="str">
        <f>TEXT(SORTEIOS[[#This Row],[DT_CONTMP]],"MMMM-AA")</f>
        <v>setembro-25</v>
      </c>
      <c r="E2918" s="4">
        <v>45915</v>
      </c>
      <c r="F2918" s="3">
        <v>1</v>
      </c>
      <c r="G2918"/>
    </row>
    <row r="2919" spans="1:7" x14ac:dyDescent="0.3">
      <c r="A2919" s="64" t="str">
        <f>SORTEIOS[[#This Row],[GRUPO]]&amp;SORTEIOS[[#This Row],[MES_ANO]]</f>
        <v>757maio-25</v>
      </c>
      <c r="B2919" s="3">
        <v>757</v>
      </c>
      <c r="C2919" s="3">
        <v>202505</v>
      </c>
      <c r="D2919" s="4" t="str">
        <f>TEXT(SORTEIOS[[#This Row],[DT_CONTMP]],"MMMM-AA")</f>
        <v>maio-25</v>
      </c>
      <c r="E2919" s="4">
        <v>45792</v>
      </c>
      <c r="F2919" s="3">
        <v>1</v>
      </c>
      <c r="G2919"/>
    </row>
    <row r="2920" spans="1:7" x14ac:dyDescent="0.3">
      <c r="A2920" s="64" t="str">
        <f>SORTEIOS[[#This Row],[GRUPO]]&amp;SORTEIOS[[#This Row],[MES_ANO]]</f>
        <v>3072julho-25</v>
      </c>
      <c r="B2920" s="3">
        <v>3072</v>
      </c>
      <c r="C2920" s="3">
        <v>202507</v>
      </c>
      <c r="D2920" s="4" t="str">
        <f>TEXT(SORTEIOS[[#This Row],[DT_CONTMP]],"MMMM-AA")</f>
        <v>julho-25</v>
      </c>
      <c r="E2920" s="4">
        <v>45853</v>
      </c>
      <c r="F2920" s="3">
        <v>1</v>
      </c>
      <c r="G2920"/>
    </row>
    <row r="2921" spans="1:7" x14ac:dyDescent="0.3">
      <c r="A2921" s="64" t="str">
        <f>SORTEIOS[[#This Row],[GRUPO]]&amp;SORTEIOS[[#This Row],[MES_ANO]]</f>
        <v>781junho-25</v>
      </c>
      <c r="B2921" s="3">
        <v>781</v>
      </c>
      <c r="C2921" s="3">
        <v>202506</v>
      </c>
      <c r="D2921" s="4" t="str">
        <f>TEXT(SORTEIOS[[#This Row],[DT_CONTMP]],"MMMM-AA")</f>
        <v>junho-25</v>
      </c>
      <c r="E2921" s="4">
        <v>45824</v>
      </c>
      <c r="F2921" s="3">
        <v>1</v>
      </c>
      <c r="G2921"/>
    </row>
    <row r="2922" spans="1:7" x14ac:dyDescent="0.3">
      <c r="A2922" s="64" t="str">
        <f>SORTEIOS[[#This Row],[GRUPO]]&amp;SORTEIOS[[#This Row],[MES_ANO]]</f>
        <v>3164março-25</v>
      </c>
      <c r="B2922" s="3">
        <v>3164</v>
      </c>
      <c r="C2922" s="3">
        <v>202503</v>
      </c>
      <c r="D2922" s="4" t="str">
        <f>TEXT(SORTEIOS[[#This Row],[DT_CONTMP]],"MMMM-AA")</f>
        <v>março-25</v>
      </c>
      <c r="E2922" s="4">
        <v>45733</v>
      </c>
      <c r="F2922" s="3">
        <v>1</v>
      </c>
      <c r="G2922"/>
    </row>
    <row r="2923" spans="1:7" x14ac:dyDescent="0.3">
      <c r="A2923" s="64" t="str">
        <f>SORTEIOS[[#This Row],[GRUPO]]&amp;SORTEIOS[[#This Row],[MES_ANO]]</f>
        <v>3068julho-25</v>
      </c>
      <c r="B2923" s="3">
        <v>3068</v>
      </c>
      <c r="C2923" s="3">
        <v>202507</v>
      </c>
      <c r="D2923" s="4" t="str">
        <f>TEXT(SORTEIOS[[#This Row],[DT_CONTMP]],"MMMM-AA")</f>
        <v>julho-25</v>
      </c>
      <c r="E2923" s="4">
        <v>45853</v>
      </c>
      <c r="F2923" s="3">
        <v>1</v>
      </c>
      <c r="G2923"/>
    </row>
    <row r="2924" spans="1:7" x14ac:dyDescent="0.3">
      <c r="A2924" s="64" t="str">
        <f>SORTEIOS[[#This Row],[GRUPO]]&amp;SORTEIOS[[#This Row],[MES_ANO]]</f>
        <v>3061junho-25</v>
      </c>
      <c r="B2924" s="3">
        <v>3061</v>
      </c>
      <c r="C2924" s="3">
        <v>202506</v>
      </c>
      <c r="D2924" s="4" t="str">
        <f>TEXT(SORTEIOS[[#This Row],[DT_CONTMP]],"MMMM-AA")</f>
        <v>junho-25</v>
      </c>
      <c r="E2924" s="4">
        <v>45824</v>
      </c>
      <c r="F2924" s="3">
        <v>1</v>
      </c>
      <c r="G2924"/>
    </row>
    <row r="2925" spans="1:7" x14ac:dyDescent="0.3">
      <c r="A2925" s="64" t="str">
        <f>SORTEIOS[[#This Row],[GRUPO]]&amp;SORTEIOS[[#This Row],[MES_ANO]]</f>
        <v>3085fevereiro-25</v>
      </c>
      <c r="B2925" s="3">
        <v>3085</v>
      </c>
      <c r="C2925" s="3">
        <v>202502</v>
      </c>
      <c r="D2925" s="4" t="str">
        <f>TEXT(SORTEIOS[[#This Row],[DT_CONTMP]],"MMMM-AA")</f>
        <v>fevereiro-25</v>
      </c>
      <c r="E2925" s="4">
        <v>45705</v>
      </c>
      <c r="F2925" s="3">
        <v>2</v>
      </c>
      <c r="G2925"/>
    </row>
    <row r="2926" spans="1:7" x14ac:dyDescent="0.3">
      <c r="A2926" s="64" t="str">
        <f>SORTEIOS[[#This Row],[GRUPO]]&amp;SORTEIOS[[#This Row],[MES_ANO]]</f>
        <v>754setembro-25</v>
      </c>
      <c r="B2926" s="3">
        <v>754</v>
      </c>
      <c r="C2926" s="3">
        <v>202509</v>
      </c>
      <c r="D2926" s="4" t="str">
        <f>TEXT(SORTEIOS[[#This Row],[DT_CONTMP]],"MMMM-AA")</f>
        <v>setembro-25</v>
      </c>
      <c r="E2926" s="4">
        <v>45915</v>
      </c>
      <c r="F2926" s="3">
        <v>1</v>
      </c>
      <c r="G2926"/>
    </row>
    <row r="2927" spans="1:7" x14ac:dyDescent="0.3">
      <c r="A2927" s="64" t="str">
        <f>SORTEIOS[[#This Row],[GRUPO]]&amp;SORTEIOS[[#This Row],[MES_ANO]]</f>
        <v>791abril-25</v>
      </c>
      <c r="B2927" s="3">
        <v>791</v>
      </c>
      <c r="C2927" s="3">
        <v>202504</v>
      </c>
      <c r="D2927" s="4" t="str">
        <f>TEXT(SORTEIOS[[#This Row],[DT_CONTMP]],"MMMM-AA")</f>
        <v>abril-25</v>
      </c>
      <c r="E2927" s="4">
        <v>45762</v>
      </c>
      <c r="F2927" s="3">
        <v>1</v>
      </c>
      <c r="G2927"/>
    </row>
    <row r="2928" spans="1:7" x14ac:dyDescent="0.3">
      <c r="A2928" s="64" t="str">
        <f>SORTEIOS[[#This Row],[GRUPO]]&amp;SORTEIOS[[#This Row],[MES_ANO]]</f>
        <v>3082julho-25</v>
      </c>
      <c r="B2928" s="3">
        <v>3082</v>
      </c>
      <c r="C2928" s="3">
        <v>202507</v>
      </c>
      <c r="D2928" s="4" t="str">
        <f>TEXT(SORTEIOS[[#This Row],[DT_CONTMP]],"MMMM-AA")</f>
        <v>julho-25</v>
      </c>
      <c r="E2928" s="4">
        <v>45853</v>
      </c>
      <c r="F2928" s="3">
        <v>1</v>
      </c>
      <c r="G2928"/>
    </row>
    <row r="2929" spans="1:7" x14ac:dyDescent="0.3">
      <c r="A2929" s="64" t="str">
        <f>SORTEIOS[[#This Row],[GRUPO]]&amp;SORTEIOS[[#This Row],[MES_ANO]]</f>
        <v>3060abril-25</v>
      </c>
      <c r="B2929" s="3">
        <v>3060</v>
      </c>
      <c r="C2929" s="3">
        <v>202504</v>
      </c>
      <c r="D2929" s="4" t="str">
        <f>TEXT(SORTEIOS[[#This Row],[DT_CONTMP]],"MMMM-AA")</f>
        <v>abril-25</v>
      </c>
      <c r="E2929" s="4">
        <v>45762</v>
      </c>
      <c r="F2929" s="3">
        <v>1</v>
      </c>
      <c r="G2929"/>
    </row>
    <row r="2930" spans="1:7" x14ac:dyDescent="0.3">
      <c r="A2930" s="64" t="str">
        <f>SORTEIOS[[#This Row],[GRUPO]]&amp;SORTEIOS[[#This Row],[MES_ANO]]</f>
        <v>3061janeiro-25</v>
      </c>
      <c r="B2930" s="3">
        <v>3061</v>
      </c>
      <c r="C2930" s="3">
        <v>202501</v>
      </c>
      <c r="D2930" s="4" t="str">
        <f>TEXT(SORTEIOS[[#This Row],[DT_CONTMP]],"MMMM-AA")</f>
        <v>janeiro-25</v>
      </c>
      <c r="E2930" s="4">
        <v>45672</v>
      </c>
      <c r="F2930" s="3">
        <v>1</v>
      </c>
      <c r="G2930"/>
    </row>
    <row r="2931" spans="1:7" x14ac:dyDescent="0.3">
      <c r="A2931" s="64" t="str">
        <f>SORTEIOS[[#This Row],[GRUPO]]&amp;SORTEIOS[[#This Row],[MES_ANO]]</f>
        <v>3084fevereiro-25</v>
      </c>
      <c r="B2931" s="3">
        <v>3084</v>
      </c>
      <c r="C2931" s="3">
        <v>202502</v>
      </c>
      <c r="D2931" s="4" t="str">
        <f>TEXT(SORTEIOS[[#This Row],[DT_CONTMP]],"MMMM-AA")</f>
        <v>fevereiro-25</v>
      </c>
      <c r="E2931" s="4">
        <v>45705</v>
      </c>
      <c r="F2931" s="3">
        <v>1</v>
      </c>
      <c r="G2931"/>
    </row>
    <row r="2932" spans="1:7" x14ac:dyDescent="0.3">
      <c r="A2932" s="64" t="str">
        <f>SORTEIOS[[#This Row],[GRUPO]]&amp;SORTEIOS[[#This Row],[MES_ANO]]</f>
        <v>5025setembro-25</v>
      </c>
      <c r="B2932" s="3">
        <v>5025</v>
      </c>
      <c r="C2932" s="3">
        <v>202509</v>
      </c>
      <c r="D2932" s="4" t="str">
        <f>TEXT(SORTEIOS[[#This Row],[DT_CONTMP]],"MMMM-AA")</f>
        <v>setembro-25</v>
      </c>
      <c r="E2932" s="4">
        <v>45915</v>
      </c>
      <c r="F2932" s="3">
        <v>1</v>
      </c>
      <c r="G2932"/>
    </row>
    <row r="2933" spans="1:7" x14ac:dyDescent="0.3">
      <c r="A2933" s="64" t="str">
        <f>SORTEIOS[[#This Row],[GRUPO]]&amp;SORTEIOS[[#This Row],[MES_ANO]]</f>
        <v>733março-25</v>
      </c>
      <c r="B2933" s="3">
        <v>733</v>
      </c>
      <c r="C2933" s="3">
        <v>202503</v>
      </c>
      <c r="D2933" s="4" t="str">
        <f>TEXT(SORTEIOS[[#This Row],[DT_CONTMP]],"MMMM-AA")</f>
        <v>março-25</v>
      </c>
      <c r="E2933" s="4">
        <v>45733</v>
      </c>
      <c r="F2933" s="3">
        <v>1</v>
      </c>
      <c r="G2933"/>
    </row>
    <row r="2934" spans="1:7" x14ac:dyDescent="0.3">
      <c r="A2934" s="64" t="str">
        <f>SORTEIOS[[#This Row],[GRUPO]]&amp;SORTEIOS[[#This Row],[MES_ANO]]</f>
        <v>704janeiro-25</v>
      </c>
      <c r="B2934" s="3">
        <v>704</v>
      </c>
      <c r="C2934" s="3">
        <v>202501</v>
      </c>
      <c r="D2934" s="4" t="str">
        <f>TEXT(SORTEIOS[[#This Row],[DT_CONTMP]],"MMMM-AA")</f>
        <v>janeiro-25</v>
      </c>
      <c r="E2934" s="4">
        <v>45672</v>
      </c>
      <c r="F2934" s="3">
        <v>1</v>
      </c>
      <c r="G2934"/>
    </row>
    <row r="2935" spans="1:7" x14ac:dyDescent="0.3">
      <c r="A2935" s="64" t="str">
        <f>SORTEIOS[[#This Row],[GRUPO]]&amp;SORTEIOS[[#This Row],[MES_ANO]]</f>
        <v>3136fevereiro-25</v>
      </c>
      <c r="B2935" s="3">
        <v>3136</v>
      </c>
      <c r="C2935" s="3">
        <v>202502</v>
      </c>
      <c r="D2935" s="4" t="str">
        <f>TEXT(SORTEIOS[[#This Row],[DT_CONTMP]],"MMMM-AA")</f>
        <v>fevereiro-25</v>
      </c>
      <c r="E2935" s="4">
        <v>45705</v>
      </c>
      <c r="F2935" s="3">
        <v>1</v>
      </c>
      <c r="G2935"/>
    </row>
    <row r="2936" spans="1:7" x14ac:dyDescent="0.3">
      <c r="A2936" s="64" t="str">
        <f>SORTEIOS[[#This Row],[GRUPO]]&amp;SORTEIOS[[#This Row],[MES_ANO]]</f>
        <v>3121agosto-25</v>
      </c>
      <c r="B2936" s="3">
        <v>3121</v>
      </c>
      <c r="C2936" s="3">
        <v>202508</v>
      </c>
      <c r="D2936" s="4" t="str">
        <f>TEXT(SORTEIOS[[#This Row],[DT_CONTMP]],"MMMM-AA")</f>
        <v>agosto-25</v>
      </c>
      <c r="E2936" s="4">
        <v>45884</v>
      </c>
      <c r="F2936" s="3">
        <v>1</v>
      </c>
      <c r="G2936"/>
    </row>
    <row r="2937" spans="1:7" x14ac:dyDescent="0.3">
      <c r="A2937" s="64" t="str">
        <f>SORTEIOS[[#This Row],[GRUPO]]&amp;SORTEIOS[[#This Row],[MES_ANO]]</f>
        <v>768janeiro-25</v>
      </c>
      <c r="B2937" s="3">
        <v>768</v>
      </c>
      <c r="C2937" s="3">
        <v>202501</v>
      </c>
      <c r="D2937" s="4" t="str">
        <f>TEXT(SORTEIOS[[#This Row],[DT_CONTMP]],"MMMM-AA")</f>
        <v>janeiro-25</v>
      </c>
      <c r="E2937" s="4">
        <v>45672</v>
      </c>
      <c r="F2937" s="3">
        <v>1</v>
      </c>
      <c r="G2937"/>
    </row>
    <row r="2938" spans="1:7" x14ac:dyDescent="0.3">
      <c r="A2938" s="64" t="str">
        <f>SORTEIOS[[#This Row],[GRUPO]]&amp;SORTEIOS[[#This Row],[MES_ANO]]</f>
        <v>3113maio-25</v>
      </c>
      <c r="B2938" s="3">
        <v>3113</v>
      </c>
      <c r="C2938" s="3">
        <v>202505</v>
      </c>
      <c r="D2938" s="4" t="str">
        <f>TEXT(SORTEIOS[[#This Row],[DT_CONTMP]],"MMMM-AA")</f>
        <v>maio-25</v>
      </c>
      <c r="E2938" s="4">
        <v>45792</v>
      </c>
      <c r="F2938" s="3">
        <v>1</v>
      </c>
      <c r="G2938"/>
    </row>
    <row r="2939" spans="1:7" x14ac:dyDescent="0.3">
      <c r="A2939" s="64" t="str">
        <f>SORTEIOS[[#This Row],[GRUPO]]&amp;SORTEIOS[[#This Row],[MES_ANO]]</f>
        <v>744setembro-25</v>
      </c>
      <c r="B2939" s="3">
        <v>744</v>
      </c>
      <c r="C2939" s="3">
        <v>202509</v>
      </c>
      <c r="D2939" s="4" t="str">
        <f>TEXT(SORTEIOS[[#This Row],[DT_CONTMP]],"MMMM-AA")</f>
        <v>setembro-25</v>
      </c>
      <c r="E2939" s="4">
        <v>45915</v>
      </c>
      <c r="F2939" s="3">
        <v>1</v>
      </c>
      <c r="G2939"/>
    </row>
    <row r="2940" spans="1:7" x14ac:dyDescent="0.3">
      <c r="A2940" s="64" t="str">
        <f>SORTEIOS[[#This Row],[GRUPO]]&amp;SORTEIOS[[#This Row],[MES_ANO]]</f>
        <v>5021março-25</v>
      </c>
      <c r="B2940" s="3">
        <v>5021</v>
      </c>
      <c r="C2940" s="3">
        <v>202503</v>
      </c>
      <c r="D2940" s="4" t="str">
        <f>TEXT(SORTEIOS[[#This Row],[DT_CONTMP]],"MMMM-AA")</f>
        <v>março-25</v>
      </c>
      <c r="E2940" s="4">
        <v>45733</v>
      </c>
      <c r="F2940" s="3">
        <v>1</v>
      </c>
      <c r="G2940"/>
    </row>
    <row r="2941" spans="1:7" x14ac:dyDescent="0.3">
      <c r="A2941" s="64" t="str">
        <f>SORTEIOS[[#This Row],[GRUPO]]&amp;SORTEIOS[[#This Row],[MES_ANO]]</f>
        <v>750abril-25</v>
      </c>
      <c r="B2941" s="3">
        <v>750</v>
      </c>
      <c r="C2941" s="3">
        <v>202504</v>
      </c>
      <c r="D2941" s="4" t="str">
        <f>TEXT(SORTEIOS[[#This Row],[DT_CONTMP]],"MMMM-AA")</f>
        <v>abril-25</v>
      </c>
      <c r="E2941" s="4">
        <v>45762</v>
      </c>
      <c r="F2941" s="3">
        <v>1</v>
      </c>
      <c r="G2941"/>
    </row>
    <row r="2942" spans="1:7" x14ac:dyDescent="0.3">
      <c r="A2942" s="64" t="str">
        <f>SORTEIOS[[#This Row],[GRUPO]]&amp;SORTEIOS[[#This Row],[MES_ANO]]</f>
        <v>3175setembro-25</v>
      </c>
      <c r="B2942" s="3">
        <v>3175</v>
      </c>
      <c r="C2942" s="3">
        <v>202509</v>
      </c>
      <c r="D2942" s="4" t="str">
        <f>TEXT(SORTEIOS[[#This Row],[DT_CONTMP]],"MMMM-AA")</f>
        <v>setembro-25</v>
      </c>
      <c r="E2942" s="4">
        <v>45915</v>
      </c>
      <c r="F2942" s="3">
        <v>1</v>
      </c>
      <c r="G2942"/>
    </row>
    <row r="2943" spans="1:7" x14ac:dyDescent="0.3">
      <c r="A2943" s="64" t="str">
        <f>SORTEIOS[[#This Row],[GRUPO]]&amp;SORTEIOS[[#This Row],[MES_ANO]]</f>
        <v>3114abril-25</v>
      </c>
      <c r="B2943" s="3">
        <v>3114</v>
      </c>
      <c r="C2943" s="3">
        <v>202504</v>
      </c>
      <c r="D2943" s="4" t="str">
        <f>TEXT(SORTEIOS[[#This Row],[DT_CONTMP]],"MMMM-AA")</f>
        <v>abril-25</v>
      </c>
      <c r="E2943" s="4">
        <v>45762</v>
      </c>
      <c r="F2943" s="3">
        <v>1</v>
      </c>
      <c r="G2943"/>
    </row>
    <row r="2944" spans="1:7" x14ac:dyDescent="0.3">
      <c r="A2944" s="64" t="str">
        <f>SORTEIOS[[#This Row],[GRUPO]]&amp;SORTEIOS[[#This Row],[MES_ANO]]</f>
        <v>3059junho-25</v>
      </c>
      <c r="B2944" s="3">
        <v>3059</v>
      </c>
      <c r="C2944" s="3">
        <v>202506</v>
      </c>
      <c r="D2944" s="4" t="str">
        <f>TEXT(SORTEIOS[[#This Row],[DT_CONTMP]],"MMMM-AA")</f>
        <v>junho-25</v>
      </c>
      <c r="E2944" s="4">
        <v>45824</v>
      </c>
      <c r="F2944" s="3">
        <v>1</v>
      </c>
      <c r="G2944"/>
    </row>
    <row r="2945" spans="1:7" x14ac:dyDescent="0.3">
      <c r="A2945" s="64" t="str">
        <f>SORTEIOS[[#This Row],[GRUPO]]&amp;SORTEIOS[[#This Row],[MES_ANO]]</f>
        <v>3061julho-25</v>
      </c>
      <c r="B2945" s="3">
        <v>3061</v>
      </c>
      <c r="C2945" s="3">
        <v>202507</v>
      </c>
      <c r="D2945" s="4" t="str">
        <f>TEXT(SORTEIOS[[#This Row],[DT_CONTMP]],"MMMM-AA")</f>
        <v>julho-25</v>
      </c>
      <c r="E2945" s="4">
        <v>45853</v>
      </c>
      <c r="F2945" s="3">
        <v>1</v>
      </c>
      <c r="G2945"/>
    </row>
    <row r="2946" spans="1:7" x14ac:dyDescent="0.3">
      <c r="A2946" s="64" t="str">
        <f>SORTEIOS[[#This Row],[GRUPO]]&amp;SORTEIOS[[#This Row],[MES_ANO]]</f>
        <v>3054abril-25</v>
      </c>
      <c r="B2946" s="3">
        <v>3054</v>
      </c>
      <c r="C2946" s="3">
        <v>202504</v>
      </c>
      <c r="D2946" s="4" t="str">
        <f>TEXT(SORTEIOS[[#This Row],[DT_CONTMP]],"MMMM-AA")</f>
        <v>abril-25</v>
      </c>
      <c r="E2946" s="4">
        <v>45762</v>
      </c>
      <c r="F2946" s="3">
        <v>1</v>
      </c>
      <c r="G2946"/>
    </row>
    <row r="2947" spans="1:7" x14ac:dyDescent="0.3">
      <c r="A2947" s="64" t="str">
        <f>SORTEIOS[[#This Row],[GRUPO]]&amp;SORTEIOS[[#This Row],[MES_ANO]]</f>
        <v>3069fevereiro-25</v>
      </c>
      <c r="B2947" s="3">
        <v>3069</v>
      </c>
      <c r="C2947" s="3">
        <v>202502</v>
      </c>
      <c r="D2947" s="4" t="str">
        <f>TEXT(SORTEIOS[[#This Row],[DT_CONTMP]],"MMMM-AA")</f>
        <v>fevereiro-25</v>
      </c>
      <c r="E2947" s="4">
        <v>45705</v>
      </c>
      <c r="F2947" s="3">
        <v>1</v>
      </c>
      <c r="G2947"/>
    </row>
    <row r="2948" spans="1:7" x14ac:dyDescent="0.3">
      <c r="A2948" s="64" t="str">
        <f>SORTEIOS[[#This Row],[GRUPO]]&amp;SORTEIOS[[#This Row],[MES_ANO]]</f>
        <v>3097setembro-25</v>
      </c>
      <c r="B2948" s="3">
        <v>3097</v>
      </c>
      <c r="C2948" s="3">
        <v>202509</v>
      </c>
      <c r="D2948" s="4" t="str">
        <f>TEXT(SORTEIOS[[#This Row],[DT_CONTMP]],"MMMM-AA")</f>
        <v>setembro-25</v>
      </c>
      <c r="E2948" s="4">
        <v>45915</v>
      </c>
      <c r="F2948" s="3">
        <v>1</v>
      </c>
      <c r="G2948"/>
    </row>
    <row r="2949" spans="1:7" x14ac:dyDescent="0.3">
      <c r="A2949" s="64" t="str">
        <f>SORTEIOS[[#This Row],[GRUPO]]&amp;SORTEIOS[[#This Row],[MES_ANO]]</f>
        <v>5024agosto-25</v>
      </c>
      <c r="B2949" s="3">
        <v>5024</v>
      </c>
      <c r="C2949" s="3">
        <v>202508</v>
      </c>
      <c r="D2949" s="4" t="str">
        <f>TEXT(SORTEIOS[[#This Row],[DT_CONTMP]],"MMMM-AA")</f>
        <v>agosto-25</v>
      </c>
      <c r="E2949" s="4">
        <v>45884</v>
      </c>
      <c r="F2949" s="3">
        <v>1</v>
      </c>
      <c r="G2949"/>
    </row>
    <row r="2950" spans="1:7" x14ac:dyDescent="0.3">
      <c r="A2950" s="64" t="str">
        <f>SORTEIOS[[#This Row],[GRUPO]]&amp;SORTEIOS[[#This Row],[MES_ANO]]</f>
        <v>3100agosto-25</v>
      </c>
      <c r="B2950" s="3">
        <v>3100</v>
      </c>
      <c r="C2950" s="3">
        <v>202508</v>
      </c>
      <c r="D2950" s="4" t="str">
        <f>TEXT(SORTEIOS[[#This Row],[DT_CONTMP]],"MMMM-AA")</f>
        <v>agosto-25</v>
      </c>
      <c r="E2950" s="4">
        <v>45884</v>
      </c>
      <c r="F2950" s="3">
        <v>1</v>
      </c>
      <c r="G2950"/>
    </row>
    <row r="2951" spans="1:7" x14ac:dyDescent="0.3">
      <c r="A2951" s="64" t="str">
        <f>SORTEIOS[[#This Row],[GRUPO]]&amp;SORTEIOS[[#This Row],[MES_ANO]]</f>
        <v>3112agosto-25</v>
      </c>
      <c r="B2951" s="3">
        <v>3112</v>
      </c>
      <c r="C2951" s="3">
        <v>202508</v>
      </c>
      <c r="D2951" s="4" t="str">
        <f>TEXT(SORTEIOS[[#This Row],[DT_CONTMP]],"MMMM-AA")</f>
        <v>agosto-25</v>
      </c>
      <c r="E2951" s="4">
        <v>45884</v>
      </c>
      <c r="F2951" s="3">
        <v>1</v>
      </c>
      <c r="G2951"/>
    </row>
    <row r="2952" spans="1:7" x14ac:dyDescent="0.3">
      <c r="A2952" s="64" t="str">
        <f>SORTEIOS[[#This Row],[GRUPO]]&amp;SORTEIOS[[#This Row],[MES_ANO]]</f>
        <v>737junho-25</v>
      </c>
      <c r="B2952" s="3">
        <v>737</v>
      </c>
      <c r="C2952" s="3">
        <v>202506</v>
      </c>
      <c r="D2952" s="4" t="str">
        <f>TEXT(SORTEIOS[[#This Row],[DT_CONTMP]],"MMMM-AA")</f>
        <v>junho-25</v>
      </c>
      <c r="E2952" s="4">
        <v>45824</v>
      </c>
      <c r="F2952" s="3">
        <v>1</v>
      </c>
      <c r="G2952"/>
    </row>
    <row r="2953" spans="1:7" x14ac:dyDescent="0.3">
      <c r="A2953" s="64" t="str">
        <f>SORTEIOS[[#This Row],[GRUPO]]&amp;SORTEIOS[[#This Row],[MES_ANO]]</f>
        <v>741agosto-25</v>
      </c>
      <c r="B2953" s="3">
        <v>741</v>
      </c>
      <c r="C2953" s="3">
        <v>202508</v>
      </c>
      <c r="D2953" s="4" t="str">
        <f>TEXT(SORTEIOS[[#This Row],[DT_CONTMP]],"MMMM-AA")</f>
        <v>agosto-25</v>
      </c>
      <c r="E2953" s="4">
        <v>45884</v>
      </c>
      <c r="F2953" s="3">
        <v>1</v>
      </c>
      <c r="G2953"/>
    </row>
    <row r="2954" spans="1:7" x14ac:dyDescent="0.3">
      <c r="A2954" s="64" t="str">
        <f>SORTEIOS[[#This Row],[GRUPO]]&amp;SORTEIOS[[#This Row],[MES_ANO]]</f>
        <v>695abril-25</v>
      </c>
      <c r="B2954" s="3">
        <v>695</v>
      </c>
      <c r="C2954" s="3">
        <v>202504</v>
      </c>
      <c r="D2954" s="4" t="str">
        <f>TEXT(SORTEIOS[[#This Row],[DT_CONTMP]],"MMMM-AA")</f>
        <v>abril-25</v>
      </c>
      <c r="E2954" s="4">
        <v>45751</v>
      </c>
      <c r="F2954" s="3">
        <v>1</v>
      </c>
      <c r="G2954"/>
    </row>
    <row r="2955" spans="1:7" x14ac:dyDescent="0.3">
      <c r="A2955" s="64" t="str">
        <f>SORTEIOS[[#This Row],[GRUPO]]&amp;SORTEIOS[[#This Row],[MES_ANO]]</f>
        <v>3140junho-25</v>
      </c>
      <c r="B2955" s="3">
        <v>3140</v>
      </c>
      <c r="C2955" s="3">
        <v>202506</v>
      </c>
      <c r="D2955" s="4" t="str">
        <f>TEXT(SORTEIOS[[#This Row],[DT_CONTMP]],"MMMM-AA")</f>
        <v>junho-25</v>
      </c>
      <c r="E2955" s="4">
        <v>45824</v>
      </c>
      <c r="F2955" s="3">
        <v>1</v>
      </c>
      <c r="G2955"/>
    </row>
    <row r="2956" spans="1:7" x14ac:dyDescent="0.3">
      <c r="A2956" s="64" t="str">
        <f>SORTEIOS[[#This Row],[GRUPO]]&amp;SORTEIOS[[#This Row],[MES_ANO]]</f>
        <v>771agosto-25</v>
      </c>
      <c r="B2956" s="3">
        <v>771</v>
      </c>
      <c r="C2956" s="3">
        <v>202508</v>
      </c>
      <c r="D2956" s="4" t="str">
        <f>TEXT(SORTEIOS[[#This Row],[DT_CONTMP]],"MMMM-AA")</f>
        <v>agosto-25</v>
      </c>
      <c r="E2956" s="4">
        <v>45884</v>
      </c>
      <c r="F2956" s="3">
        <v>1</v>
      </c>
      <c r="G2956"/>
    </row>
    <row r="2957" spans="1:7" x14ac:dyDescent="0.3">
      <c r="A2957" s="64" t="str">
        <f>SORTEIOS[[#This Row],[GRUPO]]&amp;SORTEIOS[[#This Row],[MES_ANO]]</f>
        <v>3126fevereiro-25</v>
      </c>
      <c r="B2957" s="3">
        <v>3126</v>
      </c>
      <c r="C2957" s="3">
        <v>202502</v>
      </c>
      <c r="D2957" s="4" t="str">
        <f>TEXT(SORTEIOS[[#This Row],[DT_CONTMP]],"MMMM-AA")</f>
        <v>fevereiro-25</v>
      </c>
      <c r="E2957" s="4">
        <v>45705</v>
      </c>
      <c r="F2957" s="3">
        <v>1</v>
      </c>
      <c r="G2957"/>
    </row>
    <row r="2958" spans="1:7" x14ac:dyDescent="0.3">
      <c r="A2958" s="64" t="str">
        <f>SORTEIOS[[#This Row],[GRUPO]]&amp;SORTEIOS[[#This Row],[MES_ANO]]</f>
        <v>3072fevereiro-25</v>
      </c>
      <c r="B2958" s="3">
        <v>3072</v>
      </c>
      <c r="C2958" s="3">
        <v>202502</v>
      </c>
      <c r="D2958" s="4" t="str">
        <f>TEXT(SORTEIOS[[#This Row],[DT_CONTMP]],"MMMM-AA")</f>
        <v>fevereiro-25</v>
      </c>
      <c r="E2958" s="4">
        <v>45705</v>
      </c>
      <c r="F2958" s="3">
        <v>1</v>
      </c>
      <c r="G2958"/>
    </row>
    <row r="2959" spans="1:7" x14ac:dyDescent="0.3">
      <c r="A2959" s="64" t="str">
        <f>SORTEIOS[[#This Row],[GRUPO]]&amp;SORTEIOS[[#This Row],[MES_ANO]]</f>
        <v>3178maio-25</v>
      </c>
      <c r="B2959" s="3">
        <v>3178</v>
      </c>
      <c r="C2959" s="3">
        <v>202505</v>
      </c>
      <c r="D2959" s="4" t="str">
        <f>TEXT(SORTEIOS[[#This Row],[DT_CONTMP]],"MMMM-AA")</f>
        <v>maio-25</v>
      </c>
      <c r="E2959" s="4">
        <v>45792</v>
      </c>
      <c r="F2959" s="3">
        <v>1</v>
      </c>
      <c r="G2959"/>
    </row>
    <row r="2960" spans="1:7" x14ac:dyDescent="0.3">
      <c r="A2960" s="64" t="str">
        <f>SORTEIOS[[#This Row],[GRUPO]]&amp;SORTEIOS[[#This Row],[MES_ANO]]</f>
        <v>806julho-25</v>
      </c>
      <c r="B2960" s="3">
        <v>806</v>
      </c>
      <c r="C2960" s="3">
        <v>202507</v>
      </c>
      <c r="D2960" s="4" t="str">
        <f>TEXT(SORTEIOS[[#This Row],[DT_CONTMP]],"MMMM-AA")</f>
        <v>julho-25</v>
      </c>
      <c r="E2960" s="4">
        <v>45853</v>
      </c>
      <c r="F2960" s="3">
        <v>1</v>
      </c>
      <c r="G2960"/>
    </row>
    <row r="2961" spans="1:7" x14ac:dyDescent="0.3">
      <c r="A2961" s="64" t="str">
        <f>SORTEIOS[[#This Row],[GRUPO]]&amp;SORTEIOS[[#This Row],[MES_ANO]]</f>
        <v>3168setembro-25</v>
      </c>
      <c r="B2961" s="3">
        <v>3168</v>
      </c>
      <c r="C2961" s="3">
        <v>202509</v>
      </c>
      <c r="D2961" s="4" t="str">
        <f>TEXT(SORTEIOS[[#This Row],[DT_CONTMP]],"MMMM-AA")</f>
        <v>setembro-25</v>
      </c>
      <c r="E2961" s="4">
        <v>45915</v>
      </c>
      <c r="F2961" s="3">
        <v>1</v>
      </c>
      <c r="G2961"/>
    </row>
    <row r="2962" spans="1:7" x14ac:dyDescent="0.3">
      <c r="A2962" s="64" t="str">
        <f>SORTEIOS[[#This Row],[GRUPO]]&amp;SORTEIOS[[#This Row],[MES_ANO]]</f>
        <v>630julho-25</v>
      </c>
      <c r="B2962" s="3">
        <v>630</v>
      </c>
      <c r="C2962" s="3">
        <v>202507</v>
      </c>
      <c r="D2962" s="4" t="str">
        <f>TEXT(SORTEIOS[[#This Row],[DT_CONTMP]],"MMMM-AA")</f>
        <v>julho-25</v>
      </c>
      <c r="E2962" s="4">
        <v>45842</v>
      </c>
      <c r="F2962" s="3">
        <v>1</v>
      </c>
      <c r="G2962"/>
    </row>
    <row r="2963" spans="1:7" x14ac:dyDescent="0.3">
      <c r="A2963" s="64" t="str">
        <f>SORTEIOS[[#This Row],[GRUPO]]&amp;SORTEIOS[[#This Row],[MES_ANO]]</f>
        <v>3049abril-25</v>
      </c>
      <c r="B2963" s="3">
        <v>3049</v>
      </c>
      <c r="C2963" s="3">
        <v>202504</v>
      </c>
      <c r="D2963" s="4" t="str">
        <f>TEXT(SORTEIOS[[#This Row],[DT_CONTMP]],"MMMM-AA")</f>
        <v>abril-25</v>
      </c>
      <c r="E2963" s="4">
        <v>45762</v>
      </c>
      <c r="F2963" s="3">
        <v>1</v>
      </c>
      <c r="G2963"/>
    </row>
    <row r="2964" spans="1:7" x14ac:dyDescent="0.3">
      <c r="A2964" s="64" t="str">
        <f>SORTEIOS[[#This Row],[GRUPO]]&amp;SORTEIOS[[#This Row],[MES_ANO]]</f>
        <v>5019julho-25</v>
      </c>
      <c r="B2964" s="3">
        <v>5019</v>
      </c>
      <c r="C2964" s="3">
        <v>202507</v>
      </c>
      <c r="D2964" s="4" t="str">
        <f>TEXT(SORTEIOS[[#This Row],[DT_CONTMP]],"MMMM-AA")</f>
        <v>julho-25</v>
      </c>
      <c r="E2964" s="4">
        <v>45853</v>
      </c>
      <c r="F2964" s="3">
        <v>1</v>
      </c>
      <c r="G2964"/>
    </row>
    <row r="2965" spans="1:7" x14ac:dyDescent="0.3">
      <c r="A2965" s="64" t="str">
        <f>SORTEIOS[[#This Row],[GRUPO]]&amp;SORTEIOS[[#This Row],[MES_ANO]]</f>
        <v>3113março-25</v>
      </c>
      <c r="B2965" s="3">
        <v>3113</v>
      </c>
      <c r="C2965" s="3">
        <v>202503</v>
      </c>
      <c r="D2965" s="4" t="str">
        <f>TEXT(SORTEIOS[[#This Row],[DT_CONTMP]],"MMMM-AA")</f>
        <v>março-25</v>
      </c>
      <c r="E2965" s="4">
        <v>45733</v>
      </c>
      <c r="F2965" s="3">
        <v>1</v>
      </c>
      <c r="G2965"/>
    </row>
    <row r="2966" spans="1:7" x14ac:dyDescent="0.3">
      <c r="A2966" s="64" t="str">
        <f>SORTEIOS[[#This Row],[GRUPO]]&amp;SORTEIOS[[#This Row],[MES_ANO]]</f>
        <v>3153agosto-25</v>
      </c>
      <c r="B2966" s="3">
        <v>3153</v>
      </c>
      <c r="C2966" s="3">
        <v>202508</v>
      </c>
      <c r="D2966" s="4" t="str">
        <f>TEXT(SORTEIOS[[#This Row],[DT_CONTMP]],"MMMM-AA")</f>
        <v>agosto-25</v>
      </c>
      <c r="E2966" s="4">
        <v>45884</v>
      </c>
      <c r="F2966" s="3">
        <v>1</v>
      </c>
      <c r="G2966"/>
    </row>
    <row r="2967" spans="1:7" x14ac:dyDescent="0.3">
      <c r="A2967" s="64" t="str">
        <f>SORTEIOS[[#This Row],[GRUPO]]&amp;SORTEIOS[[#This Row],[MES_ANO]]</f>
        <v>3098agosto-25</v>
      </c>
      <c r="B2967" s="3">
        <v>3098</v>
      </c>
      <c r="C2967" s="3">
        <v>202508</v>
      </c>
      <c r="D2967" s="4" t="str">
        <f>TEXT(SORTEIOS[[#This Row],[DT_CONTMP]],"MMMM-AA")</f>
        <v>agosto-25</v>
      </c>
      <c r="E2967" s="4">
        <v>45884</v>
      </c>
      <c r="F2967" s="3">
        <v>1</v>
      </c>
      <c r="G2967"/>
    </row>
    <row r="2968" spans="1:7" x14ac:dyDescent="0.3">
      <c r="A2968" s="64" t="str">
        <f>SORTEIOS[[#This Row],[GRUPO]]&amp;SORTEIOS[[#This Row],[MES_ANO]]</f>
        <v>3098setembro-25</v>
      </c>
      <c r="B2968" s="3">
        <v>3098</v>
      </c>
      <c r="C2968" s="3">
        <v>202509</v>
      </c>
      <c r="D2968" s="4" t="str">
        <f>TEXT(SORTEIOS[[#This Row],[DT_CONTMP]],"MMMM-AA")</f>
        <v>setembro-25</v>
      </c>
      <c r="E2968" s="4">
        <v>45915</v>
      </c>
      <c r="F2968" s="3">
        <v>1</v>
      </c>
      <c r="G2968"/>
    </row>
    <row r="2969" spans="1:7" x14ac:dyDescent="0.3">
      <c r="A2969" s="64" t="str">
        <f>SORTEIOS[[#This Row],[GRUPO]]&amp;SORTEIOS[[#This Row],[MES_ANO]]</f>
        <v>788junho-25</v>
      </c>
      <c r="B2969" s="3">
        <v>788</v>
      </c>
      <c r="C2969" s="3">
        <v>202506</v>
      </c>
      <c r="D2969" s="4" t="str">
        <f>TEXT(SORTEIOS[[#This Row],[DT_CONTMP]],"MMMM-AA")</f>
        <v>junho-25</v>
      </c>
      <c r="E2969" s="4">
        <v>45824</v>
      </c>
      <c r="F2969" s="3">
        <v>1</v>
      </c>
      <c r="G2969"/>
    </row>
    <row r="2970" spans="1:7" x14ac:dyDescent="0.3">
      <c r="A2970" s="64" t="str">
        <f>SORTEIOS[[#This Row],[GRUPO]]&amp;SORTEIOS[[#This Row],[MES_ANO]]</f>
        <v>3161julho-25</v>
      </c>
      <c r="B2970" s="3">
        <v>3161</v>
      </c>
      <c r="C2970" s="3">
        <v>202507</v>
      </c>
      <c r="D2970" s="4" t="str">
        <f>TEXT(SORTEIOS[[#This Row],[DT_CONTMP]],"MMMM-AA")</f>
        <v>julho-25</v>
      </c>
      <c r="E2970" s="4">
        <v>45853</v>
      </c>
      <c r="F2970" s="3">
        <v>1</v>
      </c>
      <c r="G2970"/>
    </row>
    <row r="2971" spans="1:7" x14ac:dyDescent="0.3">
      <c r="A2971" s="64" t="str">
        <f>SORTEIOS[[#This Row],[GRUPO]]&amp;SORTEIOS[[#This Row],[MES_ANO]]</f>
        <v>761fevereiro-25</v>
      </c>
      <c r="B2971" s="3">
        <v>761</v>
      </c>
      <c r="C2971" s="3">
        <v>202502</v>
      </c>
      <c r="D2971" s="4" t="str">
        <f>TEXT(SORTEIOS[[#This Row],[DT_CONTMP]],"MMMM-AA")</f>
        <v>fevereiro-25</v>
      </c>
      <c r="E2971" s="4">
        <v>45705</v>
      </c>
      <c r="F2971" s="3">
        <v>1</v>
      </c>
      <c r="G2971"/>
    </row>
    <row r="2972" spans="1:7" x14ac:dyDescent="0.3">
      <c r="A2972" s="64" t="str">
        <f>SORTEIOS[[#This Row],[GRUPO]]&amp;SORTEIOS[[#This Row],[MES_ANO]]</f>
        <v>3156setembro-25</v>
      </c>
      <c r="B2972" s="3">
        <v>3156</v>
      </c>
      <c r="C2972" s="3">
        <v>202509</v>
      </c>
      <c r="D2972" s="4" t="str">
        <f>TEXT(SORTEIOS[[#This Row],[DT_CONTMP]],"MMMM-AA")</f>
        <v>setembro-25</v>
      </c>
      <c r="E2972" s="4">
        <v>45915</v>
      </c>
      <c r="F2972" s="3">
        <v>1</v>
      </c>
      <c r="G2972"/>
    </row>
    <row r="2973" spans="1:7" x14ac:dyDescent="0.3">
      <c r="A2973" s="64" t="str">
        <f>SORTEIOS[[#This Row],[GRUPO]]&amp;SORTEIOS[[#This Row],[MES_ANO]]</f>
        <v>621julho-25</v>
      </c>
      <c r="B2973" s="3">
        <v>621</v>
      </c>
      <c r="C2973" s="3">
        <v>202507</v>
      </c>
      <c r="D2973" s="4" t="str">
        <f>TEXT(SORTEIOS[[#This Row],[DT_CONTMP]],"MMMM-AA")</f>
        <v>julho-25</v>
      </c>
      <c r="E2973" s="4">
        <v>45842</v>
      </c>
      <c r="F2973" s="3">
        <v>1</v>
      </c>
      <c r="G2973"/>
    </row>
    <row r="2974" spans="1:7" x14ac:dyDescent="0.3">
      <c r="A2974" s="64" t="str">
        <f>SORTEIOS[[#This Row],[GRUPO]]&amp;SORTEIOS[[#This Row],[MES_ANO]]</f>
        <v>5015outubro-25</v>
      </c>
      <c r="B2974" s="3">
        <v>5015</v>
      </c>
      <c r="C2974" s="3">
        <v>202510</v>
      </c>
      <c r="D2974" s="4" t="str">
        <f>TEXT(SORTEIOS[[#This Row],[DT_CONTMP]],"MMMM-AA")</f>
        <v>outubro-25</v>
      </c>
      <c r="E2974" s="4">
        <v>45945</v>
      </c>
      <c r="F2974" s="3">
        <v>1</v>
      </c>
      <c r="G2974"/>
    </row>
    <row r="2975" spans="1:7" x14ac:dyDescent="0.3">
      <c r="A2975" s="64" t="str">
        <f>SORTEIOS[[#This Row],[GRUPO]]&amp;SORTEIOS[[#This Row],[MES_ANO]]</f>
        <v>625julho-25</v>
      </c>
      <c r="B2975" s="3">
        <v>625</v>
      </c>
      <c r="C2975" s="3">
        <v>202507</v>
      </c>
      <c r="D2975" s="4" t="str">
        <f>TEXT(SORTEIOS[[#This Row],[DT_CONTMP]],"MMMM-AA")</f>
        <v>julho-25</v>
      </c>
      <c r="E2975" s="4">
        <v>45842</v>
      </c>
      <c r="F2975" s="3">
        <v>1</v>
      </c>
      <c r="G2975"/>
    </row>
    <row r="2976" spans="1:7" x14ac:dyDescent="0.3">
      <c r="A2976" s="64" t="str">
        <f>SORTEIOS[[#This Row],[GRUPO]]&amp;SORTEIOS[[#This Row],[MES_ANO]]</f>
        <v>5017abril-25</v>
      </c>
      <c r="B2976" s="3">
        <v>5017</v>
      </c>
      <c r="C2976" s="3">
        <v>202504</v>
      </c>
      <c r="D2976" s="4" t="str">
        <f>TEXT(SORTEIOS[[#This Row],[DT_CONTMP]],"MMMM-AA")</f>
        <v>abril-25</v>
      </c>
      <c r="E2976" s="4">
        <v>45762</v>
      </c>
      <c r="F2976" s="3">
        <v>1</v>
      </c>
      <c r="G2976"/>
    </row>
    <row r="2977" spans="1:7" x14ac:dyDescent="0.3">
      <c r="A2977" s="64" t="str">
        <f>SORTEIOS[[#This Row],[GRUPO]]&amp;SORTEIOS[[#This Row],[MES_ANO]]</f>
        <v>3071agosto-25</v>
      </c>
      <c r="B2977" s="3">
        <v>3071</v>
      </c>
      <c r="C2977" s="3">
        <v>202508</v>
      </c>
      <c r="D2977" s="4" t="str">
        <f>TEXT(SORTEIOS[[#This Row],[DT_CONTMP]],"MMMM-AA")</f>
        <v>agosto-25</v>
      </c>
      <c r="E2977" s="4">
        <v>45884</v>
      </c>
      <c r="F2977" s="3">
        <v>1</v>
      </c>
      <c r="G2977"/>
    </row>
    <row r="2978" spans="1:7" x14ac:dyDescent="0.3">
      <c r="A2978" s="64" t="str">
        <f>SORTEIOS[[#This Row],[GRUPO]]&amp;SORTEIOS[[#This Row],[MES_ANO]]</f>
        <v>3110fevereiro-25</v>
      </c>
      <c r="B2978" s="3">
        <v>3110</v>
      </c>
      <c r="C2978" s="3">
        <v>202502</v>
      </c>
      <c r="D2978" s="4" t="str">
        <f>TEXT(SORTEIOS[[#This Row],[DT_CONTMP]],"MMMM-AA")</f>
        <v>fevereiro-25</v>
      </c>
      <c r="E2978" s="4">
        <v>45705</v>
      </c>
      <c r="F2978" s="3">
        <v>1</v>
      </c>
      <c r="G2978"/>
    </row>
    <row r="2979" spans="1:7" x14ac:dyDescent="0.3">
      <c r="A2979" s="64" t="str">
        <f>SORTEIOS[[#This Row],[GRUPO]]&amp;SORTEIOS[[#This Row],[MES_ANO]]</f>
        <v>739fevereiro-25</v>
      </c>
      <c r="B2979" s="3">
        <v>739</v>
      </c>
      <c r="C2979" s="3">
        <v>202502</v>
      </c>
      <c r="D2979" s="4" t="str">
        <f>TEXT(SORTEIOS[[#This Row],[DT_CONTMP]],"MMMM-AA")</f>
        <v>fevereiro-25</v>
      </c>
      <c r="E2979" s="4">
        <v>45705</v>
      </c>
      <c r="F2979" s="3">
        <v>1</v>
      </c>
      <c r="G2979"/>
    </row>
    <row r="2980" spans="1:7" x14ac:dyDescent="0.3">
      <c r="A2980" s="64" t="str">
        <f>SORTEIOS[[#This Row],[GRUPO]]&amp;SORTEIOS[[#This Row],[MES_ANO]]</f>
        <v>3156maio-25</v>
      </c>
      <c r="B2980" s="3">
        <v>3156</v>
      </c>
      <c r="C2980" s="3">
        <v>202505</v>
      </c>
      <c r="D2980" s="4" t="str">
        <f>TEXT(SORTEIOS[[#This Row],[DT_CONTMP]],"MMMM-AA")</f>
        <v>maio-25</v>
      </c>
      <c r="E2980" s="4">
        <v>45792</v>
      </c>
      <c r="F2980" s="3">
        <v>1</v>
      </c>
      <c r="G2980"/>
    </row>
    <row r="2981" spans="1:7" x14ac:dyDescent="0.3">
      <c r="A2981" s="64" t="str">
        <f>SORTEIOS[[#This Row],[GRUPO]]&amp;SORTEIOS[[#This Row],[MES_ANO]]</f>
        <v>3107maio-25</v>
      </c>
      <c r="B2981" s="3">
        <v>3107</v>
      </c>
      <c r="C2981" s="3">
        <v>202505</v>
      </c>
      <c r="D2981" s="4" t="str">
        <f>TEXT(SORTEIOS[[#This Row],[DT_CONTMP]],"MMMM-AA")</f>
        <v>maio-25</v>
      </c>
      <c r="E2981" s="4">
        <v>45792</v>
      </c>
      <c r="F2981" s="3">
        <v>1</v>
      </c>
      <c r="G2981"/>
    </row>
    <row r="2982" spans="1:7" x14ac:dyDescent="0.3">
      <c r="A2982" s="64" t="str">
        <f>SORTEIOS[[#This Row],[GRUPO]]&amp;SORTEIOS[[#This Row],[MES_ANO]]</f>
        <v>773janeiro-25</v>
      </c>
      <c r="B2982" s="3">
        <v>773</v>
      </c>
      <c r="C2982" s="3">
        <v>202501</v>
      </c>
      <c r="D2982" s="4" t="str">
        <f>TEXT(SORTEIOS[[#This Row],[DT_CONTMP]],"MMMM-AA")</f>
        <v>janeiro-25</v>
      </c>
      <c r="E2982" s="4">
        <v>45672</v>
      </c>
      <c r="F2982" s="3">
        <v>1</v>
      </c>
      <c r="G2982"/>
    </row>
    <row r="2983" spans="1:7" x14ac:dyDescent="0.3">
      <c r="A2983" s="64" t="str">
        <f>SORTEIOS[[#This Row],[GRUPO]]&amp;SORTEIOS[[#This Row],[MES_ANO]]</f>
        <v>3180julho-25</v>
      </c>
      <c r="B2983" s="3">
        <v>3180</v>
      </c>
      <c r="C2983" s="3">
        <v>202507</v>
      </c>
      <c r="D2983" s="4" t="str">
        <f>TEXT(SORTEIOS[[#This Row],[DT_CONTMP]],"MMMM-AA")</f>
        <v>julho-25</v>
      </c>
      <c r="E2983" s="4">
        <v>45853</v>
      </c>
      <c r="F2983" s="3">
        <v>1</v>
      </c>
      <c r="G2983"/>
    </row>
    <row r="2984" spans="1:7" x14ac:dyDescent="0.3">
      <c r="A2984" s="64" t="str">
        <f>SORTEIOS[[#This Row],[GRUPO]]&amp;SORTEIOS[[#This Row],[MES_ANO]]</f>
        <v>3143setembro-25</v>
      </c>
      <c r="B2984" s="3">
        <v>3143</v>
      </c>
      <c r="C2984" s="3">
        <v>202509</v>
      </c>
      <c r="D2984" s="4" t="str">
        <f>TEXT(SORTEIOS[[#This Row],[DT_CONTMP]],"MMMM-AA")</f>
        <v>setembro-25</v>
      </c>
      <c r="E2984" s="4">
        <v>45915</v>
      </c>
      <c r="F2984" s="3">
        <v>1</v>
      </c>
      <c r="G2984"/>
    </row>
    <row r="2985" spans="1:7" x14ac:dyDescent="0.3">
      <c r="A2985" s="64" t="str">
        <f>SORTEIOS[[#This Row],[GRUPO]]&amp;SORTEIOS[[#This Row],[MES_ANO]]</f>
        <v>3055maio-25</v>
      </c>
      <c r="B2985" s="3">
        <v>3055</v>
      </c>
      <c r="C2985" s="3">
        <v>202505</v>
      </c>
      <c r="D2985" s="4" t="str">
        <f>TEXT(SORTEIOS[[#This Row],[DT_CONTMP]],"MMMM-AA")</f>
        <v>maio-25</v>
      </c>
      <c r="E2985" s="4">
        <v>45792</v>
      </c>
      <c r="F2985" s="3">
        <v>1</v>
      </c>
      <c r="G2985"/>
    </row>
    <row r="2986" spans="1:7" x14ac:dyDescent="0.3">
      <c r="A2986" s="64" t="str">
        <f>SORTEIOS[[#This Row],[GRUPO]]&amp;SORTEIOS[[#This Row],[MES_ANO]]</f>
        <v>3046abril-25</v>
      </c>
      <c r="B2986" s="3">
        <v>3046</v>
      </c>
      <c r="C2986" s="3">
        <v>202504</v>
      </c>
      <c r="D2986" s="4" t="str">
        <f>TEXT(SORTEIOS[[#This Row],[DT_CONTMP]],"MMMM-AA")</f>
        <v>abril-25</v>
      </c>
      <c r="E2986" s="4">
        <v>45762</v>
      </c>
      <c r="F2986" s="3">
        <v>1</v>
      </c>
      <c r="G2986"/>
    </row>
    <row r="2987" spans="1:7" x14ac:dyDescent="0.3">
      <c r="A2987" s="64" t="str">
        <f>SORTEIOS[[#This Row],[GRUPO]]&amp;SORTEIOS[[#This Row],[MES_ANO]]</f>
        <v>637outubro-25</v>
      </c>
      <c r="B2987" s="3">
        <v>637</v>
      </c>
      <c r="C2987" s="3">
        <v>202510</v>
      </c>
      <c r="D2987" s="4" t="str">
        <f>TEXT(SORTEIOS[[#This Row],[DT_CONTMP]],"MMMM-AA")</f>
        <v>outubro-25</v>
      </c>
      <c r="E2987" s="4">
        <v>45936</v>
      </c>
      <c r="F2987" s="3">
        <v>1</v>
      </c>
      <c r="G2987"/>
    </row>
    <row r="2988" spans="1:7" x14ac:dyDescent="0.3">
      <c r="A2988" s="64" t="str">
        <f>SORTEIOS[[#This Row],[GRUPO]]&amp;SORTEIOS[[#This Row],[MES_ANO]]</f>
        <v>5024outubro-25</v>
      </c>
      <c r="B2988" s="3">
        <v>5024</v>
      </c>
      <c r="C2988" s="3">
        <v>202510</v>
      </c>
      <c r="D2988" s="4" t="str">
        <f>TEXT(SORTEIOS[[#This Row],[DT_CONTMP]],"MMMM-AA")</f>
        <v>outubro-25</v>
      </c>
      <c r="E2988" s="4">
        <v>45945</v>
      </c>
      <c r="F2988" s="3">
        <v>1</v>
      </c>
      <c r="G2988"/>
    </row>
    <row r="2989" spans="1:7" x14ac:dyDescent="0.3">
      <c r="A2989" s="64" t="str">
        <f>SORTEIOS[[#This Row],[GRUPO]]&amp;SORTEIOS[[#This Row],[MES_ANO]]</f>
        <v>3095setembro-25</v>
      </c>
      <c r="B2989" s="3">
        <v>3095</v>
      </c>
      <c r="C2989" s="3">
        <v>202509</v>
      </c>
      <c r="D2989" s="4" t="str">
        <f>TEXT(SORTEIOS[[#This Row],[DT_CONTMP]],"MMMM-AA")</f>
        <v>setembro-25</v>
      </c>
      <c r="E2989" s="4">
        <v>45915</v>
      </c>
      <c r="F2989" s="3">
        <v>1</v>
      </c>
      <c r="G2989"/>
    </row>
    <row r="2990" spans="1:7" x14ac:dyDescent="0.3">
      <c r="A2990" s="64" t="str">
        <f>SORTEIOS[[#This Row],[GRUPO]]&amp;SORTEIOS[[#This Row],[MES_ANO]]</f>
        <v>3062agosto-25</v>
      </c>
      <c r="B2990" s="3">
        <v>3062</v>
      </c>
      <c r="C2990" s="3">
        <v>202508</v>
      </c>
      <c r="D2990" s="4" t="str">
        <f>TEXT(SORTEIOS[[#This Row],[DT_CONTMP]],"MMMM-AA")</f>
        <v>agosto-25</v>
      </c>
      <c r="E2990" s="4">
        <v>45884</v>
      </c>
      <c r="F2990" s="3">
        <v>1</v>
      </c>
      <c r="G2990"/>
    </row>
    <row r="2991" spans="1:7" x14ac:dyDescent="0.3">
      <c r="A2991" s="64" t="str">
        <f>SORTEIOS[[#This Row],[GRUPO]]&amp;SORTEIOS[[#This Row],[MES_ANO]]</f>
        <v>782abril-25</v>
      </c>
      <c r="B2991" s="3">
        <v>782</v>
      </c>
      <c r="C2991" s="3">
        <v>202504</v>
      </c>
      <c r="D2991" s="4" t="str">
        <f>TEXT(SORTEIOS[[#This Row],[DT_CONTMP]],"MMMM-AA")</f>
        <v>abril-25</v>
      </c>
      <c r="E2991" s="4">
        <v>45762</v>
      </c>
      <c r="F2991" s="3">
        <v>1</v>
      </c>
      <c r="G2991"/>
    </row>
    <row r="2992" spans="1:7" x14ac:dyDescent="0.3">
      <c r="A2992" s="64" t="str">
        <f>SORTEIOS[[#This Row],[GRUPO]]&amp;SORTEIOS[[#This Row],[MES_ANO]]</f>
        <v>759agosto-25</v>
      </c>
      <c r="B2992" s="3">
        <v>759</v>
      </c>
      <c r="C2992" s="3">
        <v>202508</v>
      </c>
      <c r="D2992" s="4" t="str">
        <f>TEXT(SORTEIOS[[#This Row],[DT_CONTMP]],"MMMM-AA")</f>
        <v>agosto-25</v>
      </c>
      <c r="E2992" s="4">
        <v>45884</v>
      </c>
      <c r="F2992" s="3">
        <v>1</v>
      </c>
      <c r="G2992"/>
    </row>
    <row r="2993" spans="1:7" x14ac:dyDescent="0.3">
      <c r="A2993" s="64" t="str">
        <f>SORTEIOS[[#This Row],[GRUPO]]&amp;SORTEIOS[[#This Row],[MES_ANO]]</f>
        <v>3113fevereiro-25</v>
      </c>
      <c r="B2993" s="3">
        <v>3113</v>
      </c>
      <c r="C2993" s="3">
        <v>202502</v>
      </c>
      <c r="D2993" s="4" t="str">
        <f>TEXT(SORTEIOS[[#This Row],[DT_CONTMP]],"MMMM-AA")</f>
        <v>fevereiro-25</v>
      </c>
      <c r="E2993" s="4">
        <v>45705</v>
      </c>
      <c r="F2993" s="3">
        <v>1</v>
      </c>
      <c r="G2993"/>
    </row>
    <row r="2994" spans="1:7" x14ac:dyDescent="0.3">
      <c r="A2994" s="64" t="str">
        <f>SORTEIOS[[#This Row],[GRUPO]]&amp;SORTEIOS[[#This Row],[MES_ANO]]</f>
        <v>591fevereiro-25</v>
      </c>
      <c r="B2994" s="3">
        <v>591</v>
      </c>
      <c r="C2994" s="3">
        <v>202502</v>
      </c>
      <c r="D2994" s="4" t="str">
        <f>TEXT(SORTEIOS[[#This Row],[DT_CONTMP]],"MMMM-AA")</f>
        <v>fevereiro-25</v>
      </c>
      <c r="E2994" s="4">
        <v>45694</v>
      </c>
      <c r="F2994" s="3">
        <v>2</v>
      </c>
      <c r="G2994"/>
    </row>
    <row r="2995" spans="1:7" x14ac:dyDescent="0.3">
      <c r="A2995" s="64" t="str">
        <f>SORTEIOS[[#This Row],[GRUPO]]&amp;SORTEIOS[[#This Row],[MES_ANO]]</f>
        <v>648março-25</v>
      </c>
      <c r="B2995" s="3">
        <v>648</v>
      </c>
      <c r="C2995" s="3">
        <v>202503</v>
      </c>
      <c r="D2995" s="4" t="str">
        <f>TEXT(SORTEIOS[[#This Row],[DT_CONTMP]],"MMMM-AA")</f>
        <v>março-25</v>
      </c>
      <c r="E2995" s="4">
        <v>45726</v>
      </c>
      <c r="F2995" s="3">
        <v>1</v>
      </c>
      <c r="G2995"/>
    </row>
    <row r="2996" spans="1:7" x14ac:dyDescent="0.3">
      <c r="A2996" s="64" t="str">
        <f>SORTEIOS[[#This Row],[GRUPO]]&amp;SORTEIOS[[#This Row],[MES_ANO]]</f>
        <v>3081abril-25</v>
      </c>
      <c r="B2996" s="3">
        <v>3081</v>
      </c>
      <c r="C2996" s="3">
        <v>202504</v>
      </c>
      <c r="D2996" s="4" t="str">
        <f>TEXT(SORTEIOS[[#This Row],[DT_CONTMP]],"MMMM-AA")</f>
        <v>abril-25</v>
      </c>
      <c r="E2996" s="4">
        <v>45762</v>
      </c>
      <c r="F2996" s="3">
        <v>1</v>
      </c>
      <c r="G2996"/>
    </row>
    <row r="2997" spans="1:7" x14ac:dyDescent="0.3">
      <c r="A2997" s="64" t="str">
        <f>SORTEIOS[[#This Row],[GRUPO]]&amp;SORTEIOS[[#This Row],[MES_ANO]]</f>
        <v>7002agosto-25</v>
      </c>
      <c r="B2997" s="3">
        <v>7002</v>
      </c>
      <c r="C2997" s="3">
        <v>202508</v>
      </c>
      <c r="D2997" s="4" t="str">
        <f>TEXT(SORTEIOS[[#This Row],[DT_CONTMP]],"MMMM-AA")</f>
        <v>agosto-25</v>
      </c>
      <c r="E2997" s="4">
        <v>45884</v>
      </c>
      <c r="F2997" s="3">
        <v>1</v>
      </c>
      <c r="G2997"/>
    </row>
    <row r="2998" spans="1:7" x14ac:dyDescent="0.3">
      <c r="A2998" s="64" t="str">
        <f>SORTEIOS[[#This Row],[GRUPO]]&amp;SORTEIOS[[#This Row],[MES_ANO]]</f>
        <v>3112abril-25</v>
      </c>
      <c r="B2998" s="3">
        <v>3112</v>
      </c>
      <c r="C2998" s="3">
        <v>202504</v>
      </c>
      <c r="D2998" s="4" t="str">
        <f>TEXT(SORTEIOS[[#This Row],[DT_CONTMP]],"MMMM-AA")</f>
        <v>abril-25</v>
      </c>
      <c r="E2998" s="4">
        <v>45762</v>
      </c>
      <c r="F2998" s="3">
        <v>1</v>
      </c>
      <c r="G2998"/>
    </row>
    <row r="2999" spans="1:7" x14ac:dyDescent="0.3">
      <c r="A2999" s="64" t="str">
        <f>SORTEIOS[[#This Row],[GRUPO]]&amp;SORTEIOS[[#This Row],[MES_ANO]]</f>
        <v>3155julho-25</v>
      </c>
      <c r="B2999" s="3">
        <v>3155</v>
      </c>
      <c r="C2999" s="3">
        <v>202507</v>
      </c>
      <c r="D2999" s="4" t="str">
        <f>TEXT(SORTEIOS[[#This Row],[DT_CONTMP]],"MMMM-AA")</f>
        <v>julho-25</v>
      </c>
      <c r="E2999" s="4">
        <v>45853</v>
      </c>
      <c r="F2999" s="3">
        <v>1</v>
      </c>
      <c r="G2999"/>
    </row>
    <row r="3000" spans="1:7" x14ac:dyDescent="0.3">
      <c r="A3000" s="64" t="str">
        <f>SORTEIOS[[#This Row],[GRUPO]]&amp;SORTEIOS[[#This Row],[MES_ANO]]</f>
        <v>804agosto-25</v>
      </c>
      <c r="B3000" s="3">
        <v>804</v>
      </c>
      <c r="C3000" s="3">
        <v>202508</v>
      </c>
      <c r="D3000" s="4" t="str">
        <f>TEXT(SORTEIOS[[#This Row],[DT_CONTMP]],"MMMM-AA")</f>
        <v>agosto-25</v>
      </c>
      <c r="E3000" s="4">
        <v>45884</v>
      </c>
      <c r="F3000" s="3">
        <v>1</v>
      </c>
      <c r="G3000"/>
    </row>
    <row r="3001" spans="1:7" x14ac:dyDescent="0.3">
      <c r="A3001" s="64" t="str">
        <f>SORTEIOS[[#This Row],[GRUPO]]&amp;SORTEIOS[[#This Row],[MES_ANO]]</f>
        <v>3044setembro-25</v>
      </c>
      <c r="B3001" s="3">
        <v>3044</v>
      </c>
      <c r="C3001" s="3">
        <v>202509</v>
      </c>
      <c r="D3001" s="4" t="str">
        <f>TEXT(SORTEIOS[[#This Row],[DT_CONTMP]],"MMMM-AA")</f>
        <v>setembro-25</v>
      </c>
      <c r="E3001" s="4">
        <v>45915</v>
      </c>
      <c r="F3001" s="3">
        <v>1</v>
      </c>
      <c r="G3001"/>
    </row>
    <row r="3002" spans="1:7" x14ac:dyDescent="0.3">
      <c r="A3002" s="64" t="str">
        <f>SORTEIOS[[#This Row],[GRUPO]]&amp;SORTEIOS[[#This Row],[MES_ANO]]</f>
        <v>3067setembro-25</v>
      </c>
      <c r="B3002" s="3">
        <v>3067</v>
      </c>
      <c r="C3002" s="3">
        <v>202509</v>
      </c>
      <c r="D3002" s="4" t="str">
        <f>TEXT(SORTEIOS[[#This Row],[DT_CONTMP]],"MMMM-AA")</f>
        <v>setembro-25</v>
      </c>
      <c r="E3002" s="4">
        <v>45915</v>
      </c>
      <c r="F3002" s="3">
        <v>1</v>
      </c>
      <c r="G3002"/>
    </row>
    <row r="3003" spans="1:7" x14ac:dyDescent="0.3">
      <c r="A3003" s="64" t="str">
        <f>SORTEIOS[[#This Row],[GRUPO]]&amp;SORTEIOS[[#This Row],[MES_ANO]]</f>
        <v>3145junho-25</v>
      </c>
      <c r="B3003" s="3">
        <v>3145</v>
      </c>
      <c r="C3003" s="3">
        <v>202506</v>
      </c>
      <c r="D3003" s="4" t="str">
        <f>TEXT(SORTEIOS[[#This Row],[DT_CONTMP]],"MMMM-AA")</f>
        <v>junho-25</v>
      </c>
      <c r="E3003" s="4">
        <v>45824</v>
      </c>
      <c r="F3003" s="3">
        <v>1</v>
      </c>
      <c r="G3003"/>
    </row>
    <row r="3004" spans="1:7" x14ac:dyDescent="0.3">
      <c r="A3004" s="64" t="str">
        <f>SORTEIOS[[#This Row],[GRUPO]]&amp;SORTEIOS[[#This Row],[MES_ANO]]</f>
        <v>784março-25</v>
      </c>
      <c r="B3004" s="3">
        <v>784</v>
      </c>
      <c r="C3004" s="3">
        <v>202503</v>
      </c>
      <c r="D3004" s="4" t="str">
        <f>TEXT(SORTEIOS[[#This Row],[DT_CONTMP]],"MMMM-AA")</f>
        <v>março-25</v>
      </c>
      <c r="E3004" s="4">
        <v>45733</v>
      </c>
      <c r="F3004" s="3">
        <v>1</v>
      </c>
      <c r="G3004"/>
    </row>
    <row r="3005" spans="1:7" x14ac:dyDescent="0.3">
      <c r="A3005" s="64" t="str">
        <f>SORTEIOS[[#This Row],[GRUPO]]&amp;SORTEIOS[[#This Row],[MES_ANO]]</f>
        <v>3153junho-25</v>
      </c>
      <c r="B3005" s="3">
        <v>3153</v>
      </c>
      <c r="C3005" s="3">
        <v>202506</v>
      </c>
      <c r="D3005" s="4" t="str">
        <f>TEXT(SORTEIOS[[#This Row],[DT_CONTMP]],"MMMM-AA")</f>
        <v>junho-25</v>
      </c>
      <c r="E3005" s="4">
        <v>45824</v>
      </c>
      <c r="F3005" s="3">
        <v>1</v>
      </c>
      <c r="G3005"/>
    </row>
    <row r="3006" spans="1:7" x14ac:dyDescent="0.3">
      <c r="A3006" s="64" t="str">
        <f>SORTEIOS[[#This Row],[GRUPO]]&amp;SORTEIOS[[#This Row],[MES_ANO]]</f>
        <v>766março-25</v>
      </c>
      <c r="B3006" s="3">
        <v>766</v>
      </c>
      <c r="C3006" s="3">
        <v>202503</v>
      </c>
      <c r="D3006" s="4" t="str">
        <f>TEXT(SORTEIOS[[#This Row],[DT_CONTMP]],"MMMM-AA")</f>
        <v>março-25</v>
      </c>
      <c r="E3006" s="4">
        <v>45733</v>
      </c>
      <c r="F3006" s="3">
        <v>1</v>
      </c>
      <c r="G3006"/>
    </row>
    <row r="3007" spans="1:7" x14ac:dyDescent="0.3">
      <c r="A3007" s="64" t="str">
        <f>SORTEIOS[[#This Row],[GRUPO]]&amp;SORTEIOS[[#This Row],[MES_ANO]]</f>
        <v>763maio-25</v>
      </c>
      <c r="B3007" s="3">
        <v>763</v>
      </c>
      <c r="C3007" s="3">
        <v>202505</v>
      </c>
      <c r="D3007" s="4" t="str">
        <f>TEXT(SORTEIOS[[#This Row],[DT_CONTMP]],"MMMM-AA")</f>
        <v>maio-25</v>
      </c>
      <c r="E3007" s="4">
        <v>45792</v>
      </c>
      <c r="F3007" s="3">
        <v>1</v>
      </c>
      <c r="G3007"/>
    </row>
    <row r="3008" spans="1:7" x14ac:dyDescent="0.3">
      <c r="A3008" s="64" t="str">
        <f>SORTEIOS[[#This Row],[GRUPO]]&amp;SORTEIOS[[#This Row],[MES_ANO]]</f>
        <v>747agosto-25</v>
      </c>
      <c r="B3008" s="3">
        <v>747</v>
      </c>
      <c r="C3008" s="3">
        <v>202508</v>
      </c>
      <c r="D3008" s="4" t="str">
        <f>TEXT(SORTEIOS[[#This Row],[DT_CONTMP]],"MMMM-AA")</f>
        <v>agosto-25</v>
      </c>
      <c r="E3008" s="4">
        <v>45884</v>
      </c>
      <c r="F3008" s="3">
        <v>1</v>
      </c>
      <c r="G3008"/>
    </row>
    <row r="3009" spans="1:7" x14ac:dyDescent="0.3">
      <c r="A3009" s="64" t="str">
        <f>SORTEIOS[[#This Row],[GRUPO]]&amp;SORTEIOS[[#This Row],[MES_ANO]]</f>
        <v>3060maio-25</v>
      </c>
      <c r="B3009" s="3">
        <v>3060</v>
      </c>
      <c r="C3009" s="3">
        <v>202505</v>
      </c>
      <c r="D3009" s="4" t="str">
        <f>TEXT(SORTEIOS[[#This Row],[DT_CONTMP]],"MMMM-AA")</f>
        <v>maio-25</v>
      </c>
      <c r="E3009" s="4">
        <v>45792</v>
      </c>
      <c r="F3009" s="3">
        <v>1</v>
      </c>
      <c r="G3009"/>
    </row>
    <row r="3010" spans="1:7" x14ac:dyDescent="0.3">
      <c r="A3010" s="64" t="str">
        <f>SORTEIOS[[#This Row],[GRUPO]]&amp;SORTEIOS[[#This Row],[MES_ANO]]</f>
        <v>3061março-25</v>
      </c>
      <c r="B3010" s="3">
        <v>3061</v>
      </c>
      <c r="C3010" s="3">
        <v>202503</v>
      </c>
      <c r="D3010" s="4" t="str">
        <f>TEXT(SORTEIOS[[#This Row],[DT_CONTMP]],"MMMM-AA")</f>
        <v>março-25</v>
      </c>
      <c r="E3010" s="4">
        <v>45733</v>
      </c>
      <c r="F3010" s="3">
        <v>1</v>
      </c>
      <c r="G3010"/>
    </row>
    <row r="3011" spans="1:7" x14ac:dyDescent="0.3">
      <c r="A3011" s="64" t="str">
        <f>SORTEIOS[[#This Row],[GRUPO]]&amp;SORTEIOS[[#This Row],[MES_ANO]]</f>
        <v>3054fevereiro-25</v>
      </c>
      <c r="B3011" s="3">
        <v>3054</v>
      </c>
      <c r="C3011" s="3">
        <v>202502</v>
      </c>
      <c r="D3011" s="4" t="str">
        <f>TEXT(SORTEIOS[[#This Row],[DT_CONTMP]],"MMMM-AA")</f>
        <v>fevereiro-25</v>
      </c>
      <c r="E3011" s="4">
        <v>45705</v>
      </c>
      <c r="F3011" s="3">
        <v>1</v>
      </c>
      <c r="G3011"/>
    </row>
    <row r="3012" spans="1:7" x14ac:dyDescent="0.3">
      <c r="A3012" s="64" t="str">
        <f>SORTEIOS[[#This Row],[GRUPO]]&amp;SORTEIOS[[#This Row],[MES_ANO]]</f>
        <v>3093março-25</v>
      </c>
      <c r="B3012" s="3">
        <v>3093</v>
      </c>
      <c r="C3012" s="3">
        <v>202503</v>
      </c>
      <c r="D3012" s="4" t="str">
        <f>TEXT(SORTEIOS[[#This Row],[DT_CONTMP]],"MMMM-AA")</f>
        <v>março-25</v>
      </c>
      <c r="E3012" s="4">
        <v>45733</v>
      </c>
      <c r="F3012" s="3">
        <v>1</v>
      </c>
      <c r="G3012"/>
    </row>
    <row r="3013" spans="1:7" x14ac:dyDescent="0.3">
      <c r="A3013" s="64" t="str">
        <f>SORTEIOS[[#This Row],[GRUPO]]&amp;SORTEIOS[[#This Row],[MES_ANO]]</f>
        <v>740junho-25</v>
      </c>
      <c r="B3013" s="3">
        <v>740</v>
      </c>
      <c r="C3013" s="3">
        <v>202506</v>
      </c>
      <c r="D3013" s="4" t="str">
        <f>TEXT(SORTEIOS[[#This Row],[DT_CONTMP]],"MMMM-AA")</f>
        <v>junho-25</v>
      </c>
      <c r="E3013" s="4">
        <v>45824</v>
      </c>
      <c r="F3013" s="3">
        <v>1</v>
      </c>
      <c r="G3013"/>
    </row>
    <row r="3014" spans="1:7" x14ac:dyDescent="0.3">
      <c r="A3014" s="64" t="str">
        <f>SORTEIOS[[#This Row],[GRUPO]]&amp;SORTEIOS[[#This Row],[MES_ANO]]</f>
        <v>3130maio-25</v>
      </c>
      <c r="B3014" s="3">
        <v>3130</v>
      </c>
      <c r="C3014" s="3">
        <v>202505</v>
      </c>
      <c r="D3014" s="4" t="str">
        <f>TEXT(SORTEIOS[[#This Row],[DT_CONTMP]],"MMMM-AA")</f>
        <v>maio-25</v>
      </c>
      <c r="E3014" s="4">
        <v>45792</v>
      </c>
      <c r="F3014" s="3">
        <v>1</v>
      </c>
      <c r="G3014"/>
    </row>
    <row r="3015" spans="1:7" x14ac:dyDescent="0.3">
      <c r="A3015" s="64" t="str">
        <f>SORTEIOS[[#This Row],[GRUPO]]&amp;SORTEIOS[[#This Row],[MES_ANO]]</f>
        <v>3132outubro-25</v>
      </c>
      <c r="B3015" s="3">
        <v>3132</v>
      </c>
      <c r="C3015" s="3">
        <v>202510</v>
      </c>
      <c r="D3015" s="4" t="str">
        <f>TEXT(SORTEIOS[[#This Row],[DT_CONTMP]],"MMMM-AA")</f>
        <v>outubro-25</v>
      </c>
      <c r="E3015" s="4">
        <v>45945</v>
      </c>
      <c r="F3015" s="3">
        <v>1</v>
      </c>
      <c r="G3015"/>
    </row>
    <row r="3016" spans="1:7" x14ac:dyDescent="0.3">
      <c r="A3016" s="64" t="str">
        <f>SORTEIOS[[#This Row],[GRUPO]]&amp;SORTEIOS[[#This Row],[MES_ANO]]</f>
        <v>762março-25</v>
      </c>
      <c r="B3016" s="3">
        <v>762</v>
      </c>
      <c r="C3016" s="3">
        <v>202503</v>
      </c>
      <c r="D3016" s="4" t="str">
        <f>TEXT(SORTEIOS[[#This Row],[DT_CONTMP]],"MMMM-AA")</f>
        <v>março-25</v>
      </c>
      <c r="E3016" s="4">
        <v>45733</v>
      </c>
      <c r="F3016" s="3">
        <v>1</v>
      </c>
      <c r="G3016"/>
    </row>
    <row r="3017" spans="1:7" x14ac:dyDescent="0.3">
      <c r="A3017" s="64" t="str">
        <f>SORTEIOS[[#This Row],[GRUPO]]&amp;SORTEIOS[[#This Row],[MES_ANO]]</f>
        <v>789outubro-25</v>
      </c>
      <c r="B3017" s="3">
        <v>789</v>
      </c>
      <c r="C3017" s="3">
        <v>202510</v>
      </c>
      <c r="D3017" s="4" t="str">
        <f>TEXT(SORTEIOS[[#This Row],[DT_CONTMP]],"MMMM-AA")</f>
        <v>outubro-25</v>
      </c>
      <c r="E3017" s="4">
        <v>45945</v>
      </c>
      <c r="F3017" s="3">
        <v>1</v>
      </c>
      <c r="G3017"/>
    </row>
    <row r="3018" spans="1:7" x14ac:dyDescent="0.3">
      <c r="A3018" s="64" t="str">
        <f>SORTEIOS[[#This Row],[GRUPO]]&amp;SORTEIOS[[#This Row],[MES_ANO]]</f>
        <v>798abril-25</v>
      </c>
      <c r="B3018" s="3">
        <v>798</v>
      </c>
      <c r="C3018" s="3">
        <v>202504</v>
      </c>
      <c r="D3018" s="4" t="str">
        <f>TEXT(SORTEIOS[[#This Row],[DT_CONTMP]],"MMMM-AA")</f>
        <v>abril-25</v>
      </c>
      <c r="E3018" s="4">
        <v>45762</v>
      </c>
      <c r="F3018" s="3">
        <v>1</v>
      </c>
      <c r="G3018"/>
    </row>
    <row r="3019" spans="1:7" x14ac:dyDescent="0.3">
      <c r="A3019" s="64" t="str">
        <f>SORTEIOS[[#This Row],[GRUPO]]&amp;SORTEIOS[[#This Row],[MES_ANO]]</f>
        <v>767outubro-25</v>
      </c>
      <c r="B3019" s="3">
        <v>767</v>
      </c>
      <c r="C3019" s="3">
        <v>202510</v>
      </c>
      <c r="D3019" s="4" t="str">
        <f>TEXT(SORTEIOS[[#This Row],[DT_CONTMP]],"MMMM-AA")</f>
        <v>outubro-25</v>
      </c>
      <c r="E3019" s="4">
        <v>45945</v>
      </c>
      <c r="F3019" s="3">
        <v>1</v>
      </c>
      <c r="G3019"/>
    </row>
    <row r="3020" spans="1:7" x14ac:dyDescent="0.3">
      <c r="A3020" s="64" t="str">
        <f>SORTEIOS[[#This Row],[GRUPO]]&amp;SORTEIOS[[#This Row],[MES_ANO]]</f>
        <v>3084agosto-25</v>
      </c>
      <c r="B3020" s="3">
        <v>3084</v>
      </c>
      <c r="C3020" s="3">
        <v>202508</v>
      </c>
      <c r="D3020" s="4" t="str">
        <f>TEXT(SORTEIOS[[#This Row],[DT_CONTMP]],"MMMM-AA")</f>
        <v>agosto-25</v>
      </c>
      <c r="E3020" s="4">
        <v>45884</v>
      </c>
      <c r="F3020" s="3">
        <v>1</v>
      </c>
      <c r="G3020"/>
    </row>
    <row r="3021" spans="1:7" x14ac:dyDescent="0.3">
      <c r="A3021" s="64" t="str">
        <f>SORTEIOS[[#This Row],[GRUPO]]&amp;SORTEIOS[[#This Row],[MES_ANO]]</f>
        <v>726maio-25</v>
      </c>
      <c r="B3021" s="3">
        <v>726</v>
      </c>
      <c r="C3021" s="3">
        <v>202505</v>
      </c>
      <c r="D3021" s="4" t="str">
        <f>TEXT(SORTEIOS[[#This Row],[DT_CONTMP]],"MMMM-AA")</f>
        <v>maio-25</v>
      </c>
      <c r="E3021" s="4">
        <v>45792</v>
      </c>
      <c r="F3021" s="3">
        <v>1</v>
      </c>
      <c r="G3021"/>
    </row>
    <row r="3022" spans="1:7" x14ac:dyDescent="0.3">
      <c r="A3022" s="64" t="str">
        <f>SORTEIOS[[#This Row],[GRUPO]]&amp;SORTEIOS[[#This Row],[MES_ANO]]</f>
        <v>3153abril-25</v>
      </c>
      <c r="B3022" s="3">
        <v>3153</v>
      </c>
      <c r="C3022" s="3">
        <v>202504</v>
      </c>
      <c r="D3022" s="4" t="str">
        <f>TEXT(SORTEIOS[[#This Row],[DT_CONTMP]],"MMMM-AA")</f>
        <v>abril-25</v>
      </c>
      <c r="E3022" s="4">
        <v>45762</v>
      </c>
      <c r="F3022" s="3">
        <v>1</v>
      </c>
      <c r="G3022"/>
    </row>
    <row r="3023" spans="1:7" x14ac:dyDescent="0.3">
      <c r="A3023" s="64" t="str">
        <f>SORTEIOS[[#This Row],[GRUPO]]&amp;SORTEIOS[[#This Row],[MES_ANO]]</f>
        <v>792agosto-25</v>
      </c>
      <c r="B3023" s="3">
        <v>792</v>
      </c>
      <c r="C3023" s="3">
        <v>202508</v>
      </c>
      <c r="D3023" s="4" t="str">
        <f>TEXT(SORTEIOS[[#This Row],[DT_CONTMP]],"MMMM-AA")</f>
        <v>agosto-25</v>
      </c>
      <c r="E3023" s="4">
        <v>45884</v>
      </c>
      <c r="F3023" s="3">
        <v>1</v>
      </c>
      <c r="G3023"/>
    </row>
    <row r="3024" spans="1:7" x14ac:dyDescent="0.3">
      <c r="A3024" s="64" t="str">
        <f>SORTEIOS[[#This Row],[GRUPO]]&amp;SORTEIOS[[#This Row],[MES_ANO]]</f>
        <v>3078fevereiro-25</v>
      </c>
      <c r="B3024" s="3">
        <v>3078</v>
      </c>
      <c r="C3024" s="3">
        <v>202502</v>
      </c>
      <c r="D3024" s="4" t="str">
        <f>TEXT(SORTEIOS[[#This Row],[DT_CONTMP]],"MMMM-AA")</f>
        <v>fevereiro-25</v>
      </c>
      <c r="E3024" s="4">
        <v>45705</v>
      </c>
      <c r="F3024" s="3">
        <v>1</v>
      </c>
      <c r="G3024"/>
    </row>
    <row r="3025" spans="1:7" x14ac:dyDescent="0.3">
      <c r="A3025" s="64" t="str">
        <f>SORTEIOS[[#This Row],[GRUPO]]&amp;SORTEIOS[[#This Row],[MES_ANO]]</f>
        <v>3083junho-25</v>
      </c>
      <c r="B3025" s="3">
        <v>3083</v>
      </c>
      <c r="C3025" s="3">
        <v>202506</v>
      </c>
      <c r="D3025" s="4" t="str">
        <f>TEXT(SORTEIOS[[#This Row],[DT_CONTMP]],"MMMM-AA")</f>
        <v>junho-25</v>
      </c>
      <c r="E3025" s="4">
        <v>45824</v>
      </c>
      <c r="F3025" s="3">
        <v>1</v>
      </c>
      <c r="G3025"/>
    </row>
    <row r="3026" spans="1:7" x14ac:dyDescent="0.3">
      <c r="A3026" s="64" t="str">
        <f>SORTEIOS[[#This Row],[GRUPO]]&amp;SORTEIOS[[#This Row],[MES_ANO]]</f>
        <v>716maio-25</v>
      </c>
      <c r="B3026" s="3">
        <v>716</v>
      </c>
      <c r="C3026" s="3">
        <v>202505</v>
      </c>
      <c r="D3026" s="4" t="str">
        <f>TEXT(SORTEIOS[[#This Row],[DT_CONTMP]],"MMMM-AA")</f>
        <v>maio-25</v>
      </c>
      <c r="E3026" s="4">
        <v>45792</v>
      </c>
      <c r="F3026" s="3">
        <v>1</v>
      </c>
      <c r="G3026"/>
    </row>
    <row r="3027" spans="1:7" x14ac:dyDescent="0.3">
      <c r="A3027" s="64" t="str">
        <f>SORTEIOS[[#This Row],[GRUPO]]&amp;SORTEIOS[[#This Row],[MES_ANO]]</f>
        <v>3089junho-25</v>
      </c>
      <c r="B3027" s="3">
        <v>3089</v>
      </c>
      <c r="C3027" s="3">
        <v>202506</v>
      </c>
      <c r="D3027" s="4" t="str">
        <f>TEXT(SORTEIOS[[#This Row],[DT_CONTMP]],"MMMM-AA")</f>
        <v>junho-25</v>
      </c>
      <c r="E3027" s="4">
        <v>45824</v>
      </c>
      <c r="F3027" s="3">
        <v>1</v>
      </c>
      <c r="G3027"/>
    </row>
    <row r="3028" spans="1:7" x14ac:dyDescent="0.3">
      <c r="A3028" s="64" t="str">
        <f>SORTEIOS[[#This Row],[GRUPO]]&amp;SORTEIOS[[#This Row],[MES_ANO]]</f>
        <v>3133junho-25</v>
      </c>
      <c r="B3028" s="3">
        <v>3133</v>
      </c>
      <c r="C3028" s="3">
        <v>202506</v>
      </c>
      <c r="D3028" s="4" t="str">
        <f>TEXT(SORTEIOS[[#This Row],[DT_CONTMP]],"MMMM-AA")</f>
        <v>junho-25</v>
      </c>
      <c r="E3028" s="4">
        <v>45824</v>
      </c>
      <c r="F3028" s="3">
        <v>1</v>
      </c>
      <c r="G3028"/>
    </row>
    <row r="3029" spans="1:7" x14ac:dyDescent="0.3">
      <c r="A3029" s="64" t="str">
        <f>SORTEIOS[[#This Row],[GRUPO]]&amp;SORTEIOS[[#This Row],[MES_ANO]]</f>
        <v>770agosto-25</v>
      </c>
      <c r="B3029" s="3">
        <v>770</v>
      </c>
      <c r="C3029" s="3">
        <v>202508</v>
      </c>
      <c r="D3029" s="4" t="str">
        <f>TEXT(SORTEIOS[[#This Row],[DT_CONTMP]],"MMMM-AA")</f>
        <v>agosto-25</v>
      </c>
      <c r="E3029" s="4">
        <v>45884</v>
      </c>
      <c r="F3029" s="3">
        <v>1</v>
      </c>
      <c r="G3029"/>
    </row>
    <row r="3030" spans="1:7" x14ac:dyDescent="0.3">
      <c r="A3030" s="64" t="str">
        <f>SORTEIOS[[#This Row],[GRUPO]]&amp;SORTEIOS[[#This Row],[MES_ANO]]</f>
        <v>786fevereiro-25</v>
      </c>
      <c r="B3030" s="3">
        <v>786</v>
      </c>
      <c r="C3030" s="3">
        <v>202502</v>
      </c>
      <c r="D3030" s="4" t="str">
        <f>TEXT(SORTEIOS[[#This Row],[DT_CONTMP]],"MMMM-AA")</f>
        <v>fevereiro-25</v>
      </c>
      <c r="E3030" s="4">
        <v>45705</v>
      </c>
      <c r="F3030" s="3">
        <v>1</v>
      </c>
      <c r="G3030"/>
    </row>
    <row r="3031" spans="1:7" x14ac:dyDescent="0.3">
      <c r="A3031" s="64" t="str">
        <f>SORTEIOS[[#This Row],[GRUPO]]&amp;SORTEIOS[[#This Row],[MES_ANO]]</f>
        <v>792abril-25</v>
      </c>
      <c r="B3031" s="3">
        <v>792</v>
      </c>
      <c r="C3031" s="3">
        <v>202504</v>
      </c>
      <c r="D3031" s="4" t="str">
        <f>TEXT(SORTEIOS[[#This Row],[DT_CONTMP]],"MMMM-AA")</f>
        <v>abril-25</v>
      </c>
      <c r="E3031" s="4">
        <v>45762</v>
      </c>
      <c r="F3031" s="3">
        <v>1</v>
      </c>
      <c r="G3031"/>
    </row>
    <row r="3032" spans="1:7" x14ac:dyDescent="0.3">
      <c r="A3032" s="64" t="str">
        <f>SORTEIOS[[#This Row],[GRUPO]]&amp;SORTEIOS[[#This Row],[MES_ANO]]</f>
        <v>614fevereiro-25</v>
      </c>
      <c r="B3032" s="3">
        <v>614</v>
      </c>
      <c r="C3032" s="3">
        <v>202502</v>
      </c>
      <c r="D3032" s="4" t="str">
        <f>TEXT(SORTEIOS[[#This Row],[DT_CONTMP]],"MMMM-AA")</f>
        <v>fevereiro-25</v>
      </c>
      <c r="E3032" s="4">
        <v>45694</v>
      </c>
      <c r="F3032" s="3">
        <v>2</v>
      </c>
      <c r="G3032"/>
    </row>
    <row r="3033" spans="1:7" x14ac:dyDescent="0.3">
      <c r="A3033" s="64" t="str">
        <f>SORTEIOS[[#This Row],[GRUPO]]&amp;SORTEIOS[[#This Row],[MES_ANO]]</f>
        <v>3079outubro-25</v>
      </c>
      <c r="B3033" s="3">
        <v>3079</v>
      </c>
      <c r="C3033" s="3">
        <v>202510</v>
      </c>
      <c r="D3033" s="4" t="str">
        <f>TEXT(SORTEIOS[[#This Row],[DT_CONTMP]],"MMMM-AA")</f>
        <v>outubro-25</v>
      </c>
      <c r="E3033" s="4">
        <v>45945</v>
      </c>
      <c r="F3033" s="3">
        <v>1</v>
      </c>
      <c r="G3033"/>
    </row>
    <row r="3034" spans="1:7" x14ac:dyDescent="0.3">
      <c r="A3034" s="64" t="str">
        <f>SORTEIOS[[#This Row],[GRUPO]]&amp;SORTEIOS[[#This Row],[MES_ANO]]</f>
        <v>3076julho-25</v>
      </c>
      <c r="B3034" s="3">
        <v>3076</v>
      </c>
      <c r="C3034" s="3">
        <v>202507</v>
      </c>
      <c r="D3034" s="4" t="str">
        <f>TEXT(SORTEIOS[[#This Row],[DT_CONTMP]],"MMMM-AA")</f>
        <v>julho-25</v>
      </c>
      <c r="E3034" s="4">
        <v>45853</v>
      </c>
      <c r="F3034" s="3">
        <v>1</v>
      </c>
      <c r="G3034"/>
    </row>
    <row r="3035" spans="1:7" x14ac:dyDescent="0.3">
      <c r="A3035" s="64" t="str">
        <f>SORTEIOS[[#This Row],[GRUPO]]&amp;SORTEIOS[[#This Row],[MES_ANO]]</f>
        <v>5024maio-25</v>
      </c>
      <c r="B3035" s="3">
        <v>5024</v>
      </c>
      <c r="C3035" s="3">
        <v>202505</v>
      </c>
      <c r="D3035" s="4" t="str">
        <f>TEXT(SORTEIOS[[#This Row],[DT_CONTMP]],"MMMM-AA")</f>
        <v>maio-25</v>
      </c>
      <c r="E3035" s="4">
        <v>45792</v>
      </c>
      <c r="F3035" s="3">
        <v>1</v>
      </c>
      <c r="G3035"/>
    </row>
    <row r="3036" spans="1:7" x14ac:dyDescent="0.3">
      <c r="A3036" s="64" t="str">
        <f>SORTEIOS[[#This Row],[GRUPO]]&amp;SORTEIOS[[#This Row],[MES_ANO]]</f>
        <v>3127setembro-25</v>
      </c>
      <c r="B3036" s="3">
        <v>3127</v>
      </c>
      <c r="C3036" s="3">
        <v>202509</v>
      </c>
      <c r="D3036" s="4" t="str">
        <f>TEXT(SORTEIOS[[#This Row],[DT_CONTMP]],"MMMM-AA")</f>
        <v>setembro-25</v>
      </c>
      <c r="E3036" s="4">
        <v>45915</v>
      </c>
      <c r="F3036" s="3">
        <v>1</v>
      </c>
      <c r="G3036"/>
    </row>
    <row r="3037" spans="1:7" x14ac:dyDescent="0.3">
      <c r="A3037" s="64" t="str">
        <f>SORTEIOS[[#This Row],[GRUPO]]&amp;SORTEIOS[[#This Row],[MES_ANO]]</f>
        <v>3115outubro-25</v>
      </c>
      <c r="B3037" s="3">
        <v>3115</v>
      </c>
      <c r="C3037" s="3">
        <v>202510</v>
      </c>
      <c r="D3037" s="4" t="str">
        <f>TEXT(SORTEIOS[[#This Row],[DT_CONTMP]],"MMMM-AA")</f>
        <v>outubro-25</v>
      </c>
      <c r="E3037" s="4">
        <v>45945</v>
      </c>
      <c r="F3037" s="3">
        <v>1</v>
      </c>
      <c r="G3037"/>
    </row>
    <row r="3038" spans="1:7" x14ac:dyDescent="0.3">
      <c r="A3038" s="64" t="str">
        <f>SORTEIOS[[#This Row],[GRUPO]]&amp;SORTEIOS[[#This Row],[MES_ANO]]</f>
        <v>3044janeiro-25</v>
      </c>
      <c r="B3038" s="3">
        <v>3044</v>
      </c>
      <c r="C3038" s="3">
        <v>202501</v>
      </c>
      <c r="D3038" s="4" t="str">
        <f>TEXT(SORTEIOS[[#This Row],[DT_CONTMP]],"MMMM-AA")</f>
        <v>janeiro-25</v>
      </c>
      <c r="E3038" s="4">
        <v>45672</v>
      </c>
      <c r="F3038" s="3">
        <v>1</v>
      </c>
      <c r="G3038"/>
    </row>
    <row r="3039" spans="1:7" x14ac:dyDescent="0.3">
      <c r="A3039" s="64" t="str">
        <f>SORTEIOS[[#This Row],[GRUPO]]&amp;SORTEIOS[[#This Row],[MES_ANO]]</f>
        <v>768outubro-25</v>
      </c>
      <c r="B3039" s="3">
        <v>768</v>
      </c>
      <c r="C3039" s="3">
        <v>202510</v>
      </c>
      <c r="D3039" s="4" t="str">
        <f>TEXT(SORTEIOS[[#This Row],[DT_CONTMP]],"MMMM-AA")</f>
        <v>outubro-25</v>
      </c>
      <c r="E3039" s="4">
        <v>45945</v>
      </c>
      <c r="F3039" s="3">
        <v>1</v>
      </c>
      <c r="G3039"/>
    </row>
    <row r="3040" spans="1:7" x14ac:dyDescent="0.3">
      <c r="A3040" s="64" t="str">
        <f>SORTEIOS[[#This Row],[GRUPO]]&amp;SORTEIOS[[#This Row],[MES_ANO]]</f>
        <v>3095maio-25</v>
      </c>
      <c r="B3040" s="3">
        <v>3095</v>
      </c>
      <c r="C3040" s="3">
        <v>202505</v>
      </c>
      <c r="D3040" s="4" t="str">
        <f>TEXT(SORTEIOS[[#This Row],[DT_CONTMP]],"MMMM-AA")</f>
        <v>maio-25</v>
      </c>
      <c r="E3040" s="4">
        <v>45792</v>
      </c>
      <c r="F3040" s="3">
        <v>1</v>
      </c>
      <c r="G3040"/>
    </row>
    <row r="3041" spans="1:7" x14ac:dyDescent="0.3">
      <c r="A3041" s="64" t="str">
        <f>SORTEIOS[[#This Row],[GRUPO]]&amp;SORTEIOS[[#This Row],[MES_ANO]]</f>
        <v>3168outubro-25</v>
      </c>
      <c r="B3041" s="3">
        <v>3168</v>
      </c>
      <c r="C3041" s="3">
        <v>202510</v>
      </c>
      <c r="D3041" s="4" t="str">
        <f>TEXT(SORTEIOS[[#This Row],[DT_CONTMP]],"MMMM-AA")</f>
        <v>outubro-25</v>
      </c>
      <c r="E3041" s="4">
        <v>45945</v>
      </c>
      <c r="F3041" s="3">
        <v>1</v>
      </c>
      <c r="G3041"/>
    </row>
    <row r="3042" spans="1:7" x14ac:dyDescent="0.3">
      <c r="A3042" s="64" t="str">
        <f>SORTEIOS[[#This Row],[GRUPO]]&amp;SORTEIOS[[#This Row],[MES_ANO]]</f>
        <v>3097agosto-25</v>
      </c>
      <c r="B3042" s="3">
        <v>3097</v>
      </c>
      <c r="C3042" s="3">
        <v>202508</v>
      </c>
      <c r="D3042" s="4" t="str">
        <f>TEXT(SORTEIOS[[#This Row],[DT_CONTMP]],"MMMM-AA")</f>
        <v>agosto-25</v>
      </c>
      <c r="E3042" s="4">
        <v>45884</v>
      </c>
      <c r="F3042" s="3">
        <v>1</v>
      </c>
      <c r="G3042"/>
    </row>
    <row r="3043" spans="1:7" x14ac:dyDescent="0.3">
      <c r="A3043" s="64" t="str">
        <f>SORTEIOS[[#This Row],[GRUPO]]&amp;SORTEIOS[[#This Row],[MES_ANO]]</f>
        <v>769abril-25</v>
      </c>
      <c r="B3043" s="3">
        <v>769</v>
      </c>
      <c r="C3043" s="3">
        <v>202504</v>
      </c>
      <c r="D3043" s="4" t="str">
        <f>TEXT(SORTEIOS[[#This Row],[DT_CONTMP]],"MMMM-AA")</f>
        <v>abril-25</v>
      </c>
      <c r="E3043" s="4">
        <v>45762</v>
      </c>
      <c r="F3043" s="3">
        <v>1</v>
      </c>
      <c r="G3043"/>
    </row>
    <row r="3044" spans="1:7" x14ac:dyDescent="0.3">
      <c r="A3044" s="64" t="str">
        <f>SORTEIOS[[#This Row],[GRUPO]]&amp;SORTEIOS[[#This Row],[MES_ANO]]</f>
        <v>625maio-25</v>
      </c>
      <c r="B3044" s="3">
        <v>625</v>
      </c>
      <c r="C3044" s="3">
        <v>202505</v>
      </c>
      <c r="D3044" s="4" t="str">
        <f>TEXT(SORTEIOS[[#This Row],[DT_CONTMP]],"MMMM-AA")</f>
        <v>maio-25</v>
      </c>
      <c r="E3044" s="4">
        <v>45784</v>
      </c>
      <c r="F3044" s="3">
        <v>1</v>
      </c>
      <c r="G3044"/>
    </row>
    <row r="3045" spans="1:7" x14ac:dyDescent="0.3">
      <c r="A3045" s="64" t="str">
        <f>SORTEIOS[[#This Row],[GRUPO]]&amp;SORTEIOS[[#This Row],[MES_ANO]]</f>
        <v>3070julho-25</v>
      </c>
      <c r="B3045" s="3">
        <v>3070</v>
      </c>
      <c r="C3045" s="3">
        <v>202507</v>
      </c>
      <c r="D3045" s="4" t="str">
        <f>TEXT(SORTEIOS[[#This Row],[DT_CONTMP]],"MMMM-AA")</f>
        <v>julho-25</v>
      </c>
      <c r="E3045" s="4">
        <v>45853</v>
      </c>
      <c r="F3045" s="3">
        <v>1</v>
      </c>
      <c r="G3045"/>
    </row>
    <row r="3046" spans="1:7" x14ac:dyDescent="0.3">
      <c r="A3046" s="64" t="str">
        <f>SORTEIOS[[#This Row],[GRUPO]]&amp;SORTEIOS[[#This Row],[MES_ANO]]</f>
        <v>3082abril-25</v>
      </c>
      <c r="B3046" s="3">
        <v>3082</v>
      </c>
      <c r="C3046" s="3">
        <v>202504</v>
      </c>
      <c r="D3046" s="4" t="str">
        <f>TEXT(SORTEIOS[[#This Row],[DT_CONTMP]],"MMMM-AA")</f>
        <v>abril-25</v>
      </c>
      <c r="E3046" s="4">
        <v>45762</v>
      </c>
      <c r="F3046" s="3">
        <v>1</v>
      </c>
      <c r="G3046"/>
    </row>
    <row r="3047" spans="1:7" x14ac:dyDescent="0.3">
      <c r="A3047" s="64" t="str">
        <f>SORTEIOS[[#This Row],[GRUPO]]&amp;SORTEIOS[[#This Row],[MES_ANO]]</f>
        <v>3110setembro-25</v>
      </c>
      <c r="B3047" s="3">
        <v>3110</v>
      </c>
      <c r="C3047" s="3">
        <v>202509</v>
      </c>
      <c r="D3047" s="4" t="str">
        <f>TEXT(SORTEIOS[[#This Row],[DT_CONTMP]],"MMMM-AA")</f>
        <v>setembro-25</v>
      </c>
      <c r="E3047" s="4">
        <v>45915</v>
      </c>
      <c r="F3047" s="3">
        <v>1</v>
      </c>
      <c r="G3047"/>
    </row>
    <row r="3048" spans="1:7" x14ac:dyDescent="0.3">
      <c r="A3048" s="64" t="str">
        <f>SORTEIOS[[#This Row],[GRUPO]]&amp;SORTEIOS[[#This Row],[MES_ANO]]</f>
        <v>728junho-25</v>
      </c>
      <c r="B3048" s="3">
        <v>728</v>
      </c>
      <c r="C3048" s="3">
        <v>202506</v>
      </c>
      <c r="D3048" s="4" t="str">
        <f>TEXT(SORTEIOS[[#This Row],[DT_CONTMP]],"MMMM-AA")</f>
        <v>junho-25</v>
      </c>
      <c r="E3048" s="4">
        <v>45824</v>
      </c>
      <c r="F3048" s="3">
        <v>1</v>
      </c>
      <c r="G3048"/>
    </row>
    <row r="3049" spans="1:7" x14ac:dyDescent="0.3">
      <c r="A3049" s="64" t="str">
        <f>SORTEIOS[[#This Row],[GRUPO]]&amp;SORTEIOS[[#This Row],[MES_ANO]]</f>
        <v>758julho-25</v>
      </c>
      <c r="B3049" s="3">
        <v>758</v>
      </c>
      <c r="C3049" s="3">
        <v>202507</v>
      </c>
      <c r="D3049" s="4" t="str">
        <f>TEXT(SORTEIOS[[#This Row],[DT_CONTMP]],"MMMM-AA")</f>
        <v>julho-25</v>
      </c>
      <c r="E3049" s="4">
        <v>45853</v>
      </c>
      <c r="F3049" s="3">
        <v>1</v>
      </c>
      <c r="G3049"/>
    </row>
    <row r="3050" spans="1:7" x14ac:dyDescent="0.3">
      <c r="A3050" s="64" t="str">
        <f>SORTEIOS[[#This Row],[GRUPO]]&amp;SORTEIOS[[#This Row],[MES_ANO]]</f>
        <v>761junho-25</v>
      </c>
      <c r="B3050" s="3">
        <v>761</v>
      </c>
      <c r="C3050" s="3">
        <v>202506</v>
      </c>
      <c r="D3050" s="4" t="str">
        <f>TEXT(SORTEIOS[[#This Row],[DT_CONTMP]],"MMMM-AA")</f>
        <v>junho-25</v>
      </c>
      <c r="E3050" s="4">
        <v>45824</v>
      </c>
      <c r="F3050" s="3">
        <v>1</v>
      </c>
      <c r="G3050"/>
    </row>
    <row r="3051" spans="1:7" x14ac:dyDescent="0.3">
      <c r="A3051" s="64" t="str">
        <f>SORTEIOS[[#This Row],[GRUPO]]&amp;SORTEIOS[[#This Row],[MES_ANO]]</f>
        <v>3063janeiro-25</v>
      </c>
      <c r="B3051" s="3">
        <v>3063</v>
      </c>
      <c r="C3051" s="3">
        <v>202501</v>
      </c>
      <c r="D3051" s="4" t="str">
        <f>TEXT(SORTEIOS[[#This Row],[DT_CONTMP]],"MMMM-AA")</f>
        <v>janeiro-25</v>
      </c>
      <c r="E3051" s="4">
        <v>45672</v>
      </c>
      <c r="F3051" s="3">
        <v>1</v>
      </c>
      <c r="G3051"/>
    </row>
    <row r="3052" spans="1:7" x14ac:dyDescent="0.3">
      <c r="A3052" s="64" t="str">
        <f>SORTEIOS[[#This Row],[GRUPO]]&amp;SORTEIOS[[#This Row],[MES_ANO]]</f>
        <v>3141agosto-25</v>
      </c>
      <c r="B3052" s="3">
        <v>3141</v>
      </c>
      <c r="C3052" s="3">
        <v>202508</v>
      </c>
      <c r="D3052" s="4" t="str">
        <f>TEXT(SORTEIOS[[#This Row],[DT_CONTMP]],"MMMM-AA")</f>
        <v>agosto-25</v>
      </c>
      <c r="E3052" s="4">
        <v>45884</v>
      </c>
      <c r="F3052" s="3">
        <v>1</v>
      </c>
      <c r="G3052"/>
    </row>
    <row r="3053" spans="1:7" x14ac:dyDescent="0.3">
      <c r="A3053" s="64" t="str">
        <f>SORTEIOS[[#This Row],[GRUPO]]&amp;SORTEIOS[[#This Row],[MES_ANO]]</f>
        <v>3169julho-25</v>
      </c>
      <c r="B3053" s="3">
        <v>3169</v>
      </c>
      <c r="C3053" s="3">
        <v>202507</v>
      </c>
      <c r="D3053" s="4" t="str">
        <f>TEXT(SORTEIOS[[#This Row],[DT_CONTMP]],"MMMM-AA")</f>
        <v>julho-25</v>
      </c>
      <c r="E3053" s="4">
        <v>45853</v>
      </c>
      <c r="F3053" s="3">
        <v>1</v>
      </c>
      <c r="G3053"/>
    </row>
    <row r="3054" spans="1:7" x14ac:dyDescent="0.3">
      <c r="A3054" s="64" t="str">
        <f>SORTEIOS[[#This Row],[GRUPO]]&amp;SORTEIOS[[#This Row],[MES_ANO]]</f>
        <v>789setembro-25</v>
      </c>
      <c r="B3054" s="3">
        <v>789</v>
      </c>
      <c r="C3054" s="3">
        <v>202509</v>
      </c>
      <c r="D3054" s="4" t="str">
        <f>TEXT(SORTEIOS[[#This Row],[DT_CONTMP]],"MMMM-AA")</f>
        <v>setembro-25</v>
      </c>
      <c r="E3054" s="4">
        <v>45915</v>
      </c>
      <c r="F3054" s="3">
        <v>1</v>
      </c>
      <c r="G3054"/>
    </row>
    <row r="3055" spans="1:7" x14ac:dyDescent="0.3">
      <c r="A3055" s="64" t="str">
        <f>SORTEIOS[[#This Row],[GRUPO]]&amp;SORTEIOS[[#This Row],[MES_ANO]]</f>
        <v>3039abril-25</v>
      </c>
      <c r="B3055" s="3">
        <v>3039</v>
      </c>
      <c r="C3055" s="3">
        <v>202504</v>
      </c>
      <c r="D3055" s="4" t="str">
        <f>TEXT(SORTEIOS[[#This Row],[DT_CONTMP]],"MMMM-AA")</f>
        <v>abril-25</v>
      </c>
      <c r="E3055" s="4">
        <v>45762</v>
      </c>
      <c r="F3055" s="3">
        <v>1</v>
      </c>
      <c r="G3055"/>
    </row>
    <row r="3056" spans="1:7" x14ac:dyDescent="0.3">
      <c r="A3056" s="64" t="str">
        <f>SORTEIOS[[#This Row],[GRUPO]]&amp;SORTEIOS[[#This Row],[MES_ANO]]</f>
        <v>5016maio-25</v>
      </c>
      <c r="B3056" s="3">
        <v>5016</v>
      </c>
      <c r="C3056" s="3">
        <v>202505</v>
      </c>
      <c r="D3056" s="4" t="str">
        <f>TEXT(SORTEIOS[[#This Row],[DT_CONTMP]],"MMMM-AA")</f>
        <v>maio-25</v>
      </c>
      <c r="E3056" s="4">
        <v>45792</v>
      </c>
      <c r="F3056" s="3">
        <v>1</v>
      </c>
      <c r="G3056"/>
    </row>
    <row r="3057" spans="1:7" x14ac:dyDescent="0.3">
      <c r="A3057" s="64" t="str">
        <f>SORTEIOS[[#This Row],[GRUPO]]&amp;SORTEIOS[[#This Row],[MES_ANO]]</f>
        <v>3080junho-25</v>
      </c>
      <c r="B3057" s="3">
        <v>3080</v>
      </c>
      <c r="C3057" s="3">
        <v>202506</v>
      </c>
      <c r="D3057" s="4" t="str">
        <f>TEXT(SORTEIOS[[#This Row],[DT_CONTMP]],"MMMM-AA")</f>
        <v>junho-25</v>
      </c>
      <c r="E3057" s="4">
        <v>45824</v>
      </c>
      <c r="F3057" s="3">
        <v>1</v>
      </c>
      <c r="G3057"/>
    </row>
    <row r="3058" spans="1:7" x14ac:dyDescent="0.3">
      <c r="A3058" s="64" t="str">
        <f>SORTEIOS[[#This Row],[GRUPO]]&amp;SORTEIOS[[#This Row],[MES_ANO]]</f>
        <v>3103fevereiro-25</v>
      </c>
      <c r="B3058" s="3">
        <v>3103</v>
      </c>
      <c r="C3058" s="3">
        <v>202502</v>
      </c>
      <c r="D3058" s="4" t="str">
        <f>TEXT(SORTEIOS[[#This Row],[DT_CONTMP]],"MMMM-AA")</f>
        <v>fevereiro-25</v>
      </c>
      <c r="E3058" s="4">
        <v>45705</v>
      </c>
      <c r="F3058" s="3">
        <v>1</v>
      </c>
      <c r="G3058"/>
    </row>
    <row r="3059" spans="1:7" x14ac:dyDescent="0.3">
      <c r="A3059" s="64" t="str">
        <f>SORTEIOS[[#This Row],[GRUPO]]&amp;SORTEIOS[[#This Row],[MES_ANO]]</f>
        <v>733junho-25</v>
      </c>
      <c r="B3059" s="3">
        <v>733</v>
      </c>
      <c r="C3059" s="3">
        <v>202506</v>
      </c>
      <c r="D3059" s="4" t="str">
        <f>TEXT(SORTEIOS[[#This Row],[DT_CONTMP]],"MMMM-AA")</f>
        <v>junho-25</v>
      </c>
      <c r="E3059" s="4">
        <v>45824</v>
      </c>
      <c r="F3059" s="3">
        <v>1</v>
      </c>
      <c r="G3059"/>
    </row>
    <row r="3060" spans="1:7" x14ac:dyDescent="0.3">
      <c r="A3060" s="64" t="str">
        <f>SORTEIOS[[#This Row],[GRUPO]]&amp;SORTEIOS[[#This Row],[MES_ANO]]</f>
        <v>749abril-25</v>
      </c>
      <c r="B3060" s="3">
        <v>749</v>
      </c>
      <c r="C3060" s="3">
        <v>202504</v>
      </c>
      <c r="D3060" s="4" t="str">
        <f>TEXT(SORTEIOS[[#This Row],[DT_CONTMP]],"MMMM-AA")</f>
        <v>abril-25</v>
      </c>
      <c r="E3060" s="4">
        <v>45762</v>
      </c>
      <c r="F3060" s="3">
        <v>1</v>
      </c>
      <c r="G3060"/>
    </row>
    <row r="3061" spans="1:7" x14ac:dyDescent="0.3">
      <c r="A3061" s="64" t="str">
        <f>SORTEIOS[[#This Row],[GRUPO]]&amp;SORTEIOS[[#This Row],[MES_ANO]]</f>
        <v>3115março-25</v>
      </c>
      <c r="B3061" s="3">
        <v>3115</v>
      </c>
      <c r="C3061" s="3">
        <v>202503</v>
      </c>
      <c r="D3061" s="4" t="str">
        <f>TEXT(SORTEIOS[[#This Row],[DT_CONTMP]],"MMMM-AA")</f>
        <v>março-25</v>
      </c>
      <c r="E3061" s="4">
        <v>45733</v>
      </c>
      <c r="F3061" s="3">
        <v>1</v>
      </c>
      <c r="G3061"/>
    </row>
    <row r="3062" spans="1:7" x14ac:dyDescent="0.3">
      <c r="A3062" s="64" t="str">
        <f>SORTEIOS[[#This Row],[GRUPO]]&amp;SORTEIOS[[#This Row],[MES_ANO]]</f>
        <v>739março-25</v>
      </c>
      <c r="B3062" s="3">
        <v>739</v>
      </c>
      <c r="C3062" s="3">
        <v>202503</v>
      </c>
      <c r="D3062" s="4" t="str">
        <f>TEXT(SORTEIOS[[#This Row],[DT_CONTMP]],"MMMM-AA")</f>
        <v>março-25</v>
      </c>
      <c r="E3062" s="4">
        <v>45733</v>
      </c>
      <c r="F3062" s="3">
        <v>1</v>
      </c>
      <c r="G3062"/>
    </row>
    <row r="3063" spans="1:7" x14ac:dyDescent="0.3">
      <c r="A3063" s="64" t="str">
        <f>SORTEIOS[[#This Row],[GRUPO]]&amp;SORTEIOS[[#This Row],[MES_ANO]]</f>
        <v>3154julho-25</v>
      </c>
      <c r="B3063" s="3">
        <v>3154</v>
      </c>
      <c r="C3063" s="3">
        <v>202507</v>
      </c>
      <c r="D3063" s="4" t="str">
        <f>TEXT(SORTEIOS[[#This Row],[DT_CONTMP]],"MMMM-AA")</f>
        <v>julho-25</v>
      </c>
      <c r="E3063" s="4">
        <v>45853</v>
      </c>
      <c r="F3063" s="3">
        <v>1</v>
      </c>
      <c r="G3063"/>
    </row>
    <row r="3064" spans="1:7" x14ac:dyDescent="0.3">
      <c r="A3064" s="64" t="str">
        <f>SORTEIOS[[#This Row],[GRUPO]]&amp;SORTEIOS[[#This Row],[MES_ANO]]</f>
        <v>3159maio-25</v>
      </c>
      <c r="B3064" s="3">
        <v>3159</v>
      </c>
      <c r="C3064" s="3">
        <v>202505</v>
      </c>
      <c r="D3064" s="4" t="str">
        <f>TEXT(SORTEIOS[[#This Row],[DT_CONTMP]],"MMMM-AA")</f>
        <v>maio-25</v>
      </c>
      <c r="E3064" s="4">
        <v>45792</v>
      </c>
      <c r="F3064" s="3">
        <v>1</v>
      </c>
      <c r="G3064"/>
    </row>
    <row r="3065" spans="1:7" x14ac:dyDescent="0.3">
      <c r="A3065" s="64" t="str">
        <f>SORTEIOS[[#This Row],[GRUPO]]&amp;SORTEIOS[[#This Row],[MES_ANO]]</f>
        <v>3162julho-25</v>
      </c>
      <c r="B3065" s="3">
        <v>3162</v>
      </c>
      <c r="C3065" s="3">
        <v>202507</v>
      </c>
      <c r="D3065" s="4" t="str">
        <f>TEXT(SORTEIOS[[#This Row],[DT_CONTMP]],"MMMM-AA")</f>
        <v>julho-25</v>
      </c>
      <c r="E3065" s="4">
        <v>45853</v>
      </c>
      <c r="F3065" s="3">
        <v>1</v>
      </c>
      <c r="G3065"/>
    </row>
    <row r="3066" spans="1:7" x14ac:dyDescent="0.3">
      <c r="A3066" s="64" t="str">
        <f>SORTEIOS[[#This Row],[GRUPO]]&amp;SORTEIOS[[#This Row],[MES_ANO]]</f>
        <v>3172maio-25</v>
      </c>
      <c r="B3066" s="3">
        <v>3172</v>
      </c>
      <c r="C3066" s="3">
        <v>202505</v>
      </c>
      <c r="D3066" s="4" t="str">
        <f>TEXT(SORTEIOS[[#This Row],[DT_CONTMP]],"MMMM-AA")</f>
        <v>maio-25</v>
      </c>
      <c r="E3066" s="4">
        <v>45792</v>
      </c>
      <c r="F3066" s="3">
        <v>1</v>
      </c>
      <c r="G3066"/>
    </row>
    <row r="3067" spans="1:7" x14ac:dyDescent="0.3">
      <c r="A3067" s="64" t="str">
        <f>SORTEIOS[[#This Row],[GRUPO]]&amp;SORTEIOS[[#This Row],[MES_ANO]]</f>
        <v>3182agosto-25</v>
      </c>
      <c r="B3067" s="3">
        <v>3182</v>
      </c>
      <c r="C3067" s="3">
        <v>202508</v>
      </c>
      <c r="D3067" s="4" t="str">
        <f>TEXT(SORTEIOS[[#This Row],[DT_CONTMP]],"MMMM-AA")</f>
        <v>agosto-25</v>
      </c>
      <c r="E3067" s="4">
        <v>45884</v>
      </c>
      <c r="F3067" s="3">
        <v>1</v>
      </c>
      <c r="G3067"/>
    </row>
    <row r="3068" spans="1:7" x14ac:dyDescent="0.3">
      <c r="A3068" s="64" t="str">
        <f>SORTEIOS[[#This Row],[GRUPO]]&amp;SORTEIOS[[#This Row],[MES_ANO]]</f>
        <v>3069junho-25</v>
      </c>
      <c r="B3068" s="3">
        <v>3069</v>
      </c>
      <c r="C3068" s="3">
        <v>202506</v>
      </c>
      <c r="D3068" s="4" t="str">
        <f>TEXT(SORTEIOS[[#This Row],[DT_CONTMP]],"MMMM-AA")</f>
        <v>junho-25</v>
      </c>
      <c r="E3068" s="4">
        <v>45824</v>
      </c>
      <c r="F3068" s="3">
        <v>1</v>
      </c>
      <c r="G3068"/>
    </row>
    <row r="3069" spans="1:7" x14ac:dyDescent="0.3">
      <c r="A3069" s="64" t="str">
        <f>SORTEIOS[[#This Row],[GRUPO]]&amp;SORTEIOS[[#This Row],[MES_ANO]]</f>
        <v>800setembro-25</v>
      </c>
      <c r="B3069" s="3">
        <v>800</v>
      </c>
      <c r="C3069" s="3">
        <v>202509</v>
      </c>
      <c r="D3069" s="4" t="str">
        <f>TEXT(SORTEIOS[[#This Row],[DT_CONTMP]],"MMMM-AA")</f>
        <v>setembro-25</v>
      </c>
      <c r="E3069" s="4">
        <v>45915</v>
      </c>
      <c r="F3069" s="3">
        <v>1</v>
      </c>
      <c r="G3069"/>
    </row>
    <row r="3070" spans="1:7" x14ac:dyDescent="0.3">
      <c r="A3070" s="64" t="str">
        <f>SORTEIOS[[#This Row],[GRUPO]]&amp;SORTEIOS[[#This Row],[MES_ANO]]</f>
        <v>3156julho-25</v>
      </c>
      <c r="B3070" s="3">
        <v>3156</v>
      </c>
      <c r="C3070" s="3">
        <v>202507</v>
      </c>
      <c r="D3070" s="4" t="str">
        <f>TEXT(SORTEIOS[[#This Row],[DT_CONTMP]],"MMMM-AA")</f>
        <v>julho-25</v>
      </c>
      <c r="E3070" s="4">
        <v>45853</v>
      </c>
      <c r="F3070" s="3">
        <v>1</v>
      </c>
      <c r="G3070"/>
    </row>
    <row r="3071" spans="1:7" x14ac:dyDescent="0.3">
      <c r="A3071" s="64" t="str">
        <f>SORTEIOS[[#This Row],[GRUPO]]&amp;SORTEIOS[[#This Row],[MES_ANO]]</f>
        <v>5008fevereiro-25</v>
      </c>
      <c r="B3071" s="3">
        <v>5008</v>
      </c>
      <c r="C3071" s="3">
        <v>202502</v>
      </c>
      <c r="D3071" s="4" t="str">
        <f>TEXT(SORTEIOS[[#This Row],[DT_CONTMP]],"MMMM-AA")</f>
        <v>fevereiro-25</v>
      </c>
      <c r="E3071" s="4">
        <v>45705</v>
      </c>
      <c r="F3071" s="3">
        <v>1</v>
      </c>
      <c r="G3071"/>
    </row>
    <row r="3072" spans="1:7" x14ac:dyDescent="0.3">
      <c r="A3072" s="64" t="str">
        <f>SORTEIOS[[#This Row],[GRUPO]]&amp;SORTEIOS[[#This Row],[MES_ANO]]</f>
        <v>3065fevereiro-25</v>
      </c>
      <c r="B3072" s="3">
        <v>3065</v>
      </c>
      <c r="C3072" s="3">
        <v>202502</v>
      </c>
      <c r="D3072" s="4" t="str">
        <f>TEXT(SORTEIOS[[#This Row],[DT_CONTMP]],"MMMM-AA")</f>
        <v>fevereiro-25</v>
      </c>
      <c r="E3072" s="4">
        <v>45705</v>
      </c>
      <c r="F3072" s="3">
        <v>1</v>
      </c>
      <c r="G3072"/>
    </row>
    <row r="3073" spans="1:7" x14ac:dyDescent="0.3">
      <c r="A3073" s="64" t="str">
        <f>SORTEIOS[[#This Row],[GRUPO]]&amp;SORTEIOS[[#This Row],[MES_ANO]]</f>
        <v>5022março-25</v>
      </c>
      <c r="B3073" s="3">
        <v>5022</v>
      </c>
      <c r="C3073" s="3">
        <v>202503</v>
      </c>
      <c r="D3073" s="4" t="str">
        <f>TEXT(SORTEIOS[[#This Row],[DT_CONTMP]],"MMMM-AA")</f>
        <v>março-25</v>
      </c>
      <c r="E3073" s="4">
        <v>45733</v>
      </c>
      <c r="F3073" s="3">
        <v>1</v>
      </c>
      <c r="G3073"/>
    </row>
    <row r="3074" spans="1:7" x14ac:dyDescent="0.3">
      <c r="A3074" s="64" t="str">
        <f>SORTEIOS[[#This Row],[GRUPO]]&amp;SORTEIOS[[#This Row],[MES_ANO]]</f>
        <v>659abril-25</v>
      </c>
      <c r="B3074" s="3">
        <v>659</v>
      </c>
      <c r="C3074" s="3">
        <v>202504</v>
      </c>
      <c r="D3074" s="4" t="str">
        <f>TEXT(SORTEIOS[[#This Row],[DT_CONTMP]],"MMMM-AA")</f>
        <v>abril-25</v>
      </c>
      <c r="E3074" s="4">
        <v>45751</v>
      </c>
      <c r="F3074" s="3">
        <v>1</v>
      </c>
      <c r="G3074"/>
    </row>
    <row r="3075" spans="1:7" x14ac:dyDescent="0.3">
      <c r="A3075" s="64" t="str">
        <f>SORTEIOS[[#This Row],[GRUPO]]&amp;SORTEIOS[[#This Row],[MES_ANO]]</f>
        <v>733setembro-25</v>
      </c>
      <c r="B3075" s="3">
        <v>733</v>
      </c>
      <c r="C3075" s="3">
        <v>202509</v>
      </c>
      <c r="D3075" s="4" t="str">
        <f>TEXT(SORTEIOS[[#This Row],[DT_CONTMP]],"MMMM-AA")</f>
        <v>setembro-25</v>
      </c>
      <c r="E3075" s="4">
        <v>45915</v>
      </c>
      <c r="F3075" s="3">
        <v>1</v>
      </c>
      <c r="G3075"/>
    </row>
    <row r="3076" spans="1:7" x14ac:dyDescent="0.3">
      <c r="A3076" s="64" t="str">
        <f>SORTEIOS[[#This Row],[GRUPO]]&amp;SORTEIOS[[#This Row],[MES_ANO]]</f>
        <v>737agosto-25</v>
      </c>
      <c r="B3076" s="3">
        <v>737</v>
      </c>
      <c r="C3076" s="3">
        <v>202508</v>
      </c>
      <c r="D3076" s="4" t="str">
        <f>TEXT(SORTEIOS[[#This Row],[DT_CONTMP]],"MMMM-AA")</f>
        <v>agosto-25</v>
      </c>
      <c r="E3076" s="4">
        <v>45884</v>
      </c>
      <c r="F3076" s="3">
        <v>1</v>
      </c>
      <c r="G3076"/>
    </row>
    <row r="3077" spans="1:7" x14ac:dyDescent="0.3">
      <c r="A3077" s="64" t="str">
        <f>SORTEIOS[[#This Row],[GRUPO]]&amp;SORTEIOS[[#This Row],[MES_ANO]]</f>
        <v>3137agosto-25</v>
      </c>
      <c r="B3077" s="3">
        <v>3137</v>
      </c>
      <c r="C3077" s="3">
        <v>202508</v>
      </c>
      <c r="D3077" s="4" t="str">
        <f>TEXT(SORTEIOS[[#This Row],[DT_CONTMP]],"MMMM-AA")</f>
        <v>agosto-25</v>
      </c>
      <c r="E3077" s="4">
        <v>45884</v>
      </c>
      <c r="F3077" s="3">
        <v>1</v>
      </c>
      <c r="G3077"/>
    </row>
    <row r="3078" spans="1:7" x14ac:dyDescent="0.3">
      <c r="A3078" s="64" t="str">
        <f>SORTEIOS[[#This Row],[GRUPO]]&amp;SORTEIOS[[#This Row],[MES_ANO]]</f>
        <v>3087agosto-25</v>
      </c>
      <c r="B3078" s="3">
        <v>3087</v>
      </c>
      <c r="C3078" s="3">
        <v>202508</v>
      </c>
      <c r="D3078" s="4" t="str">
        <f>TEXT(SORTEIOS[[#This Row],[DT_CONTMP]],"MMMM-AA")</f>
        <v>agosto-25</v>
      </c>
      <c r="E3078" s="4">
        <v>45884</v>
      </c>
      <c r="F3078" s="3">
        <v>1</v>
      </c>
      <c r="G3078"/>
    </row>
    <row r="3079" spans="1:7" x14ac:dyDescent="0.3">
      <c r="A3079" s="64" t="str">
        <f>SORTEIOS[[#This Row],[GRUPO]]&amp;SORTEIOS[[#This Row],[MES_ANO]]</f>
        <v>801agosto-25</v>
      </c>
      <c r="B3079" s="3">
        <v>801</v>
      </c>
      <c r="C3079" s="3">
        <v>202508</v>
      </c>
      <c r="D3079" s="4" t="str">
        <f>TEXT(SORTEIOS[[#This Row],[DT_CONTMP]],"MMMM-AA")</f>
        <v>agosto-25</v>
      </c>
      <c r="E3079" s="4">
        <v>45884</v>
      </c>
      <c r="F3079" s="3">
        <v>1</v>
      </c>
      <c r="G3079"/>
    </row>
    <row r="3080" spans="1:7" x14ac:dyDescent="0.3">
      <c r="A3080" s="64" t="str">
        <f>SORTEIOS[[#This Row],[GRUPO]]&amp;SORTEIOS[[#This Row],[MES_ANO]]</f>
        <v>3171agosto-25</v>
      </c>
      <c r="B3080" s="3">
        <v>3171</v>
      </c>
      <c r="C3080" s="3">
        <v>202508</v>
      </c>
      <c r="D3080" s="4" t="str">
        <f>TEXT(SORTEIOS[[#This Row],[DT_CONTMP]],"MMMM-AA")</f>
        <v>agosto-25</v>
      </c>
      <c r="E3080" s="4">
        <v>45884</v>
      </c>
      <c r="F3080" s="3">
        <v>1</v>
      </c>
      <c r="G3080"/>
    </row>
    <row r="3081" spans="1:7" x14ac:dyDescent="0.3">
      <c r="A3081" s="64" t="str">
        <f>SORTEIOS[[#This Row],[GRUPO]]&amp;SORTEIOS[[#This Row],[MES_ANO]]</f>
        <v>3083julho-25</v>
      </c>
      <c r="B3081" s="3">
        <v>3083</v>
      </c>
      <c r="C3081" s="3">
        <v>202507</v>
      </c>
      <c r="D3081" s="4" t="str">
        <f>TEXT(SORTEIOS[[#This Row],[DT_CONTMP]],"MMMM-AA")</f>
        <v>julho-25</v>
      </c>
      <c r="E3081" s="4">
        <v>45853</v>
      </c>
      <c r="F3081" s="3">
        <v>1</v>
      </c>
      <c r="G3081"/>
    </row>
    <row r="3082" spans="1:7" x14ac:dyDescent="0.3">
      <c r="A3082" s="64" t="str">
        <f>SORTEIOS[[#This Row],[GRUPO]]&amp;SORTEIOS[[#This Row],[MES_ANO]]</f>
        <v>3173julho-25</v>
      </c>
      <c r="B3082" s="3">
        <v>3173</v>
      </c>
      <c r="C3082" s="3">
        <v>202507</v>
      </c>
      <c r="D3082" s="4" t="str">
        <f>TEXT(SORTEIOS[[#This Row],[DT_CONTMP]],"MMMM-AA")</f>
        <v>julho-25</v>
      </c>
      <c r="E3082" s="4">
        <v>45853</v>
      </c>
      <c r="F3082" s="3">
        <v>1</v>
      </c>
      <c r="G3082"/>
    </row>
    <row r="3083" spans="1:7" x14ac:dyDescent="0.3">
      <c r="A3083" s="64" t="str">
        <f>SORTEIOS[[#This Row],[GRUPO]]&amp;SORTEIOS[[#This Row],[MES_ANO]]</f>
        <v>3062janeiro-25</v>
      </c>
      <c r="B3083" s="3">
        <v>3062</v>
      </c>
      <c r="C3083" s="3">
        <v>202501</v>
      </c>
      <c r="D3083" s="4" t="str">
        <f>TEXT(SORTEIOS[[#This Row],[DT_CONTMP]],"MMMM-AA")</f>
        <v>janeiro-25</v>
      </c>
      <c r="E3083" s="4">
        <v>45672</v>
      </c>
      <c r="F3083" s="3">
        <v>1</v>
      </c>
      <c r="G3083"/>
    </row>
    <row r="3084" spans="1:7" x14ac:dyDescent="0.3">
      <c r="A3084" s="64" t="str">
        <f>SORTEIOS[[#This Row],[GRUPO]]&amp;SORTEIOS[[#This Row],[MES_ANO]]</f>
        <v>621março-25</v>
      </c>
      <c r="B3084" s="3">
        <v>621</v>
      </c>
      <c r="C3084" s="3">
        <v>202503</v>
      </c>
      <c r="D3084" s="4" t="str">
        <f>TEXT(SORTEIOS[[#This Row],[DT_CONTMP]],"MMMM-AA")</f>
        <v>março-25</v>
      </c>
      <c r="E3084" s="4">
        <v>45726</v>
      </c>
      <c r="F3084" s="3">
        <v>2</v>
      </c>
      <c r="G3084"/>
    </row>
    <row r="3085" spans="1:7" x14ac:dyDescent="0.3">
      <c r="A3085" s="64" t="str">
        <f>SORTEIOS[[#This Row],[GRUPO]]&amp;SORTEIOS[[#This Row],[MES_ANO]]</f>
        <v>656fevereiro-25</v>
      </c>
      <c r="B3085" s="3">
        <v>656</v>
      </c>
      <c r="C3085" s="3">
        <v>202502</v>
      </c>
      <c r="D3085" s="4" t="str">
        <f>TEXT(SORTEIOS[[#This Row],[DT_CONTMP]],"MMMM-AA")</f>
        <v>fevereiro-25</v>
      </c>
      <c r="E3085" s="4">
        <v>45694</v>
      </c>
      <c r="F3085" s="3">
        <v>1</v>
      </c>
      <c r="G3085"/>
    </row>
    <row r="3086" spans="1:7" x14ac:dyDescent="0.3">
      <c r="A3086" s="64" t="str">
        <f>SORTEIOS[[#This Row],[GRUPO]]&amp;SORTEIOS[[#This Row],[MES_ANO]]</f>
        <v>5021agosto-25</v>
      </c>
      <c r="B3086" s="3">
        <v>5021</v>
      </c>
      <c r="C3086" s="3">
        <v>202508</v>
      </c>
      <c r="D3086" s="4" t="str">
        <f>TEXT(SORTEIOS[[#This Row],[DT_CONTMP]],"MMMM-AA")</f>
        <v>agosto-25</v>
      </c>
      <c r="E3086" s="4">
        <v>45884</v>
      </c>
      <c r="F3086" s="3">
        <v>1</v>
      </c>
      <c r="G3086"/>
    </row>
    <row r="3087" spans="1:7" x14ac:dyDescent="0.3">
      <c r="A3087" s="64" t="str">
        <f>SORTEIOS[[#This Row],[GRUPO]]&amp;SORTEIOS[[#This Row],[MES_ANO]]</f>
        <v>771outubro-25</v>
      </c>
      <c r="B3087" s="3">
        <v>771</v>
      </c>
      <c r="C3087" s="3">
        <v>202510</v>
      </c>
      <c r="D3087" s="4" t="str">
        <f>TEXT(SORTEIOS[[#This Row],[DT_CONTMP]],"MMMM-AA")</f>
        <v>outubro-25</v>
      </c>
      <c r="E3087" s="4">
        <v>45945</v>
      </c>
      <c r="F3087" s="3">
        <v>1</v>
      </c>
      <c r="G3087"/>
    </row>
    <row r="3088" spans="1:7" x14ac:dyDescent="0.3">
      <c r="A3088" s="64" t="str">
        <f>SORTEIOS[[#This Row],[GRUPO]]&amp;SORTEIOS[[#This Row],[MES_ANO]]</f>
        <v>766junho-25</v>
      </c>
      <c r="B3088" s="3">
        <v>766</v>
      </c>
      <c r="C3088" s="3">
        <v>202506</v>
      </c>
      <c r="D3088" s="4" t="str">
        <f>TEXT(SORTEIOS[[#This Row],[DT_CONTMP]],"MMMM-AA")</f>
        <v>junho-25</v>
      </c>
      <c r="E3088" s="4">
        <v>45824</v>
      </c>
      <c r="F3088" s="3">
        <v>1</v>
      </c>
      <c r="G3088"/>
    </row>
    <row r="3089" spans="1:7" x14ac:dyDescent="0.3">
      <c r="A3089" s="64" t="str">
        <f>SORTEIOS[[#This Row],[GRUPO]]&amp;SORTEIOS[[#This Row],[MES_ANO]]</f>
        <v>772janeiro-25</v>
      </c>
      <c r="B3089" s="3">
        <v>772</v>
      </c>
      <c r="C3089" s="3">
        <v>202501</v>
      </c>
      <c r="D3089" s="4" t="str">
        <f>TEXT(SORTEIOS[[#This Row],[DT_CONTMP]],"MMMM-AA")</f>
        <v>janeiro-25</v>
      </c>
      <c r="E3089" s="4">
        <v>45672</v>
      </c>
      <c r="F3089" s="3">
        <v>1</v>
      </c>
      <c r="G3089"/>
    </row>
    <row r="3090" spans="1:7" x14ac:dyDescent="0.3">
      <c r="A3090" s="64" t="str">
        <f>SORTEIOS[[#This Row],[GRUPO]]&amp;SORTEIOS[[#This Row],[MES_ANO]]</f>
        <v>3106setembro-25</v>
      </c>
      <c r="B3090" s="3">
        <v>3106</v>
      </c>
      <c r="C3090" s="3">
        <v>202509</v>
      </c>
      <c r="D3090" s="4" t="str">
        <f>TEXT(SORTEIOS[[#This Row],[DT_CONTMP]],"MMMM-AA")</f>
        <v>setembro-25</v>
      </c>
      <c r="E3090" s="4">
        <v>45915</v>
      </c>
      <c r="F3090" s="3">
        <v>1</v>
      </c>
      <c r="G3090"/>
    </row>
    <row r="3091" spans="1:7" x14ac:dyDescent="0.3">
      <c r="A3091" s="64" t="str">
        <f>SORTEIOS[[#This Row],[GRUPO]]&amp;SORTEIOS[[#This Row],[MES_ANO]]</f>
        <v>3089março-25</v>
      </c>
      <c r="B3091" s="3">
        <v>3089</v>
      </c>
      <c r="C3091" s="3">
        <v>202503</v>
      </c>
      <c r="D3091" s="4" t="str">
        <f>TEXT(SORTEIOS[[#This Row],[DT_CONTMP]],"MMMM-AA")</f>
        <v>março-25</v>
      </c>
      <c r="E3091" s="4">
        <v>45733</v>
      </c>
      <c r="F3091" s="3">
        <v>1</v>
      </c>
      <c r="G3091"/>
    </row>
    <row r="3092" spans="1:7" x14ac:dyDescent="0.3">
      <c r="A3092" s="64" t="str">
        <f>SORTEIOS[[#This Row],[GRUPO]]&amp;SORTEIOS[[#This Row],[MES_ANO]]</f>
        <v>3174fevereiro-25</v>
      </c>
      <c r="B3092" s="3">
        <v>3174</v>
      </c>
      <c r="C3092" s="3">
        <v>202502</v>
      </c>
      <c r="D3092" s="4" t="str">
        <f>TEXT(SORTEIOS[[#This Row],[DT_CONTMP]],"MMMM-AA")</f>
        <v>fevereiro-25</v>
      </c>
      <c r="E3092" s="4">
        <v>45705</v>
      </c>
      <c r="F3092" s="3">
        <v>1</v>
      </c>
      <c r="G3092"/>
    </row>
    <row r="3093" spans="1:7" x14ac:dyDescent="0.3">
      <c r="A3093" s="64" t="str">
        <f>SORTEIOS[[#This Row],[GRUPO]]&amp;SORTEIOS[[#This Row],[MES_ANO]]</f>
        <v>667abril-25</v>
      </c>
      <c r="B3093" s="3">
        <v>667</v>
      </c>
      <c r="C3093" s="3">
        <v>202504</v>
      </c>
      <c r="D3093" s="4" t="str">
        <f>TEXT(SORTEIOS[[#This Row],[DT_CONTMP]],"MMMM-AA")</f>
        <v>abril-25</v>
      </c>
      <c r="E3093" s="4">
        <v>45751</v>
      </c>
      <c r="F3093" s="3">
        <v>1</v>
      </c>
      <c r="G3093"/>
    </row>
    <row r="3094" spans="1:7" x14ac:dyDescent="0.3">
      <c r="A3094" s="64" t="str">
        <f>SORTEIOS[[#This Row],[GRUPO]]&amp;SORTEIOS[[#This Row],[MES_ANO]]</f>
        <v>686junho-25</v>
      </c>
      <c r="B3094" s="3">
        <v>686</v>
      </c>
      <c r="C3094" s="3">
        <v>202506</v>
      </c>
      <c r="D3094" s="4" t="str">
        <f>TEXT(SORTEIOS[[#This Row],[DT_CONTMP]],"MMMM-AA")</f>
        <v>junho-25</v>
      </c>
      <c r="E3094" s="4">
        <v>45813</v>
      </c>
      <c r="F3094" s="3">
        <v>1</v>
      </c>
      <c r="G3094"/>
    </row>
    <row r="3095" spans="1:7" x14ac:dyDescent="0.3">
      <c r="A3095" s="64" t="str">
        <f>SORTEIOS[[#This Row],[GRUPO]]&amp;SORTEIOS[[#This Row],[MES_ANO]]</f>
        <v>713março-25</v>
      </c>
      <c r="B3095" s="3">
        <v>713</v>
      </c>
      <c r="C3095" s="3">
        <v>202503</v>
      </c>
      <c r="D3095" s="4" t="str">
        <f>TEXT(SORTEIOS[[#This Row],[DT_CONTMP]],"MMMM-AA")</f>
        <v>março-25</v>
      </c>
      <c r="E3095" s="4">
        <v>45733</v>
      </c>
      <c r="F3095" s="3">
        <v>1</v>
      </c>
      <c r="G3095"/>
    </row>
    <row r="3096" spans="1:7" x14ac:dyDescent="0.3">
      <c r="A3096" s="64" t="str">
        <f>SORTEIOS[[#This Row],[GRUPO]]&amp;SORTEIOS[[#This Row],[MES_ANO]]</f>
        <v>756janeiro-25</v>
      </c>
      <c r="B3096" s="3">
        <v>756</v>
      </c>
      <c r="C3096" s="3">
        <v>202501</v>
      </c>
      <c r="D3096" s="4" t="str">
        <f>TEXT(SORTEIOS[[#This Row],[DT_CONTMP]],"MMMM-AA")</f>
        <v>janeiro-25</v>
      </c>
      <c r="E3096" s="4">
        <v>45672</v>
      </c>
      <c r="F3096" s="3">
        <v>1</v>
      </c>
      <c r="G3096"/>
    </row>
    <row r="3097" spans="1:7" x14ac:dyDescent="0.3">
      <c r="A3097" s="64" t="str">
        <f>SORTEIOS[[#This Row],[GRUPO]]&amp;SORTEIOS[[#This Row],[MES_ANO]]</f>
        <v>3139outubro-25</v>
      </c>
      <c r="B3097" s="3">
        <v>3139</v>
      </c>
      <c r="C3097" s="3">
        <v>202510</v>
      </c>
      <c r="D3097" s="4" t="str">
        <f>TEXT(SORTEIOS[[#This Row],[DT_CONTMP]],"MMMM-AA")</f>
        <v>outubro-25</v>
      </c>
      <c r="E3097" s="4">
        <v>45945</v>
      </c>
      <c r="F3097" s="3">
        <v>1</v>
      </c>
      <c r="G3097"/>
    </row>
    <row r="3098" spans="1:7" x14ac:dyDescent="0.3">
      <c r="A3098" s="64" t="str">
        <f>SORTEIOS[[#This Row],[GRUPO]]&amp;SORTEIOS[[#This Row],[MES_ANO]]</f>
        <v>3145maio-25</v>
      </c>
      <c r="B3098" s="3">
        <v>3145</v>
      </c>
      <c r="C3098" s="3">
        <v>202505</v>
      </c>
      <c r="D3098" s="4" t="str">
        <f>TEXT(SORTEIOS[[#This Row],[DT_CONTMP]],"MMMM-AA")</f>
        <v>maio-25</v>
      </c>
      <c r="E3098" s="4">
        <v>45792</v>
      </c>
      <c r="F3098" s="3">
        <v>1</v>
      </c>
      <c r="G3098"/>
    </row>
    <row r="3099" spans="1:7" x14ac:dyDescent="0.3">
      <c r="A3099" s="64" t="str">
        <f>SORTEIOS[[#This Row],[GRUPO]]&amp;SORTEIOS[[#This Row],[MES_ANO]]</f>
        <v>746julho-25</v>
      </c>
      <c r="B3099" s="3">
        <v>746</v>
      </c>
      <c r="C3099" s="3">
        <v>202507</v>
      </c>
      <c r="D3099" s="4" t="str">
        <f>TEXT(SORTEIOS[[#This Row],[DT_CONTMP]],"MMMM-AA")</f>
        <v>julho-25</v>
      </c>
      <c r="E3099" s="4">
        <v>45853</v>
      </c>
      <c r="F3099" s="3">
        <v>1</v>
      </c>
      <c r="G3099"/>
    </row>
    <row r="3100" spans="1:7" x14ac:dyDescent="0.3">
      <c r="A3100" s="64" t="str">
        <f>SORTEIOS[[#This Row],[GRUPO]]&amp;SORTEIOS[[#This Row],[MES_ANO]]</f>
        <v>3158junho-25</v>
      </c>
      <c r="B3100" s="3">
        <v>3158</v>
      </c>
      <c r="C3100" s="3">
        <v>202506</v>
      </c>
      <c r="D3100" s="4" t="str">
        <f>TEXT(SORTEIOS[[#This Row],[DT_CONTMP]],"MMMM-AA")</f>
        <v>junho-25</v>
      </c>
      <c r="E3100" s="4">
        <v>45824</v>
      </c>
      <c r="F3100" s="3">
        <v>1</v>
      </c>
      <c r="G3100"/>
    </row>
    <row r="3101" spans="1:7" x14ac:dyDescent="0.3">
      <c r="A3101" s="64" t="str">
        <f>SORTEIOS[[#This Row],[GRUPO]]&amp;SORTEIOS[[#This Row],[MES_ANO]]</f>
        <v>3175julho-25</v>
      </c>
      <c r="B3101" s="3">
        <v>3175</v>
      </c>
      <c r="C3101" s="3">
        <v>202507</v>
      </c>
      <c r="D3101" s="4" t="str">
        <f>TEXT(SORTEIOS[[#This Row],[DT_CONTMP]],"MMMM-AA")</f>
        <v>julho-25</v>
      </c>
      <c r="E3101" s="4">
        <v>45853</v>
      </c>
      <c r="F3101" s="3">
        <v>1</v>
      </c>
      <c r="G3101"/>
    </row>
    <row r="3102" spans="1:7" x14ac:dyDescent="0.3">
      <c r="A3102" s="64" t="str">
        <f>SORTEIOS[[#This Row],[GRUPO]]&amp;SORTEIOS[[#This Row],[MES_ANO]]</f>
        <v>3181outubro-25</v>
      </c>
      <c r="B3102" s="3">
        <v>3181</v>
      </c>
      <c r="C3102" s="3">
        <v>202510</v>
      </c>
      <c r="D3102" s="4" t="str">
        <f>TEXT(SORTEIOS[[#This Row],[DT_CONTMP]],"MMMM-AA")</f>
        <v>outubro-25</v>
      </c>
      <c r="E3102" s="4">
        <v>45945</v>
      </c>
      <c r="F3102" s="3">
        <v>1</v>
      </c>
      <c r="G3102"/>
    </row>
    <row r="3103" spans="1:7" x14ac:dyDescent="0.3">
      <c r="A3103" s="64" t="str">
        <f>SORTEIOS[[#This Row],[GRUPO]]&amp;SORTEIOS[[#This Row],[MES_ANO]]</f>
        <v>3128julho-25</v>
      </c>
      <c r="B3103" s="3">
        <v>3128</v>
      </c>
      <c r="C3103" s="3">
        <v>202507</v>
      </c>
      <c r="D3103" s="4" t="str">
        <f>TEXT(SORTEIOS[[#This Row],[DT_CONTMP]],"MMMM-AA")</f>
        <v>julho-25</v>
      </c>
      <c r="E3103" s="4">
        <v>45853</v>
      </c>
      <c r="F3103" s="3">
        <v>1</v>
      </c>
      <c r="G3103"/>
    </row>
    <row r="3104" spans="1:7" x14ac:dyDescent="0.3">
      <c r="A3104" s="64" t="str">
        <f>SORTEIOS[[#This Row],[GRUPO]]&amp;SORTEIOS[[#This Row],[MES_ANO]]</f>
        <v>803julho-25</v>
      </c>
      <c r="B3104" s="3">
        <v>803</v>
      </c>
      <c r="C3104" s="3">
        <v>202507</v>
      </c>
      <c r="D3104" s="4" t="str">
        <f>TEXT(SORTEIOS[[#This Row],[DT_CONTMP]],"MMMM-AA")</f>
        <v>julho-25</v>
      </c>
      <c r="E3104" s="4">
        <v>45853</v>
      </c>
      <c r="F3104" s="3">
        <v>1</v>
      </c>
      <c r="G3104"/>
    </row>
    <row r="3105" spans="1:7" x14ac:dyDescent="0.3">
      <c r="A3105" s="64" t="str">
        <f>SORTEIOS[[#This Row],[GRUPO]]&amp;SORTEIOS[[#This Row],[MES_ANO]]</f>
        <v>808outubro-25</v>
      </c>
      <c r="B3105" s="3">
        <v>808</v>
      </c>
      <c r="C3105" s="3">
        <v>202510</v>
      </c>
      <c r="D3105" s="4" t="str">
        <f>TEXT(SORTEIOS[[#This Row],[DT_CONTMP]],"MMMM-AA")</f>
        <v>outubro-25</v>
      </c>
      <c r="E3105" s="4">
        <v>45945</v>
      </c>
      <c r="F3105" s="3">
        <v>1</v>
      </c>
      <c r="G3105"/>
    </row>
    <row r="3106" spans="1:7" x14ac:dyDescent="0.3">
      <c r="A3106" s="64" t="str">
        <f>SORTEIOS[[#This Row],[GRUPO]]&amp;SORTEIOS[[#This Row],[MES_ANO]]</f>
        <v>3041janeiro-25</v>
      </c>
      <c r="B3106" s="3">
        <v>3041</v>
      </c>
      <c r="C3106" s="3">
        <v>202501</v>
      </c>
      <c r="D3106" s="4" t="str">
        <f>TEXT(SORTEIOS[[#This Row],[DT_CONTMP]],"MMMM-AA")</f>
        <v>janeiro-25</v>
      </c>
      <c r="E3106" s="4">
        <v>45672</v>
      </c>
      <c r="F3106" s="3">
        <v>1</v>
      </c>
      <c r="G3106"/>
    </row>
    <row r="3107" spans="1:7" x14ac:dyDescent="0.3">
      <c r="A3107" s="64" t="str">
        <f>SORTEIOS[[#This Row],[GRUPO]]&amp;SORTEIOS[[#This Row],[MES_ANO]]</f>
        <v>3063junho-25</v>
      </c>
      <c r="B3107" s="3">
        <v>3063</v>
      </c>
      <c r="C3107" s="3">
        <v>202506</v>
      </c>
      <c r="D3107" s="4" t="str">
        <f>TEXT(SORTEIOS[[#This Row],[DT_CONTMP]],"MMMM-AA")</f>
        <v>junho-25</v>
      </c>
      <c r="E3107" s="4">
        <v>45824</v>
      </c>
      <c r="F3107" s="3">
        <v>1</v>
      </c>
      <c r="G3107"/>
    </row>
    <row r="3108" spans="1:7" x14ac:dyDescent="0.3">
      <c r="A3108" s="64" t="str">
        <f>SORTEIOS[[#This Row],[GRUPO]]&amp;SORTEIOS[[#This Row],[MES_ANO]]</f>
        <v>3049fevereiro-25</v>
      </c>
      <c r="B3108" s="3">
        <v>3049</v>
      </c>
      <c r="C3108" s="3">
        <v>202502</v>
      </c>
      <c r="D3108" s="4" t="str">
        <f>TEXT(SORTEIOS[[#This Row],[DT_CONTMP]],"MMMM-AA")</f>
        <v>fevereiro-25</v>
      </c>
      <c r="E3108" s="4">
        <v>45705</v>
      </c>
      <c r="F3108" s="3">
        <v>1</v>
      </c>
      <c r="G3108"/>
    </row>
    <row r="3109" spans="1:7" x14ac:dyDescent="0.3">
      <c r="A3109" s="64" t="str">
        <f>SORTEIOS[[#This Row],[GRUPO]]&amp;SORTEIOS[[#This Row],[MES_ANO]]</f>
        <v>3098junho-25</v>
      </c>
      <c r="B3109" s="3">
        <v>3098</v>
      </c>
      <c r="C3109" s="3">
        <v>202506</v>
      </c>
      <c r="D3109" s="4" t="str">
        <f>TEXT(SORTEIOS[[#This Row],[DT_CONTMP]],"MMMM-AA")</f>
        <v>junho-25</v>
      </c>
      <c r="E3109" s="4">
        <v>45824</v>
      </c>
      <c r="F3109" s="3">
        <v>1</v>
      </c>
      <c r="G3109"/>
    </row>
    <row r="3110" spans="1:7" x14ac:dyDescent="0.3">
      <c r="A3110" s="64" t="str">
        <f>SORTEIOS[[#This Row],[GRUPO]]&amp;SORTEIOS[[#This Row],[MES_ANO]]</f>
        <v>3077fevereiro-25</v>
      </c>
      <c r="B3110" s="3">
        <v>3077</v>
      </c>
      <c r="C3110" s="3">
        <v>202502</v>
      </c>
      <c r="D3110" s="4" t="str">
        <f>TEXT(SORTEIOS[[#This Row],[DT_CONTMP]],"MMMM-AA")</f>
        <v>fevereiro-25</v>
      </c>
      <c r="E3110" s="4">
        <v>45705</v>
      </c>
      <c r="F3110" s="3">
        <v>1</v>
      </c>
      <c r="G3110"/>
    </row>
    <row r="3111" spans="1:7" x14ac:dyDescent="0.3">
      <c r="A3111" s="64" t="str">
        <f>SORTEIOS[[#This Row],[GRUPO]]&amp;SORTEIOS[[#This Row],[MES_ANO]]</f>
        <v>3103março-25</v>
      </c>
      <c r="B3111" s="3">
        <v>3103</v>
      </c>
      <c r="C3111" s="3">
        <v>202503</v>
      </c>
      <c r="D3111" s="4" t="str">
        <f>TEXT(SORTEIOS[[#This Row],[DT_CONTMP]],"MMMM-AA")</f>
        <v>março-25</v>
      </c>
      <c r="E3111" s="4">
        <v>45733</v>
      </c>
      <c r="F3111" s="3">
        <v>1</v>
      </c>
      <c r="G3111"/>
    </row>
    <row r="3112" spans="1:7" x14ac:dyDescent="0.3">
      <c r="A3112" s="64" t="str">
        <f>SORTEIOS[[#This Row],[GRUPO]]&amp;SORTEIOS[[#This Row],[MES_ANO]]</f>
        <v>756julho-25</v>
      </c>
      <c r="B3112" s="3">
        <v>756</v>
      </c>
      <c r="C3112" s="3">
        <v>202507</v>
      </c>
      <c r="D3112" s="4" t="str">
        <f>TEXT(SORTEIOS[[#This Row],[DT_CONTMP]],"MMMM-AA")</f>
        <v>julho-25</v>
      </c>
      <c r="E3112" s="4">
        <v>45853</v>
      </c>
      <c r="F3112" s="3">
        <v>1</v>
      </c>
      <c r="G3112"/>
    </row>
    <row r="3113" spans="1:7" x14ac:dyDescent="0.3">
      <c r="A3113" s="64" t="str">
        <f>SORTEIOS[[#This Row],[GRUPO]]&amp;SORTEIOS[[#This Row],[MES_ANO]]</f>
        <v>786janeiro-25</v>
      </c>
      <c r="B3113" s="3">
        <v>786</v>
      </c>
      <c r="C3113" s="3">
        <v>202501</v>
      </c>
      <c r="D3113" s="4" t="str">
        <f>TEXT(SORTEIOS[[#This Row],[DT_CONTMP]],"MMMM-AA")</f>
        <v>janeiro-25</v>
      </c>
      <c r="E3113" s="4">
        <v>45672</v>
      </c>
      <c r="F3113" s="3">
        <v>1</v>
      </c>
      <c r="G3113"/>
    </row>
    <row r="3114" spans="1:7" x14ac:dyDescent="0.3">
      <c r="A3114" s="64" t="str">
        <f>SORTEIOS[[#This Row],[GRUPO]]&amp;SORTEIOS[[#This Row],[MES_ANO]]</f>
        <v>768abril-25</v>
      </c>
      <c r="B3114" s="3">
        <v>768</v>
      </c>
      <c r="C3114" s="3">
        <v>202504</v>
      </c>
      <c r="D3114" s="4" t="str">
        <f>TEXT(SORTEIOS[[#This Row],[DT_CONTMP]],"MMMM-AA")</f>
        <v>abril-25</v>
      </c>
      <c r="E3114" s="4">
        <v>45762</v>
      </c>
      <c r="F3114" s="3">
        <v>1</v>
      </c>
      <c r="G3114"/>
    </row>
    <row r="3115" spans="1:7" x14ac:dyDescent="0.3">
      <c r="A3115" s="64" t="str">
        <f>SORTEIOS[[#This Row],[GRUPO]]&amp;SORTEIOS[[#This Row],[MES_ANO]]</f>
        <v>734março-25</v>
      </c>
      <c r="B3115" s="3">
        <v>734</v>
      </c>
      <c r="C3115" s="3">
        <v>202503</v>
      </c>
      <c r="D3115" s="4" t="str">
        <f>TEXT(SORTEIOS[[#This Row],[DT_CONTMP]],"MMMM-AA")</f>
        <v>março-25</v>
      </c>
      <c r="E3115" s="4">
        <v>45733</v>
      </c>
      <c r="F3115" s="3">
        <v>1</v>
      </c>
      <c r="G3115"/>
    </row>
    <row r="3116" spans="1:7" x14ac:dyDescent="0.3">
      <c r="A3116" s="64" t="str">
        <f>SORTEIOS[[#This Row],[GRUPO]]&amp;SORTEIOS[[#This Row],[MES_ANO]]</f>
        <v>791junho-25</v>
      </c>
      <c r="B3116" s="3">
        <v>791</v>
      </c>
      <c r="C3116" s="3">
        <v>202506</v>
      </c>
      <c r="D3116" s="4" t="str">
        <f>TEXT(SORTEIOS[[#This Row],[DT_CONTMP]],"MMMM-AA")</f>
        <v>junho-25</v>
      </c>
      <c r="E3116" s="4">
        <v>45824</v>
      </c>
      <c r="F3116" s="3">
        <v>1</v>
      </c>
      <c r="G3116"/>
    </row>
    <row r="3117" spans="1:7" x14ac:dyDescent="0.3">
      <c r="A3117" s="64" t="str">
        <f>SORTEIOS[[#This Row],[GRUPO]]&amp;SORTEIOS[[#This Row],[MES_ANO]]</f>
        <v>3164junho-25</v>
      </c>
      <c r="B3117" s="3">
        <v>3164</v>
      </c>
      <c r="C3117" s="3">
        <v>202506</v>
      </c>
      <c r="D3117" s="4" t="str">
        <f>TEXT(SORTEIOS[[#This Row],[DT_CONTMP]],"MMMM-AA")</f>
        <v>junho-25</v>
      </c>
      <c r="E3117" s="4">
        <v>45824</v>
      </c>
      <c r="F3117" s="3">
        <v>1</v>
      </c>
      <c r="G3117"/>
    </row>
    <row r="3118" spans="1:7" x14ac:dyDescent="0.3">
      <c r="A3118" s="64" t="str">
        <f>SORTEIOS[[#This Row],[GRUPO]]&amp;SORTEIOS[[#This Row],[MES_ANO]]</f>
        <v>727abril-25</v>
      </c>
      <c r="B3118" s="3">
        <v>727</v>
      </c>
      <c r="C3118" s="3">
        <v>202504</v>
      </c>
      <c r="D3118" s="4" t="str">
        <f>TEXT(SORTEIOS[[#This Row],[DT_CONTMP]],"MMMM-AA")</f>
        <v>abril-25</v>
      </c>
      <c r="E3118" s="4">
        <v>45762</v>
      </c>
      <c r="F3118" s="3">
        <v>1</v>
      </c>
      <c r="G3118"/>
    </row>
    <row r="3119" spans="1:7" x14ac:dyDescent="0.3">
      <c r="A3119" s="64" t="str">
        <f>SORTEIOS[[#This Row],[GRUPO]]&amp;SORTEIOS[[#This Row],[MES_ANO]]</f>
        <v>3093julho-25</v>
      </c>
      <c r="B3119" s="3">
        <v>3093</v>
      </c>
      <c r="C3119" s="3">
        <v>202507</v>
      </c>
      <c r="D3119" s="4" t="str">
        <f>TEXT(SORTEIOS[[#This Row],[DT_CONTMP]],"MMMM-AA")</f>
        <v>julho-25</v>
      </c>
      <c r="E3119" s="4">
        <v>45853</v>
      </c>
      <c r="F3119" s="3">
        <v>1</v>
      </c>
      <c r="G3119"/>
    </row>
    <row r="3120" spans="1:7" x14ac:dyDescent="0.3">
      <c r="A3120" s="64" t="str">
        <f>SORTEIOS[[#This Row],[GRUPO]]&amp;SORTEIOS[[#This Row],[MES_ANO]]</f>
        <v>3040setembro-25</v>
      </c>
      <c r="B3120" s="3">
        <v>3040</v>
      </c>
      <c r="C3120" s="3">
        <v>202509</v>
      </c>
      <c r="D3120" s="4" t="str">
        <f>TEXT(SORTEIOS[[#This Row],[DT_CONTMP]],"MMMM-AA")</f>
        <v>setembro-25</v>
      </c>
      <c r="E3120" s="4">
        <v>45915</v>
      </c>
      <c r="F3120" s="3">
        <v>1</v>
      </c>
      <c r="G3120"/>
    </row>
    <row r="3121" spans="1:7" x14ac:dyDescent="0.3">
      <c r="A3121" s="64" t="str">
        <f>SORTEIOS[[#This Row],[GRUPO]]&amp;SORTEIOS[[#This Row],[MES_ANO]]</f>
        <v>3036outubro-25</v>
      </c>
      <c r="B3121" s="3">
        <v>3036</v>
      </c>
      <c r="C3121" s="3">
        <v>202510</v>
      </c>
      <c r="D3121" s="4" t="str">
        <f>TEXT(SORTEIOS[[#This Row],[DT_CONTMP]],"MMMM-AA")</f>
        <v>outubro-25</v>
      </c>
      <c r="E3121" s="4">
        <v>45945</v>
      </c>
      <c r="F3121" s="3">
        <v>1</v>
      </c>
      <c r="G3121"/>
    </row>
    <row r="3122" spans="1:7" x14ac:dyDescent="0.3">
      <c r="A3122" s="64" t="str">
        <f>SORTEIOS[[#This Row],[GRUPO]]&amp;SORTEIOS[[#This Row],[MES_ANO]]</f>
        <v>623junho-25</v>
      </c>
      <c r="B3122" s="3">
        <v>623</v>
      </c>
      <c r="C3122" s="3">
        <v>202506</v>
      </c>
      <c r="D3122" s="4" t="str">
        <f>TEXT(SORTEIOS[[#This Row],[DT_CONTMP]],"MMMM-AA")</f>
        <v>junho-25</v>
      </c>
      <c r="E3122" s="4">
        <v>45813</v>
      </c>
      <c r="F3122" s="3">
        <v>1</v>
      </c>
      <c r="G3122"/>
    </row>
    <row r="3123" spans="1:7" x14ac:dyDescent="0.3">
      <c r="A3123" s="64" t="str">
        <f>SORTEIOS[[#This Row],[GRUPO]]&amp;SORTEIOS[[#This Row],[MES_ANO]]</f>
        <v>3038outubro-25</v>
      </c>
      <c r="B3123" s="3">
        <v>3038</v>
      </c>
      <c r="C3123" s="3">
        <v>202510</v>
      </c>
      <c r="D3123" s="4" t="str">
        <f>TEXT(SORTEIOS[[#This Row],[DT_CONTMP]],"MMMM-AA")</f>
        <v>outubro-25</v>
      </c>
      <c r="E3123" s="4">
        <v>45945</v>
      </c>
      <c r="F3123" s="3">
        <v>1</v>
      </c>
      <c r="G3123"/>
    </row>
    <row r="3124" spans="1:7" x14ac:dyDescent="0.3">
      <c r="A3124" s="64" t="str">
        <f>SORTEIOS[[#This Row],[GRUPO]]&amp;SORTEIOS[[#This Row],[MES_ANO]]</f>
        <v>681janeiro-25</v>
      </c>
      <c r="B3124" s="3">
        <v>681</v>
      </c>
      <c r="C3124" s="3">
        <v>202501</v>
      </c>
      <c r="D3124" s="4" t="str">
        <f>TEXT(SORTEIOS[[#This Row],[DT_CONTMP]],"MMMM-AA")</f>
        <v>janeiro-25</v>
      </c>
      <c r="E3124" s="4">
        <v>45664</v>
      </c>
      <c r="F3124" s="3">
        <v>1</v>
      </c>
      <c r="G3124"/>
    </row>
    <row r="3125" spans="1:7" x14ac:dyDescent="0.3">
      <c r="A3125" s="64" t="str">
        <f>SORTEIOS[[#This Row],[GRUPO]]&amp;SORTEIOS[[#This Row],[MES_ANO]]</f>
        <v>7000junho-25</v>
      </c>
      <c r="B3125" s="3">
        <v>7000</v>
      </c>
      <c r="C3125" s="3">
        <v>202506</v>
      </c>
      <c r="D3125" s="4" t="str">
        <f>TEXT(SORTEIOS[[#This Row],[DT_CONTMP]],"MMMM-AA")</f>
        <v>junho-25</v>
      </c>
      <c r="E3125" s="4">
        <v>45824</v>
      </c>
      <c r="F3125" s="3">
        <v>1</v>
      </c>
      <c r="G3125"/>
    </row>
    <row r="3126" spans="1:7" x14ac:dyDescent="0.3">
      <c r="A3126" s="64" t="str">
        <f>SORTEIOS[[#This Row],[GRUPO]]&amp;SORTEIOS[[#This Row],[MES_ANO]]</f>
        <v>3119fevereiro-25</v>
      </c>
      <c r="B3126" s="3">
        <v>3119</v>
      </c>
      <c r="C3126" s="3">
        <v>202502</v>
      </c>
      <c r="D3126" s="4" t="str">
        <f>TEXT(SORTEIOS[[#This Row],[DT_CONTMP]],"MMMM-AA")</f>
        <v>fevereiro-25</v>
      </c>
      <c r="E3126" s="4">
        <v>45705</v>
      </c>
      <c r="F3126" s="3">
        <v>1</v>
      </c>
      <c r="G3126"/>
    </row>
    <row r="3127" spans="1:7" x14ac:dyDescent="0.3">
      <c r="A3127" s="64" t="str">
        <f>SORTEIOS[[#This Row],[GRUPO]]&amp;SORTEIOS[[#This Row],[MES_ANO]]</f>
        <v>3141setembro-25</v>
      </c>
      <c r="B3127" s="3">
        <v>3141</v>
      </c>
      <c r="C3127" s="3">
        <v>202509</v>
      </c>
      <c r="D3127" s="4" t="str">
        <f>TEXT(SORTEIOS[[#This Row],[DT_CONTMP]],"MMMM-AA")</f>
        <v>setembro-25</v>
      </c>
      <c r="E3127" s="4">
        <v>45915</v>
      </c>
      <c r="F3127" s="3">
        <v>1</v>
      </c>
      <c r="G3127"/>
    </row>
    <row r="3128" spans="1:7" x14ac:dyDescent="0.3">
      <c r="A3128" s="64" t="str">
        <f>SORTEIOS[[#This Row],[GRUPO]]&amp;SORTEIOS[[#This Row],[MES_ANO]]</f>
        <v>3108março-25</v>
      </c>
      <c r="B3128" s="3">
        <v>3108</v>
      </c>
      <c r="C3128" s="3">
        <v>202503</v>
      </c>
      <c r="D3128" s="4" t="str">
        <f>TEXT(SORTEIOS[[#This Row],[DT_CONTMP]],"MMMM-AA")</f>
        <v>março-25</v>
      </c>
      <c r="E3128" s="4">
        <v>45733</v>
      </c>
      <c r="F3128" s="3">
        <v>1</v>
      </c>
      <c r="G3128"/>
    </row>
    <row r="3129" spans="1:7" x14ac:dyDescent="0.3">
      <c r="A3129" s="64" t="str">
        <f>SORTEIOS[[#This Row],[GRUPO]]&amp;SORTEIOS[[#This Row],[MES_ANO]]</f>
        <v>788maio-25</v>
      </c>
      <c r="B3129" s="3">
        <v>788</v>
      </c>
      <c r="C3129" s="3">
        <v>202505</v>
      </c>
      <c r="D3129" s="4" t="str">
        <f>TEXT(SORTEIOS[[#This Row],[DT_CONTMP]],"MMMM-AA")</f>
        <v>maio-25</v>
      </c>
      <c r="E3129" s="4">
        <v>45792</v>
      </c>
      <c r="F3129" s="3">
        <v>1</v>
      </c>
      <c r="G3129"/>
    </row>
    <row r="3130" spans="1:7" x14ac:dyDescent="0.3">
      <c r="A3130" s="64" t="str">
        <f>SORTEIOS[[#This Row],[GRUPO]]&amp;SORTEIOS[[#This Row],[MES_ANO]]</f>
        <v>800fevereiro-25</v>
      </c>
      <c r="B3130" s="3">
        <v>800</v>
      </c>
      <c r="C3130" s="3">
        <v>202502</v>
      </c>
      <c r="D3130" s="4" t="str">
        <f>TEXT(SORTEIOS[[#This Row],[DT_CONTMP]],"MMMM-AA")</f>
        <v>fevereiro-25</v>
      </c>
      <c r="E3130" s="4">
        <v>45705</v>
      </c>
      <c r="F3130" s="3">
        <v>1</v>
      </c>
      <c r="G3130"/>
    </row>
    <row r="3131" spans="1:7" x14ac:dyDescent="0.3">
      <c r="A3131" s="64" t="str">
        <f>SORTEIOS[[#This Row],[GRUPO]]&amp;SORTEIOS[[#This Row],[MES_ANO]]</f>
        <v>3173maio-25</v>
      </c>
      <c r="B3131" s="3">
        <v>3173</v>
      </c>
      <c r="C3131" s="3">
        <v>202505</v>
      </c>
      <c r="D3131" s="4" t="str">
        <f>TEXT(SORTEIOS[[#This Row],[DT_CONTMP]],"MMMM-AA")</f>
        <v>maio-25</v>
      </c>
      <c r="E3131" s="4">
        <v>45792</v>
      </c>
      <c r="F3131" s="3">
        <v>1</v>
      </c>
      <c r="G3131"/>
    </row>
    <row r="3132" spans="1:7" x14ac:dyDescent="0.3">
      <c r="A3132" s="64" t="str">
        <f>SORTEIOS[[#This Row],[GRUPO]]&amp;SORTEIOS[[#This Row],[MES_ANO]]</f>
        <v>774fevereiro-25</v>
      </c>
      <c r="B3132" s="3">
        <v>774</v>
      </c>
      <c r="C3132" s="3">
        <v>202502</v>
      </c>
      <c r="D3132" s="4" t="str">
        <f>TEXT(SORTEIOS[[#This Row],[DT_CONTMP]],"MMMM-AA")</f>
        <v>fevereiro-25</v>
      </c>
      <c r="E3132" s="4">
        <v>45705</v>
      </c>
      <c r="F3132" s="3">
        <v>1</v>
      </c>
      <c r="G3132"/>
    </row>
    <row r="3133" spans="1:7" x14ac:dyDescent="0.3">
      <c r="A3133" s="64" t="str">
        <f>SORTEIOS[[#This Row],[GRUPO]]&amp;SORTEIOS[[#This Row],[MES_ANO]]</f>
        <v>800junho-25</v>
      </c>
      <c r="B3133" s="3">
        <v>800</v>
      </c>
      <c r="C3133" s="3">
        <v>202506</v>
      </c>
      <c r="D3133" s="4" t="str">
        <f>TEXT(SORTEIOS[[#This Row],[DT_CONTMP]],"MMMM-AA")</f>
        <v>junho-25</v>
      </c>
      <c r="E3133" s="4">
        <v>45824</v>
      </c>
      <c r="F3133" s="3">
        <v>1</v>
      </c>
      <c r="G3133"/>
    </row>
    <row r="3134" spans="1:7" x14ac:dyDescent="0.3">
      <c r="A3134" s="64" t="str">
        <f>SORTEIOS[[#This Row],[GRUPO]]&amp;SORTEIOS[[#This Row],[MES_ANO]]</f>
        <v>3064fevereiro-25</v>
      </c>
      <c r="B3134" s="3">
        <v>3064</v>
      </c>
      <c r="C3134" s="3">
        <v>202502</v>
      </c>
      <c r="D3134" s="4" t="str">
        <f>TEXT(SORTEIOS[[#This Row],[DT_CONTMP]],"MMMM-AA")</f>
        <v>fevereiro-25</v>
      </c>
      <c r="E3134" s="4">
        <v>45705</v>
      </c>
      <c r="F3134" s="3">
        <v>1</v>
      </c>
      <c r="G3134"/>
    </row>
    <row r="3135" spans="1:7" x14ac:dyDescent="0.3">
      <c r="A3135" s="64" t="str">
        <f>SORTEIOS[[#This Row],[GRUPO]]&amp;SORTEIOS[[#This Row],[MES_ANO]]</f>
        <v>597fevereiro-25</v>
      </c>
      <c r="B3135" s="3">
        <v>597</v>
      </c>
      <c r="C3135" s="3">
        <v>202502</v>
      </c>
      <c r="D3135" s="4" t="str">
        <f>TEXT(SORTEIOS[[#This Row],[DT_CONTMP]],"MMMM-AA")</f>
        <v>fevereiro-25</v>
      </c>
      <c r="E3135" s="4">
        <v>45694</v>
      </c>
      <c r="F3135" s="3">
        <v>1</v>
      </c>
      <c r="G3135"/>
    </row>
    <row r="3136" spans="1:7" x14ac:dyDescent="0.3">
      <c r="A3136" s="64" t="str">
        <f>SORTEIOS[[#This Row],[GRUPO]]&amp;SORTEIOS[[#This Row],[MES_ANO]]</f>
        <v>3075maio-25</v>
      </c>
      <c r="B3136" s="3">
        <v>3075</v>
      </c>
      <c r="C3136" s="3">
        <v>202505</v>
      </c>
      <c r="D3136" s="4" t="str">
        <f>TEXT(SORTEIOS[[#This Row],[DT_CONTMP]],"MMMM-AA")</f>
        <v>maio-25</v>
      </c>
      <c r="E3136" s="4">
        <v>45792</v>
      </c>
      <c r="F3136" s="3">
        <v>1</v>
      </c>
      <c r="G3136"/>
    </row>
    <row r="3137" spans="1:7" x14ac:dyDescent="0.3">
      <c r="A3137" s="64" t="str">
        <f>SORTEIOS[[#This Row],[GRUPO]]&amp;SORTEIOS[[#This Row],[MES_ANO]]</f>
        <v>3071junho-25</v>
      </c>
      <c r="B3137" s="3">
        <v>3071</v>
      </c>
      <c r="C3137" s="3">
        <v>202506</v>
      </c>
      <c r="D3137" s="4" t="str">
        <f>TEXT(SORTEIOS[[#This Row],[DT_CONTMP]],"MMMM-AA")</f>
        <v>junho-25</v>
      </c>
      <c r="E3137" s="4">
        <v>45824</v>
      </c>
      <c r="F3137" s="3">
        <v>1</v>
      </c>
      <c r="G3137"/>
    </row>
    <row r="3138" spans="1:7" x14ac:dyDescent="0.3">
      <c r="A3138" s="64" t="str">
        <f>SORTEIOS[[#This Row],[GRUPO]]&amp;SORTEIOS[[#This Row],[MES_ANO]]</f>
        <v>3085maio-25</v>
      </c>
      <c r="B3138" s="3">
        <v>3085</v>
      </c>
      <c r="C3138" s="3">
        <v>202505</v>
      </c>
      <c r="D3138" s="4" t="str">
        <f>TEXT(SORTEIOS[[#This Row],[DT_CONTMP]],"MMMM-AA")</f>
        <v>maio-25</v>
      </c>
      <c r="E3138" s="4">
        <v>45792</v>
      </c>
      <c r="F3138" s="3">
        <v>2</v>
      </c>
      <c r="G3138"/>
    </row>
    <row r="3139" spans="1:7" x14ac:dyDescent="0.3">
      <c r="A3139" s="64" t="str">
        <f>SORTEIOS[[#This Row],[GRUPO]]&amp;SORTEIOS[[#This Row],[MES_ANO]]</f>
        <v>739maio-25</v>
      </c>
      <c r="B3139" s="3">
        <v>739</v>
      </c>
      <c r="C3139" s="3">
        <v>202505</v>
      </c>
      <c r="D3139" s="4" t="str">
        <f>TEXT(SORTEIOS[[#This Row],[DT_CONTMP]],"MMMM-AA")</f>
        <v>maio-25</v>
      </c>
      <c r="E3139" s="4">
        <v>45792</v>
      </c>
      <c r="F3139" s="3">
        <v>1</v>
      </c>
      <c r="G3139"/>
    </row>
    <row r="3140" spans="1:7" x14ac:dyDescent="0.3">
      <c r="A3140" s="64" t="str">
        <f>SORTEIOS[[#This Row],[GRUPO]]&amp;SORTEIOS[[#This Row],[MES_ANO]]</f>
        <v>692março-25</v>
      </c>
      <c r="B3140" s="3">
        <v>692</v>
      </c>
      <c r="C3140" s="3">
        <v>202503</v>
      </c>
      <c r="D3140" s="4" t="str">
        <f>TEXT(SORTEIOS[[#This Row],[DT_CONTMP]],"MMMM-AA")</f>
        <v>março-25</v>
      </c>
      <c r="E3140" s="4">
        <v>45726</v>
      </c>
      <c r="F3140" s="3">
        <v>1</v>
      </c>
      <c r="G3140"/>
    </row>
    <row r="3141" spans="1:7" x14ac:dyDescent="0.3">
      <c r="A3141" s="64" t="str">
        <f>SORTEIOS[[#This Row],[GRUPO]]&amp;SORTEIOS[[#This Row],[MES_ANO]]</f>
        <v>5021outubro-25</v>
      </c>
      <c r="B3141" s="3">
        <v>5021</v>
      </c>
      <c r="C3141" s="3">
        <v>202510</v>
      </c>
      <c r="D3141" s="4" t="str">
        <f>TEXT(SORTEIOS[[#This Row],[DT_CONTMP]],"MMMM-AA")</f>
        <v>outubro-25</v>
      </c>
      <c r="E3141" s="4">
        <v>45945</v>
      </c>
      <c r="F3141" s="3">
        <v>1</v>
      </c>
      <c r="G3141"/>
    </row>
    <row r="3142" spans="1:7" x14ac:dyDescent="0.3">
      <c r="A3142" s="64" t="str">
        <f>SORTEIOS[[#This Row],[GRUPO]]&amp;SORTEIOS[[#This Row],[MES_ANO]]</f>
        <v>3141janeiro-25</v>
      </c>
      <c r="B3142" s="3">
        <v>3141</v>
      </c>
      <c r="C3142" s="3">
        <v>202501</v>
      </c>
      <c r="D3142" s="4" t="str">
        <f>TEXT(SORTEIOS[[#This Row],[DT_CONTMP]],"MMMM-AA")</f>
        <v>janeiro-25</v>
      </c>
      <c r="E3142" s="4">
        <v>45672</v>
      </c>
      <c r="F3142" s="3">
        <v>1</v>
      </c>
      <c r="G3142"/>
    </row>
    <row r="3143" spans="1:7" x14ac:dyDescent="0.3">
      <c r="A3143" s="64" t="str">
        <f>SORTEIOS[[#This Row],[GRUPO]]&amp;SORTEIOS[[#This Row],[MES_ANO]]</f>
        <v>3112janeiro-25</v>
      </c>
      <c r="B3143" s="3">
        <v>3112</v>
      </c>
      <c r="C3143" s="3">
        <v>202501</v>
      </c>
      <c r="D3143" s="4" t="str">
        <f>TEXT(SORTEIOS[[#This Row],[DT_CONTMP]],"MMMM-AA")</f>
        <v>janeiro-25</v>
      </c>
      <c r="E3143" s="4">
        <v>45672</v>
      </c>
      <c r="F3143" s="3">
        <v>1</v>
      </c>
      <c r="G3143"/>
    </row>
    <row r="3144" spans="1:7" x14ac:dyDescent="0.3">
      <c r="A3144" s="64" t="str">
        <f>SORTEIOS[[#This Row],[GRUPO]]&amp;SORTEIOS[[#This Row],[MES_ANO]]</f>
        <v>5013abril-25</v>
      </c>
      <c r="B3144" s="3">
        <v>5013</v>
      </c>
      <c r="C3144" s="3">
        <v>202504</v>
      </c>
      <c r="D3144" s="4" t="str">
        <f>TEXT(SORTEIOS[[#This Row],[DT_CONTMP]],"MMMM-AA")</f>
        <v>abril-25</v>
      </c>
      <c r="E3144" s="4">
        <v>45762</v>
      </c>
      <c r="F3144" s="3">
        <v>1</v>
      </c>
      <c r="G3144"/>
    </row>
    <row r="3145" spans="1:7" x14ac:dyDescent="0.3">
      <c r="A3145" s="64" t="str">
        <f>SORTEIOS[[#This Row],[GRUPO]]&amp;SORTEIOS[[#This Row],[MES_ANO]]</f>
        <v>3047setembro-25</v>
      </c>
      <c r="B3145" s="3">
        <v>3047</v>
      </c>
      <c r="C3145" s="3">
        <v>202509</v>
      </c>
      <c r="D3145" s="4" t="str">
        <f>TEXT(SORTEIOS[[#This Row],[DT_CONTMP]],"MMMM-AA")</f>
        <v>setembro-25</v>
      </c>
      <c r="E3145" s="4">
        <v>45915</v>
      </c>
      <c r="F3145" s="3">
        <v>1</v>
      </c>
      <c r="G3145"/>
    </row>
    <row r="3146" spans="1:7" x14ac:dyDescent="0.3">
      <c r="A3146" s="64" t="str">
        <f>SORTEIOS[[#This Row],[GRUPO]]&amp;SORTEIOS[[#This Row],[MES_ANO]]</f>
        <v>3046setembro-25</v>
      </c>
      <c r="B3146" s="3">
        <v>3046</v>
      </c>
      <c r="C3146" s="3">
        <v>202509</v>
      </c>
      <c r="D3146" s="4" t="str">
        <f>TEXT(SORTEIOS[[#This Row],[DT_CONTMP]],"MMMM-AA")</f>
        <v>setembro-25</v>
      </c>
      <c r="E3146" s="4">
        <v>45915</v>
      </c>
      <c r="F3146" s="3">
        <v>1</v>
      </c>
      <c r="G3146"/>
    </row>
    <row r="3147" spans="1:7" x14ac:dyDescent="0.3">
      <c r="A3147" s="64" t="str">
        <f>SORTEIOS[[#This Row],[GRUPO]]&amp;SORTEIOS[[#This Row],[MES_ANO]]</f>
        <v>3044junho-25</v>
      </c>
      <c r="B3147" s="3">
        <v>3044</v>
      </c>
      <c r="C3147" s="3">
        <v>202506</v>
      </c>
      <c r="D3147" s="4" t="str">
        <f>TEXT(SORTEIOS[[#This Row],[DT_CONTMP]],"MMMM-AA")</f>
        <v>junho-25</v>
      </c>
      <c r="E3147" s="4">
        <v>45824</v>
      </c>
      <c r="F3147" s="3">
        <v>1</v>
      </c>
      <c r="G3147"/>
    </row>
    <row r="3148" spans="1:7" x14ac:dyDescent="0.3">
      <c r="A3148" s="64" t="str">
        <f>SORTEIOS[[#This Row],[GRUPO]]&amp;SORTEIOS[[#This Row],[MES_ANO]]</f>
        <v>3083fevereiro-25</v>
      </c>
      <c r="B3148" s="3">
        <v>3083</v>
      </c>
      <c r="C3148" s="3">
        <v>202502</v>
      </c>
      <c r="D3148" s="4" t="str">
        <f>TEXT(SORTEIOS[[#This Row],[DT_CONTMP]],"MMMM-AA")</f>
        <v>fevereiro-25</v>
      </c>
      <c r="E3148" s="4">
        <v>45705</v>
      </c>
      <c r="F3148" s="3">
        <v>1</v>
      </c>
      <c r="G3148"/>
    </row>
    <row r="3149" spans="1:7" x14ac:dyDescent="0.3">
      <c r="A3149" s="64" t="str">
        <f>SORTEIOS[[#This Row],[GRUPO]]&amp;SORTEIOS[[#This Row],[MES_ANO]]</f>
        <v>3048março-25</v>
      </c>
      <c r="B3149" s="3">
        <v>3048</v>
      </c>
      <c r="C3149" s="3">
        <v>202503</v>
      </c>
      <c r="D3149" s="4" t="str">
        <f>TEXT(SORTEIOS[[#This Row],[DT_CONTMP]],"MMMM-AA")</f>
        <v>março-25</v>
      </c>
      <c r="E3149" s="4">
        <v>45733</v>
      </c>
      <c r="F3149" s="3">
        <v>1</v>
      </c>
      <c r="G3149"/>
    </row>
    <row r="3150" spans="1:7" x14ac:dyDescent="0.3">
      <c r="A3150" s="64" t="str">
        <f>SORTEIOS[[#This Row],[GRUPO]]&amp;SORTEIOS[[#This Row],[MES_ANO]]</f>
        <v>3111julho-25</v>
      </c>
      <c r="B3150" s="3">
        <v>3111</v>
      </c>
      <c r="C3150" s="3">
        <v>202507</v>
      </c>
      <c r="D3150" s="4" t="str">
        <f>TEXT(SORTEIOS[[#This Row],[DT_CONTMP]],"MMMM-AA")</f>
        <v>julho-25</v>
      </c>
      <c r="E3150" s="4">
        <v>45853</v>
      </c>
      <c r="F3150" s="3">
        <v>1</v>
      </c>
      <c r="G3150"/>
    </row>
    <row r="3151" spans="1:7" x14ac:dyDescent="0.3">
      <c r="A3151" s="64" t="str">
        <f>SORTEIOS[[#This Row],[GRUPO]]&amp;SORTEIOS[[#This Row],[MES_ANO]]</f>
        <v>3133maio-25</v>
      </c>
      <c r="B3151" s="3">
        <v>3133</v>
      </c>
      <c r="C3151" s="3">
        <v>202505</v>
      </c>
      <c r="D3151" s="4" t="str">
        <f>TEXT(SORTEIOS[[#This Row],[DT_CONTMP]],"MMMM-AA")</f>
        <v>maio-25</v>
      </c>
      <c r="E3151" s="4">
        <v>45792</v>
      </c>
      <c r="F3151" s="3">
        <v>1</v>
      </c>
      <c r="G3151"/>
    </row>
    <row r="3152" spans="1:7" x14ac:dyDescent="0.3">
      <c r="A3152" s="64" t="str">
        <f>SORTEIOS[[#This Row],[GRUPO]]&amp;SORTEIOS[[#This Row],[MES_ANO]]</f>
        <v>767agosto-25</v>
      </c>
      <c r="B3152" s="3">
        <v>767</v>
      </c>
      <c r="C3152" s="3">
        <v>202508</v>
      </c>
      <c r="D3152" s="4" t="str">
        <f>TEXT(SORTEIOS[[#This Row],[DT_CONTMP]],"MMMM-AA")</f>
        <v>agosto-25</v>
      </c>
      <c r="E3152" s="4">
        <v>45884</v>
      </c>
      <c r="F3152" s="3">
        <v>1</v>
      </c>
      <c r="G3152"/>
    </row>
    <row r="3153" spans="1:7" x14ac:dyDescent="0.3">
      <c r="A3153" s="64" t="str">
        <f>SORTEIOS[[#This Row],[GRUPO]]&amp;SORTEIOS[[#This Row],[MES_ANO]]</f>
        <v>3159julho-25</v>
      </c>
      <c r="B3153" s="3">
        <v>3159</v>
      </c>
      <c r="C3153" s="3">
        <v>202507</v>
      </c>
      <c r="D3153" s="4" t="str">
        <f>TEXT(SORTEIOS[[#This Row],[DT_CONTMP]],"MMMM-AA")</f>
        <v>julho-25</v>
      </c>
      <c r="E3153" s="4">
        <v>45853</v>
      </c>
      <c r="F3153" s="3">
        <v>1</v>
      </c>
      <c r="G3153"/>
    </row>
    <row r="3154" spans="1:7" x14ac:dyDescent="0.3">
      <c r="A3154" s="64" t="str">
        <f>SORTEIOS[[#This Row],[GRUPO]]&amp;SORTEIOS[[#This Row],[MES_ANO]]</f>
        <v>801abril-25</v>
      </c>
      <c r="B3154" s="3">
        <v>801</v>
      </c>
      <c r="C3154" s="3">
        <v>202504</v>
      </c>
      <c r="D3154" s="4" t="str">
        <f>TEXT(SORTEIOS[[#This Row],[DT_CONTMP]],"MMMM-AA")</f>
        <v>abril-25</v>
      </c>
      <c r="E3154" s="4">
        <v>45762</v>
      </c>
      <c r="F3154" s="3">
        <v>1</v>
      </c>
      <c r="G3154"/>
    </row>
    <row r="3155" spans="1:7" x14ac:dyDescent="0.3">
      <c r="A3155" s="64" t="str">
        <f>SORTEIOS[[#This Row],[GRUPO]]&amp;SORTEIOS[[#This Row],[MES_ANO]]</f>
        <v>3175junho-25</v>
      </c>
      <c r="B3155" s="3">
        <v>3175</v>
      </c>
      <c r="C3155" s="3">
        <v>202506</v>
      </c>
      <c r="D3155" s="4" t="str">
        <f>TEXT(SORTEIOS[[#This Row],[DT_CONTMP]],"MMMM-AA")</f>
        <v>junho-25</v>
      </c>
      <c r="E3155" s="4">
        <v>45824</v>
      </c>
      <c r="F3155" s="3">
        <v>1</v>
      </c>
      <c r="G3155"/>
    </row>
    <row r="3156" spans="1:7" x14ac:dyDescent="0.3">
      <c r="A3156" s="64" t="str">
        <f>SORTEIOS[[#This Row],[GRUPO]]&amp;SORTEIOS[[#This Row],[MES_ANO]]</f>
        <v>3070maio-25</v>
      </c>
      <c r="B3156" s="3">
        <v>3070</v>
      </c>
      <c r="C3156" s="3">
        <v>202505</v>
      </c>
      <c r="D3156" s="4" t="str">
        <f>TEXT(SORTEIOS[[#This Row],[DT_CONTMP]],"MMMM-AA")</f>
        <v>maio-25</v>
      </c>
      <c r="E3156" s="4">
        <v>45792</v>
      </c>
      <c r="F3156" s="3">
        <v>1</v>
      </c>
      <c r="G3156"/>
    </row>
    <row r="3157" spans="1:7" x14ac:dyDescent="0.3">
      <c r="A3157" s="64" t="str">
        <f>SORTEIOS[[#This Row],[GRUPO]]&amp;SORTEIOS[[#This Row],[MES_ANO]]</f>
        <v>3064maio-25</v>
      </c>
      <c r="B3157" s="3">
        <v>3064</v>
      </c>
      <c r="C3157" s="3">
        <v>202505</v>
      </c>
      <c r="D3157" s="4" t="str">
        <f>TEXT(SORTEIOS[[#This Row],[DT_CONTMP]],"MMMM-AA")</f>
        <v>maio-25</v>
      </c>
      <c r="E3157" s="4">
        <v>45792</v>
      </c>
      <c r="F3157" s="3">
        <v>1</v>
      </c>
      <c r="G3157"/>
    </row>
    <row r="3158" spans="1:7" x14ac:dyDescent="0.3">
      <c r="A3158" s="64" t="str">
        <f>SORTEIOS[[#This Row],[GRUPO]]&amp;SORTEIOS[[#This Row],[MES_ANO]]</f>
        <v>3043outubro-25</v>
      </c>
      <c r="B3158" s="3">
        <v>3043</v>
      </c>
      <c r="C3158" s="3">
        <v>202510</v>
      </c>
      <c r="D3158" s="4" t="str">
        <f>TEXT(SORTEIOS[[#This Row],[DT_CONTMP]],"MMMM-AA")</f>
        <v>outubro-25</v>
      </c>
      <c r="E3158" s="4">
        <v>45945</v>
      </c>
      <c r="F3158" s="3">
        <v>1</v>
      </c>
      <c r="G3158"/>
    </row>
    <row r="3159" spans="1:7" x14ac:dyDescent="0.3">
      <c r="A3159" s="64" t="str">
        <f>SORTEIOS[[#This Row],[GRUPO]]&amp;SORTEIOS[[#This Row],[MES_ANO]]</f>
        <v>3080janeiro-25</v>
      </c>
      <c r="B3159" s="3">
        <v>3080</v>
      </c>
      <c r="C3159" s="3">
        <v>202501</v>
      </c>
      <c r="D3159" s="4" t="str">
        <f>TEXT(SORTEIOS[[#This Row],[DT_CONTMP]],"MMMM-AA")</f>
        <v>janeiro-25</v>
      </c>
      <c r="E3159" s="4">
        <v>45672</v>
      </c>
      <c r="F3159" s="3">
        <v>1</v>
      </c>
      <c r="G3159"/>
    </row>
    <row r="3160" spans="1:7" x14ac:dyDescent="0.3">
      <c r="A3160" s="64" t="str">
        <f>SORTEIOS[[#This Row],[GRUPO]]&amp;SORTEIOS[[#This Row],[MES_ANO]]</f>
        <v>7001fevereiro-25</v>
      </c>
      <c r="B3160" s="3">
        <v>7001</v>
      </c>
      <c r="C3160" s="3">
        <v>202502</v>
      </c>
      <c r="D3160" s="4" t="str">
        <f>TEXT(SORTEIOS[[#This Row],[DT_CONTMP]],"MMMM-AA")</f>
        <v>fevereiro-25</v>
      </c>
      <c r="E3160" s="4">
        <v>45705</v>
      </c>
      <c r="F3160" s="3">
        <v>1</v>
      </c>
      <c r="G3160"/>
    </row>
    <row r="3161" spans="1:7" x14ac:dyDescent="0.3">
      <c r="A3161" s="64" t="str">
        <f>SORTEIOS[[#This Row],[GRUPO]]&amp;SORTEIOS[[#This Row],[MES_ANO]]</f>
        <v>3112julho-25</v>
      </c>
      <c r="B3161" s="3">
        <v>3112</v>
      </c>
      <c r="C3161" s="3">
        <v>202507</v>
      </c>
      <c r="D3161" s="4" t="str">
        <f>TEXT(SORTEIOS[[#This Row],[DT_CONTMP]],"MMMM-AA")</f>
        <v>julho-25</v>
      </c>
      <c r="E3161" s="4">
        <v>45853</v>
      </c>
      <c r="F3161" s="3">
        <v>1</v>
      </c>
      <c r="G3161"/>
    </row>
    <row r="3162" spans="1:7" x14ac:dyDescent="0.3">
      <c r="A3162" s="64" t="str">
        <f>SORTEIOS[[#This Row],[GRUPO]]&amp;SORTEIOS[[#This Row],[MES_ANO]]</f>
        <v>741março-25</v>
      </c>
      <c r="B3162" s="3">
        <v>741</v>
      </c>
      <c r="C3162" s="3">
        <v>202503</v>
      </c>
      <c r="D3162" s="4" t="str">
        <f>TEXT(SORTEIOS[[#This Row],[DT_CONTMP]],"MMMM-AA")</f>
        <v>março-25</v>
      </c>
      <c r="E3162" s="4">
        <v>45733</v>
      </c>
      <c r="F3162" s="3">
        <v>1</v>
      </c>
      <c r="G3162"/>
    </row>
    <row r="3163" spans="1:7" x14ac:dyDescent="0.3">
      <c r="A3163" s="64" t="str">
        <f>SORTEIOS[[#This Row],[GRUPO]]&amp;SORTEIOS[[#This Row],[MES_ANO]]</f>
        <v>750março-25</v>
      </c>
      <c r="B3163" s="3">
        <v>750</v>
      </c>
      <c r="C3163" s="3">
        <v>202503</v>
      </c>
      <c r="D3163" s="4" t="str">
        <f>TEXT(SORTEIOS[[#This Row],[DT_CONTMP]],"MMMM-AA")</f>
        <v>março-25</v>
      </c>
      <c r="E3163" s="4">
        <v>45733</v>
      </c>
      <c r="F3163" s="3">
        <v>1</v>
      </c>
      <c r="G3163"/>
    </row>
    <row r="3164" spans="1:7" x14ac:dyDescent="0.3">
      <c r="A3164" s="64" t="str">
        <f>SORTEIOS[[#This Row],[GRUPO]]&amp;SORTEIOS[[#This Row],[MES_ANO]]</f>
        <v>752agosto-25</v>
      </c>
      <c r="B3164" s="3">
        <v>752</v>
      </c>
      <c r="C3164" s="3">
        <v>202508</v>
      </c>
      <c r="D3164" s="4" t="str">
        <f>TEXT(SORTEIOS[[#This Row],[DT_CONTMP]],"MMMM-AA")</f>
        <v>agosto-25</v>
      </c>
      <c r="E3164" s="4">
        <v>45884</v>
      </c>
      <c r="F3164" s="3">
        <v>1</v>
      </c>
      <c r="G3164"/>
    </row>
    <row r="3165" spans="1:7" x14ac:dyDescent="0.3">
      <c r="A3165" s="64" t="str">
        <f>SORTEIOS[[#This Row],[GRUPO]]&amp;SORTEIOS[[#This Row],[MES_ANO]]</f>
        <v>3123maio-25</v>
      </c>
      <c r="B3165" s="3">
        <v>3123</v>
      </c>
      <c r="C3165" s="3">
        <v>202505</v>
      </c>
      <c r="D3165" s="4" t="str">
        <f>TEXT(SORTEIOS[[#This Row],[DT_CONTMP]],"MMMM-AA")</f>
        <v>maio-25</v>
      </c>
      <c r="E3165" s="4">
        <v>45792</v>
      </c>
      <c r="F3165" s="3">
        <v>1</v>
      </c>
      <c r="G3165"/>
    </row>
    <row r="3166" spans="1:7" x14ac:dyDescent="0.3">
      <c r="A3166" s="64" t="str">
        <f>SORTEIOS[[#This Row],[GRUPO]]&amp;SORTEIOS[[#This Row],[MES_ANO]]</f>
        <v>802agosto-25</v>
      </c>
      <c r="B3166" s="3">
        <v>802</v>
      </c>
      <c r="C3166" s="3">
        <v>202508</v>
      </c>
      <c r="D3166" s="4" t="str">
        <f>TEXT(SORTEIOS[[#This Row],[DT_CONTMP]],"MMMM-AA")</f>
        <v>agosto-25</v>
      </c>
      <c r="E3166" s="4">
        <v>45884</v>
      </c>
      <c r="F3166" s="3">
        <v>1</v>
      </c>
      <c r="G3166"/>
    </row>
    <row r="3167" spans="1:7" x14ac:dyDescent="0.3">
      <c r="A3167" s="64" t="str">
        <f>SORTEIOS[[#This Row],[GRUPO]]&amp;SORTEIOS[[#This Row],[MES_ANO]]</f>
        <v>804outubro-25</v>
      </c>
      <c r="B3167" s="3">
        <v>804</v>
      </c>
      <c r="C3167" s="3">
        <v>202510</v>
      </c>
      <c r="D3167" s="4" t="str">
        <f>TEXT(SORTEIOS[[#This Row],[DT_CONTMP]],"MMMM-AA")</f>
        <v>outubro-25</v>
      </c>
      <c r="E3167" s="4">
        <v>45945</v>
      </c>
      <c r="F3167" s="3">
        <v>1</v>
      </c>
      <c r="G3167"/>
    </row>
    <row r="3168" spans="1:7" x14ac:dyDescent="0.3">
      <c r="A3168" s="64" t="str">
        <f>SORTEIOS[[#This Row],[GRUPO]]&amp;SORTEIOS[[#This Row],[MES_ANO]]</f>
        <v>3155agosto-25</v>
      </c>
      <c r="B3168" s="3">
        <v>3155</v>
      </c>
      <c r="C3168" s="3">
        <v>202508</v>
      </c>
      <c r="D3168" s="4" t="str">
        <f>TEXT(SORTEIOS[[#This Row],[DT_CONTMP]],"MMMM-AA")</f>
        <v>agosto-25</v>
      </c>
      <c r="E3168" s="4">
        <v>45884</v>
      </c>
      <c r="F3168" s="3">
        <v>1</v>
      </c>
      <c r="G3168"/>
    </row>
    <row r="3169" spans="1:7" x14ac:dyDescent="0.3">
      <c r="A3169" s="64" t="str">
        <f>SORTEIOS[[#This Row],[GRUPO]]&amp;SORTEIOS[[#This Row],[MES_ANO]]</f>
        <v>618janeiro-25</v>
      </c>
      <c r="B3169" s="3">
        <v>618</v>
      </c>
      <c r="C3169" s="3">
        <v>202501</v>
      </c>
      <c r="D3169" s="4" t="str">
        <f>TEXT(SORTEIOS[[#This Row],[DT_CONTMP]],"MMMM-AA")</f>
        <v>janeiro-25</v>
      </c>
      <c r="E3169" s="4">
        <v>45664</v>
      </c>
      <c r="F3169" s="3">
        <v>2</v>
      </c>
      <c r="G3169"/>
    </row>
    <row r="3170" spans="1:7" x14ac:dyDescent="0.3">
      <c r="A3170" s="64" t="str">
        <f>SORTEIOS[[#This Row],[GRUPO]]&amp;SORTEIOS[[#This Row],[MES_ANO]]</f>
        <v>682março-25</v>
      </c>
      <c r="B3170" s="3">
        <v>682</v>
      </c>
      <c r="C3170" s="3">
        <v>202503</v>
      </c>
      <c r="D3170" s="4" t="str">
        <f>TEXT(SORTEIOS[[#This Row],[DT_CONTMP]],"MMMM-AA")</f>
        <v>março-25</v>
      </c>
      <c r="E3170" s="4">
        <v>45726</v>
      </c>
      <c r="F3170" s="3">
        <v>1</v>
      </c>
      <c r="G3170"/>
    </row>
    <row r="3171" spans="1:7" x14ac:dyDescent="0.3">
      <c r="A3171" s="64" t="str">
        <f>SORTEIOS[[#This Row],[GRUPO]]&amp;SORTEIOS[[#This Row],[MES_ANO]]</f>
        <v>3087março-25</v>
      </c>
      <c r="B3171" s="3">
        <v>3087</v>
      </c>
      <c r="C3171" s="3">
        <v>202503</v>
      </c>
      <c r="D3171" s="4" t="str">
        <f>TEXT(SORTEIOS[[#This Row],[DT_CONTMP]],"MMMM-AA")</f>
        <v>março-25</v>
      </c>
      <c r="E3171" s="4">
        <v>45733</v>
      </c>
      <c r="F3171" s="3">
        <v>1</v>
      </c>
      <c r="G3171"/>
    </row>
    <row r="3172" spans="1:7" x14ac:dyDescent="0.3">
      <c r="A3172" s="64" t="str">
        <f>SORTEIOS[[#This Row],[GRUPO]]&amp;SORTEIOS[[#This Row],[MES_ANO]]</f>
        <v>3069agosto-25</v>
      </c>
      <c r="B3172" s="3">
        <v>3069</v>
      </c>
      <c r="C3172" s="3">
        <v>202508</v>
      </c>
      <c r="D3172" s="4" t="str">
        <f>TEXT(SORTEIOS[[#This Row],[DT_CONTMP]],"MMMM-AA")</f>
        <v>agosto-25</v>
      </c>
      <c r="E3172" s="4">
        <v>45884</v>
      </c>
      <c r="F3172" s="3">
        <v>1</v>
      </c>
      <c r="G3172"/>
    </row>
    <row r="3173" spans="1:7" x14ac:dyDescent="0.3">
      <c r="A3173" s="64" t="str">
        <f>SORTEIOS[[#This Row],[GRUPO]]&amp;SORTEIOS[[#This Row],[MES_ANO]]</f>
        <v>3107agosto-25</v>
      </c>
      <c r="B3173" s="3">
        <v>3107</v>
      </c>
      <c r="C3173" s="3">
        <v>202508</v>
      </c>
      <c r="D3173" s="4" t="str">
        <f>TEXT(SORTEIOS[[#This Row],[DT_CONTMP]],"MMMM-AA")</f>
        <v>agosto-25</v>
      </c>
      <c r="E3173" s="4">
        <v>45884</v>
      </c>
      <c r="F3173" s="3">
        <v>1</v>
      </c>
      <c r="G3173"/>
    </row>
    <row r="3174" spans="1:7" x14ac:dyDescent="0.3">
      <c r="A3174" s="64" t="str">
        <f>SORTEIOS[[#This Row],[GRUPO]]&amp;SORTEIOS[[#This Row],[MES_ANO]]</f>
        <v>3089julho-25</v>
      </c>
      <c r="B3174" s="3">
        <v>3089</v>
      </c>
      <c r="C3174" s="3">
        <v>202507</v>
      </c>
      <c r="D3174" s="4" t="str">
        <f>TEXT(SORTEIOS[[#This Row],[DT_CONTMP]],"MMMM-AA")</f>
        <v>julho-25</v>
      </c>
      <c r="E3174" s="4">
        <v>45853</v>
      </c>
      <c r="F3174" s="3">
        <v>1</v>
      </c>
      <c r="G3174"/>
    </row>
    <row r="3175" spans="1:7" x14ac:dyDescent="0.3">
      <c r="A3175" s="64" t="str">
        <f>SORTEIOS[[#This Row],[GRUPO]]&amp;SORTEIOS[[#This Row],[MES_ANO]]</f>
        <v>751abril-25</v>
      </c>
      <c r="B3175" s="3">
        <v>751</v>
      </c>
      <c r="C3175" s="3">
        <v>202504</v>
      </c>
      <c r="D3175" s="4" t="str">
        <f>TEXT(SORTEIOS[[#This Row],[DT_CONTMP]],"MMMM-AA")</f>
        <v>abril-25</v>
      </c>
      <c r="E3175" s="4">
        <v>45762</v>
      </c>
      <c r="F3175" s="3">
        <v>1</v>
      </c>
      <c r="G3175"/>
    </row>
    <row r="3176" spans="1:7" x14ac:dyDescent="0.3">
      <c r="A3176" s="64" t="str">
        <f>SORTEIOS[[#This Row],[GRUPO]]&amp;SORTEIOS[[#This Row],[MES_ANO]]</f>
        <v>763junho-25</v>
      </c>
      <c r="B3176" s="3">
        <v>763</v>
      </c>
      <c r="C3176" s="3">
        <v>202506</v>
      </c>
      <c r="D3176" s="4" t="str">
        <f>TEXT(SORTEIOS[[#This Row],[DT_CONTMP]],"MMMM-AA")</f>
        <v>junho-25</v>
      </c>
      <c r="E3176" s="4">
        <v>45824</v>
      </c>
      <c r="F3176" s="3">
        <v>1</v>
      </c>
      <c r="G3176"/>
    </row>
    <row r="3177" spans="1:7" x14ac:dyDescent="0.3">
      <c r="A3177" s="64" t="str">
        <f>SORTEIOS[[#This Row],[GRUPO]]&amp;SORTEIOS[[#This Row],[MES_ANO]]</f>
        <v>3144janeiro-25</v>
      </c>
      <c r="B3177" s="3">
        <v>3144</v>
      </c>
      <c r="C3177" s="3">
        <v>202501</v>
      </c>
      <c r="D3177" s="4" t="str">
        <f>TEXT(SORTEIOS[[#This Row],[DT_CONTMP]],"MMMM-AA")</f>
        <v>janeiro-25</v>
      </c>
      <c r="E3177" s="4">
        <v>45672</v>
      </c>
      <c r="F3177" s="3">
        <v>1</v>
      </c>
      <c r="G3177"/>
    </row>
    <row r="3178" spans="1:7" x14ac:dyDescent="0.3">
      <c r="A3178" s="64" t="str">
        <f>SORTEIOS[[#This Row],[GRUPO]]&amp;SORTEIOS[[#This Row],[MES_ANO]]</f>
        <v>3045março-25</v>
      </c>
      <c r="B3178" s="3">
        <v>3045</v>
      </c>
      <c r="C3178" s="3">
        <v>202503</v>
      </c>
      <c r="D3178" s="4" t="str">
        <f>TEXT(SORTEIOS[[#This Row],[DT_CONTMP]],"MMMM-AA")</f>
        <v>março-25</v>
      </c>
      <c r="E3178" s="4">
        <v>45733</v>
      </c>
      <c r="F3178" s="3">
        <v>1</v>
      </c>
      <c r="G3178"/>
    </row>
    <row r="3179" spans="1:7" x14ac:dyDescent="0.3">
      <c r="A3179" s="64" t="str">
        <f>SORTEIOS[[#This Row],[GRUPO]]&amp;SORTEIOS[[#This Row],[MES_ANO]]</f>
        <v>3087abril-25</v>
      </c>
      <c r="B3179" s="3">
        <v>3087</v>
      </c>
      <c r="C3179" s="3">
        <v>202504</v>
      </c>
      <c r="D3179" s="4" t="str">
        <f>TEXT(SORTEIOS[[#This Row],[DT_CONTMP]],"MMMM-AA")</f>
        <v>abril-25</v>
      </c>
      <c r="E3179" s="4">
        <v>45762</v>
      </c>
      <c r="F3179" s="3">
        <v>1</v>
      </c>
      <c r="G3179"/>
    </row>
    <row r="3180" spans="1:7" x14ac:dyDescent="0.3">
      <c r="A3180" s="64" t="str">
        <f>SORTEIOS[[#This Row],[GRUPO]]&amp;SORTEIOS[[#This Row],[MES_ANO]]</f>
        <v>3043setembro-25</v>
      </c>
      <c r="B3180" s="3">
        <v>3043</v>
      </c>
      <c r="C3180" s="3">
        <v>202509</v>
      </c>
      <c r="D3180" s="4" t="str">
        <f>TEXT(SORTEIOS[[#This Row],[DT_CONTMP]],"MMMM-AA")</f>
        <v>setembro-25</v>
      </c>
      <c r="E3180" s="4">
        <v>45915</v>
      </c>
      <c r="F3180" s="3">
        <v>1</v>
      </c>
      <c r="G3180"/>
    </row>
    <row r="3181" spans="1:7" x14ac:dyDescent="0.3">
      <c r="A3181" s="64" t="str">
        <f>SORTEIOS[[#This Row],[GRUPO]]&amp;SORTEIOS[[#This Row],[MES_ANO]]</f>
        <v>716abril-25</v>
      </c>
      <c r="B3181" s="3">
        <v>716</v>
      </c>
      <c r="C3181" s="3">
        <v>202504</v>
      </c>
      <c r="D3181" s="4" t="str">
        <f>TEXT(SORTEIOS[[#This Row],[DT_CONTMP]],"MMMM-AA")</f>
        <v>abril-25</v>
      </c>
      <c r="E3181" s="4">
        <v>45762</v>
      </c>
      <c r="F3181" s="3">
        <v>1</v>
      </c>
      <c r="G3181"/>
    </row>
    <row r="3182" spans="1:7" x14ac:dyDescent="0.3">
      <c r="A3182" s="64" t="str">
        <f>SORTEIOS[[#This Row],[GRUPO]]&amp;SORTEIOS[[#This Row],[MES_ANO]]</f>
        <v>3104janeiro-25</v>
      </c>
      <c r="B3182" s="3">
        <v>3104</v>
      </c>
      <c r="C3182" s="3">
        <v>202501</v>
      </c>
      <c r="D3182" s="4" t="str">
        <f>TEXT(SORTEIOS[[#This Row],[DT_CONTMP]],"MMMM-AA")</f>
        <v>janeiro-25</v>
      </c>
      <c r="E3182" s="4">
        <v>45672</v>
      </c>
      <c r="F3182" s="3">
        <v>1</v>
      </c>
      <c r="G3182"/>
    </row>
    <row r="3183" spans="1:7" x14ac:dyDescent="0.3">
      <c r="A3183" s="64" t="str">
        <f>SORTEIOS[[#This Row],[GRUPO]]&amp;SORTEIOS[[#This Row],[MES_ANO]]</f>
        <v>3092janeiro-25</v>
      </c>
      <c r="B3183" s="3">
        <v>3092</v>
      </c>
      <c r="C3183" s="3">
        <v>202501</v>
      </c>
      <c r="D3183" s="4" t="str">
        <f>TEXT(SORTEIOS[[#This Row],[DT_CONTMP]],"MMMM-AA")</f>
        <v>janeiro-25</v>
      </c>
      <c r="E3183" s="4">
        <v>45672</v>
      </c>
      <c r="F3183" s="3">
        <v>1</v>
      </c>
      <c r="G3183"/>
    </row>
    <row r="3184" spans="1:7" x14ac:dyDescent="0.3">
      <c r="A3184" s="64" t="str">
        <f>SORTEIOS[[#This Row],[GRUPO]]&amp;SORTEIOS[[#This Row],[MES_ANO]]</f>
        <v>734agosto-25</v>
      </c>
      <c r="B3184" s="3">
        <v>734</v>
      </c>
      <c r="C3184" s="3">
        <v>202508</v>
      </c>
      <c r="D3184" s="4" t="str">
        <f>TEXT(SORTEIOS[[#This Row],[DT_CONTMP]],"MMMM-AA")</f>
        <v>agosto-25</v>
      </c>
      <c r="E3184" s="4">
        <v>45884</v>
      </c>
      <c r="F3184" s="3">
        <v>1</v>
      </c>
      <c r="G3184"/>
    </row>
    <row r="3185" spans="1:7" x14ac:dyDescent="0.3">
      <c r="A3185" s="64" t="str">
        <f>SORTEIOS[[#This Row],[GRUPO]]&amp;SORTEIOS[[#This Row],[MES_ANO]]</f>
        <v>3117junho-25</v>
      </c>
      <c r="B3185" s="3">
        <v>3117</v>
      </c>
      <c r="C3185" s="3">
        <v>202506</v>
      </c>
      <c r="D3185" s="4" t="str">
        <f>TEXT(SORTEIOS[[#This Row],[DT_CONTMP]],"MMMM-AA")</f>
        <v>junho-25</v>
      </c>
      <c r="E3185" s="4">
        <v>45824</v>
      </c>
      <c r="F3185" s="3">
        <v>1</v>
      </c>
      <c r="G3185"/>
    </row>
    <row r="3186" spans="1:7" x14ac:dyDescent="0.3">
      <c r="A3186" s="64" t="str">
        <f>SORTEIOS[[#This Row],[GRUPO]]&amp;SORTEIOS[[#This Row],[MES_ANO]]</f>
        <v>757julho-25</v>
      </c>
      <c r="B3186" s="3">
        <v>757</v>
      </c>
      <c r="C3186" s="3">
        <v>202507</v>
      </c>
      <c r="D3186" s="4" t="str">
        <f>TEXT(SORTEIOS[[#This Row],[DT_CONTMP]],"MMMM-AA")</f>
        <v>julho-25</v>
      </c>
      <c r="E3186" s="4">
        <v>45853</v>
      </c>
      <c r="F3186" s="3">
        <v>1</v>
      </c>
      <c r="G3186"/>
    </row>
    <row r="3187" spans="1:7" x14ac:dyDescent="0.3">
      <c r="A3187" s="64" t="str">
        <f>SORTEIOS[[#This Row],[GRUPO]]&amp;SORTEIOS[[#This Row],[MES_ANO]]</f>
        <v>3155abril-25</v>
      </c>
      <c r="B3187" s="3">
        <v>3155</v>
      </c>
      <c r="C3187" s="3">
        <v>202504</v>
      </c>
      <c r="D3187" s="4" t="str">
        <f>TEXT(SORTEIOS[[#This Row],[DT_CONTMP]],"MMMM-AA")</f>
        <v>abril-25</v>
      </c>
      <c r="E3187" s="4">
        <v>45762</v>
      </c>
      <c r="F3187" s="3">
        <v>1</v>
      </c>
      <c r="G3187"/>
    </row>
    <row r="3188" spans="1:7" x14ac:dyDescent="0.3">
      <c r="A3188" s="64" t="str">
        <f>SORTEIOS[[#This Row],[GRUPO]]&amp;SORTEIOS[[#This Row],[MES_ANO]]</f>
        <v>791janeiro-25</v>
      </c>
      <c r="B3188" s="3">
        <v>791</v>
      </c>
      <c r="C3188" s="3">
        <v>202501</v>
      </c>
      <c r="D3188" s="4" t="str">
        <f>TEXT(SORTEIOS[[#This Row],[DT_CONTMP]],"MMMM-AA")</f>
        <v>janeiro-25</v>
      </c>
      <c r="E3188" s="4">
        <v>45672</v>
      </c>
      <c r="F3188" s="3">
        <v>1</v>
      </c>
      <c r="G3188"/>
    </row>
    <row r="3189" spans="1:7" x14ac:dyDescent="0.3">
      <c r="A3189" s="64" t="str">
        <f>SORTEIOS[[#This Row],[GRUPO]]&amp;SORTEIOS[[#This Row],[MES_ANO]]</f>
        <v>742outubro-25</v>
      </c>
      <c r="B3189" s="3">
        <v>742</v>
      </c>
      <c r="C3189" s="3">
        <v>202510</v>
      </c>
      <c r="D3189" s="4" t="str">
        <f>TEXT(SORTEIOS[[#This Row],[DT_CONTMP]],"MMMM-AA")</f>
        <v>outubro-25</v>
      </c>
      <c r="E3189" s="4">
        <v>45945</v>
      </c>
      <c r="F3189" s="3">
        <v>1</v>
      </c>
      <c r="G3189"/>
    </row>
    <row r="3190" spans="1:7" x14ac:dyDescent="0.3">
      <c r="A3190" s="64" t="str">
        <f>SORTEIOS[[#This Row],[GRUPO]]&amp;SORTEIOS[[#This Row],[MES_ANO]]</f>
        <v>3112junho-25</v>
      </c>
      <c r="B3190" s="3">
        <v>3112</v>
      </c>
      <c r="C3190" s="3">
        <v>202506</v>
      </c>
      <c r="D3190" s="4" t="str">
        <f>TEXT(SORTEIOS[[#This Row],[DT_CONTMP]],"MMMM-AA")</f>
        <v>junho-25</v>
      </c>
      <c r="E3190" s="4">
        <v>45824</v>
      </c>
      <c r="F3190" s="3">
        <v>1</v>
      </c>
      <c r="G3190"/>
    </row>
    <row r="3191" spans="1:7" x14ac:dyDescent="0.3">
      <c r="A3191" s="64" t="str">
        <f>SORTEIOS[[#This Row],[GRUPO]]&amp;SORTEIOS[[#This Row],[MES_ANO]]</f>
        <v>3111outubro-25</v>
      </c>
      <c r="B3191" s="3">
        <v>3111</v>
      </c>
      <c r="C3191" s="3">
        <v>202510</v>
      </c>
      <c r="D3191" s="4" t="str">
        <f>TEXT(SORTEIOS[[#This Row],[DT_CONTMP]],"MMMM-AA")</f>
        <v>outubro-25</v>
      </c>
      <c r="E3191" s="4">
        <v>45945</v>
      </c>
      <c r="F3191" s="3">
        <v>1</v>
      </c>
      <c r="G3191"/>
    </row>
    <row r="3192" spans="1:7" x14ac:dyDescent="0.3">
      <c r="A3192" s="64" t="str">
        <f>SORTEIOS[[#This Row],[GRUPO]]&amp;SORTEIOS[[#This Row],[MES_ANO]]</f>
        <v>3128janeiro-25</v>
      </c>
      <c r="B3192" s="3">
        <v>3128</v>
      </c>
      <c r="C3192" s="3">
        <v>202501</v>
      </c>
      <c r="D3192" s="4" t="str">
        <f>TEXT(SORTEIOS[[#This Row],[DT_CONTMP]],"MMMM-AA")</f>
        <v>janeiro-25</v>
      </c>
      <c r="E3192" s="4">
        <v>45672</v>
      </c>
      <c r="F3192" s="3">
        <v>1</v>
      </c>
      <c r="G3192"/>
    </row>
    <row r="3193" spans="1:7" x14ac:dyDescent="0.3">
      <c r="A3193" s="64" t="str">
        <f>SORTEIOS[[#This Row],[GRUPO]]&amp;SORTEIOS[[#This Row],[MES_ANO]]</f>
        <v>3096junho-25</v>
      </c>
      <c r="B3193" s="3">
        <v>3096</v>
      </c>
      <c r="C3193" s="3">
        <v>202506</v>
      </c>
      <c r="D3193" s="4" t="str">
        <f>TEXT(SORTEIOS[[#This Row],[DT_CONTMP]],"MMMM-AA")</f>
        <v>junho-25</v>
      </c>
      <c r="E3193" s="4">
        <v>45824</v>
      </c>
      <c r="F3193" s="3">
        <v>1</v>
      </c>
      <c r="G3193"/>
    </row>
    <row r="3194" spans="1:7" x14ac:dyDescent="0.3">
      <c r="A3194" s="64" t="str">
        <f>SORTEIOS[[#This Row],[GRUPO]]&amp;SORTEIOS[[#This Row],[MES_ANO]]</f>
        <v>771julho-25</v>
      </c>
      <c r="B3194" s="3">
        <v>771</v>
      </c>
      <c r="C3194" s="3">
        <v>202507</v>
      </c>
      <c r="D3194" s="4" t="str">
        <f>TEXT(SORTEIOS[[#This Row],[DT_CONTMP]],"MMMM-AA")</f>
        <v>julho-25</v>
      </c>
      <c r="E3194" s="4">
        <v>45853</v>
      </c>
      <c r="F3194" s="3">
        <v>1</v>
      </c>
      <c r="G3194"/>
    </row>
    <row r="3195" spans="1:7" x14ac:dyDescent="0.3">
      <c r="A3195" s="64" t="str">
        <f>SORTEIOS[[#This Row],[GRUPO]]&amp;SORTEIOS[[#This Row],[MES_ANO]]</f>
        <v>3139junho-25</v>
      </c>
      <c r="B3195" s="3">
        <v>3139</v>
      </c>
      <c r="C3195" s="3">
        <v>202506</v>
      </c>
      <c r="D3195" s="4" t="str">
        <f>TEXT(SORTEIOS[[#This Row],[DT_CONTMP]],"MMMM-AA")</f>
        <v>junho-25</v>
      </c>
      <c r="E3195" s="4">
        <v>45824</v>
      </c>
      <c r="F3195" s="3">
        <v>1</v>
      </c>
      <c r="G3195"/>
    </row>
    <row r="3196" spans="1:7" x14ac:dyDescent="0.3">
      <c r="A3196" s="64" t="str">
        <f>SORTEIOS[[#This Row],[GRUPO]]&amp;SORTEIOS[[#This Row],[MES_ANO]]</f>
        <v>736outubro-25</v>
      </c>
      <c r="B3196" s="3">
        <v>736</v>
      </c>
      <c r="C3196" s="3">
        <v>202510</v>
      </c>
      <c r="D3196" s="4" t="str">
        <f>TEXT(SORTEIOS[[#This Row],[DT_CONTMP]],"MMMM-AA")</f>
        <v>outubro-25</v>
      </c>
      <c r="E3196" s="4">
        <v>45945</v>
      </c>
      <c r="F3196" s="3">
        <v>1</v>
      </c>
      <c r="G3196"/>
    </row>
    <row r="3197" spans="1:7" x14ac:dyDescent="0.3">
      <c r="A3197" s="64" t="str">
        <f>SORTEIOS[[#This Row],[GRUPO]]&amp;SORTEIOS[[#This Row],[MES_ANO]]</f>
        <v>3136agosto-25</v>
      </c>
      <c r="B3197" s="3">
        <v>3136</v>
      </c>
      <c r="C3197" s="3">
        <v>202508</v>
      </c>
      <c r="D3197" s="4" t="str">
        <f>TEXT(SORTEIOS[[#This Row],[DT_CONTMP]],"MMMM-AA")</f>
        <v>agosto-25</v>
      </c>
      <c r="E3197" s="4">
        <v>45884</v>
      </c>
      <c r="F3197" s="3">
        <v>1</v>
      </c>
      <c r="G3197"/>
    </row>
    <row r="3198" spans="1:7" x14ac:dyDescent="0.3">
      <c r="A3198" s="64" t="str">
        <f>SORTEIOS[[#This Row],[GRUPO]]&amp;SORTEIOS[[#This Row],[MES_ANO]]</f>
        <v>758março-25</v>
      </c>
      <c r="B3198" s="3">
        <v>758</v>
      </c>
      <c r="C3198" s="3">
        <v>202503</v>
      </c>
      <c r="D3198" s="4" t="str">
        <f>TEXT(SORTEIOS[[#This Row],[DT_CONTMP]],"MMMM-AA")</f>
        <v>março-25</v>
      </c>
      <c r="E3198" s="4">
        <v>45733</v>
      </c>
      <c r="F3198" s="3">
        <v>1</v>
      </c>
      <c r="G3198"/>
    </row>
    <row r="3199" spans="1:7" x14ac:dyDescent="0.3">
      <c r="A3199" s="64" t="str">
        <f>SORTEIOS[[#This Row],[GRUPO]]&amp;SORTEIOS[[#This Row],[MES_ANO]]</f>
        <v>748julho-25</v>
      </c>
      <c r="B3199" s="3">
        <v>748</v>
      </c>
      <c r="C3199" s="3">
        <v>202507</v>
      </c>
      <c r="D3199" s="4" t="str">
        <f>TEXT(SORTEIOS[[#This Row],[DT_CONTMP]],"MMMM-AA")</f>
        <v>julho-25</v>
      </c>
      <c r="E3199" s="4">
        <v>45853</v>
      </c>
      <c r="F3199" s="3">
        <v>1</v>
      </c>
      <c r="G3199"/>
    </row>
    <row r="3200" spans="1:7" x14ac:dyDescent="0.3">
      <c r="A3200" s="64" t="str">
        <f>SORTEIOS[[#This Row],[GRUPO]]&amp;SORTEIOS[[#This Row],[MES_ANO]]</f>
        <v>3040abril-25</v>
      </c>
      <c r="B3200" s="3">
        <v>3040</v>
      </c>
      <c r="C3200" s="3">
        <v>202504</v>
      </c>
      <c r="D3200" s="4" t="str">
        <f>TEXT(SORTEIOS[[#This Row],[DT_CONTMP]],"MMMM-AA")</f>
        <v>abril-25</v>
      </c>
      <c r="E3200" s="4">
        <v>45762</v>
      </c>
      <c r="F3200" s="3">
        <v>1</v>
      </c>
      <c r="G3200"/>
    </row>
    <row r="3201" spans="1:7" x14ac:dyDescent="0.3">
      <c r="A3201" s="64" t="str">
        <f>SORTEIOS[[#This Row],[GRUPO]]&amp;SORTEIOS[[#This Row],[MES_ANO]]</f>
        <v>722janeiro-25</v>
      </c>
      <c r="B3201" s="3">
        <v>722</v>
      </c>
      <c r="C3201" s="3">
        <v>202501</v>
      </c>
      <c r="D3201" s="4" t="str">
        <f>TEXT(SORTEIOS[[#This Row],[DT_CONTMP]],"MMMM-AA")</f>
        <v>janeiro-25</v>
      </c>
      <c r="E3201" s="4">
        <v>45672</v>
      </c>
      <c r="F3201" s="3">
        <v>1</v>
      </c>
      <c r="G3201"/>
    </row>
    <row r="3202" spans="1:7" x14ac:dyDescent="0.3">
      <c r="A3202" s="64" t="str">
        <f>SORTEIOS[[#This Row],[GRUPO]]&amp;SORTEIOS[[#This Row],[MES_ANO]]</f>
        <v>756março-25</v>
      </c>
      <c r="B3202" s="3">
        <v>756</v>
      </c>
      <c r="C3202" s="3">
        <v>202503</v>
      </c>
      <c r="D3202" s="4" t="str">
        <f>TEXT(SORTEIOS[[#This Row],[DT_CONTMP]],"MMMM-AA")</f>
        <v>março-25</v>
      </c>
      <c r="E3202" s="4">
        <v>45733</v>
      </c>
      <c r="F3202" s="3">
        <v>1</v>
      </c>
      <c r="G3202"/>
    </row>
    <row r="3203" spans="1:7" x14ac:dyDescent="0.3">
      <c r="A3203" s="64" t="str">
        <f>SORTEIOS[[#This Row],[GRUPO]]&amp;SORTEIOS[[#This Row],[MES_ANO]]</f>
        <v>759abril-25</v>
      </c>
      <c r="B3203" s="3">
        <v>759</v>
      </c>
      <c r="C3203" s="3">
        <v>202504</v>
      </c>
      <c r="D3203" s="4" t="str">
        <f>TEXT(SORTEIOS[[#This Row],[DT_CONTMP]],"MMMM-AA")</f>
        <v>abril-25</v>
      </c>
      <c r="E3203" s="4">
        <v>45762</v>
      </c>
      <c r="F3203" s="3">
        <v>1</v>
      </c>
      <c r="G3203"/>
    </row>
    <row r="3204" spans="1:7" x14ac:dyDescent="0.3">
      <c r="A3204" s="64" t="str">
        <f>SORTEIOS[[#This Row],[GRUPO]]&amp;SORTEIOS[[#This Row],[MES_ANO]]</f>
        <v>784abril-25</v>
      </c>
      <c r="B3204" s="3">
        <v>784</v>
      </c>
      <c r="C3204" s="3">
        <v>202504</v>
      </c>
      <c r="D3204" s="4" t="str">
        <f>TEXT(SORTEIOS[[#This Row],[DT_CONTMP]],"MMMM-AA")</f>
        <v>abril-25</v>
      </c>
      <c r="E3204" s="4">
        <v>45762</v>
      </c>
      <c r="F3204" s="3">
        <v>1</v>
      </c>
      <c r="G3204"/>
    </row>
    <row r="3205" spans="1:7" x14ac:dyDescent="0.3">
      <c r="A3205" s="64" t="str">
        <f>SORTEIOS[[#This Row],[GRUPO]]&amp;SORTEIOS[[#This Row],[MES_ANO]]</f>
        <v>768fevereiro-25</v>
      </c>
      <c r="B3205" s="3">
        <v>768</v>
      </c>
      <c r="C3205" s="3">
        <v>202502</v>
      </c>
      <c r="D3205" s="4" t="str">
        <f>TEXT(SORTEIOS[[#This Row],[DT_CONTMP]],"MMMM-AA")</f>
        <v>fevereiro-25</v>
      </c>
      <c r="E3205" s="4">
        <v>45705</v>
      </c>
      <c r="F3205" s="3">
        <v>1</v>
      </c>
      <c r="G3205"/>
    </row>
    <row r="3206" spans="1:7" x14ac:dyDescent="0.3">
      <c r="A3206" s="64" t="str">
        <f>SORTEIOS[[#This Row],[GRUPO]]&amp;SORTEIOS[[#This Row],[MES_ANO]]</f>
        <v>3158fevereiro-25</v>
      </c>
      <c r="B3206" s="3">
        <v>3158</v>
      </c>
      <c r="C3206" s="3">
        <v>202502</v>
      </c>
      <c r="D3206" s="4" t="str">
        <f>TEXT(SORTEIOS[[#This Row],[DT_CONTMP]],"MMMM-AA")</f>
        <v>fevereiro-25</v>
      </c>
      <c r="E3206" s="4">
        <v>45705</v>
      </c>
      <c r="F3206" s="3">
        <v>1</v>
      </c>
      <c r="G3206"/>
    </row>
    <row r="3207" spans="1:7" x14ac:dyDescent="0.3">
      <c r="A3207" s="64" t="str">
        <f>SORTEIOS[[#This Row],[GRUPO]]&amp;SORTEIOS[[#This Row],[MES_ANO]]</f>
        <v>721fevereiro-25</v>
      </c>
      <c r="B3207" s="3">
        <v>721</v>
      </c>
      <c r="C3207" s="3">
        <v>202502</v>
      </c>
      <c r="D3207" s="4" t="str">
        <f>TEXT(SORTEIOS[[#This Row],[DT_CONTMP]],"MMMM-AA")</f>
        <v>fevereiro-25</v>
      </c>
      <c r="E3207" s="4">
        <v>45705</v>
      </c>
      <c r="F3207" s="3">
        <v>1</v>
      </c>
      <c r="G3207"/>
    </row>
    <row r="3208" spans="1:7" x14ac:dyDescent="0.3">
      <c r="A3208" s="64" t="str">
        <f>SORTEIOS[[#This Row],[GRUPO]]&amp;SORTEIOS[[#This Row],[MES_ANO]]</f>
        <v>802abril-25</v>
      </c>
      <c r="B3208" s="3">
        <v>802</v>
      </c>
      <c r="C3208" s="3">
        <v>202504</v>
      </c>
      <c r="D3208" s="4" t="str">
        <f>TEXT(SORTEIOS[[#This Row],[DT_CONTMP]],"MMMM-AA")</f>
        <v>abril-25</v>
      </c>
      <c r="E3208" s="4">
        <v>45762</v>
      </c>
      <c r="F3208" s="3">
        <v>1</v>
      </c>
      <c r="G3208"/>
    </row>
    <row r="3209" spans="1:7" x14ac:dyDescent="0.3">
      <c r="A3209" s="64" t="str">
        <f>SORTEIOS[[#This Row],[GRUPO]]&amp;SORTEIOS[[#This Row],[MES_ANO]]</f>
        <v>802março-25</v>
      </c>
      <c r="B3209" s="3">
        <v>802</v>
      </c>
      <c r="C3209" s="3">
        <v>202503</v>
      </c>
      <c r="D3209" s="4" t="str">
        <f>TEXT(SORTEIOS[[#This Row],[DT_CONTMP]],"MMMM-AA")</f>
        <v>março-25</v>
      </c>
      <c r="E3209" s="4">
        <v>45733</v>
      </c>
      <c r="F3209" s="3">
        <v>1</v>
      </c>
      <c r="G3209"/>
    </row>
    <row r="3210" spans="1:7" x14ac:dyDescent="0.3">
      <c r="A3210" s="64" t="str">
        <f>SORTEIOS[[#This Row],[GRUPO]]&amp;SORTEIOS[[#This Row],[MES_ANO]]</f>
        <v>808julho-25</v>
      </c>
      <c r="B3210" s="3">
        <v>808</v>
      </c>
      <c r="C3210" s="3">
        <v>202507</v>
      </c>
      <c r="D3210" s="4" t="str">
        <f>TEXT(SORTEIOS[[#This Row],[DT_CONTMP]],"MMMM-AA")</f>
        <v>julho-25</v>
      </c>
      <c r="E3210" s="4">
        <v>45853</v>
      </c>
      <c r="F3210" s="3">
        <v>1</v>
      </c>
      <c r="G3210"/>
    </row>
    <row r="3211" spans="1:7" x14ac:dyDescent="0.3">
      <c r="A3211" s="64" t="str">
        <f>SORTEIOS[[#This Row],[GRUPO]]&amp;SORTEIOS[[#This Row],[MES_ANO]]</f>
        <v>655janeiro-25</v>
      </c>
      <c r="B3211" s="3">
        <v>655</v>
      </c>
      <c r="C3211" s="3">
        <v>202501</v>
      </c>
      <c r="D3211" s="4" t="str">
        <f>TEXT(SORTEIOS[[#This Row],[DT_CONTMP]],"MMMM-AA")</f>
        <v>janeiro-25</v>
      </c>
      <c r="E3211" s="4">
        <v>45664</v>
      </c>
      <c r="F3211" s="3">
        <v>1</v>
      </c>
      <c r="G3211"/>
    </row>
    <row r="3212" spans="1:7" x14ac:dyDescent="0.3">
      <c r="A3212" s="64" t="str">
        <f>SORTEIOS[[#This Row],[GRUPO]]&amp;SORTEIOS[[#This Row],[MES_ANO]]</f>
        <v>5016agosto-25</v>
      </c>
      <c r="B3212" s="3">
        <v>5016</v>
      </c>
      <c r="C3212" s="3">
        <v>202508</v>
      </c>
      <c r="D3212" s="4" t="str">
        <f>TEXT(SORTEIOS[[#This Row],[DT_CONTMP]],"MMMM-AA")</f>
        <v>agosto-25</v>
      </c>
      <c r="E3212" s="4">
        <v>45884</v>
      </c>
      <c r="F3212" s="3">
        <v>1</v>
      </c>
      <c r="G3212"/>
    </row>
    <row r="3213" spans="1:7" x14ac:dyDescent="0.3">
      <c r="A3213" s="64" t="str">
        <f>SORTEIOS[[#This Row],[GRUPO]]&amp;SORTEIOS[[#This Row],[MES_ANO]]</f>
        <v>3075outubro-25</v>
      </c>
      <c r="B3213" s="3">
        <v>3075</v>
      </c>
      <c r="C3213" s="3">
        <v>202510</v>
      </c>
      <c r="D3213" s="4" t="str">
        <f>TEXT(SORTEIOS[[#This Row],[DT_CONTMP]],"MMMM-AA")</f>
        <v>outubro-25</v>
      </c>
      <c r="E3213" s="4">
        <v>45945</v>
      </c>
      <c r="F3213" s="3">
        <v>1</v>
      </c>
      <c r="G3213"/>
    </row>
    <row r="3214" spans="1:7" x14ac:dyDescent="0.3">
      <c r="A3214" s="64" t="str">
        <f>SORTEIOS[[#This Row],[GRUPO]]&amp;SORTEIOS[[#This Row],[MES_ANO]]</f>
        <v>3091janeiro-25</v>
      </c>
      <c r="B3214" s="3">
        <v>3091</v>
      </c>
      <c r="C3214" s="3">
        <v>202501</v>
      </c>
      <c r="D3214" s="4" t="str">
        <f>TEXT(SORTEIOS[[#This Row],[DT_CONTMP]],"MMMM-AA")</f>
        <v>janeiro-25</v>
      </c>
      <c r="E3214" s="4">
        <v>45672</v>
      </c>
      <c r="F3214" s="3">
        <v>1</v>
      </c>
      <c r="G3214"/>
    </row>
    <row r="3215" spans="1:7" x14ac:dyDescent="0.3">
      <c r="A3215" s="64" t="str">
        <f>SORTEIOS[[#This Row],[GRUPO]]&amp;SORTEIOS[[#This Row],[MES_ANO]]</f>
        <v>3090fevereiro-25</v>
      </c>
      <c r="B3215" s="3">
        <v>3090</v>
      </c>
      <c r="C3215" s="3">
        <v>202502</v>
      </c>
      <c r="D3215" s="4" t="str">
        <f>TEXT(SORTEIOS[[#This Row],[DT_CONTMP]],"MMMM-AA")</f>
        <v>fevereiro-25</v>
      </c>
      <c r="E3215" s="4">
        <v>45705</v>
      </c>
      <c r="F3215" s="3">
        <v>1</v>
      </c>
      <c r="G3215"/>
    </row>
    <row r="3216" spans="1:7" x14ac:dyDescent="0.3">
      <c r="A3216" s="64" t="str">
        <f>SORTEIOS[[#This Row],[GRUPO]]&amp;SORTEIOS[[#This Row],[MES_ANO]]</f>
        <v>3121julho-25</v>
      </c>
      <c r="B3216" s="3">
        <v>3121</v>
      </c>
      <c r="C3216" s="3">
        <v>202507</v>
      </c>
      <c r="D3216" s="4" t="str">
        <f>TEXT(SORTEIOS[[#This Row],[DT_CONTMP]],"MMMM-AA")</f>
        <v>julho-25</v>
      </c>
      <c r="E3216" s="4">
        <v>45853</v>
      </c>
      <c r="F3216" s="3">
        <v>1</v>
      </c>
      <c r="G3216"/>
    </row>
    <row r="3217" spans="1:7" x14ac:dyDescent="0.3">
      <c r="A3217" s="64" t="str">
        <f>SORTEIOS[[#This Row],[GRUPO]]&amp;SORTEIOS[[#This Row],[MES_ANO]]</f>
        <v>745agosto-25</v>
      </c>
      <c r="B3217" s="3">
        <v>745</v>
      </c>
      <c r="C3217" s="3">
        <v>202508</v>
      </c>
      <c r="D3217" s="4" t="str">
        <f>TEXT(SORTEIOS[[#This Row],[DT_CONTMP]],"MMMM-AA")</f>
        <v>agosto-25</v>
      </c>
      <c r="E3217" s="4">
        <v>45884</v>
      </c>
      <c r="F3217" s="3">
        <v>1</v>
      </c>
      <c r="G3217"/>
    </row>
    <row r="3218" spans="1:7" x14ac:dyDescent="0.3">
      <c r="A3218" s="64" t="str">
        <f>SORTEIOS[[#This Row],[GRUPO]]&amp;SORTEIOS[[#This Row],[MES_ANO]]</f>
        <v>755fevereiro-25</v>
      </c>
      <c r="B3218" s="3">
        <v>755</v>
      </c>
      <c r="C3218" s="3">
        <v>202502</v>
      </c>
      <c r="D3218" s="4" t="str">
        <f>TEXT(SORTEIOS[[#This Row],[DT_CONTMP]],"MMMM-AA")</f>
        <v>fevereiro-25</v>
      </c>
      <c r="E3218" s="4">
        <v>45705</v>
      </c>
      <c r="F3218" s="3">
        <v>1</v>
      </c>
      <c r="G3218"/>
    </row>
    <row r="3219" spans="1:7" x14ac:dyDescent="0.3">
      <c r="A3219" s="64" t="str">
        <f>SORTEIOS[[#This Row],[GRUPO]]&amp;SORTEIOS[[#This Row],[MES_ANO]]</f>
        <v>740maio-25</v>
      </c>
      <c r="B3219" s="3">
        <v>740</v>
      </c>
      <c r="C3219" s="3">
        <v>202505</v>
      </c>
      <c r="D3219" s="4" t="str">
        <f>TEXT(SORTEIOS[[#This Row],[DT_CONTMP]],"MMMM-AA")</f>
        <v>maio-25</v>
      </c>
      <c r="E3219" s="4">
        <v>45792</v>
      </c>
      <c r="F3219" s="3">
        <v>1</v>
      </c>
      <c r="G3219"/>
    </row>
    <row r="3220" spans="1:7" x14ac:dyDescent="0.3">
      <c r="A3220" s="64" t="str">
        <f>SORTEIOS[[#This Row],[GRUPO]]&amp;SORTEIOS[[#This Row],[MES_ANO]]</f>
        <v>3116setembro-25</v>
      </c>
      <c r="B3220" s="3">
        <v>3116</v>
      </c>
      <c r="C3220" s="3">
        <v>202509</v>
      </c>
      <c r="D3220" s="4" t="str">
        <f>TEXT(SORTEIOS[[#This Row],[DT_CONTMP]],"MMMM-AA")</f>
        <v>setembro-25</v>
      </c>
      <c r="E3220" s="4">
        <v>45915</v>
      </c>
      <c r="F3220" s="3">
        <v>1</v>
      </c>
      <c r="G3220"/>
    </row>
    <row r="3221" spans="1:7" x14ac:dyDescent="0.3">
      <c r="A3221" s="64" t="str">
        <f>SORTEIOS[[#This Row],[GRUPO]]&amp;SORTEIOS[[#This Row],[MES_ANO]]</f>
        <v>3090julho-25</v>
      </c>
      <c r="B3221" s="3">
        <v>3090</v>
      </c>
      <c r="C3221" s="3">
        <v>202507</v>
      </c>
      <c r="D3221" s="4" t="str">
        <f>TEXT(SORTEIOS[[#This Row],[DT_CONTMP]],"MMMM-AA")</f>
        <v>julho-25</v>
      </c>
      <c r="E3221" s="4">
        <v>45853</v>
      </c>
      <c r="F3221" s="3">
        <v>1</v>
      </c>
      <c r="G3221"/>
    </row>
    <row r="3222" spans="1:7" x14ac:dyDescent="0.3">
      <c r="A3222" s="64" t="str">
        <f>SORTEIOS[[#This Row],[GRUPO]]&amp;SORTEIOS[[#This Row],[MES_ANO]]</f>
        <v>3144setembro-25</v>
      </c>
      <c r="B3222" s="3">
        <v>3144</v>
      </c>
      <c r="C3222" s="3">
        <v>202509</v>
      </c>
      <c r="D3222" s="4" t="str">
        <f>TEXT(SORTEIOS[[#This Row],[DT_CONTMP]],"MMMM-AA")</f>
        <v>setembro-25</v>
      </c>
      <c r="E3222" s="4">
        <v>45915</v>
      </c>
      <c r="F3222" s="3">
        <v>1</v>
      </c>
      <c r="G3222"/>
    </row>
    <row r="3223" spans="1:7" x14ac:dyDescent="0.3">
      <c r="A3223" s="64" t="str">
        <f>SORTEIOS[[#This Row],[GRUPO]]&amp;SORTEIOS[[#This Row],[MES_ANO]]</f>
        <v>3046março-25</v>
      </c>
      <c r="B3223" s="3">
        <v>3046</v>
      </c>
      <c r="C3223" s="3">
        <v>202503</v>
      </c>
      <c r="D3223" s="4" t="str">
        <f>TEXT(SORTEIOS[[#This Row],[DT_CONTMP]],"MMMM-AA")</f>
        <v>março-25</v>
      </c>
      <c r="E3223" s="4">
        <v>45733</v>
      </c>
      <c r="F3223" s="3">
        <v>1</v>
      </c>
      <c r="G3223"/>
    </row>
    <row r="3224" spans="1:7" x14ac:dyDescent="0.3">
      <c r="A3224" s="64" t="str">
        <f>SORTEIOS[[#This Row],[GRUPO]]&amp;SORTEIOS[[#This Row],[MES_ANO]]</f>
        <v>711abril-25</v>
      </c>
      <c r="B3224" s="3">
        <v>711</v>
      </c>
      <c r="C3224" s="3">
        <v>202504</v>
      </c>
      <c r="D3224" s="4" t="str">
        <f>TEXT(SORTEIOS[[#This Row],[DT_CONTMP]],"MMMM-AA")</f>
        <v>abril-25</v>
      </c>
      <c r="E3224" s="4">
        <v>45762</v>
      </c>
      <c r="F3224" s="3">
        <v>1</v>
      </c>
      <c r="G3224"/>
    </row>
    <row r="3225" spans="1:7" x14ac:dyDescent="0.3">
      <c r="A3225" s="64" t="str">
        <f>SORTEIOS[[#This Row],[GRUPO]]&amp;SORTEIOS[[#This Row],[MES_ANO]]</f>
        <v>3100abril-25</v>
      </c>
      <c r="B3225" s="3">
        <v>3100</v>
      </c>
      <c r="C3225" s="3">
        <v>202504</v>
      </c>
      <c r="D3225" s="4" t="str">
        <f>TEXT(SORTEIOS[[#This Row],[DT_CONTMP]],"MMMM-AA")</f>
        <v>abril-25</v>
      </c>
      <c r="E3225" s="4">
        <v>45762</v>
      </c>
      <c r="F3225" s="3">
        <v>1</v>
      </c>
      <c r="G3225"/>
    </row>
    <row r="3226" spans="1:7" x14ac:dyDescent="0.3">
      <c r="A3226" s="64" t="str">
        <f>SORTEIOS[[#This Row],[GRUPO]]&amp;SORTEIOS[[#This Row],[MES_ANO]]</f>
        <v>3121junho-25</v>
      </c>
      <c r="B3226" s="3">
        <v>3121</v>
      </c>
      <c r="C3226" s="3">
        <v>202506</v>
      </c>
      <c r="D3226" s="4" t="str">
        <f>TEXT(SORTEIOS[[#This Row],[DT_CONTMP]],"MMMM-AA")</f>
        <v>junho-25</v>
      </c>
      <c r="E3226" s="4">
        <v>45824</v>
      </c>
      <c r="F3226" s="3">
        <v>1</v>
      </c>
      <c r="G3226"/>
    </row>
    <row r="3227" spans="1:7" x14ac:dyDescent="0.3">
      <c r="A3227" s="64" t="str">
        <f>SORTEIOS[[#This Row],[GRUPO]]&amp;SORTEIOS[[#This Row],[MES_ANO]]</f>
        <v>3104maio-25</v>
      </c>
      <c r="B3227" s="3">
        <v>3104</v>
      </c>
      <c r="C3227" s="3">
        <v>202505</v>
      </c>
      <c r="D3227" s="4" t="str">
        <f>TEXT(SORTEIOS[[#This Row],[DT_CONTMP]],"MMMM-AA")</f>
        <v>maio-25</v>
      </c>
      <c r="E3227" s="4">
        <v>45792</v>
      </c>
      <c r="F3227" s="3">
        <v>1</v>
      </c>
      <c r="G3227"/>
    </row>
    <row r="3228" spans="1:7" x14ac:dyDescent="0.3">
      <c r="A3228" s="64" t="str">
        <f>SORTEIOS[[#This Row],[GRUPO]]&amp;SORTEIOS[[#This Row],[MES_ANO]]</f>
        <v>3052julho-25</v>
      </c>
      <c r="B3228" s="3">
        <v>3052</v>
      </c>
      <c r="C3228" s="3">
        <v>202507</v>
      </c>
      <c r="D3228" s="4" t="str">
        <f>TEXT(SORTEIOS[[#This Row],[DT_CONTMP]],"MMMM-AA")</f>
        <v>julho-25</v>
      </c>
      <c r="E3228" s="4">
        <v>45853</v>
      </c>
      <c r="F3228" s="3">
        <v>1</v>
      </c>
      <c r="G3228"/>
    </row>
    <row r="3229" spans="1:7" x14ac:dyDescent="0.3">
      <c r="A3229" s="64" t="str">
        <f>SORTEIOS[[#This Row],[GRUPO]]&amp;SORTEIOS[[#This Row],[MES_ANO]]</f>
        <v>766agosto-25</v>
      </c>
      <c r="B3229" s="3">
        <v>766</v>
      </c>
      <c r="C3229" s="3">
        <v>202508</v>
      </c>
      <c r="D3229" s="4" t="str">
        <f>TEXT(SORTEIOS[[#This Row],[DT_CONTMP]],"MMMM-AA")</f>
        <v>agosto-25</v>
      </c>
      <c r="E3229" s="4">
        <v>45884</v>
      </c>
      <c r="F3229" s="3">
        <v>1</v>
      </c>
      <c r="G3229"/>
    </row>
    <row r="3230" spans="1:7" x14ac:dyDescent="0.3">
      <c r="A3230" s="64" t="str">
        <f>SORTEIOS[[#This Row],[GRUPO]]&amp;SORTEIOS[[#This Row],[MES_ANO]]</f>
        <v>3137outubro-25</v>
      </c>
      <c r="B3230" s="3">
        <v>3137</v>
      </c>
      <c r="C3230" s="3">
        <v>202510</v>
      </c>
      <c r="D3230" s="4" t="str">
        <f>TEXT(SORTEIOS[[#This Row],[DT_CONTMP]],"MMMM-AA")</f>
        <v>outubro-25</v>
      </c>
      <c r="E3230" s="4">
        <v>45945</v>
      </c>
      <c r="F3230" s="3">
        <v>1</v>
      </c>
      <c r="G3230"/>
    </row>
    <row r="3231" spans="1:7" x14ac:dyDescent="0.3">
      <c r="A3231" s="64" t="str">
        <f>SORTEIOS[[#This Row],[GRUPO]]&amp;SORTEIOS[[#This Row],[MES_ANO]]</f>
        <v>3108junho-25</v>
      </c>
      <c r="B3231" s="3">
        <v>3108</v>
      </c>
      <c r="C3231" s="3">
        <v>202506</v>
      </c>
      <c r="D3231" s="4" t="str">
        <f>TEXT(SORTEIOS[[#This Row],[DT_CONTMP]],"MMMM-AA")</f>
        <v>junho-25</v>
      </c>
      <c r="E3231" s="4">
        <v>45824</v>
      </c>
      <c r="F3231" s="3">
        <v>1</v>
      </c>
      <c r="G3231"/>
    </row>
    <row r="3232" spans="1:7" x14ac:dyDescent="0.3">
      <c r="A3232" s="64" t="str">
        <f>SORTEIOS[[#This Row],[GRUPO]]&amp;SORTEIOS[[#This Row],[MES_ANO]]</f>
        <v>3163agosto-25</v>
      </c>
      <c r="B3232" s="3">
        <v>3163</v>
      </c>
      <c r="C3232" s="3">
        <v>202508</v>
      </c>
      <c r="D3232" s="4" t="str">
        <f>TEXT(SORTEIOS[[#This Row],[DT_CONTMP]],"MMMM-AA")</f>
        <v>agosto-25</v>
      </c>
      <c r="E3232" s="4">
        <v>45884</v>
      </c>
      <c r="F3232" s="3">
        <v>1</v>
      </c>
      <c r="G3232"/>
    </row>
    <row r="3233" spans="1:7" x14ac:dyDescent="0.3">
      <c r="A3233" s="64" t="str">
        <f>SORTEIOS[[#This Row],[GRUPO]]&amp;SORTEIOS[[#This Row],[MES_ANO]]</f>
        <v>766setembro-25</v>
      </c>
      <c r="B3233" s="3">
        <v>766</v>
      </c>
      <c r="C3233" s="3">
        <v>202509</v>
      </c>
      <c r="D3233" s="4" t="str">
        <f>TEXT(SORTEIOS[[#This Row],[DT_CONTMP]],"MMMM-AA")</f>
        <v>setembro-25</v>
      </c>
      <c r="E3233" s="4">
        <v>45915</v>
      </c>
      <c r="F3233" s="3">
        <v>1</v>
      </c>
      <c r="G3233"/>
    </row>
    <row r="3234" spans="1:7" x14ac:dyDescent="0.3">
      <c r="A3234" s="64" t="str">
        <f>SORTEIOS[[#This Row],[GRUPO]]&amp;SORTEIOS[[#This Row],[MES_ANO]]</f>
        <v>770outubro-25</v>
      </c>
      <c r="B3234" s="3">
        <v>770</v>
      </c>
      <c r="C3234" s="3">
        <v>202510</v>
      </c>
      <c r="D3234" s="4" t="str">
        <f>TEXT(SORTEIOS[[#This Row],[DT_CONTMP]],"MMMM-AA")</f>
        <v>outubro-25</v>
      </c>
      <c r="E3234" s="4">
        <v>45945</v>
      </c>
      <c r="F3234" s="3">
        <v>1</v>
      </c>
      <c r="G3234"/>
    </row>
    <row r="3235" spans="1:7" x14ac:dyDescent="0.3">
      <c r="A3235" s="64" t="str">
        <f>SORTEIOS[[#This Row],[GRUPO]]&amp;SORTEIOS[[#This Row],[MES_ANO]]</f>
        <v>629setembro-25</v>
      </c>
      <c r="B3235" s="3">
        <v>629</v>
      </c>
      <c r="C3235" s="3">
        <v>202509</v>
      </c>
      <c r="D3235" s="4" t="str">
        <f>TEXT(SORTEIOS[[#This Row],[DT_CONTMP]],"MMMM-AA")</f>
        <v>setembro-25</v>
      </c>
      <c r="E3235" s="4">
        <v>45904</v>
      </c>
      <c r="F3235" s="3">
        <v>1</v>
      </c>
      <c r="G3235"/>
    </row>
    <row r="3236" spans="1:7" x14ac:dyDescent="0.3">
      <c r="A3236" s="64" t="str">
        <f>SORTEIOS[[#This Row],[GRUPO]]&amp;SORTEIOS[[#This Row],[MES_ANO]]</f>
        <v>3084março-25</v>
      </c>
      <c r="B3236" s="3">
        <v>3084</v>
      </c>
      <c r="C3236" s="3">
        <v>202503</v>
      </c>
      <c r="D3236" s="4" t="str">
        <f>TEXT(SORTEIOS[[#This Row],[DT_CONTMP]],"MMMM-AA")</f>
        <v>março-25</v>
      </c>
      <c r="E3236" s="4">
        <v>45733</v>
      </c>
      <c r="F3236" s="3">
        <v>1</v>
      </c>
      <c r="G3236"/>
    </row>
    <row r="3237" spans="1:7" x14ac:dyDescent="0.3">
      <c r="A3237" s="64" t="str">
        <f>SORTEIOS[[#This Row],[GRUPO]]&amp;SORTEIOS[[#This Row],[MES_ANO]]</f>
        <v>3086abril-25</v>
      </c>
      <c r="B3237" s="3">
        <v>3086</v>
      </c>
      <c r="C3237" s="3">
        <v>202504</v>
      </c>
      <c r="D3237" s="4" t="str">
        <f>TEXT(SORTEIOS[[#This Row],[DT_CONTMP]],"MMMM-AA")</f>
        <v>abril-25</v>
      </c>
      <c r="E3237" s="4">
        <v>45762</v>
      </c>
      <c r="F3237" s="3">
        <v>1</v>
      </c>
      <c r="G3237"/>
    </row>
    <row r="3238" spans="1:7" x14ac:dyDescent="0.3">
      <c r="A3238" s="64" t="str">
        <f>SORTEIOS[[#This Row],[GRUPO]]&amp;SORTEIOS[[#This Row],[MES_ANO]]</f>
        <v>7005setembro-25</v>
      </c>
      <c r="B3238" s="3">
        <v>7005</v>
      </c>
      <c r="C3238" s="3">
        <v>202509</v>
      </c>
      <c r="D3238" s="4" t="str">
        <f>TEXT(SORTEIOS[[#This Row],[DT_CONTMP]],"MMMM-AA")</f>
        <v>setembro-25</v>
      </c>
      <c r="E3238" s="4">
        <v>45915</v>
      </c>
      <c r="F3238" s="3">
        <v>1</v>
      </c>
      <c r="G3238"/>
    </row>
    <row r="3239" spans="1:7" x14ac:dyDescent="0.3">
      <c r="A3239" s="64" t="str">
        <f>SORTEIOS[[#This Row],[GRUPO]]&amp;SORTEIOS[[#This Row],[MES_ANO]]</f>
        <v>3109fevereiro-25</v>
      </c>
      <c r="B3239" s="3">
        <v>3109</v>
      </c>
      <c r="C3239" s="3">
        <v>202502</v>
      </c>
      <c r="D3239" s="4" t="str">
        <f>TEXT(SORTEIOS[[#This Row],[DT_CONTMP]],"MMMM-AA")</f>
        <v>fevereiro-25</v>
      </c>
      <c r="E3239" s="4">
        <v>45705</v>
      </c>
      <c r="F3239" s="3">
        <v>1</v>
      </c>
      <c r="G3239"/>
    </row>
    <row r="3240" spans="1:7" x14ac:dyDescent="0.3">
      <c r="A3240" s="64" t="str">
        <f>SORTEIOS[[#This Row],[GRUPO]]&amp;SORTEIOS[[#This Row],[MES_ANO]]</f>
        <v>732maio-25</v>
      </c>
      <c r="B3240" s="3">
        <v>732</v>
      </c>
      <c r="C3240" s="3">
        <v>202505</v>
      </c>
      <c r="D3240" s="4" t="str">
        <f>TEXT(SORTEIOS[[#This Row],[DT_CONTMP]],"MMMM-AA")</f>
        <v>maio-25</v>
      </c>
      <c r="E3240" s="4">
        <v>45792</v>
      </c>
      <c r="F3240" s="3">
        <v>1</v>
      </c>
      <c r="G3240"/>
    </row>
    <row r="3241" spans="1:7" x14ac:dyDescent="0.3">
      <c r="A3241" s="64" t="str">
        <f>SORTEIOS[[#This Row],[GRUPO]]&amp;SORTEIOS[[#This Row],[MES_ANO]]</f>
        <v>3110janeiro-25</v>
      </c>
      <c r="B3241" s="3">
        <v>3110</v>
      </c>
      <c r="C3241" s="3">
        <v>202501</v>
      </c>
      <c r="D3241" s="4" t="str">
        <f>TEXT(SORTEIOS[[#This Row],[DT_CONTMP]],"MMMM-AA")</f>
        <v>janeiro-25</v>
      </c>
      <c r="E3241" s="4">
        <v>45672</v>
      </c>
      <c r="F3241" s="3">
        <v>1</v>
      </c>
      <c r="G3241"/>
    </row>
    <row r="3242" spans="1:7" x14ac:dyDescent="0.3">
      <c r="A3242" s="64" t="str">
        <f>SORTEIOS[[#This Row],[GRUPO]]&amp;SORTEIOS[[#This Row],[MES_ANO]]</f>
        <v>736janeiro-25</v>
      </c>
      <c r="B3242" s="3">
        <v>736</v>
      </c>
      <c r="C3242" s="3">
        <v>202501</v>
      </c>
      <c r="D3242" s="4" t="str">
        <f>TEXT(SORTEIOS[[#This Row],[DT_CONTMP]],"MMMM-AA")</f>
        <v>janeiro-25</v>
      </c>
      <c r="E3242" s="4">
        <v>45672</v>
      </c>
      <c r="F3242" s="3">
        <v>1</v>
      </c>
      <c r="G3242"/>
    </row>
    <row r="3243" spans="1:7" x14ac:dyDescent="0.3">
      <c r="A3243" s="64" t="str">
        <f>SORTEIOS[[#This Row],[GRUPO]]&amp;SORTEIOS[[#This Row],[MES_ANO]]</f>
        <v>785julho-25</v>
      </c>
      <c r="B3243" s="3">
        <v>785</v>
      </c>
      <c r="C3243" s="3">
        <v>202507</v>
      </c>
      <c r="D3243" s="4" t="str">
        <f>TEXT(SORTEIOS[[#This Row],[DT_CONTMP]],"MMMM-AA")</f>
        <v>julho-25</v>
      </c>
      <c r="E3243" s="4">
        <v>45853</v>
      </c>
      <c r="F3243" s="3">
        <v>1</v>
      </c>
      <c r="G3243"/>
    </row>
    <row r="3244" spans="1:7" x14ac:dyDescent="0.3">
      <c r="A3244" s="64" t="str">
        <f>SORTEIOS[[#This Row],[GRUPO]]&amp;SORTEIOS[[#This Row],[MES_ANO]]</f>
        <v>3038junho-25</v>
      </c>
      <c r="B3244" s="3">
        <v>3038</v>
      </c>
      <c r="C3244" s="3">
        <v>202506</v>
      </c>
      <c r="D3244" s="4" t="str">
        <f>TEXT(SORTEIOS[[#This Row],[DT_CONTMP]],"MMMM-AA")</f>
        <v>junho-25</v>
      </c>
      <c r="E3244" s="4">
        <v>45824</v>
      </c>
      <c r="F3244" s="3">
        <v>1</v>
      </c>
      <c r="G3244"/>
    </row>
    <row r="3245" spans="1:7" x14ac:dyDescent="0.3">
      <c r="A3245" s="64" t="str">
        <f>SORTEIOS[[#This Row],[GRUPO]]&amp;SORTEIOS[[#This Row],[MES_ANO]]</f>
        <v>3051julho-25</v>
      </c>
      <c r="B3245" s="3">
        <v>3051</v>
      </c>
      <c r="C3245" s="3">
        <v>202507</v>
      </c>
      <c r="D3245" s="4" t="str">
        <f>TEXT(SORTEIOS[[#This Row],[DT_CONTMP]],"MMMM-AA")</f>
        <v>julho-25</v>
      </c>
      <c r="E3245" s="4">
        <v>45853</v>
      </c>
      <c r="F3245" s="3">
        <v>1</v>
      </c>
      <c r="G3245"/>
    </row>
    <row r="3246" spans="1:7" x14ac:dyDescent="0.3">
      <c r="A3246" s="64" t="str">
        <f>SORTEIOS[[#This Row],[GRUPO]]&amp;SORTEIOS[[#This Row],[MES_ANO]]</f>
        <v>3055janeiro-25</v>
      </c>
      <c r="B3246" s="3">
        <v>3055</v>
      </c>
      <c r="C3246" s="3">
        <v>202501</v>
      </c>
      <c r="D3246" s="4" t="str">
        <f>TEXT(SORTEIOS[[#This Row],[DT_CONTMP]],"MMMM-AA")</f>
        <v>janeiro-25</v>
      </c>
      <c r="E3246" s="4">
        <v>45672</v>
      </c>
      <c r="F3246" s="3">
        <v>1</v>
      </c>
      <c r="G3246"/>
    </row>
    <row r="3247" spans="1:7" x14ac:dyDescent="0.3">
      <c r="A3247" s="64" t="str">
        <f>SORTEIOS[[#This Row],[GRUPO]]&amp;SORTEIOS[[#This Row],[MES_ANO]]</f>
        <v>3092abril-25</v>
      </c>
      <c r="B3247" s="3">
        <v>3092</v>
      </c>
      <c r="C3247" s="3">
        <v>202504</v>
      </c>
      <c r="D3247" s="4" t="str">
        <f>TEXT(SORTEIOS[[#This Row],[DT_CONTMP]],"MMMM-AA")</f>
        <v>abril-25</v>
      </c>
      <c r="E3247" s="4">
        <v>45762</v>
      </c>
      <c r="F3247" s="3">
        <v>2</v>
      </c>
      <c r="G3247"/>
    </row>
    <row r="3248" spans="1:7" x14ac:dyDescent="0.3">
      <c r="A3248" s="64" t="str">
        <f>SORTEIOS[[#This Row],[GRUPO]]&amp;SORTEIOS[[#This Row],[MES_ANO]]</f>
        <v>3100junho-25</v>
      </c>
      <c r="B3248" s="3">
        <v>3100</v>
      </c>
      <c r="C3248" s="3">
        <v>202506</v>
      </c>
      <c r="D3248" s="4" t="str">
        <f>TEXT(SORTEIOS[[#This Row],[DT_CONTMP]],"MMMM-AA")</f>
        <v>junho-25</v>
      </c>
      <c r="E3248" s="4">
        <v>45824</v>
      </c>
      <c r="F3248" s="3">
        <v>1</v>
      </c>
      <c r="G3248"/>
    </row>
    <row r="3249" spans="1:7" x14ac:dyDescent="0.3">
      <c r="A3249" s="64" t="str">
        <f>SORTEIOS[[#This Row],[GRUPO]]&amp;SORTEIOS[[#This Row],[MES_ANO]]</f>
        <v>5025outubro-25</v>
      </c>
      <c r="B3249" s="3">
        <v>5025</v>
      </c>
      <c r="C3249" s="3">
        <v>202510</v>
      </c>
      <c r="D3249" s="4" t="str">
        <f>TEXT(SORTEIOS[[#This Row],[DT_CONTMP]],"MMMM-AA")</f>
        <v>outubro-25</v>
      </c>
      <c r="E3249" s="4">
        <v>45945</v>
      </c>
      <c r="F3249" s="3">
        <v>1</v>
      </c>
      <c r="G3249"/>
    </row>
    <row r="3250" spans="1:7" x14ac:dyDescent="0.3">
      <c r="A3250" s="64" t="str">
        <f>SORTEIOS[[#This Row],[GRUPO]]&amp;SORTEIOS[[#This Row],[MES_ANO]]</f>
        <v>724junho-25</v>
      </c>
      <c r="B3250" s="3">
        <v>724</v>
      </c>
      <c r="C3250" s="3">
        <v>202506</v>
      </c>
      <c r="D3250" s="4" t="str">
        <f>TEXT(SORTEIOS[[#This Row],[DT_CONTMP]],"MMMM-AA")</f>
        <v>junho-25</v>
      </c>
      <c r="E3250" s="4">
        <v>45824</v>
      </c>
      <c r="F3250" s="3">
        <v>1</v>
      </c>
      <c r="G3250"/>
    </row>
    <row r="3251" spans="1:7" x14ac:dyDescent="0.3">
      <c r="A3251" s="64" t="str">
        <f>SORTEIOS[[#This Row],[GRUPO]]&amp;SORTEIOS[[#This Row],[MES_ANO]]</f>
        <v>3075julho-25</v>
      </c>
      <c r="B3251" s="3">
        <v>3075</v>
      </c>
      <c r="C3251" s="3">
        <v>202507</v>
      </c>
      <c r="D3251" s="4" t="str">
        <f>TEXT(SORTEIOS[[#This Row],[DT_CONTMP]],"MMMM-AA")</f>
        <v>julho-25</v>
      </c>
      <c r="E3251" s="4">
        <v>45853</v>
      </c>
      <c r="F3251" s="3">
        <v>1</v>
      </c>
      <c r="G3251"/>
    </row>
    <row r="3252" spans="1:7" x14ac:dyDescent="0.3">
      <c r="A3252" s="64" t="str">
        <f>SORTEIOS[[#This Row],[GRUPO]]&amp;SORTEIOS[[#This Row],[MES_ANO]]</f>
        <v>782março-25</v>
      </c>
      <c r="B3252" s="3">
        <v>782</v>
      </c>
      <c r="C3252" s="3">
        <v>202503</v>
      </c>
      <c r="D3252" s="4" t="str">
        <f>TEXT(SORTEIOS[[#This Row],[DT_CONTMP]],"MMMM-AA")</f>
        <v>março-25</v>
      </c>
      <c r="E3252" s="4">
        <v>45733</v>
      </c>
      <c r="F3252" s="3">
        <v>1</v>
      </c>
      <c r="G3252"/>
    </row>
    <row r="3253" spans="1:7" x14ac:dyDescent="0.3">
      <c r="A3253" s="64" t="str">
        <f>SORTEIOS[[#This Row],[GRUPO]]&amp;SORTEIOS[[#This Row],[MES_ANO]]</f>
        <v>773julho-25</v>
      </c>
      <c r="B3253" s="3">
        <v>773</v>
      </c>
      <c r="C3253" s="3">
        <v>202507</v>
      </c>
      <c r="D3253" s="4" t="str">
        <f>TEXT(SORTEIOS[[#This Row],[DT_CONTMP]],"MMMM-AA")</f>
        <v>julho-25</v>
      </c>
      <c r="E3253" s="4">
        <v>45853</v>
      </c>
      <c r="F3253" s="3">
        <v>1</v>
      </c>
      <c r="G3253"/>
    </row>
    <row r="3254" spans="1:7" x14ac:dyDescent="0.3">
      <c r="A3254" s="64" t="str">
        <f>SORTEIOS[[#This Row],[GRUPO]]&amp;SORTEIOS[[#This Row],[MES_ANO]]</f>
        <v>3073maio-25</v>
      </c>
      <c r="B3254" s="3">
        <v>3073</v>
      </c>
      <c r="C3254" s="3">
        <v>202505</v>
      </c>
      <c r="D3254" s="4" t="str">
        <f>TEXT(SORTEIOS[[#This Row],[DT_CONTMP]],"MMMM-AA")</f>
        <v>maio-25</v>
      </c>
      <c r="E3254" s="4">
        <v>45792</v>
      </c>
      <c r="F3254" s="3">
        <v>1</v>
      </c>
      <c r="G3254"/>
    </row>
    <row r="3255" spans="1:7" x14ac:dyDescent="0.3">
      <c r="A3255" s="64" t="str">
        <f>SORTEIOS[[#This Row],[GRUPO]]&amp;SORTEIOS[[#This Row],[MES_ANO]]</f>
        <v>786julho-25</v>
      </c>
      <c r="B3255" s="3">
        <v>786</v>
      </c>
      <c r="C3255" s="3">
        <v>202507</v>
      </c>
      <c r="D3255" s="4" t="str">
        <f>TEXT(SORTEIOS[[#This Row],[DT_CONTMP]],"MMMM-AA")</f>
        <v>julho-25</v>
      </c>
      <c r="E3255" s="4">
        <v>45853</v>
      </c>
      <c r="F3255" s="3">
        <v>1</v>
      </c>
      <c r="G3255"/>
    </row>
    <row r="3256" spans="1:7" x14ac:dyDescent="0.3">
      <c r="A3256" s="64" t="str">
        <f>SORTEIOS[[#This Row],[GRUPO]]&amp;SORTEIOS[[#This Row],[MES_ANO]]</f>
        <v>3161maio-25</v>
      </c>
      <c r="B3256" s="3">
        <v>3161</v>
      </c>
      <c r="C3256" s="3">
        <v>202505</v>
      </c>
      <c r="D3256" s="4" t="str">
        <f>TEXT(SORTEIOS[[#This Row],[DT_CONTMP]],"MMMM-AA")</f>
        <v>maio-25</v>
      </c>
      <c r="E3256" s="4">
        <v>45792</v>
      </c>
      <c r="F3256" s="3">
        <v>1</v>
      </c>
      <c r="G3256"/>
    </row>
    <row r="3257" spans="1:7" x14ac:dyDescent="0.3">
      <c r="A3257" s="64" t="str">
        <f>SORTEIOS[[#This Row],[GRUPO]]&amp;SORTEIOS[[#This Row],[MES_ANO]]</f>
        <v>3053janeiro-25</v>
      </c>
      <c r="B3257" s="3">
        <v>3053</v>
      </c>
      <c r="C3257" s="3">
        <v>202501</v>
      </c>
      <c r="D3257" s="4" t="str">
        <f>TEXT(SORTEIOS[[#This Row],[DT_CONTMP]],"MMMM-AA")</f>
        <v>janeiro-25</v>
      </c>
      <c r="E3257" s="4">
        <v>45672</v>
      </c>
      <c r="F3257" s="3">
        <v>1</v>
      </c>
      <c r="G3257"/>
    </row>
    <row r="3258" spans="1:7" x14ac:dyDescent="0.3">
      <c r="A3258" s="64" t="str">
        <f>SORTEIOS[[#This Row],[GRUPO]]&amp;SORTEIOS[[#This Row],[MES_ANO]]</f>
        <v>802outubro-25</v>
      </c>
      <c r="B3258" s="3">
        <v>802</v>
      </c>
      <c r="C3258" s="3">
        <v>202510</v>
      </c>
      <c r="D3258" s="4" t="str">
        <f>TEXT(SORTEIOS[[#This Row],[DT_CONTMP]],"MMMM-AA")</f>
        <v>outubro-25</v>
      </c>
      <c r="E3258" s="4">
        <v>45945</v>
      </c>
      <c r="F3258" s="3">
        <v>1</v>
      </c>
      <c r="G3258"/>
    </row>
    <row r="3259" spans="1:7" x14ac:dyDescent="0.3">
      <c r="A3259" s="64" t="str">
        <f>SORTEIOS[[#This Row],[GRUPO]]&amp;SORTEIOS[[#This Row],[MES_ANO]]</f>
        <v>801maio-25</v>
      </c>
      <c r="B3259" s="3">
        <v>801</v>
      </c>
      <c r="C3259" s="3">
        <v>202505</v>
      </c>
      <c r="D3259" s="4" t="str">
        <f>TEXT(SORTEIOS[[#This Row],[DT_CONTMP]],"MMMM-AA")</f>
        <v>maio-25</v>
      </c>
      <c r="E3259" s="4">
        <v>45792</v>
      </c>
      <c r="F3259" s="3">
        <v>1</v>
      </c>
      <c r="G3259"/>
    </row>
    <row r="3260" spans="1:7" x14ac:dyDescent="0.3">
      <c r="A3260" s="64" t="str">
        <f>SORTEIOS[[#This Row],[GRUPO]]&amp;SORTEIOS[[#This Row],[MES_ANO]]</f>
        <v>686maio-25</v>
      </c>
      <c r="B3260" s="3">
        <v>686</v>
      </c>
      <c r="C3260" s="3">
        <v>202505</v>
      </c>
      <c r="D3260" s="4" t="str">
        <f>TEXT(SORTEIOS[[#This Row],[DT_CONTMP]],"MMMM-AA")</f>
        <v>maio-25</v>
      </c>
      <c r="E3260" s="4">
        <v>45784</v>
      </c>
      <c r="F3260" s="3">
        <v>1</v>
      </c>
      <c r="G3260"/>
    </row>
    <row r="3261" spans="1:7" x14ac:dyDescent="0.3">
      <c r="A3261" s="64" t="str">
        <f>SORTEIOS[[#This Row],[GRUPO]]&amp;SORTEIOS[[#This Row],[MES_ANO]]</f>
        <v>741outubro-25</v>
      </c>
      <c r="B3261" s="3">
        <v>741</v>
      </c>
      <c r="C3261" s="3">
        <v>202510</v>
      </c>
      <c r="D3261" s="4" t="str">
        <f>TEXT(SORTEIOS[[#This Row],[DT_CONTMP]],"MMMM-AA")</f>
        <v>outubro-25</v>
      </c>
      <c r="E3261" s="4">
        <v>45945</v>
      </c>
      <c r="F3261" s="3">
        <v>1</v>
      </c>
      <c r="G3261"/>
    </row>
    <row r="3262" spans="1:7" x14ac:dyDescent="0.3">
      <c r="A3262" s="64" t="str">
        <f>SORTEIOS[[#This Row],[GRUPO]]&amp;SORTEIOS[[#This Row],[MES_ANO]]</f>
        <v>3168julho-25</v>
      </c>
      <c r="B3262" s="3">
        <v>3168</v>
      </c>
      <c r="C3262" s="3">
        <v>202507</v>
      </c>
      <c r="D3262" s="4" t="str">
        <f>TEXT(SORTEIOS[[#This Row],[DT_CONTMP]],"MMMM-AA")</f>
        <v>julho-25</v>
      </c>
      <c r="E3262" s="4">
        <v>45853</v>
      </c>
      <c r="F3262" s="3">
        <v>1</v>
      </c>
      <c r="G3262"/>
    </row>
    <row r="3263" spans="1:7" x14ac:dyDescent="0.3">
      <c r="A3263" s="64" t="str">
        <f>SORTEIOS[[#This Row],[GRUPO]]&amp;SORTEIOS[[#This Row],[MES_ANO]]</f>
        <v>3066outubro-25</v>
      </c>
      <c r="B3263" s="3">
        <v>3066</v>
      </c>
      <c r="C3263" s="3">
        <v>202510</v>
      </c>
      <c r="D3263" s="4" t="str">
        <f>TEXT(SORTEIOS[[#This Row],[DT_CONTMP]],"MMMM-AA")</f>
        <v>outubro-25</v>
      </c>
      <c r="E3263" s="4">
        <v>45945</v>
      </c>
      <c r="F3263" s="3">
        <v>1</v>
      </c>
      <c r="G3263"/>
    </row>
    <row r="3264" spans="1:7" x14ac:dyDescent="0.3">
      <c r="A3264" s="64" t="str">
        <f>SORTEIOS[[#This Row],[GRUPO]]&amp;SORTEIOS[[#This Row],[MES_ANO]]</f>
        <v>3076abril-25</v>
      </c>
      <c r="B3264" s="3">
        <v>3076</v>
      </c>
      <c r="C3264" s="3">
        <v>202504</v>
      </c>
      <c r="D3264" s="4" t="str">
        <f>TEXT(SORTEIOS[[#This Row],[DT_CONTMP]],"MMMM-AA")</f>
        <v>abril-25</v>
      </c>
      <c r="E3264" s="4">
        <v>45762</v>
      </c>
      <c r="F3264" s="3">
        <v>1</v>
      </c>
      <c r="G3264"/>
    </row>
    <row r="3265" spans="1:7" x14ac:dyDescent="0.3">
      <c r="A3265" s="64" t="str">
        <f>SORTEIOS[[#This Row],[GRUPO]]&amp;SORTEIOS[[#This Row],[MES_ANO]]</f>
        <v>3110junho-25</v>
      </c>
      <c r="B3265" s="3">
        <v>3110</v>
      </c>
      <c r="C3265" s="3">
        <v>202506</v>
      </c>
      <c r="D3265" s="4" t="str">
        <f>TEXT(SORTEIOS[[#This Row],[DT_CONTMP]],"MMMM-AA")</f>
        <v>junho-25</v>
      </c>
      <c r="E3265" s="4">
        <v>45824</v>
      </c>
      <c r="F3265" s="3">
        <v>1</v>
      </c>
      <c r="G3265"/>
    </row>
    <row r="3266" spans="1:7" x14ac:dyDescent="0.3">
      <c r="A3266" s="64" t="str">
        <f>SORTEIOS[[#This Row],[GRUPO]]&amp;SORTEIOS[[#This Row],[MES_ANO]]</f>
        <v>782setembro-25</v>
      </c>
      <c r="B3266" s="3">
        <v>782</v>
      </c>
      <c r="C3266" s="3">
        <v>202509</v>
      </c>
      <c r="D3266" s="4" t="str">
        <f>TEXT(SORTEIOS[[#This Row],[DT_CONTMP]],"MMMM-AA")</f>
        <v>setembro-25</v>
      </c>
      <c r="E3266" s="4">
        <v>45915</v>
      </c>
      <c r="F3266" s="3">
        <v>1</v>
      </c>
      <c r="G3266"/>
    </row>
    <row r="3267" spans="1:7" x14ac:dyDescent="0.3">
      <c r="A3267" s="64" t="str">
        <f>SORTEIOS[[#This Row],[GRUPO]]&amp;SORTEIOS[[#This Row],[MES_ANO]]</f>
        <v>3123fevereiro-25</v>
      </c>
      <c r="B3267" s="3">
        <v>3123</v>
      </c>
      <c r="C3267" s="3">
        <v>202502</v>
      </c>
      <c r="D3267" s="4" t="str">
        <f>TEXT(SORTEIOS[[#This Row],[DT_CONTMP]],"MMMM-AA")</f>
        <v>fevereiro-25</v>
      </c>
      <c r="E3267" s="4">
        <v>45705</v>
      </c>
      <c r="F3267" s="3">
        <v>1</v>
      </c>
      <c r="G3267"/>
    </row>
    <row r="3268" spans="1:7" x14ac:dyDescent="0.3">
      <c r="A3268" s="64" t="str">
        <f>SORTEIOS[[#This Row],[GRUPO]]&amp;SORTEIOS[[#This Row],[MES_ANO]]</f>
        <v>783outubro-25</v>
      </c>
      <c r="B3268" s="3">
        <v>783</v>
      </c>
      <c r="C3268" s="3">
        <v>202510</v>
      </c>
      <c r="D3268" s="4" t="str">
        <f>TEXT(SORTEIOS[[#This Row],[DT_CONTMP]],"MMMM-AA")</f>
        <v>outubro-25</v>
      </c>
      <c r="E3268" s="4">
        <v>45945</v>
      </c>
      <c r="F3268" s="3">
        <v>1</v>
      </c>
      <c r="G3268"/>
    </row>
    <row r="3269" spans="1:7" x14ac:dyDescent="0.3">
      <c r="A3269" s="64" t="str">
        <f>SORTEIOS[[#This Row],[GRUPO]]&amp;SORTEIOS[[#This Row],[MES_ANO]]</f>
        <v>789janeiro-25</v>
      </c>
      <c r="B3269" s="3">
        <v>789</v>
      </c>
      <c r="C3269" s="3">
        <v>202501</v>
      </c>
      <c r="D3269" s="4" t="str">
        <f>TEXT(SORTEIOS[[#This Row],[DT_CONTMP]],"MMMM-AA")</f>
        <v>janeiro-25</v>
      </c>
      <c r="E3269" s="4">
        <v>45672</v>
      </c>
      <c r="F3269" s="3">
        <v>1</v>
      </c>
      <c r="G3269"/>
    </row>
    <row r="3270" spans="1:7" x14ac:dyDescent="0.3">
      <c r="A3270" s="64" t="str">
        <f>SORTEIOS[[#This Row],[GRUPO]]&amp;SORTEIOS[[#This Row],[MES_ANO]]</f>
        <v>3176abril-25</v>
      </c>
      <c r="B3270" s="3">
        <v>3176</v>
      </c>
      <c r="C3270" s="3">
        <v>202504</v>
      </c>
      <c r="D3270" s="4" t="str">
        <f>TEXT(SORTEIOS[[#This Row],[DT_CONTMP]],"MMMM-AA")</f>
        <v>abril-25</v>
      </c>
      <c r="E3270" s="4">
        <v>45762</v>
      </c>
      <c r="F3270" s="3">
        <v>1</v>
      </c>
      <c r="G3270"/>
    </row>
    <row r="3271" spans="1:7" x14ac:dyDescent="0.3">
      <c r="A3271" s="64" t="str">
        <f>SORTEIOS[[#This Row],[GRUPO]]&amp;SORTEIOS[[#This Row],[MES_ANO]]</f>
        <v>3053agosto-25</v>
      </c>
      <c r="B3271" s="3">
        <v>3053</v>
      </c>
      <c r="C3271" s="3">
        <v>202508</v>
      </c>
      <c r="D3271" s="4" t="str">
        <f>TEXT(SORTEIOS[[#This Row],[DT_CONTMP]],"MMMM-AA")</f>
        <v>agosto-25</v>
      </c>
      <c r="E3271" s="4">
        <v>45884</v>
      </c>
      <c r="F3271" s="3">
        <v>1</v>
      </c>
      <c r="G3271"/>
    </row>
    <row r="3272" spans="1:7" x14ac:dyDescent="0.3">
      <c r="A3272" s="64" t="str">
        <f>SORTEIOS[[#This Row],[GRUPO]]&amp;SORTEIOS[[#This Row],[MES_ANO]]</f>
        <v>625abril-25</v>
      </c>
      <c r="B3272" s="3">
        <v>625</v>
      </c>
      <c r="C3272" s="3">
        <v>202504</v>
      </c>
      <c r="D3272" s="4" t="str">
        <f>TEXT(SORTEIOS[[#This Row],[DT_CONTMP]],"MMMM-AA")</f>
        <v>abril-25</v>
      </c>
      <c r="E3272" s="4">
        <v>45751</v>
      </c>
      <c r="F3272" s="3">
        <v>1</v>
      </c>
      <c r="G3272"/>
    </row>
    <row r="3273" spans="1:7" x14ac:dyDescent="0.3">
      <c r="A3273" s="64" t="str">
        <f>SORTEIOS[[#This Row],[GRUPO]]&amp;SORTEIOS[[#This Row],[MES_ANO]]</f>
        <v>709abril-25</v>
      </c>
      <c r="B3273" s="3">
        <v>709</v>
      </c>
      <c r="C3273" s="3">
        <v>202504</v>
      </c>
      <c r="D3273" s="4" t="str">
        <f>TEXT(SORTEIOS[[#This Row],[DT_CONTMP]],"MMMM-AA")</f>
        <v>abril-25</v>
      </c>
      <c r="E3273" s="4">
        <v>45762</v>
      </c>
      <c r="F3273" s="3">
        <v>1</v>
      </c>
      <c r="G3273"/>
    </row>
    <row r="3274" spans="1:7" x14ac:dyDescent="0.3">
      <c r="A3274" s="64" t="str">
        <f>SORTEIOS[[#This Row],[GRUPO]]&amp;SORTEIOS[[#This Row],[MES_ANO]]</f>
        <v>714fevereiro-25</v>
      </c>
      <c r="B3274" s="3">
        <v>714</v>
      </c>
      <c r="C3274" s="3">
        <v>202502</v>
      </c>
      <c r="D3274" s="4" t="str">
        <f>TEXT(SORTEIOS[[#This Row],[DT_CONTMP]],"MMMM-AA")</f>
        <v>fevereiro-25</v>
      </c>
      <c r="E3274" s="4">
        <v>45705</v>
      </c>
      <c r="F3274" s="3">
        <v>1</v>
      </c>
      <c r="G3274"/>
    </row>
    <row r="3275" spans="1:7" x14ac:dyDescent="0.3">
      <c r="A3275" s="64" t="str">
        <f>SORTEIOS[[#This Row],[GRUPO]]&amp;SORTEIOS[[#This Row],[MES_ANO]]</f>
        <v>3096agosto-25</v>
      </c>
      <c r="B3275" s="3">
        <v>3096</v>
      </c>
      <c r="C3275" s="3">
        <v>202508</v>
      </c>
      <c r="D3275" s="4" t="str">
        <f>TEXT(SORTEIOS[[#This Row],[DT_CONTMP]],"MMMM-AA")</f>
        <v>agosto-25</v>
      </c>
      <c r="E3275" s="4">
        <v>45884</v>
      </c>
      <c r="F3275" s="3">
        <v>1</v>
      </c>
      <c r="G3275"/>
    </row>
    <row r="3276" spans="1:7" x14ac:dyDescent="0.3">
      <c r="A3276" s="64" t="str">
        <f>SORTEIOS[[#This Row],[GRUPO]]&amp;SORTEIOS[[#This Row],[MES_ANO]]</f>
        <v>737março-25</v>
      </c>
      <c r="B3276" s="3">
        <v>737</v>
      </c>
      <c r="C3276" s="3">
        <v>202503</v>
      </c>
      <c r="D3276" s="4" t="str">
        <f>TEXT(SORTEIOS[[#This Row],[DT_CONTMP]],"MMMM-AA")</f>
        <v>março-25</v>
      </c>
      <c r="E3276" s="4">
        <v>45733</v>
      </c>
      <c r="F3276" s="3">
        <v>1</v>
      </c>
      <c r="G3276"/>
    </row>
    <row r="3277" spans="1:7" x14ac:dyDescent="0.3">
      <c r="A3277" s="64" t="str">
        <f>SORTEIOS[[#This Row],[GRUPO]]&amp;SORTEIOS[[#This Row],[MES_ANO]]</f>
        <v>3109setembro-25</v>
      </c>
      <c r="B3277" s="3">
        <v>3109</v>
      </c>
      <c r="C3277" s="3">
        <v>202509</v>
      </c>
      <c r="D3277" s="4" t="str">
        <f>TEXT(SORTEIOS[[#This Row],[DT_CONTMP]],"MMMM-AA")</f>
        <v>setembro-25</v>
      </c>
      <c r="E3277" s="4">
        <v>45915</v>
      </c>
      <c r="F3277" s="3">
        <v>1</v>
      </c>
      <c r="G3277"/>
    </row>
    <row r="3278" spans="1:7" x14ac:dyDescent="0.3">
      <c r="A3278" s="64" t="str">
        <f>SORTEIOS[[#This Row],[GRUPO]]&amp;SORTEIOS[[#This Row],[MES_ANO]]</f>
        <v>747setembro-25</v>
      </c>
      <c r="B3278" s="3">
        <v>747</v>
      </c>
      <c r="C3278" s="3">
        <v>202509</v>
      </c>
      <c r="D3278" s="4" t="str">
        <f>TEXT(SORTEIOS[[#This Row],[DT_CONTMP]],"MMMM-AA")</f>
        <v>setembro-25</v>
      </c>
      <c r="E3278" s="4">
        <v>45915</v>
      </c>
      <c r="F3278" s="3">
        <v>1</v>
      </c>
      <c r="G3278"/>
    </row>
    <row r="3279" spans="1:7" x14ac:dyDescent="0.3">
      <c r="A3279" s="64" t="str">
        <f>SORTEIOS[[#This Row],[GRUPO]]&amp;SORTEIOS[[#This Row],[MES_ANO]]</f>
        <v>746setembro-25</v>
      </c>
      <c r="B3279" s="3">
        <v>746</v>
      </c>
      <c r="C3279" s="3">
        <v>202509</v>
      </c>
      <c r="D3279" s="4" t="str">
        <f>TEXT(SORTEIOS[[#This Row],[DT_CONTMP]],"MMMM-AA")</f>
        <v>setembro-25</v>
      </c>
      <c r="E3279" s="4">
        <v>45915</v>
      </c>
      <c r="F3279" s="3">
        <v>1</v>
      </c>
      <c r="G3279"/>
    </row>
    <row r="3280" spans="1:7" x14ac:dyDescent="0.3">
      <c r="A3280" s="64" t="str">
        <f>SORTEIOS[[#This Row],[GRUPO]]&amp;SORTEIOS[[#This Row],[MES_ANO]]</f>
        <v>759julho-25</v>
      </c>
      <c r="B3280" s="3">
        <v>759</v>
      </c>
      <c r="C3280" s="3">
        <v>202507</v>
      </c>
      <c r="D3280" s="4" t="str">
        <f>TEXT(SORTEIOS[[#This Row],[DT_CONTMP]],"MMMM-AA")</f>
        <v>julho-25</v>
      </c>
      <c r="E3280" s="4">
        <v>45853</v>
      </c>
      <c r="F3280" s="3">
        <v>1</v>
      </c>
      <c r="G3280"/>
    </row>
    <row r="3281" spans="1:7" x14ac:dyDescent="0.3">
      <c r="A3281" s="64" t="str">
        <f>SORTEIOS[[#This Row],[GRUPO]]&amp;SORTEIOS[[#This Row],[MES_ANO]]</f>
        <v>723junho-25</v>
      </c>
      <c r="B3281" s="3">
        <v>723</v>
      </c>
      <c r="C3281" s="3">
        <v>202506</v>
      </c>
      <c r="D3281" s="4" t="str">
        <f>TEXT(SORTEIOS[[#This Row],[DT_CONTMP]],"MMMM-AA")</f>
        <v>junho-25</v>
      </c>
      <c r="E3281" s="4">
        <v>45824</v>
      </c>
      <c r="F3281" s="3">
        <v>1</v>
      </c>
      <c r="G3281"/>
    </row>
    <row r="3282" spans="1:7" x14ac:dyDescent="0.3">
      <c r="A3282" s="64" t="str">
        <f>SORTEIOS[[#This Row],[GRUPO]]&amp;SORTEIOS[[#This Row],[MES_ANO]]</f>
        <v>3132fevereiro-25</v>
      </c>
      <c r="B3282" s="3">
        <v>3132</v>
      </c>
      <c r="C3282" s="3">
        <v>202502</v>
      </c>
      <c r="D3282" s="4" t="str">
        <f>TEXT(SORTEIOS[[#This Row],[DT_CONTMP]],"MMMM-AA")</f>
        <v>fevereiro-25</v>
      </c>
      <c r="E3282" s="4">
        <v>45705</v>
      </c>
      <c r="F3282" s="3">
        <v>1</v>
      </c>
      <c r="G3282"/>
    </row>
    <row r="3283" spans="1:7" x14ac:dyDescent="0.3">
      <c r="A3283" s="64" t="str">
        <f>SORTEIOS[[#This Row],[GRUPO]]&amp;SORTEIOS[[#This Row],[MES_ANO]]</f>
        <v>786março-25</v>
      </c>
      <c r="B3283" s="3">
        <v>786</v>
      </c>
      <c r="C3283" s="3">
        <v>202503</v>
      </c>
      <c r="D3283" s="4" t="str">
        <f>TEXT(SORTEIOS[[#This Row],[DT_CONTMP]],"MMMM-AA")</f>
        <v>março-25</v>
      </c>
      <c r="E3283" s="4">
        <v>45733</v>
      </c>
      <c r="F3283" s="3">
        <v>1</v>
      </c>
      <c r="G3283"/>
    </row>
    <row r="3284" spans="1:7" x14ac:dyDescent="0.3">
      <c r="G3284"/>
    </row>
    <row r="3285" spans="1:7" x14ac:dyDescent="0.3">
      <c r="G3285"/>
    </row>
    <row r="3286" spans="1:7" x14ac:dyDescent="0.3">
      <c r="G3286"/>
    </row>
    <row r="3287" spans="1:7" x14ac:dyDescent="0.3">
      <c r="G3287"/>
    </row>
    <row r="3288" spans="1:7" x14ac:dyDescent="0.3">
      <c r="G3288"/>
    </row>
    <row r="3289" spans="1:7" x14ac:dyDescent="0.3">
      <c r="G3289"/>
    </row>
    <row r="3290" spans="1:7" x14ac:dyDescent="0.3">
      <c r="G3290"/>
    </row>
    <row r="3291" spans="1:7" x14ac:dyDescent="0.3">
      <c r="G3291"/>
    </row>
    <row r="3292" spans="1:7" x14ac:dyDescent="0.3">
      <c r="G3292"/>
    </row>
    <row r="3293" spans="1:7" x14ac:dyDescent="0.3">
      <c r="G3293"/>
    </row>
    <row r="3294" spans="1:7" x14ac:dyDescent="0.3">
      <c r="G3294"/>
    </row>
    <row r="3295" spans="1:7" x14ac:dyDescent="0.3">
      <c r="G3295"/>
    </row>
    <row r="3296" spans="1:7" x14ac:dyDescent="0.3">
      <c r="G3296"/>
    </row>
    <row r="3297" spans="7:7" x14ac:dyDescent="0.3">
      <c r="G3297"/>
    </row>
    <row r="3298" spans="7:7" x14ac:dyDescent="0.3">
      <c r="G3298"/>
    </row>
    <row r="3299" spans="7:7" x14ac:dyDescent="0.3">
      <c r="G3299"/>
    </row>
    <row r="3300" spans="7:7" x14ac:dyDescent="0.3">
      <c r="G3300"/>
    </row>
    <row r="3301" spans="7:7" x14ac:dyDescent="0.3">
      <c r="G3301"/>
    </row>
    <row r="3302" spans="7:7" x14ac:dyDescent="0.3">
      <c r="G3302"/>
    </row>
    <row r="3303" spans="7:7" x14ac:dyDescent="0.3">
      <c r="G3303"/>
    </row>
    <row r="3304" spans="7:7" x14ac:dyDescent="0.3">
      <c r="G3304"/>
    </row>
    <row r="3305" spans="7:7" x14ac:dyDescent="0.3">
      <c r="G3305"/>
    </row>
    <row r="3306" spans="7:7" x14ac:dyDescent="0.3">
      <c r="G3306"/>
    </row>
    <row r="3307" spans="7:7" x14ac:dyDescent="0.3">
      <c r="G3307"/>
    </row>
    <row r="3308" spans="7:7" x14ac:dyDescent="0.3">
      <c r="G3308"/>
    </row>
    <row r="3309" spans="7:7" x14ac:dyDescent="0.3">
      <c r="G3309"/>
    </row>
    <row r="3310" spans="7:7" x14ac:dyDescent="0.3">
      <c r="G3310"/>
    </row>
    <row r="3311" spans="7:7" x14ac:dyDescent="0.3">
      <c r="G3311"/>
    </row>
    <row r="3312" spans="7:7" x14ac:dyDescent="0.3">
      <c r="G3312"/>
    </row>
    <row r="3313" spans="7:7" x14ac:dyDescent="0.3">
      <c r="G3313"/>
    </row>
    <row r="3314" spans="7:7" x14ac:dyDescent="0.3">
      <c r="G3314"/>
    </row>
    <row r="3315" spans="7:7" x14ac:dyDescent="0.3">
      <c r="G3315"/>
    </row>
    <row r="3316" spans="7:7" x14ac:dyDescent="0.3">
      <c r="G3316"/>
    </row>
    <row r="3317" spans="7:7" x14ac:dyDescent="0.3">
      <c r="G3317"/>
    </row>
    <row r="3318" spans="7:7" x14ac:dyDescent="0.3">
      <c r="G3318"/>
    </row>
    <row r="3319" spans="7:7" x14ac:dyDescent="0.3">
      <c r="G3319"/>
    </row>
    <row r="3320" spans="7:7" x14ac:dyDescent="0.3">
      <c r="G3320"/>
    </row>
    <row r="3321" spans="7:7" x14ac:dyDescent="0.3">
      <c r="G3321"/>
    </row>
    <row r="3322" spans="7:7" x14ac:dyDescent="0.3">
      <c r="G3322"/>
    </row>
    <row r="3323" spans="7:7" x14ac:dyDescent="0.3">
      <c r="G3323"/>
    </row>
    <row r="3324" spans="7:7" x14ac:dyDescent="0.3">
      <c r="G3324"/>
    </row>
    <row r="3325" spans="7:7" x14ac:dyDescent="0.3">
      <c r="G3325"/>
    </row>
    <row r="3326" spans="7:7" x14ac:dyDescent="0.3">
      <c r="G3326"/>
    </row>
    <row r="3327" spans="7:7" x14ac:dyDescent="0.3">
      <c r="G3327"/>
    </row>
    <row r="3328" spans="7:7" x14ac:dyDescent="0.3">
      <c r="G3328"/>
    </row>
    <row r="3329" spans="7:7" x14ac:dyDescent="0.3">
      <c r="G3329"/>
    </row>
    <row r="3330" spans="7:7" x14ac:dyDescent="0.3">
      <c r="G3330"/>
    </row>
    <row r="3331" spans="7:7" x14ac:dyDescent="0.3">
      <c r="G3331"/>
    </row>
    <row r="3332" spans="7:7" x14ac:dyDescent="0.3">
      <c r="G3332"/>
    </row>
    <row r="3333" spans="7:7" x14ac:dyDescent="0.3">
      <c r="G3333"/>
    </row>
    <row r="3334" spans="7:7" x14ac:dyDescent="0.3">
      <c r="G3334"/>
    </row>
    <row r="3335" spans="7:7" x14ac:dyDescent="0.3">
      <c r="G3335"/>
    </row>
    <row r="3336" spans="7:7" x14ac:dyDescent="0.3">
      <c r="G3336"/>
    </row>
    <row r="3337" spans="7:7" x14ac:dyDescent="0.3">
      <c r="G3337"/>
    </row>
    <row r="3338" spans="7:7" x14ac:dyDescent="0.3">
      <c r="G3338"/>
    </row>
    <row r="3339" spans="7:7" x14ac:dyDescent="0.3">
      <c r="G3339"/>
    </row>
    <row r="3340" spans="7:7" x14ac:dyDescent="0.3">
      <c r="G3340"/>
    </row>
    <row r="3341" spans="7:7" x14ac:dyDescent="0.3">
      <c r="G3341"/>
    </row>
    <row r="3342" spans="7:7" x14ac:dyDescent="0.3">
      <c r="G3342"/>
    </row>
    <row r="3343" spans="7:7" x14ac:dyDescent="0.3">
      <c r="G3343"/>
    </row>
    <row r="3344" spans="7:7" x14ac:dyDescent="0.3">
      <c r="G3344"/>
    </row>
    <row r="3345" spans="7:7" x14ac:dyDescent="0.3">
      <c r="G3345"/>
    </row>
    <row r="3346" spans="7:7" x14ac:dyDescent="0.3">
      <c r="G3346"/>
    </row>
    <row r="3347" spans="7:7" x14ac:dyDescent="0.3">
      <c r="G3347"/>
    </row>
    <row r="3348" spans="7:7" x14ac:dyDescent="0.3">
      <c r="G3348"/>
    </row>
    <row r="3349" spans="7:7" x14ac:dyDescent="0.3">
      <c r="G3349"/>
    </row>
    <row r="3350" spans="7:7" x14ac:dyDescent="0.3">
      <c r="G3350"/>
    </row>
    <row r="3351" spans="7:7" x14ac:dyDescent="0.3">
      <c r="G3351"/>
    </row>
    <row r="3352" spans="7:7" x14ac:dyDescent="0.3">
      <c r="G3352"/>
    </row>
    <row r="3353" spans="7:7" x14ac:dyDescent="0.3">
      <c r="G3353"/>
    </row>
    <row r="3354" spans="7:7" x14ac:dyDescent="0.3">
      <c r="G3354"/>
    </row>
    <row r="3355" spans="7:7" x14ac:dyDescent="0.3">
      <c r="G3355"/>
    </row>
    <row r="3356" spans="7:7" x14ac:dyDescent="0.3">
      <c r="G3356"/>
    </row>
    <row r="3357" spans="7:7" x14ac:dyDescent="0.3">
      <c r="G3357"/>
    </row>
    <row r="3358" spans="7:7" x14ac:dyDescent="0.3">
      <c r="G3358"/>
    </row>
    <row r="3359" spans="7:7" x14ac:dyDescent="0.3">
      <c r="G3359"/>
    </row>
    <row r="3360" spans="7:7" x14ac:dyDescent="0.3">
      <c r="G3360"/>
    </row>
    <row r="3361" spans="7:7" x14ac:dyDescent="0.3">
      <c r="G3361"/>
    </row>
    <row r="3362" spans="7:7" x14ac:dyDescent="0.3">
      <c r="G3362"/>
    </row>
    <row r="3363" spans="7:7" x14ac:dyDescent="0.3">
      <c r="G3363"/>
    </row>
    <row r="3364" spans="7:7" x14ac:dyDescent="0.3">
      <c r="G3364"/>
    </row>
    <row r="3365" spans="7:7" x14ac:dyDescent="0.3">
      <c r="G3365"/>
    </row>
    <row r="3366" spans="7:7" x14ac:dyDescent="0.3">
      <c r="G3366"/>
    </row>
    <row r="3367" spans="7:7" x14ac:dyDescent="0.3">
      <c r="G3367"/>
    </row>
    <row r="3368" spans="7:7" x14ac:dyDescent="0.3">
      <c r="G3368"/>
    </row>
    <row r="3369" spans="7:7" x14ac:dyDescent="0.3">
      <c r="G3369"/>
    </row>
    <row r="3370" spans="7:7" x14ac:dyDescent="0.3">
      <c r="G3370"/>
    </row>
    <row r="3371" spans="7:7" x14ac:dyDescent="0.3">
      <c r="G3371"/>
    </row>
    <row r="3372" spans="7:7" x14ac:dyDescent="0.3">
      <c r="G3372"/>
    </row>
    <row r="3373" spans="7:7" x14ac:dyDescent="0.3">
      <c r="G3373"/>
    </row>
    <row r="3374" spans="7:7" x14ac:dyDescent="0.3">
      <c r="G3374"/>
    </row>
    <row r="3375" spans="7:7" x14ac:dyDescent="0.3">
      <c r="G3375"/>
    </row>
    <row r="3376" spans="7:7" x14ac:dyDescent="0.3">
      <c r="G3376"/>
    </row>
    <row r="3377" spans="7:7" x14ac:dyDescent="0.3">
      <c r="G3377"/>
    </row>
    <row r="3378" spans="7:7" x14ac:dyDescent="0.3">
      <c r="G3378"/>
    </row>
    <row r="3379" spans="7:7" x14ac:dyDescent="0.3">
      <c r="G3379"/>
    </row>
    <row r="3380" spans="7:7" x14ac:dyDescent="0.3">
      <c r="G3380"/>
    </row>
    <row r="3381" spans="7:7" x14ac:dyDescent="0.3">
      <c r="G3381"/>
    </row>
    <row r="3382" spans="7:7" x14ac:dyDescent="0.3">
      <c r="G3382"/>
    </row>
    <row r="3383" spans="7:7" x14ac:dyDescent="0.3">
      <c r="G3383"/>
    </row>
    <row r="3384" spans="7:7" x14ac:dyDescent="0.3">
      <c r="G3384"/>
    </row>
    <row r="3385" spans="7:7" x14ac:dyDescent="0.3">
      <c r="G3385"/>
    </row>
    <row r="3386" spans="7:7" x14ac:dyDescent="0.3">
      <c r="G3386"/>
    </row>
    <row r="3387" spans="7:7" x14ac:dyDescent="0.3">
      <c r="G3387"/>
    </row>
    <row r="3388" spans="7:7" x14ac:dyDescent="0.3">
      <c r="G3388"/>
    </row>
    <row r="3389" spans="7:7" x14ac:dyDescent="0.3">
      <c r="G3389"/>
    </row>
    <row r="3390" spans="7:7" x14ac:dyDescent="0.3">
      <c r="G3390"/>
    </row>
    <row r="3391" spans="7:7" x14ac:dyDescent="0.3">
      <c r="G3391"/>
    </row>
    <row r="3392" spans="7:7" x14ac:dyDescent="0.3">
      <c r="G3392"/>
    </row>
    <row r="3393" spans="7:7" x14ac:dyDescent="0.3">
      <c r="G3393"/>
    </row>
    <row r="3394" spans="7:7" x14ac:dyDescent="0.3">
      <c r="G3394"/>
    </row>
    <row r="3395" spans="7:7" x14ac:dyDescent="0.3">
      <c r="G3395"/>
    </row>
    <row r="3396" spans="7:7" x14ac:dyDescent="0.3">
      <c r="G3396"/>
    </row>
    <row r="3397" spans="7:7" x14ac:dyDescent="0.3">
      <c r="G3397"/>
    </row>
    <row r="3398" spans="7:7" x14ac:dyDescent="0.3">
      <c r="G3398"/>
    </row>
    <row r="3399" spans="7:7" x14ac:dyDescent="0.3">
      <c r="G3399"/>
    </row>
    <row r="3400" spans="7:7" x14ac:dyDescent="0.3">
      <c r="G3400"/>
    </row>
    <row r="3401" spans="7:7" x14ac:dyDescent="0.3">
      <c r="G3401"/>
    </row>
    <row r="3402" spans="7:7" x14ac:dyDescent="0.3">
      <c r="G3402"/>
    </row>
    <row r="3403" spans="7:7" x14ac:dyDescent="0.3">
      <c r="G3403"/>
    </row>
    <row r="3404" spans="7:7" x14ac:dyDescent="0.3">
      <c r="G3404"/>
    </row>
    <row r="3405" spans="7:7" x14ac:dyDescent="0.3">
      <c r="G3405"/>
    </row>
    <row r="3406" spans="7:7" x14ac:dyDescent="0.3">
      <c r="G3406"/>
    </row>
    <row r="3407" spans="7:7" x14ac:dyDescent="0.3">
      <c r="G3407"/>
    </row>
    <row r="3408" spans="7:7" x14ac:dyDescent="0.3">
      <c r="G3408"/>
    </row>
    <row r="3409" spans="7:7" x14ac:dyDescent="0.3">
      <c r="G3409"/>
    </row>
    <row r="3410" spans="7:7" x14ac:dyDescent="0.3">
      <c r="G3410"/>
    </row>
    <row r="3411" spans="7:7" x14ac:dyDescent="0.3">
      <c r="G3411"/>
    </row>
    <row r="3412" spans="7:7" x14ac:dyDescent="0.3">
      <c r="G3412"/>
    </row>
    <row r="3413" spans="7:7" x14ac:dyDescent="0.3">
      <c r="G3413"/>
    </row>
    <row r="3414" spans="7:7" x14ac:dyDescent="0.3">
      <c r="G3414"/>
    </row>
    <row r="3415" spans="7:7" x14ac:dyDescent="0.3">
      <c r="G3415"/>
    </row>
    <row r="3416" spans="7:7" x14ac:dyDescent="0.3">
      <c r="G3416"/>
    </row>
    <row r="3417" spans="7:7" x14ac:dyDescent="0.3">
      <c r="G3417"/>
    </row>
    <row r="3418" spans="7:7" x14ac:dyDescent="0.3">
      <c r="G3418"/>
    </row>
    <row r="3419" spans="7:7" x14ac:dyDescent="0.3">
      <c r="G3419"/>
    </row>
    <row r="3420" spans="7:7" x14ac:dyDescent="0.3">
      <c r="G3420"/>
    </row>
    <row r="3421" spans="7:7" x14ac:dyDescent="0.3">
      <c r="G3421"/>
    </row>
    <row r="3422" spans="7:7" x14ac:dyDescent="0.3">
      <c r="G3422"/>
    </row>
    <row r="3423" spans="7:7" x14ac:dyDescent="0.3">
      <c r="G3423"/>
    </row>
    <row r="3424" spans="7:7" x14ac:dyDescent="0.3">
      <c r="G3424"/>
    </row>
    <row r="3425" spans="7:7" x14ac:dyDescent="0.3">
      <c r="G3425"/>
    </row>
    <row r="3426" spans="7:7" x14ac:dyDescent="0.3">
      <c r="G3426"/>
    </row>
    <row r="3427" spans="7:7" x14ac:dyDescent="0.3">
      <c r="G3427"/>
    </row>
    <row r="3428" spans="7:7" x14ac:dyDescent="0.3">
      <c r="G3428"/>
    </row>
    <row r="3429" spans="7:7" x14ac:dyDescent="0.3">
      <c r="G3429"/>
    </row>
    <row r="3430" spans="7:7" x14ac:dyDescent="0.3">
      <c r="G3430"/>
    </row>
    <row r="3431" spans="7:7" x14ac:dyDescent="0.3">
      <c r="G3431"/>
    </row>
    <row r="3432" spans="7:7" x14ac:dyDescent="0.3">
      <c r="G3432"/>
    </row>
    <row r="3433" spans="7:7" x14ac:dyDescent="0.3">
      <c r="G3433"/>
    </row>
    <row r="3434" spans="7:7" x14ac:dyDescent="0.3">
      <c r="G3434"/>
    </row>
    <row r="3435" spans="7:7" x14ac:dyDescent="0.3">
      <c r="G3435"/>
    </row>
    <row r="3436" spans="7:7" x14ac:dyDescent="0.3">
      <c r="G3436"/>
    </row>
    <row r="3437" spans="7:7" x14ac:dyDescent="0.3">
      <c r="G3437"/>
    </row>
    <row r="3438" spans="7:7" x14ac:dyDescent="0.3">
      <c r="G3438"/>
    </row>
    <row r="3439" spans="7:7" x14ac:dyDescent="0.3">
      <c r="G3439"/>
    </row>
    <row r="3440" spans="7:7" x14ac:dyDescent="0.3">
      <c r="G3440"/>
    </row>
    <row r="3441" spans="7:7" x14ac:dyDescent="0.3">
      <c r="G3441"/>
    </row>
    <row r="3442" spans="7:7" x14ac:dyDescent="0.3">
      <c r="G3442"/>
    </row>
    <row r="3443" spans="7:7" x14ac:dyDescent="0.3">
      <c r="G3443"/>
    </row>
    <row r="3444" spans="7:7" x14ac:dyDescent="0.3">
      <c r="G3444"/>
    </row>
    <row r="3445" spans="7:7" x14ac:dyDescent="0.3">
      <c r="G3445"/>
    </row>
    <row r="3446" spans="7:7" x14ac:dyDescent="0.3">
      <c r="G3446"/>
    </row>
    <row r="3447" spans="7:7" x14ac:dyDescent="0.3">
      <c r="G3447"/>
    </row>
    <row r="3448" spans="7:7" x14ac:dyDescent="0.3">
      <c r="G3448"/>
    </row>
    <row r="3449" spans="7:7" x14ac:dyDescent="0.3">
      <c r="G3449"/>
    </row>
    <row r="3450" spans="7:7" x14ac:dyDescent="0.3">
      <c r="G3450"/>
    </row>
    <row r="3451" spans="7:7" x14ac:dyDescent="0.3">
      <c r="G3451"/>
    </row>
    <row r="3452" spans="7:7" x14ac:dyDescent="0.3">
      <c r="G3452"/>
    </row>
    <row r="3453" spans="7:7" x14ac:dyDescent="0.3">
      <c r="G3453"/>
    </row>
    <row r="3454" spans="7:7" x14ac:dyDescent="0.3">
      <c r="G3454"/>
    </row>
    <row r="3455" spans="7:7" x14ac:dyDescent="0.3">
      <c r="G3455"/>
    </row>
    <row r="3456" spans="7:7" x14ac:dyDescent="0.3">
      <c r="G3456"/>
    </row>
    <row r="3457" spans="7:7" x14ac:dyDescent="0.3">
      <c r="G3457"/>
    </row>
    <row r="3458" spans="7:7" x14ac:dyDescent="0.3">
      <c r="G3458"/>
    </row>
    <row r="3459" spans="7:7" x14ac:dyDescent="0.3">
      <c r="G3459"/>
    </row>
    <row r="3460" spans="7:7" x14ac:dyDescent="0.3">
      <c r="G3460"/>
    </row>
    <row r="3461" spans="7:7" x14ac:dyDescent="0.3">
      <c r="G3461"/>
    </row>
    <row r="3462" spans="7:7" x14ac:dyDescent="0.3">
      <c r="G3462"/>
    </row>
    <row r="3463" spans="7:7" x14ac:dyDescent="0.3">
      <c r="G3463"/>
    </row>
    <row r="3464" spans="7:7" x14ac:dyDescent="0.3">
      <c r="G3464"/>
    </row>
    <row r="3465" spans="7:7" x14ac:dyDescent="0.3">
      <c r="G3465"/>
    </row>
    <row r="3466" spans="7:7" x14ac:dyDescent="0.3">
      <c r="G3466"/>
    </row>
    <row r="3467" spans="7:7" x14ac:dyDescent="0.3">
      <c r="G3467"/>
    </row>
    <row r="3468" spans="7:7" x14ac:dyDescent="0.3">
      <c r="G3468"/>
    </row>
    <row r="3469" spans="7:7" x14ac:dyDescent="0.3">
      <c r="G3469"/>
    </row>
    <row r="3470" spans="7:7" x14ac:dyDescent="0.3">
      <c r="G3470"/>
    </row>
    <row r="3471" spans="7:7" x14ac:dyDescent="0.3">
      <c r="G3471"/>
    </row>
    <row r="3472" spans="7:7" x14ac:dyDescent="0.3">
      <c r="G3472"/>
    </row>
    <row r="3473" spans="7:7" x14ac:dyDescent="0.3">
      <c r="G3473"/>
    </row>
    <row r="3474" spans="7:7" x14ac:dyDescent="0.3">
      <c r="G3474"/>
    </row>
    <row r="3475" spans="7:7" x14ac:dyDescent="0.3">
      <c r="G3475"/>
    </row>
    <row r="3476" spans="7:7" x14ac:dyDescent="0.3">
      <c r="G3476"/>
    </row>
    <row r="3477" spans="7:7" x14ac:dyDescent="0.3">
      <c r="G3477"/>
    </row>
    <row r="3478" spans="7:7" x14ac:dyDescent="0.3">
      <c r="G3478"/>
    </row>
    <row r="3479" spans="7:7" x14ac:dyDescent="0.3">
      <c r="G3479"/>
    </row>
    <row r="3480" spans="7:7" x14ac:dyDescent="0.3">
      <c r="G3480"/>
    </row>
    <row r="3481" spans="7:7" x14ac:dyDescent="0.3">
      <c r="G3481"/>
    </row>
    <row r="3482" spans="7:7" x14ac:dyDescent="0.3">
      <c r="G3482"/>
    </row>
    <row r="3483" spans="7:7" x14ac:dyDescent="0.3">
      <c r="G3483"/>
    </row>
    <row r="3484" spans="7:7" x14ac:dyDescent="0.3">
      <c r="G3484"/>
    </row>
    <row r="3485" spans="7:7" x14ac:dyDescent="0.3">
      <c r="G3485"/>
    </row>
    <row r="3486" spans="7:7" x14ac:dyDescent="0.3">
      <c r="G3486"/>
    </row>
    <row r="3487" spans="7:7" x14ac:dyDescent="0.3">
      <c r="G3487"/>
    </row>
    <row r="3488" spans="7:7" x14ac:dyDescent="0.3">
      <c r="G3488"/>
    </row>
    <row r="3489" spans="7:7" x14ac:dyDescent="0.3">
      <c r="G3489"/>
    </row>
    <row r="3490" spans="7:7" x14ac:dyDescent="0.3">
      <c r="G3490"/>
    </row>
    <row r="3491" spans="7:7" x14ac:dyDescent="0.3">
      <c r="G3491"/>
    </row>
    <row r="3492" spans="7:7" x14ac:dyDescent="0.3">
      <c r="G3492"/>
    </row>
    <row r="3493" spans="7:7" x14ac:dyDescent="0.3">
      <c r="G3493"/>
    </row>
    <row r="3494" spans="7:7" x14ac:dyDescent="0.3">
      <c r="G3494"/>
    </row>
    <row r="3495" spans="7:7" x14ac:dyDescent="0.3">
      <c r="G3495"/>
    </row>
    <row r="3496" spans="7:7" x14ac:dyDescent="0.3">
      <c r="G3496"/>
    </row>
    <row r="3497" spans="7:7" x14ac:dyDescent="0.3">
      <c r="G3497"/>
    </row>
    <row r="3498" spans="7:7" x14ac:dyDescent="0.3">
      <c r="G3498"/>
    </row>
    <row r="3499" spans="7:7" x14ac:dyDescent="0.3">
      <c r="G3499"/>
    </row>
    <row r="3500" spans="7:7" x14ac:dyDescent="0.3">
      <c r="G3500"/>
    </row>
    <row r="3501" spans="7:7" x14ac:dyDescent="0.3">
      <c r="G3501"/>
    </row>
    <row r="3502" spans="7:7" x14ac:dyDescent="0.3">
      <c r="G3502"/>
    </row>
    <row r="3503" spans="7:7" x14ac:dyDescent="0.3">
      <c r="G3503"/>
    </row>
    <row r="3504" spans="7:7" x14ac:dyDescent="0.3">
      <c r="G3504"/>
    </row>
    <row r="3505" spans="7:7" x14ac:dyDescent="0.3">
      <c r="G3505"/>
    </row>
    <row r="3506" spans="7:7" x14ac:dyDescent="0.3">
      <c r="G3506"/>
    </row>
    <row r="3507" spans="7:7" x14ac:dyDescent="0.3">
      <c r="G3507"/>
    </row>
    <row r="3508" spans="7:7" x14ac:dyDescent="0.3">
      <c r="G3508"/>
    </row>
    <row r="3509" spans="7:7" x14ac:dyDescent="0.3">
      <c r="G3509"/>
    </row>
    <row r="3510" spans="7:7" x14ac:dyDescent="0.3">
      <c r="G3510"/>
    </row>
    <row r="3511" spans="7:7" x14ac:dyDescent="0.3">
      <c r="G3511"/>
    </row>
    <row r="3512" spans="7:7" x14ac:dyDescent="0.3">
      <c r="G3512"/>
    </row>
    <row r="3513" spans="7:7" x14ac:dyDescent="0.3">
      <c r="G3513"/>
    </row>
    <row r="3514" spans="7:7" x14ac:dyDescent="0.3">
      <c r="G3514"/>
    </row>
    <row r="3515" spans="7:7" x14ac:dyDescent="0.3">
      <c r="G3515"/>
    </row>
    <row r="3516" spans="7:7" x14ac:dyDescent="0.3">
      <c r="G3516"/>
    </row>
    <row r="3517" spans="7:7" x14ac:dyDescent="0.3">
      <c r="G3517"/>
    </row>
    <row r="3518" spans="7:7" x14ac:dyDescent="0.3">
      <c r="G3518"/>
    </row>
    <row r="3519" spans="7:7" x14ac:dyDescent="0.3">
      <c r="G3519"/>
    </row>
    <row r="3520" spans="7:7" x14ac:dyDescent="0.3">
      <c r="G3520"/>
    </row>
    <row r="3521" spans="7:7" x14ac:dyDescent="0.3">
      <c r="G3521"/>
    </row>
    <row r="3522" spans="7:7" x14ac:dyDescent="0.3">
      <c r="G3522"/>
    </row>
    <row r="3523" spans="7:7" x14ac:dyDescent="0.3">
      <c r="G3523"/>
    </row>
    <row r="3524" spans="7:7" x14ac:dyDescent="0.3">
      <c r="G3524"/>
    </row>
    <row r="3525" spans="7:7" x14ac:dyDescent="0.3">
      <c r="G3525"/>
    </row>
    <row r="3526" spans="7:7" x14ac:dyDescent="0.3">
      <c r="G3526"/>
    </row>
    <row r="3527" spans="7:7" x14ac:dyDescent="0.3">
      <c r="G3527"/>
    </row>
    <row r="3528" spans="7:7" x14ac:dyDescent="0.3">
      <c r="G3528"/>
    </row>
    <row r="3529" spans="7:7" x14ac:dyDescent="0.3">
      <c r="G3529"/>
    </row>
    <row r="3530" spans="7:7" x14ac:dyDescent="0.3">
      <c r="G3530"/>
    </row>
    <row r="3531" spans="7:7" x14ac:dyDescent="0.3">
      <c r="G3531"/>
    </row>
    <row r="3532" spans="7:7" x14ac:dyDescent="0.3">
      <c r="G3532"/>
    </row>
    <row r="3533" spans="7:7" x14ac:dyDescent="0.3">
      <c r="G3533"/>
    </row>
    <row r="3534" spans="7:7" x14ac:dyDescent="0.3">
      <c r="G3534"/>
    </row>
    <row r="3535" spans="7:7" x14ac:dyDescent="0.3">
      <c r="G3535"/>
    </row>
    <row r="3536" spans="7:7" x14ac:dyDescent="0.3">
      <c r="G3536"/>
    </row>
    <row r="3537" spans="7:7" x14ac:dyDescent="0.3">
      <c r="G3537"/>
    </row>
    <row r="3538" spans="7:7" x14ac:dyDescent="0.3">
      <c r="G3538"/>
    </row>
    <row r="3539" spans="7:7" x14ac:dyDescent="0.3">
      <c r="G3539"/>
    </row>
    <row r="3540" spans="7:7" x14ac:dyDescent="0.3">
      <c r="G3540"/>
    </row>
    <row r="3541" spans="7:7" x14ac:dyDescent="0.3">
      <c r="G3541"/>
    </row>
    <row r="3542" spans="7:7" x14ac:dyDescent="0.3">
      <c r="G3542"/>
    </row>
    <row r="3543" spans="7:7" x14ac:dyDescent="0.3">
      <c r="G3543"/>
    </row>
    <row r="3544" spans="7:7" x14ac:dyDescent="0.3">
      <c r="G3544"/>
    </row>
    <row r="3545" spans="7:7" x14ac:dyDescent="0.3">
      <c r="G3545"/>
    </row>
    <row r="3546" spans="7:7" x14ac:dyDescent="0.3">
      <c r="G3546"/>
    </row>
    <row r="3547" spans="7:7" x14ac:dyDescent="0.3">
      <c r="G3547"/>
    </row>
    <row r="3548" spans="7:7" x14ac:dyDescent="0.3">
      <c r="G3548"/>
    </row>
    <row r="3549" spans="7:7" x14ac:dyDescent="0.3">
      <c r="G3549"/>
    </row>
    <row r="3550" spans="7:7" x14ac:dyDescent="0.3">
      <c r="G3550"/>
    </row>
    <row r="3551" spans="7:7" x14ac:dyDescent="0.3">
      <c r="G3551"/>
    </row>
    <row r="3552" spans="7:7" x14ac:dyDescent="0.3">
      <c r="G3552"/>
    </row>
    <row r="3553" spans="7:7" x14ac:dyDescent="0.3">
      <c r="G3553"/>
    </row>
    <row r="3554" spans="7:7" x14ac:dyDescent="0.3">
      <c r="G3554"/>
    </row>
    <row r="3555" spans="7:7" x14ac:dyDescent="0.3">
      <c r="G3555"/>
    </row>
    <row r="3556" spans="7:7" x14ac:dyDescent="0.3">
      <c r="G3556"/>
    </row>
    <row r="3557" spans="7:7" x14ac:dyDescent="0.3">
      <c r="G3557"/>
    </row>
    <row r="3558" spans="7:7" x14ac:dyDescent="0.3">
      <c r="G3558"/>
    </row>
    <row r="3559" spans="7:7" x14ac:dyDescent="0.3">
      <c r="G3559"/>
    </row>
    <row r="3560" spans="7:7" x14ac:dyDescent="0.3">
      <c r="G3560"/>
    </row>
    <row r="3561" spans="7:7" x14ac:dyDescent="0.3">
      <c r="G3561"/>
    </row>
    <row r="3562" spans="7:7" x14ac:dyDescent="0.3">
      <c r="G3562"/>
    </row>
    <row r="3563" spans="7:7" x14ac:dyDescent="0.3">
      <c r="G3563"/>
    </row>
    <row r="3564" spans="7:7" x14ac:dyDescent="0.3">
      <c r="G3564"/>
    </row>
    <row r="3565" spans="7:7" x14ac:dyDescent="0.3">
      <c r="G3565"/>
    </row>
    <row r="3566" spans="7:7" x14ac:dyDescent="0.3">
      <c r="G3566"/>
    </row>
    <row r="3567" spans="7:7" x14ac:dyDescent="0.3">
      <c r="G3567"/>
    </row>
    <row r="3568" spans="7:7" x14ac:dyDescent="0.3">
      <c r="G3568"/>
    </row>
    <row r="3569" spans="7:7" x14ac:dyDescent="0.3">
      <c r="G3569"/>
    </row>
    <row r="3570" spans="7:7" x14ac:dyDescent="0.3">
      <c r="G3570"/>
    </row>
    <row r="3571" spans="7:7" x14ac:dyDescent="0.3">
      <c r="G3571"/>
    </row>
    <row r="3572" spans="7:7" x14ac:dyDescent="0.3">
      <c r="G3572"/>
    </row>
    <row r="3573" spans="7:7" x14ac:dyDescent="0.3">
      <c r="G3573"/>
    </row>
    <row r="3574" spans="7:7" x14ac:dyDescent="0.3">
      <c r="G3574"/>
    </row>
    <row r="3575" spans="7:7" x14ac:dyDescent="0.3">
      <c r="G3575"/>
    </row>
    <row r="3576" spans="7:7" x14ac:dyDescent="0.3">
      <c r="G3576"/>
    </row>
    <row r="3577" spans="7:7" x14ac:dyDescent="0.3">
      <c r="G3577"/>
    </row>
    <row r="3578" spans="7:7" x14ac:dyDescent="0.3">
      <c r="G3578"/>
    </row>
    <row r="3579" spans="7:7" x14ac:dyDescent="0.3">
      <c r="G3579"/>
    </row>
    <row r="3580" spans="7:7" x14ac:dyDescent="0.3">
      <c r="G3580"/>
    </row>
    <row r="3581" spans="7:7" x14ac:dyDescent="0.3">
      <c r="G3581"/>
    </row>
    <row r="3582" spans="7:7" x14ac:dyDescent="0.3">
      <c r="G3582"/>
    </row>
    <row r="3583" spans="7:7" x14ac:dyDescent="0.3">
      <c r="G3583"/>
    </row>
    <row r="3584" spans="7:7" x14ac:dyDescent="0.3">
      <c r="G3584"/>
    </row>
    <row r="3585" spans="7:7" x14ac:dyDescent="0.3">
      <c r="G3585"/>
    </row>
    <row r="3586" spans="7:7" x14ac:dyDescent="0.3">
      <c r="G3586"/>
    </row>
    <row r="3587" spans="7:7" x14ac:dyDescent="0.3">
      <c r="G3587"/>
    </row>
    <row r="3588" spans="7:7" x14ac:dyDescent="0.3">
      <c r="G3588"/>
    </row>
    <row r="3589" spans="7:7" x14ac:dyDescent="0.3">
      <c r="G3589"/>
    </row>
    <row r="3590" spans="7:7" x14ac:dyDescent="0.3">
      <c r="G3590"/>
    </row>
    <row r="3591" spans="7:7" x14ac:dyDescent="0.3">
      <c r="G3591"/>
    </row>
    <row r="3592" spans="7:7" x14ac:dyDescent="0.3">
      <c r="G3592"/>
    </row>
    <row r="3593" spans="7:7" x14ac:dyDescent="0.3">
      <c r="G3593"/>
    </row>
    <row r="3594" spans="7:7" x14ac:dyDescent="0.3">
      <c r="G3594"/>
    </row>
    <row r="3595" spans="7:7" x14ac:dyDescent="0.3">
      <c r="G3595"/>
    </row>
    <row r="3596" spans="7:7" x14ac:dyDescent="0.3">
      <c r="G3596"/>
    </row>
    <row r="3597" spans="7:7" x14ac:dyDescent="0.3">
      <c r="G3597"/>
    </row>
    <row r="3598" spans="7:7" x14ac:dyDescent="0.3">
      <c r="G3598"/>
    </row>
    <row r="3599" spans="7:7" x14ac:dyDescent="0.3">
      <c r="G3599"/>
    </row>
    <row r="3600" spans="7:7" x14ac:dyDescent="0.3">
      <c r="G3600"/>
    </row>
    <row r="3601" spans="7:7" x14ac:dyDescent="0.3">
      <c r="G3601"/>
    </row>
    <row r="3602" spans="7:7" x14ac:dyDescent="0.3">
      <c r="G3602"/>
    </row>
    <row r="3603" spans="7:7" x14ac:dyDescent="0.3">
      <c r="G3603"/>
    </row>
    <row r="3604" spans="7:7" x14ac:dyDescent="0.3">
      <c r="G3604"/>
    </row>
    <row r="3605" spans="7:7" x14ac:dyDescent="0.3">
      <c r="G3605"/>
    </row>
    <row r="3606" spans="7:7" x14ac:dyDescent="0.3">
      <c r="G3606"/>
    </row>
    <row r="3607" spans="7:7" x14ac:dyDescent="0.3">
      <c r="G3607"/>
    </row>
    <row r="3608" spans="7:7" x14ac:dyDescent="0.3">
      <c r="G3608"/>
    </row>
    <row r="3609" spans="7:7" x14ac:dyDescent="0.3">
      <c r="G3609"/>
    </row>
    <row r="3610" spans="7:7" x14ac:dyDescent="0.3">
      <c r="G3610"/>
    </row>
    <row r="3611" spans="7:7" x14ac:dyDescent="0.3">
      <c r="G3611"/>
    </row>
    <row r="3612" spans="7:7" x14ac:dyDescent="0.3">
      <c r="G3612"/>
    </row>
    <row r="3613" spans="7:7" x14ac:dyDescent="0.3">
      <c r="G3613"/>
    </row>
    <row r="3614" spans="7:7" x14ac:dyDescent="0.3">
      <c r="G3614"/>
    </row>
    <row r="3615" spans="7:7" x14ac:dyDescent="0.3">
      <c r="G3615"/>
    </row>
    <row r="3616" spans="7:7" x14ac:dyDescent="0.3">
      <c r="G3616"/>
    </row>
    <row r="3617" spans="7:7" x14ac:dyDescent="0.3">
      <c r="G3617"/>
    </row>
    <row r="3618" spans="7:7" x14ac:dyDescent="0.3">
      <c r="G3618"/>
    </row>
    <row r="3619" spans="7:7" x14ac:dyDescent="0.3">
      <c r="G3619"/>
    </row>
    <row r="3620" spans="7:7" x14ac:dyDescent="0.3">
      <c r="G3620"/>
    </row>
    <row r="3621" spans="7:7" x14ac:dyDescent="0.3">
      <c r="G3621"/>
    </row>
    <row r="3622" spans="7:7" x14ac:dyDescent="0.3">
      <c r="G3622"/>
    </row>
    <row r="3623" spans="7:7" x14ac:dyDescent="0.3">
      <c r="G3623"/>
    </row>
    <row r="3624" spans="7:7" x14ac:dyDescent="0.3">
      <c r="G3624"/>
    </row>
    <row r="3625" spans="7:7" x14ac:dyDescent="0.3">
      <c r="G3625"/>
    </row>
    <row r="3626" spans="7:7" x14ac:dyDescent="0.3">
      <c r="G3626"/>
    </row>
    <row r="3627" spans="7:7" x14ac:dyDescent="0.3">
      <c r="G3627"/>
    </row>
    <row r="3628" spans="7:7" x14ac:dyDescent="0.3">
      <c r="G3628"/>
    </row>
    <row r="3629" spans="7:7" x14ac:dyDescent="0.3">
      <c r="G3629"/>
    </row>
    <row r="3630" spans="7:7" x14ac:dyDescent="0.3">
      <c r="G3630"/>
    </row>
    <row r="3631" spans="7:7" x14ac:dyDescent="0.3">
      <c r="G3631"/>
    </row>
    <row r="3632" spans="7:7" x14ac:dyDescent="0.3">
      <c r="G3632"/>
    </row>
    <row r="3633" spans="7:7" x14ac:dyDescent="0.3">
      <c r="G3633"/>
    </row>
    <row r="3634" spans="7:7" x14ac:dyDescent="0.3">
      <c r="G3634"/>
    </row>
    <row r="3635" spans="7:7" x14ac:dyDescent="0.3">
      <c r="G3635"/>
    </row>
    <row r="3636" spans="7:7" x14ac:dyDescent="0.3">
      <c r="G3636"/>
    </row>
    <row r="3637" spans="7:7" x14ac:dyDescent="0.3">
      <c r="G3637"/>
    </row>
    <row r="3638" spans="7:7" x14ac:dyDescent="0.3">
      <c r="G3638"/>
    </row>
    <row r="3639" spans="7:7" x14ac:dyDescent="0.3">
      <c r="G3639"/>
    </row>
    <row r="3640" spans="7:7" x14ac:dyDescent="0.3">
      <c r="G3640"/>
    </row>
    <row r="3641" spans="7:7" x14ac:dyDescent="0.3">
      <c r="G3641"/>
    </row>
    <row r="3642" spans="7:7" x14ac:dyDescent="0.3">
      <c r="G3642"/>
    </row>
    <row r="3643" spans="7:7" x14ac:dyDescent="0.3">
      <c r="G3643"/>
    </row>
    <row r="3644" spans="7:7" x14ac:dyDescent="0.3">
      <c r="G3644"/>
    </row>
    <row r="3645" spans="7:7" x14ac:dyDescent="0.3">
      <c r="G3645"/>
    </row>
    <row r="3646" spans="7:7" x14ac:dyDescent="0.3">
      <c r="G3646"/>
    </row>
    <row r="3647" spans="7:7" x14ac:dyDescent="0.3">
      <c r="G3647"/>
    </row>
    <row r="3648" spans="7:7" x14ac:dyDescent="0.3">
      <c r="G3648"/>
    </row>
    <row r="3649" spans="7:7" x14ac:dyDescent="0.3">
      <c r="G3649"/>
    </row>
    <row r="3650" spans="7:7" x14ac:dyDescent="0.3">
      <c r="G3650"/>
    </row>
    <row r="3651" spans="7:7" x14ac:dyDescent="0.3">
      <c r="G3651"/>
    </row>
    <row r="3652" spans="7:7" x14ac:dyDescent="0.3">
      <c r="G3652"/>
    </row>
    <row r="3653" spans="7:7" x14ac:dyDescent="0.3">
      <c r="G3653"/>
    </row>
    <row r="3654" spans="7:7" x14ac:dyDescent="0.3">
      <c r="G3654"/>
    </row>
    <row r="3655" spans="7:7" x14ac:dyDescent="0.3">
      <c r="G3655"/>
    </row>
    <row r="3656" spans="7:7" x14ac:dyDescent="0.3">
      <c r="G3656"/>
    </row>
    <row r="3657" spans="7:7" x14ac:dyDescent="0.3">
      <c r="G3657"/>
    </row>
    <row r="3658" spans="7:7" x14ac:dyDescent="0.3">
      <c r="G3658"/>
    </row>
    <row r="3659" spans="7:7" x14ac:dyDescent="0.3">
      <c r="G3659"/>
    </row>
    <row r="3660" spans="7:7" x14ac:dyDescent="0.3">
      <c r="G3660"/>
    </row>
    <row r="3661" spans="7:7" x14ac:dyDescent="0.3">
      <c r="G3661"/>
    </row>
    <row r="3662" spans="7:7" x14ac:dyDescent="0.3">
      <c r="G3662"/>
    </row>
    <row r="3663" spans="7:7" x14ac:dyDescent="0.3">
      <c r="G3663"/>
    </row>
    <row r="3664" spans="7:7" x14ac:dyDescent="0.3">
      <c r="G3664"/>
    </row>
    <row r="3665" spans="7:7" x14ac:dyDescent="0.3">
      <c r="G3665"/>
    </row>
    <row r="3666" spans="7:7" x14ac:dyDescent="0.3">
      <c r="G3666"/>
    </row>
    <row r="3667" spans="7:7" x14ac:dyDescent="0.3">
      <c r="G3667"/>
    </row>
    <row r="3668" spans="7:7" x14ac:dyDescent="0.3">
      <c r="G3668"/>
    </row>
    <row r="3669" spans="7:7" x14ac:dyDescent="0.3">
      <c r="G3669"/>
    </row>
    <row r="3670" spans="7:7" x14ac:dyDescent="0.3">
      <c r="G3670"/>
    </row>
    <row r="3671" spans="7:7" x14ac:dyDescent="0.3">
      <c r="G3671"/>
    </row>
    <row r="3672" spans="7:7" x14ac:dyDescent="0.3">
      <c r="G3672"/>
    </row>
    <row r="3673" spans="7:7" x14ac:dyDescent="0.3">
      <c r="G3673"/>
    </row>
    <row r="3674" spans="7:7" x14ac:dyDescent="0.3">
      <c r="G3674"/>
    </row>
    <row r="3675" spans="7:7" x14ac:dyDescent="0.3">
      <c r="G3675"/>
    </row>
    <row r="3676" spans="7:7" x14ac:dyDescent="0.3">
      <c r="G3676"/>
    </row>
    <row r="3677" spans="7:7" x14ac:dyDescent="0.3">
      <c r="G3677"/>
    </row>
    <row r="3678" spans="7:7" x14ac:dyDescent="0.3">
      <c r="G3678"/>
    </row>
    <row r="3679" spans="7:7" x14ac:dyDescent="0.3">
      <c r="G3679"/>
    </row>
    <row r="3680" spans="7:7" x14ac:dyDescent="0.3">
      <c r="G3680"/>
    </row>
    <row r="3681" spans="7:7" x14ac:dyDescent="0.3">
      <c r="G3681"/>
    </row>
    <row r="3682" spans="7:7" x14ac:dyDescent="0.3">
      <c r="G3682"/>
    </row>
    <row r="3683" spans="7:7" x14ac:dyDescent="0.3">
      <c r="G3683"/>
    </row>
    <row r="3684" spans="7:7" x14ac:dyDescent="0.3">
      <c r="G3684"/>
    </row>
    <row r="3685" spans="7:7" x14ac:dyDescent="0.3">
      <c r="G3685"/>
    </row>
    <row r="3686" spans="7:7" x14ac:dyDescent="0.3">
      <c r="G3686"/>
    </row>
    <row r="3687" spans="7:7" x14ac:dyDescent="0.3">
      <c r="G3687"/>
    </row>
    <row r="3688" spans="7:7" x14ac:dyDescent="0.3">
      <c r="G3688"/>
    </row>
    <row r="3689" spans="7:7" x14ac:dyDescent="0.3">
      <c r="G3689"/>
    </row>
    <row r="3690" spans="7:7" x14ac:dyDescent="0.3">
      <c r="G3690"/>
    </row>
    <row r="3691" spans="7:7" x14ac:dyDescent="0.3">
      <c r="G3691"/>
    </row>
    <row r="3692" spans="7:7" x14ac:dyDescent="0.3">
      <c r="G3692"/>
    </row>
    <row r="3693" spans="7:7" x14ac:dyDescent="0.3">
      <c r="G3693"/>
    </row>
    <row r="3694" spans="7:7" x14ac:dyDescent="0.3">
      <c r="G3694"/>
    </row>
    <row r="3695" spans="7:7" x14ac:dyDescent="0.3">
      <c r="G3695"/>
    </row>
    <row r="3696" spans="7:7" x14ac:dyDescent="0.3">
      <c r="G3696"/>
    </row>
    <row r="3697" spans="7:7" x14ac:dyDescent="0.3">
      <c r="G3697"/>
    </row>
    <row r="3698" spans="7:7" x14ac:dyDescent="0.3">
      <c r="G3698"/>
    </row>
    <row r="3699" spans="7:7" x14ac:dyDescent="0.3">
      <c r="G3699"/>
    </row>
    <row r="3700" spans="7:7" x14ac:dyDescent="0.3">
      <c r="G3700"/>
    </row>
    <row r="3701" spans="7:7" x14ac:dyDescent="0.3">
      <c r="G3701"/>
    </row>
    <row r="3702" spans="7:7" x14ac:dyDescent="0.3">
      <c r="G3702"/>
    </row>
    <row r="3703" spans="7:7" x14ac:dyDescent="0.3">
      <c r="G3703"/>
    </row>
    <row r="3704" spans="7:7" x14ac:dyDescent="0.3">
      <c r="G3704"/>
    </row>
    <row r="3705" spans="7:7" x14ac:dyDescent="0.3">
      <c r="G3705"/>
    </row>
    <row r="3706" spans="7:7" x14ac:dyDescent="0.3">
      <c r="G3706"/>
    </row>
    <row r="3707" spans="7:7" x14ac:dyDescent="0.3">
      <c r="G3707"/>
    </row>
    <row r="3708" spans="7:7" x14ac:dyDescent="0.3">
      <c r="G3708"/>
    </row>
    <row r="3709" spans="7:7" x14ac:dyDescent="0.3">
      <c r="G3709"/>
    </row>
    <row r="3710" spans="7:7" x14ac:dyDescent="0.3">
      <c r="G3710"/>
    </row>
    <row r="3711" spans="7:7" x14ac:dyDescent="0.3">
      <c r="G3711"/>
    </row>
    <row r="3712" spans="7:7" x14ac:dyDescent="0.3">
      <c r="G3712"/>
    </row>
    <row r="3713" spans="7:7" x14ac:dyDescent="0.3">
      <c r="G3713"/>
    </row>
    <row r="3714" spans="7:7" x14ac:dyDescent="0.3">
      <c r="G3714"/>
    </row>
    <row r="3715" spans="7:7" x14ac:dyDescent="0.3">
      <c r="G3715"/>
    </row>
    <row r="3716" spans="7:7" x14ac:dyDescent="0.3">
      <c r="G3716"/>
    </row>
    <row r="3717" spans="7:7" x14ac:dyDescent="0.3">
      <c r="G3717"/>
    </row>
    <row r="3718" spans="7:7" x14ac:dyDescent="0.3">
      <c r="G3718"/>
    </row>
    <row r="3719" spans="7:7" x14ac:dyDescent="0.3">
      <c r="G3719"/>
    </row>
    <row r="3720" spans="7:7" x14ac:dyDescent="0.3">
      <c r="G3720"/>
    </row>
    <row r="3721" spans="7:7" x14ac:dyDescent="0.3">
      <c r="G3721"/>
    </row>
    <row r="3722" spans="7:7" x14ac:dyDescent="0.3">
      <c r="G3722"/>
    </row>
    <row r="3723" spans="7:7" x14ac:dyDescent="0.3">
      <c r="G3723"/>
    </row>
    <row r="3724" spans="7:7" x14ac:dyDescent="0.3">
      <c r="G3724"/>
    </row>
    <row r="3725" spans="7:7" x14ac:dyDescent="0.3">
      <c r="G3725"/>
    </row>
    <row r="3726" spans="7:7" x14ac:dyDescent="0.3">
      <c r="G3726"/>
    </row>
    <row r="3727" spans="7:7" x14ac:dyDescent="0.3">
      <c r="G3727"/>
    </row>
    <row r="3728" spans="7:7" x14ac:dyDescent="0.3">
      <c r="G3728"/>
    </row>
    <row r="3729" spans="7:7" x14ac:dyDescent="0.3">
      <c r="G3729"/>
    </row>
    <row r="3730" spans="7:7" x14ac:dyDescent="0.3">
      <c r="G3730"/>
    </row>
    <row r="3731" spans="7:7" x14ac:dyDescent="0.3">
      <c r="G3731"/>
    </row>
    <row r="3732" spans="7:7" x14ac:dyDescent="0.3">
      <c r="G3732"/>
    </row>
    <row r="3733" spans="7:7" x14ac:dyDescent="0.3">
      <c r="G3733"/>
    </row>
    <row r="3734" spans="7:7" x14ac:dyDescent="0.3">
      <c r="G3734"/>
    </row>
    <row r="3735" spans="7:7" x14ac:dyDescent="0.3">
      <c r="G3735"/>
    </row>
    <row r="3736" spans="7:7" x14ac:dyDescent="0.3">
      <c r="G3736"/>
    </row>
    <row r="3737" spans="7:7" x14ac:dyDescent="0.3">
      <c r="G3737"/>
    </row>
    <row r="3738" spans="7:7" x14ac:dyDescent="0.3">
      <c r="G3738"/>
    </row>
    <row r="3739" spans="7:7" x14ac:dyDescent="0.3">
      <c r="G3739"/>
    </row>
    <row r="3740" spans="7:7" x14ac:dyDescent="0.3">
      <c r="G3740"/>
    </row>
    <row r="3741" spans="7:7" x14ac:dyDescent="0.3">
      <c r="G3741"/>
    </row>
    <row r="3742" spans="7:7" x14ac:dyDescent="0.3">
      <c r="G3742"/>
    </row>
    <row r="3743" spans="7:7" x14ac:dyDescent="0.3">
      <c r="G3743"/>
    </row>
    <row r="3744" spans="7:7" x14ac:dyDescent="0.3">
      <c r="G3744"/>
    </row>
    <row r="3745" spans="7:7" x14ac:dyDescent="0.3">
      <c r="G3745"/>
    </row>
    <row r="3746" spans="7:7" x14ac:dyDescent="0.3">
      <c r="G3746"/>
    </row>
    <row r="3747" spans="7:7" x14ac:dyDescent="0.3">
      <c r="G3747"/>
    </row>
    <row r="3748" spans="7:7" x14ac:dyDescent="0.3">
      <c r="G3748"/>
    </row>
    <row r="3749" spans="7:7" x14ac:dyDescent="0.3">
      <c r="G3749"/>
    </row>
    <row r="3750" spans="7:7" x14ac:dyDescent="0.3">
      <c r="G3750"/>
    </row>
    <row r="3751" spans="7:7" x14ac:dyDescent="0.3">
      <c r="G3751"/>
    </row>
    <row r="3752" spans="7:7" x14ac:dyDescent="0.3">
      <c r="G3752"/>
    </row>
    <row r="3753" spans="7:7" x14ac:dyDescent="0.3">
      <c r="G3753"/>
    </row>
    <row r="3754" spans="7:7" x14ac:dyDescent="0.3">
      <c r="G3754"/>
    </row>
    <row r="3755" spans="7:7" x14ac:dyDescent="0.3">
      <c r="G3755"/>
    </row>
    <row r="3756" spans="7:7" x14ac:dyDescent="0.3">
      <c r="G3756"/>
    </row>
    <row r="3757" spans="7:7" x14ac:dyDescent="0.3">
      <c r="G3757"/>
    </row>
    <row r="3758" spans="7:7" x14ac:dyDescent="0.3">
      <c r="G3758"/>
    </row>
    <row r="3759" spans="7:7" x14ac:dyDescent="0.3">
      <c r="G3759"/>
    </row>
    <row r="3760" spans="7:7" x14ac:dyDescent="0.3">
      <c r="G3760"/>
    </row>
    <row r="3761" spans="7:7" x14ac:dyDescent="0.3">
      <c r="G3761"/>
    </row>
    <row r="3762" spans="7:7" x14ac:dyDescent="0.3">
      <c r="G3762"/>
    </row>
    <row r="3763" spans="7:7" x14ac:dyDescent="0.3">
      <c r="G3763"/>
    </row>
    <row r="3764" spans="7:7" x14ac:dyDescent="0.3">
      <c r="G3764"/>
    </row>
    <row r="3765" spans="7:7" x14ac:dyDescent="0.3">
      <c r="G3765"/>
    </row>
    <row r="3766" spans="7:7" x14ac:dyDescent="0.3">
      <c r="G3766"/>
    </row>
    <row r="3767" spans="7:7" x14ac:dyDescent="0.3">
      <c r="G3767"/>
    </row>
    <row r="3768" spans="7:7" x14ac:dyDescent="0.3">
      <c r="G3768"/>
    </row>
    <row r="3769" spans="7:7" x14ac:dyDescent="0.3">
      <c r="G3769"/>
    </row>
    <row r="3770" spans="7:7" x14ac:dyDescent="0.3">
      <c r="G3770"/>
    </row>
    <row r="3771" spans="7:7" x14ac:dyDescent="0.3">
      <c r="G3771"/>
    </row>
    <row r="3772" spans="7:7" x14ac:dyDescent="0.3">
      <c r="G3772"/>
    </row>
    <row r="3773" spans="7:7" x14ac:dyDescent="0.3">
      <c r="G3773"/>
    </row>
    <row r="3774" spans="7:7" x14ac:dyDescent="0.3">
      <c r="G3774"/>
    </row>
    <row r="3775" spans="7:7" x14ac:dyDescent="0.3">
      <c r="G3775"/>
    </row>
    <row r="3776" spans="7:7" x14ac:dyDescent="0.3">
      <c r="G3776"/>
    </row>
    <row r="3777" spans="7:7" x14ac:dyDescent="0.3">
      <c r="G3777"/>
    </row>
    <row r="3778" spans="7:7" x14ac:dyDescent="0.3">
      <c r="G3778"/>
    </row>
    <row r="3779" spans="7:7" x14ac:dyDescent="0.3">
      <c r="G3779"/>
    </row>
    <row r="3780" spans="7:7" x14ac:dyDescent="0.3">
      <c r="G3780"/>
    </row>
    <row r="3781" spans="7:7" x14ac:dyDescent="0.3">
      <c r="G3781"/>
    </row>
    <row r="3782" spans="7:7" x14ac:dyDescent="0.3">
      <c r="G3782"/>
    </row>
    <row r="3783" spans="7:7" x14ac:dyDescent="0.3">
      <c r="G3783"/>
    </row>
    <row r="3784" spans="7:7" x14ac:dyDescent="0.3">
      <c r="G3784"/>
    </row>
    <row r="3785" spans="7:7" x14ac:dyDescent="0.3">
      <c r="G3785"/>
    </row>
    <row r="3786" spans="7:7" x14ac:dyDescent="0.3">
      <c r="G3786"/>
    </row>
    <row r="3787" spans="7:7" x14ac:dyDescent="0.3">
      <c r="G3787"/>
    </row>
    <row r="3788" spans="7:7" x14ac:dyDescent="0.3">
      <c r="G3788"/>
    </row>
    <row r="3789" spans="7:7" x14ac:dyDescent="0.3">
      <c r="G3789"/>
    </row>
    <row r="3790" spans="7:7" x14ac:dyDescent="0.3">
      <c r="G3790"/>
    </row>
    <row r="3791" spans="7:7" x14ac:dyDescent="0.3">
      <c r="G3791"/>
    </row>
    <row r="3792" spans="7:7" x14ac:dyDescent="0.3">
      <c r="G3792"/>
    </row>
    <row r="3793" spans="7:7" x14ac:dyDescent="0.3">
      <c r="G3793"/>
    </row>
    <row r="3794" spans="7:7" x14ac:dyDescent="0.3">
      <c r="G3794"/>
    </row>
    <row r="3795" spans="7:7" x14ac:dyDescent="0.3">
      <c r="G3795"/>
    </row>
    <row r="3796" spans="7:7" x14ac:dyDescent="0.3">
      <c r="G3796"/>
    </row>
    <row r="3797" spans="7:7" x14ac:dyDescent="0.3">
      <c r="G3797"/>
    </row>
    <row r="3798" spans="7:7" x14ac:dyDescent="0.3">
      <c r="G3798"/>
    </row>
    <row r="3799" spans="7:7" x14ac:dyDescent="0.3">
      <c r="G3799"/>
    </row>
    <row r="3800" spans="7:7" x14ac:dyDescent="0.3">
      <c r="G3800"/>
    </row>
    <row r="3801" spans="7:7" x14ac:dyDescent="0.3">
      <c r="G3801"/>
    </row>
    <row r="3802" spans="7:7" x14ac:dyDescent="0.3">
      <c r="G3802"/>
    </row>
    <row r="3803" spans="7:7" x14ac:dyDescent="0.3">
      <c r="G3803"/>
    </row>
    <row r="3804" spans="7:7" x14ac:dyDescent="0.3">
      <c r="G3804"/>
    </row>
    <row r="3805" spans="7:7" x14ac:dyDescent="0.3">
      <c r="G3805"/>
    </row>
    <row r="3806" spans="7:7" x14ac:dyDescent="0.3">
      <c r="G3806"/>
    </row>
    <row r="3807" spans="7:7" x14ac:dyDescent="0.3">
      <c r="G3807"/>
    </row>
    <row r="3808" spans="7:7" x14ac:dyDescent="0.3">
      <c r="G3808"/>
    </row>
    <row r="3809" spans="7:7" x14ac:dyDescent="0.3">
      <c r="G3809"/>
    </row>
    <row r="3810" spans="7:7" x14ac:dyDescent="0.3">
      <c r="G3810"/>
    </row>
    <row r="3811" spans="7:7" x14ac:dyDescent="0.3">
      <c r="G3811"/>
    </row>
    <row r="3812" spans="7:7" x14ac:dyDescent="0.3">
      <c r="G3812"/>
    </row>
    <row r="3813" spans="7:7" x14ac:dyDescent="0.3">
      <c r="G3813"/>
    </row>
    <row r="3814" spans="7:7" x14ac:dyDescent="0.3">
      <c r="G3814"/>
    </row>
    <row r="3815" spans="7:7" x14ac:dyDescent="0.3">
      <c r="G3815"/>
    </row>
    <row r="3816" spans="7:7" x14ac:dyDescent="0.3">
      <c r="G3816"/>
    </row>
    <row r="3817" spans="7:7" x14ac:dyDescent="0.3">
      <c r="G3817"/>
    </row>
    <row r="3818" spans="7:7" x14ac:dyDescent="0.3">
      <c r="G3818"/>
    </row>
    <row r="3819" spans="7:7" x14ac:dyDescent="0.3">
      <c r="G3819"/>
    </row>
    <row r="3820" spans="7:7" x14ac:dyDescent="0.3">
      <c r="G3820"/>
    </row>
    <row r="3821" spans="7:7" x14ac:dyDescent="0.3">
      <c r="G3821"/>
    </row>
    <row r="3822" spans="7:7" x14ac:dyDescent="0.3">
      <c r="G3822"/>
    </row>
    <row r="3823" spans="7:7" x14ac:dyDescent="0.3">
      <c r="G3823"/>
    </row>
    <row r="3824" spans="7:7" x14ac:dyDescent="0.3">
      <c r="G3824"/>
    </row>
    <row r="3825" spans="7:7" x14ac:dyDescent="0.3">
      <c r="G3825"/>
    </row>
    <row r="3826" spans="7:7" x14ac:dyDescent="0.3">
      <c r="G3826"/>
    </row>
    <row r="3827" spans="7:7" x14ac:dyDescent="0.3">
      <c r="G3827"/>
    </row>
    <row r="3828" spans="7:7" x14ac:dyDescent="0.3">
      <c r="G3828"/>
    </row>
    <row r="3829" spans="7:7" x14ac:dyDescent="0.3">
      <c r="G3829"/>
    </row>
    <row r="3830" spans="7:7" x14ac:dyDescent="0.3">
      <c r="G3830"/>
    </row>
    <row r="3831" spans="7:7" x14ac:dyDescent="0.3">
      <c r="G3831"/>
    </row>
    <row r="3832" spans="7:7" x14ac:dyDescent="0.3">
      <c r="G3832"/>
    </row>
    <row r="3833" spans="7:7" x14ac:dyDescent="0.3">
      <c r="G3833"/>
    </row>
    <row r="3834" spans="7:7" x14ac:dyDescent="0.3">
      <c r="G3834"/>
    </row>
    <row r="3835" spans="7:7" x14ac:dyDescent="0.3">
      <c r="G3835"/>
    </row>
    <row r="3836" spans="7:7" x14ac:dyDescent="0.3">
      <c r="G3836"/>
    </row>
    <row r="3837" spans="7:7" x14ac:dyDescent="0.3">
      <c r="G3837"/>
    </row>
    <row r="3838" spans="7:7" x14ac:dyDescent="0.3">
      <c r="G3838"/>
    </row>
    <row r="3839" spans="7:7" x14ac:dyDescent="0.3">
      <c r="G3839"/>
    </row>
    <row r="3840" spans="7:7" x14ac:dyDescent="0.3">
      <c r="G3840"/>
    </row>
    <row r="3841" spans="7:7" x14ac:dyDescent="0.3">
      <c r="G3841"/>
    </row>
    <row r="3842" spans="7:7" x14ac:dyDescent="0.3">
      <c r="G3842"/>
    </row>
    <row r="3843" spans="7:7" x14ac:dyDescent="0.3">
      <c r="G3843"/>
    </row>
    <row r="3844" spans="7:7" x14ac:dyDescent="0.3">
      <c r="G3844"/>
    </row>
    <row r="3845" spans="7:7" x14ac:dyDescent="0.3">
      <c r="G3845"/>
    </row>
    <row r="3846" spans="7:7" x14ac:dyDescent="0.3">
      <c r="G3846"/>
    </row>
    <row r="3847" spans="7:7" x14ac:dyDescent="0.3">
      <c r="G3847"/>
    </row>
    <row r="3848" spans="7:7" x14ac:dyDescent="0.3">
      <c r="G3848"/>
    </row>
    <row r="3849" spans="7:7" x14ac:dyDescent="0.3">
      <c r="G3849"/>
    </row>
    <row r="3850" spans="7:7" x14ac:dyDescent="0.3">
      <c r="G3850"/>
    </row>
    <row r="3851" spans="7:7" x14ac:dyDescent="0.3">
      <c r="G3851"/>
    </row>
    <row r="3852" spans="7:7" x14ac:dyDescent="0.3">
      <c r="G3852"/>
    </row>
    <row r="3853" spans="7:7" x14ac:dyDescent="0.3">
      <c r="G3853"/>
    </row>
    <row r="3854" spans="7:7" x14ac:dyDescent="0.3">
      <c r="G3854"/>
    </row>
    <row r="3855" spans="7:7" x14ac:dyDescent="0.3">
      <c r="G3855"/>
    </row>
    <row r="3856" spans="7:7" x14ac:dyDescent="0.3">
      <c r="G3856"/>
    </row>
    <row r="3857" spans="7:7" x14ac:dyDescent="0.3">
      <c r="G3857"/>
    </row>
    <row r="3858" spans="7:7" x14ac:dyDescent="0.3">
      <c r="G3858"/>
    </row>
    <row r="3859" spans="7:7" x14ac:dyDescent="0.3">
      <c r="G3859"/>
    </row>
    <row r="3860" spans="7:7" x14ac:dyDescent="0.3">
      <c r="G3860"/>
    </row>
    <row r="3861" spans="7:7" x14ac:dyDescent="0.3">
      <c r="G3861"/>
    </row>
    <row r="3862" spans="7:7" x14ac:dyDescent="0.3">
      <c r="G3862"/>
    </row>
    <row r="3863" spans="7:7" x14ac:dyDescent="0.3">
      <c r="G3863"/>
    </row>
    <row r="3864" spans="7:7" x14ac:dyDescent="0.3">
      <c r="G3864"/>
    </row>
    <row r="3865" spans="7:7" x14ac:dyDescent="0.3">
      <c r="G3865"/>
    </row>
    <row r="3866" spans="7:7" x14ac:dyDescent="0.3">
      <c r="G3866"/>
    </row>
    <row r="3867" spans="7:7" x14ac:dyDescent="0.3">
      <c r="G3867"/>
    </row>
    <row r="3868" spans="7:7" x14ac:dyDescent="0.3">
      <c r="G3868"/>
    </row>
    <row r="3869" spans="7:7" x14ac:dyDescent="0.3">
      <c r="G3869"/>
    </row>
    <row r="3870" spans="7:7" x14ac:dyDescent="0.3">
      <c r="G3870"/>
    </row>
    <row r="3871" spans="7:7" x14ac:dyDescent="0.3">
      <c r="G3871"/>
    </row>
    <row r="3872" spans="7:7" x14ac:dyDescent="0.3">
      <c r="G3872"/>
    </row>
    <row r="3873" spans="7:7" x14ac:dyDescent="0.3">
      <c r="G3873"/>
    </row>
    <row r="3874" spans="7:7" x14ac:dyDescent="0.3">
      <c r="G3874"/>
    </row>
    <row r="3875" spans="7:7" x14ac:dyDescent="0.3">
      <c r="G3875"/>
    </row>
    <row r="3876" spans="7:7" x14ac:dyDescent="0.3">
      <c r="G3876"/>
    </row>
    <row r="3877" spans="7:7" x14ac:dyDescent="0.3">
      <c r="G3877"/>
    </row>
    <row r="3878" spans="7:7" x14ac:dyDescent="0.3">
      <c r="G3878"/>
    </row>
    <row r="3879" spans="7:7" x14ac:dyDescent="0.3">
      <c r="G3879"/>
    </row>
    <row r="3880" spans="7:7" x14ac:dyDescent="0.3">
      <c r="G3880"/>
    </row>
    <row r="3881" spans="7:7" x14ac:dyDescent="0.3">
      <c r="G3881"/>
    </row>
    <row r="3882" spans="7:7" x14ac:dyDescent="0.3">
      <c r="G3882"/>
    </row>
    <row r="3883" spans="7:7" x14ac:dyDescent="0.3">
      <c r="G3883"/>
    </row>
    <row r="3884" spans="7:7" x14ac:dyDescent="0.3">
      <c r="G3884"/>
    </row>
    <row r="3885" spans="7:7" x14ac:dyDescent="0.3">
      <c r="G3885"/>
    </row>
    <row r="3886" spans="7:7" x14ac:dyDescent="0.3">
      <c r="G3886"/>
    </row>
    <row r="3887" spans="7:7" x14ac:dyDescent="0.3">
      <c r="G3887"/>
    </row>
    <row r="3888" spans="7:7" x14ac:dyDescent="0.3">
      <c r="G3888"/>
    </row>
    <row r="3889" spans="7:7" x14ac:dyDescent="0.3">
      <c r="G3889"/>
    </row>
    <row r="3890" spans="7:7" x14ac:dyDescent="0.3">
      <c r="G3890"/>
    </row>
    <row r="3891" spans="7:7" x14ac:dyDescent="0.3">
      <c r="G3891"/>
    </row>
    <row r="3892" spans="7:7" x14ac:dyDescent="0.3">
      <c r="G3892"/>
    </row>
    <row r="3893" spans="7:7" x14ac:dyDescent="0.3">
      <c r="G3893"/>
    </row>
    <row r="3894" spans="7:7" x14ac:dyDescent="0.3">
      <c r="G3894"/>
    </row>
    <row r="3895" spans="7:7" x14ac:dyDescent="0.3">
      <c r="G3895"/>
    </row>
    <row r="3896" spans="7:7" x14ac:dyDescent="0.3">
      <c r="G3896"/>
    </row>
    <row r="3897" spans="7:7" x14ac:dyDescent="0.3">
      <c r="G3897"/>
    </row>
    <row r="3898" spans="7:7" x14ac:dyDescent="0.3">
      <c r="G3898"/>
    </row>
    <row r="3899" spans="7:7" x14ac:dyDescent="0.3">
      <c r="G3899"/>
    </row>
    <row r="3900" spans="7:7" x14ac:dyDescent="0.3">
      <c r="G3900"/>
    </row>
    <row r="3901" spans="7:7" x14ac:dyDescent="0.3">
      <c r="G3901"/>
    </row>
    <row r="3902" spans="7:7" x14ac:dyDescent="0.3">
      <c r="G3902"/>
    </row>
    <row r="3903" spans="7:7" x14ac:dyDescent="0.3">
      <c r="G3903"/>
    </row>
    <row r="3904" spans="7:7" x14ac:dyDescent="0.3">
      <c r="G3904"/>
    </row>
    <row r="3905" spans="7:7" x14ac:dyDescent="0.3">
      <c r="G3905"/>
    </row>
    <row r="3906" spans="7:7" x14ac:dyDescent="0.3">
      <c r="G3906"/>
    </row>
    <row r="3907" spans="7:7" x14ac:dyDescent="0.3">
      <c r="G3907"/>
    </row>
    <row r="3908" spans="7:7" x14ac:dyDescent="0.3">
      <c r="G3908"/>
    </row>
    <row r="3909" spans="7:7" x14ac:dyDescent="0.3">
      <c r="G3909"/>
    </row>
    <row r="3910" spans="7:7" x14ac:dyDescent="0.3">
      <c r="G3910"/>
    </row>
    <row r="3911" spans="7:7" x14ac:dyDescent="0.3">
      <c r="G3911"/>
    </row>
    <row r="3912" spans="7:7" x14ac:dyDescent="0.3">
      <c r="G3912"/>
    </row>
    <row r="3913" spans="7:7" x14ac:dyDescent="0.3">
      <c r="G3913"/>
    </row>
    <row r="3914" spans="7:7" x14ac:dyDescent="0.3">
      <c r="G3914"/>
    </row>
    <row r="3915" spans="7:7" x14ac:dyDescent="0.3">
      <c r="G3915"/>
    </row>
    <row r="3916" spans="7:7" x14ac:dyDescent="0.3">
      <c r="G3916"/>
    </row>
    <row r="3917" spans="7:7" x14ac:dyDescent="0.3">
      <c r="G3917"/>
    </row>
    <row r="3918" spans="7:7" x14ac:dyDescent="0.3">
      <c r="G3918"/>
    </row>
    <row r="3919" spans="7:7" x14ac:dyDescent="0.3">
      <c r="G3919"/>
    </row>
    <row r="3920" spans="7:7" x14ac:dyDescent="0.3">
      <c r="G3920"/>
    </row>
    <row r="3921" spans="7:7" x14ac:dyDescent="0.3">
      <c r="G3921"/>
    </row>
    <row r="3922" spans="7:7" x14ac:dyDescent="0.3">
      <c r="G3922"/>
    </row>
    <row r="3923" spans="7:7" x14ac:dyDescent="0.3">
      <c r="G3923"/>
    </row>
    <row r="3924" spans="7:7" x14ac:dyDescent="0.3">
      <c r="G3924"/>
    </row>
    <row r="3925" spans="7:7" x14ac:dyDescent="0.3">
      <c r="G3925"/>
    </row>
    <row r="3926" spans="7:7" x14ac:dyDescent="0.3">
      <c r="G3926"/>
    </row>
    <row r="3927" spans="7:7" x14ac:dyDescent="0.3">
      <c r="G3927"/>
    </row>
    <row r="3928" spans="7:7" x14ac:dyDescent="0.3">
      <c r="G3928"/>
    </row>
    <row r="3929" spans="7:7" x14ac:dyDescent="0.3">
      <c r="G3929"/>
    </row>
    <row r="3930" spans="7:7" x14ac:dyDescent="0.3">
      <c r="G3930"/>
    </row>
    <row r="3931" spans="7:7" x14ac:dyDescent="0.3">
      <c r="G3931"/>
    </row>
    <row r="3932" spans="7:7" x14ac:dyDescent="0.3">
      <c r="G3932"/>
    </row>
    <row r="3933" spans="7:7" x14ac:dyDescent="0.3">
      <c r="G3933"/>
    </row>
    <row r="3934" spans="7:7" x14ac:dyDescent="0.3">
      <c r="G3934"/>
    </row>
    <row r="3935" spans="7:7" x14ac:dyDescent="0.3">
      <c r="G3935"/>
    </row>
    <row r="3936" spans="7:7" x14ac:dyDescent="0.3">
      <c r="G3936"/>
    </row>
    <row r="3937" spans="7:7" x14ac:dyDescent="0.3">
      <c r="G3937"/>
    </row>
    <row r="3938" spans="7:7" x14ac:dyDescent="0.3">
      <c r="G3938"/>
    </row>
    <row r="3939" spans="7:7" x14ac:dyDescent="0.3">
      <c r="G3939"/>
    </row>
    <row r="3940" spans="7:7" x14ac:dyDescent="0.3">
      <c r="G3940"/>
    </row>
    <row r="3941" spans="7:7" x14ac:dyDescent="0.3">
      <c r="G3941"/>
    </row>
    <row r="3942" spans="7:7" x14ac:dyDescent="0.3">
      <c r="G3942"/>
    </row>
    <row r="3943" spans="7:7" x14ac:dyDescent="0.3">
      <c r="G3943"/>
    </row>
    <row r="3944" spans="7:7" x14ac:dyDescent="0.3">
      <c r="G3944"/>
    </row>
    <row r="3945" spans="7:7" x14ac:dyDescent="0.3">
      <c r="G3945"/>
    </row>
    <row r="3946" spans="7:7" x14ac:dyDescent="0.3">
      <c r="G3946"/>
    </row>
    <row r="3947" spans="7:7" x14ac:dyDescent="0.3">
      <c r="G3947"/>
    </row>
    <row r="3948" spans="7:7" x14ac:dyDescent="0.3">
      <c r="G3948"/>
    </row>
    <row r="3949" spans="7:7" x14ac:dyDescent="0.3">
      <c r="G3949"/>
    </row>
    <row r="3950" spans="7:7" x14ac:dyDescent="0.3">
      <c r="G3950"/>
    </row>
    <row r="3951" spans="7:7" x14ac:dyDescent="0.3">
      <c r="G3951"/>
    </row>
    <row r="3952" spans="7:7" x14ac:dyDescent="0.3">
      <c r="G3952"/>
    </row>
    <row r="3953" spans="7:7" x14ac:dyDescent="0.3">
      <c r="G3953"/>
    </row>
    <row r="3954" spans="7:7" x14ac:dyDescent="0.3">
      <c r="G3954"/>
    </row>
    <row r="3955" spans="7:7" x14ac:dyDescent="0.3">
      <c r="G3955"/>
    </row>
    <row r="3956" spans="7:7" x14ac:dyDescent="0.3">
      <c r="G3956"/>
    </row>
    <row r="3957" spans="7:7" x14ac:dyDescent="0.3">
      <c r="G3957"/>
    </row>
    <row r="3958" spans="7:7" x14ac:dyDescent="0.3">
      <c r="G3958"/>
    </row>
    <row r="3959" spans="7:7" x14ac:dyDescent="0.3">
      <c r="G3959"/>
    </row>
    <row r="3960" spans="7:7" x14ac:dyDescent="0.3">
      <c r="G3960"/>
    </row>
    <row r="3961" spans="7:7" x14ac:dyDescent="0.3">
      <c r="G3961"/>
    </row>
    <row r="3962" spans="7:7" x14ac:dyDescent="0.3">
      <c r="G3962"/>
    </row>
    <row r="3963" spans="7:7" x14ac:dyDescent="0.3">
      <c r="G3963"/>
    </row>
    <row r="3964" spans="7:7" x14ac:dyDescent="0.3">
      <c r="G3964"/>
    </row>
    <row r="3965" spans="7:7" x14ac:dyDescent="0.3">
      <c r="G3965"/>
    </row>
    <row r="3966" spans="7:7" x14ac:dyDescent="0.3">
      <c r="G3966"/>
    </row>
    <row r="3967" spans="7:7" x14ac:dyDescent="0.3">
      <c r="G3967"/>
    </row>
    <row r="3968" spans="7:7" x14ac:dyDescent="0.3">
      <c r="G3968"/>
    </row>
    <row r="3969" spans="7:7" x14ac:dyDescent="0.3">
      <c r="G3969"/>
    </row>
    <row r="3970" spans="7:7" x14ac:dyDescent="0.3">
      <c r="G3970"/>
    </row>
    <row r="3971" spans="7:7" x14ac:dyDescent="0.3">
      <c r="G3971"/>
    </row>
    <row r="3972" spans="7:7" x14ac:dyDescent="0.3">
      <c r="G3972"/>
    </row>
    <row r="3973" spans="7:7" x14ac:dyDescent="0.3">
      <c r="G3973"/>
    </row>
    <row r="3974" spans="7:7" x14ac:dyDescent="0.3">
      <c r="G3974"/>
    </row>
    <row r="3975" spans="7:7" x14ac:dyDescent="0.3">
      <c r="G3975"/>
    </row>
    <row r="3976" spans="7:7" x14ac:dyDescent="0.3">
      <c r="G3976"/>
    </row>
    <row r="3977" spans="7:7" x14ac:dyDescent="0.3">
      <c r="G3977"/>
    </row>
    <row r="3978" spans="7:7" x14ac:dyDescent="0.3">
      <c r="G3978"/>
    </row>
    <row r="3979" spans="7:7" x14ac:dyDescent="0.3">
      <c r="G3979"/>
    </row>
    <row r="3980" spans="7:7" x14ac:dyDescent="0.3">
      <c r="G3980"/>
    </row>
    <row r="3981" spans="7:7" x14ac:dyDescent="0.3">
      <c r="G3981"/>
    </row>
    <row r="3982" spans="7:7" x14ac:dyDescent="0.3">
      <c r="G3982"/>
    </row>
    <row r="3983" spans="7:7" x14ac:dyDescent="0.3">
      <c r="G3983"/>
    </row>
    <row r="3984" spans="7:7" x14ac:dyDescent="0.3">
      <c r="G3984"/>
    </row>
    <row r="3985" spans="7:7" x14ac:dyDescent="0.3">
      <c r="G3985"/>
    </row>
    <row r="3986" spans="7:7" x14ac:dyDescent="0.3">
      <c r="G3986"/>
    </row>
    <row r="3987" spans="7:7" x14ac:dyDescent="0.3">
      <c r="G3987"/>
    </row>
    <row r="3988" spans="7:7" x14ac:dyDescent="0.3">
      <c r="G3988"/>
    </row>
    <row r="3989" spans="7:7" x14ac:dyDescent="0.3">
      <c r="G3989"/>
    </row>
    <row r="3990" spans="7:7" x14ac:dyDescent="0.3">
      <c r="G3990"/>
    </row>
    <row r="3991" spans="7:7" x14ac:dyDescent="0.3">
      <c r="G3991"/>
    </row>
    <row r="3992" spans="7:7" x14ac:dyDescent="0.3">
      <c r="G3992"/>
    </row>
    <row r="3993" spans="7:7" x14ac:dyDescent="0.3">
      <c r="G3993"/>
    </row>
    <row r="3994" spans="7:7" x14ac:dyDescent="0.3">
      <c r="G3994"/>
    </row>
    <row r="3995" spans="7:7" x14ac:dyDescent="0.3">
      <c r="G3995"/>
    </row>
    <row r="3996" spans="7:7" x14ac:dyDescent="0.3">
      <c r="G3996"/>
    </row>
    <row r="3997" spans="7:7" x14ac:dyDescent="0.3">
      <c r="G3997"/>
    </row>
    <row r="3998" spans="7:7" x14ac:dyDescent="0.3">
      <c r="G3998"/>
    </row>
    <row r="3999" spans="7:7" x14ac:dyDescent="0.3">
      <c r="G3999"/>
    </row>
    <row r="4000" spans="7:7" x14ac:dyDescent="0.3">
      <c r="G4000"/>
    </row>
    <row r="4001" spans="7:7" x14ac:dyDescent="0.3">
      <c r="G4001"/>
    </row>
    <row r="4002" spans="7:7" x14ac:dyDescent="0.3">
      <c r="G4002"/>
    </row>
    <row r="4003" spans="7:7" x14ac:dyDescent="0.3">
      <c r="G4003"/>
    </row>
    <row r="4004" spans="7:7" x14ac:dyDescent="0.3">
      <c r="G4004"/>
    </row>
    <row r="4005" spans="7:7" x14ac:dyDescent="0.3">
      <c r="G4005"/>
    </row>
    <row r="4006" spans="7:7" x14ac:dyDescent="0.3">
      <c r="G4006"/>
    </row>
    <row r="4007" spans="7:7" x14ac:dyDescent="0.3">
      <c r="G4007"/>
    </row>
    <row r="4008" spans="7:7" x14ac:dyDescent="0.3">
      <c r="G4008"/>
    </row>
    <row r="4009" spans="7:7" x14ac:dyDescent="0.3">
      <c r="G4009"/>
    </row>
    <row r="4010" spans="7:7" x14ac:dyDescent="0.3">
      <c r="G4010"/>
    </row>
    <row r="4011" spans="7:7" x14ac:dyDescent="0.3">
      <c r="G4011"/>
    </row>
    <row r="4012" spans="7:7" x14ac:dyDescent="0.3">
      <c r="G4012"/>
    </row>
    <row r="4013" spans="7:7" x14ac:dyDescent="0.3">
      <c r="G4013"/>
    </row>
    <row r="4014" spans="7:7" x14ac:dyDescent="0.3">
      <c r="G4014"/>
    </row>
    <row r="4015" spans="7:7" x14ac:dyDescent="0.3">
      <c r="G4015"/>
    </row>
    <row r="4016" spans="7:7" x14ac:dyDescent="0.3">
      <c r="G4016"/>
    </row>
    <row r="4017" spans="7:7" x14ac:dyDescent="0.3">
      <c r="G4017"/>
    </row>
    <row r="4018" spans="7:7" x14ac:dyDescent="0.3">
      <c r="G4018"/>
    </row>
    <row r="4019" spans="7:7" x14ac:dyDescent="0.3">
      <c r="G4019"/>
    </row>
    <row r="4020" spans="7:7" x14ac:dyDescent="0.3">
      <c r="G4020"/>
    </row>
    <row r="4021" spans="7:7" x14ac:dyDescent="0.3">
      <c r="G4021"/>
    </row>
    <row r="4022" spans="7:7" x14ac:dyDescent="0.3">
      <c r="G4022"/>
    </row>
    <row r="4023" spans="7:7" x14ac:dyDescent="0.3">
      <c r="G4023"/>
    </row>
    <row r="4024" spans="7:7" x14ac:dyDescent="0.3">
      <c r="G4024"/>
    </row>
    <row r="4025" spans="7:7" x14ac:dyDescent="0.3">
      <c r="G4025"/>
    </row>
    <row r="4026" spans="7:7" x14ac:dyDescent="0.3">
      <c r="G4026"/>
    </row>
    <row r="4027" spans="7:7" x14ac:dyDescent="0.3">
      <c r="G4027"/>
    </row>
    <row r="4028" spans="7:7" x14ac:dyDescent="0.3">
      <c r="G4028"/>
    </row>
    <row r="4029" spans="7:7" x14ac:dyDescent="0.3">
      <c r="G4029"/>
    </row>
    <row r="4030" spans="7:7" x14ac:dyDescent="0.3">
      <c r="G4030"/>
    </row>
    <row r="4031" spans="7:7" x14ac:dyDescent="0.3">
      <c r="G4031"/>
    </row>
    <row r="4032" spans="7:7" x14ac:dyDescent="0.3">
      <c r="G4032"/>
    </row>
    <row r="4033" spans="7:7" x14ac:dyDescent="0.3">
      <c r="G4033"/>
    </row>
    <row r="4034" spans="7:7" x14ac:dyDescent="0.3">
      <c r="G4034"/>
    </row>
    <row r="4035" spans="7:7" x14ac:dyDescent="0.3">
      <c r="G4035"/>
    </row>
    <row r="4036" spans="7:7" x14ac:dyDescent="0.3">
      <c r="G4036"/>
    </row>
    <row r="4037" spans="7:7" x14ac:dyDescent="0.3">
      <c r="G4037"/>
    </row>
    <row r="4038" spans="7:7" x14ac:dyDescent="0.3">
      <c r="G4038"/>
    </row>
    <row r="4039" spans="7:7" x14ac:dyDescent="0.3">
      <c r="G4039"/>
    </row>
    <row r="4040" spans="7:7" x14ac:dyDescent="0.3">
      <c r="G4040"/>
    </row>
    <row r="4041" spans="7:7" x14ac:dyDescent="0.3">
      <c r="G4041"/>
    </row>
    <row r="4042" spans="7:7" x14ac:dyDescent="0.3">
      <c r="G4042"/>
    </row>
    <row r="4043" spans="7:7" x14ac:dyDescent="0.3">
      <c r="G4043"/>
    </row>
    <row r="4044" spans="7:7" x14ac:dyDescent="0.3">
      <c r="G4044"/>
    </row>
    <row r="4045" spans="7:7" x14ac:dyDescent="0.3">
      <c r="G4045"/>
    </row>
    <row r="4046" spans="7:7" x14ac:dyDescent="0.3">
      <c r="G4046"/>
    </row>
    <row r="4047" spans="7:7" x14ac:dyDescent="0.3">
      <c r="G4047"/>
    </row>
    <row r="4048" spans="7:7" x14ac:dyDescent="0.3">
      <c r="G4048"/>
    </row>
    <row r="4049" spans="7:7" x14ac:dyDescent="0.3">
      <c r="G4049"/>
    </row>
    <row r="4050" spans="7:7" x14ac:dyDescent="0.3">
      <c r="G4050"/>
    </row>
    <row r="4051" spans="7:7" x14ac:dyDescent="0.3">
      <c r="G4051"/>
    </row>
    <row r="4052" spans="7:7" x14ac:dyDescent="0.3">
      <c r="G4052"/>
    </row>
    <row r="4053" spans="7:7" x14ac:dyDescent="0.3">
      <c r="G4053"/>
    </row>
    <row r="4054" spans="7:7" x14ac:dyDescent="0.3">
      <c r="G4054"/>
    </row>
    <row r="4055" spans="7:7" x14ac:dyDescent="0.3">
      <c r="G4055"/>
    </row>
    <row r="4056" spans="7:7" x14ac:dyDescent="0.3">
      <c r="G4056"/>
    </row>
    <row r="4057" spans="7:7" x14ac:dyDescent="0.3">
      <c r="G4057"/>
    </row>
    <row r="4058" spans="7:7" x14ac:dyDescent="0.3">
      <c r="G4058"/>
    </row>
    <row r="4059" spans="7:7" x14ac:dyDescent="0.3">
      <c r="G4059"/>
    </row>
    <row r="4060" spans="7:7" x14ac:dyDescent="0.3">
      <c r="G4060"/>
    </row>
    <row r="4061" spans="7:7" x14ac:dyDescent="0.3">
      <c r="G4061"/>
    </row>
    <row r="4062" spans="7:7" x14ac:dyDescent="0.3">
      <c r="G4062"/>
    </row>
    <row r="4063" spans="7:7" x14ac:dyDescent="0.3">
      <c r="G4063"/>
    </row>
    <row r="4064" spans="7:7" x14ac:dyDescent="0.3">
      <c r="G4064"/>
    </row>
    <row r="4065" spans="7:7" x14ac:dyDescent="0.3">
      <c r="G4065"/>
    </row>
    <row r="4066" spans="7:7" x14ac:dyDescent="0.3">
      <c r="G4066"/>
    </row>
    <row r="4067" spans="7:7" x14ac:dyDescent="0.3">
      <c r="G4067"/>
    </row>
    <row r="4068" spans="7:7" x14ac:dyDescent="0.3">
      <c r="G4068"/>
    </row>
    <row r="4069" spans="7:7" x14ac:dyDescent="0.3">
      <c r="G4069"/>
    </row>
    <row r="4070" spans="7:7" x14ac:dyDescent="0.3">
      <c r="G4070"/>
    </row>
    <row r="4071" spans="7:7" x14ac:dyDescent="0.3">
      <c r="G4071"/>
    </row>
    <row r="4072" spans="7:7" x14ac:dyDescent="0.3">
      <c r="G4072"/>
    </row>
    <row r="4073" spans="7:7" x14ac:dyDescent="0.3">
      <c r="G4073"/>
    </row>
    <row r="4074" spans="7:7" x14ac:dyDescent="0.3">
      <c r="G4074"/>
    </row>
    <row r="4075" spans="7:7" x14ac:dyDescent="0.3">
      <c r="G4075"/>
    </row>
    <row r="4076" spans="7:7" x14ac:dyDescent="0.3">
      <c r="G4076"/>
    </row>
    <row r="4077" spans="7:7" x14ac:dyDescent="0.3">
      <c r="G4077"/>
    </row>
    <row r="4078" spans="7:7" x14ac:dyDescent="0.3">
      <c r="G4078"/>
    </row>
    <row r="4079" spans="7:7" x14ac:dyDescent="0.3">
      <c r="G4079"/>
    </row>
    <row r="4080" spans="7:7" x14ac:dyDescent="0.3">
      <c r="G4080"/>
    </row>
    <row r="4081" spans="7:7" x14ac:dyDescent="0.3">
      <c r="G4081"/>
    </row>
    <row r="4082" spans="7:7" x14ac:dyDescent="0.3">
      <c r="G4082"/>
    </row>
    <row r="4083" spans="7:7" x14ac:dyDescent="0.3">
      <c r="G4083"/>
    </row>
    <row r="4084" spans="7:7" x14ac:dyDescent="0.3">
      <c r="G4084"/>
    </row>
    <row r="4085" spans="7:7" x14ac:dyDescent="0.3">
      <c r="G4085"/>
    </row>
    <row r="4086" spans="7:7" x14ac:dyDescent="0.3">
      <c r="G4086"/>
    </row>
    <row r="4087" spans="7:7" x14ac:dyDescent="0.3">
      <c r="G4087"/>
    </row>
    <row r="4088" spans="7:7" x14ac:dyDescent="0.3">
      <c r="G4088"/>
    </row>
    <row r="4089" spans="7:7" x14ac:dyDescent="0.3">
      <c r="G4089"/>
    </row>
    <row r="4090" spans="7:7" x14ac:dyDescent="0.3">
      <c r="G4090"/>
    </row>
    <row r="4091" spans="7:7" x14ac:dyDescent="0.3">
      <c r="G4091"/>
    </row>
    <row r="4092" spans="7:7" x14ac:dyDescent="0.3">
      <c r="G4092"/>
    </row>
    <row r="4093" spans="7:7" x14ac:dyDescent="0.3">
      <c r="G4093"/>
    </row>
    <row r="4094" spans="7:7" x14ac:dyDescent="0.3">
      <c r="G4094"/>
    </row>
    <row r="4095" spans="7:7" x14ac:dyDescent="0.3">
      <c r="G4095"/>
    </row>
    <row r="4096" spans="7:7" x14ac:dyDescent="0.3">
      <c r="G4096"/>
    </row>
    <row r="4097" spans="7:7" x14ac:dyDescent="0.3">
      <c r="G4097"/>
    </row>
    <row r="4098" spans="7:7" x14ac:dyDescent="0.3">
      <c r="G4098"/>
    </row>
    <row r="4099" spans="7:7" x14ac:dyDescent="0.3">
      <c r="G4099"/>
    </row>
    <row r="4100" spans="7:7" x14ac:dyDescent="0.3">
      <c r="G4100"/>
    </row>
    <row r="4101" spans="7:7" x14ac:dyDescent="0.3">
      <c r="G4101"/>
    </row>
    <row r="4102" spans="7:7" x14ac:dyDescent="0.3">
      <c r="G4102"/>
    </row>
    <row r="4103" spans="7:7" x14ac:dyDescent="0.3">
      <c r="G4103"/>
    </row>
    <row r="4104" spans="7:7" x14ac:dyDescent="0.3">
      <c r="G4104"/>
    </row>
    <row r="4105" spans="7:7" x14ac:dyDescent="0.3">
      <c r="G4105"/>
    </row>
    <row r="4106" spans="7:7" x14ac:dyDescent="0.3">
      <c r="G4106"/>
    </row>
    <row r="4107" spans="7:7" x14ac:dyDescent="0.3">
      <c r="G4107"/>
    </row>
    <row r="4108" spans="7:7" x14ac:dyDescent="0.3">
      <c r="G4108"/>
    </row>
    <row r="4109" spans="7:7" x14ac:dyDescent="0.3">
      <c r="G4109"/>
    </row>
    <row r="4110" spans="7:7" x14ac:dyDescent="0.3">
      <c r="G4110"/>
    </row>
    <row r="4111" spans="7:7" x14ac:dyDescent="0.3">
      <c r="G4111"/>
    </row>
    <row r="4112" spans="7:7" x14ac:dyDescent="0.3">
      <c r="G4112"/>
    </row>
    <row r="4113" spans="7:7" x14ac:dyDescent="0.3">
      <c r="G4113"/>
    </row>
    <row r="4114" spans="7:7" x14ac:dyDescent="0.3">
      <c r="G4114"/>
    </row>
    <row r="4115" spans="7:7" x14ac:dyDescent="0.3">
      <c r="G4115"/>
    </row>
    <row r="4116" spans="7:7" x14ac:dyDescent="0.3">
      <c r="G4116"/>
    </row>
    <row r="4117" spans="7:7" x14ac:dyDescent="0.3">
      <c r="G4117"/>
    </row>
    <row r="4118" spans="7:7" x14ac:dyDescent="0.3">
      <c r="G4118"/>
    </row>
    <row r="4119" spans="7:7" x14ac:dyDescent="0.3">
      <c r="G4119"/>
    </row>
    <row r="4120" spans="7:7" x14ac:dyDescent="0.3">
      <c r="G4120"/>
    </row>
    <row r="4121" spans="7:7" x14ac:dyDescent="0.3">
      <c r="G4121"/>
    </row>
    <row r="4122" spans="7:7" x14ac:dyDescent="0.3">
      <c r="G4122"/>
    </row>
    <row r="4123" spans="7:7" x14ac:dyDescent="0.3">
      <c r="G4123"/>
    </row>
    <row r="4124" spans="7:7" x14ac:dyDescent="0.3">
      <c r="G4124"/>
    </row>
    <row r="4125" spans="7:7" x14ac:dyDescent="0.3">
      <c r="G4125"/>
    </row>
    <row r="4126" spans="7:7" x14ac:dyDescent="0.3">
      <c r="G4126"/>
    </row>
    <row r="4127" spans="7:7" x14ac:dyDescent="0.3">
      <c r="G4127"/>
    </row>
    <row r="4128" spans="7:7" x14ac:dyDescent="0.3">
      <c r="G4128"/>
    </row>
    <row r="4129" spans="7:7" x14ac:dyDescent="0.3">
      <c r="G4129"/>
    </row>
    <row r="4130" spans="7:7" x14ac:dyDescent="0.3">
      <c r="G4130"/>
    </row>
    <row r="4131" spans="7:7" x14ac:dyDescent="0.3">
      <c r="G4131"/>
    </row>
    <row r="4132" spans="7:7" x14ac:dyDescent="0.3">
      <c r="G4132"/>
    </row>
    <row r="4133" spans="7:7" x14ac:dyDescent="0.3">
      <c r="G4133"/>
    </row>
    <row r="4134" spans="7:7" x14ac:dyDescent="0.3">
      <c r="G4134"/>
    </row>
    <row r="4135" spans="7:7" x14ac:dyDescent="0.3">
      <c r="G4135"/>
    </row>
    <row r="4136" spans="7:7" x14ac:dyDescent="0.3">
      <c r="G4136"/>
    </row>
    <row r="4137" spans="7:7" x14ac:dyDescent="0.3">
      <c r="G4137"/>
    </row>
    <row r="4138" spans="7:7" x14ac:dyDescent="0.3">
      <c r="G4138"/>
    </row>
    <row r="4139" spans="7:7" x14ac:dyDescent="0.3">
      <c r="G4139"/>
    </row>
    <row r="4140" spans="7:7" x14ac:dyDescent="0.3">
      <c r="G4140"/>
    </row>
    <row r="4141" spans="7:7" x14ac:dyDescent="0.3">
      <c r="G4141"/>
    </row>
    <row r="4142" spans="7:7" x14ac:dyDescent="0.3">
      <c r="G4142"/>
    </row>
    <row r="4143" spans="7:7" x14ac:dyDescent="0.3">
      <c r="G4143"/>
    </row>
    <row r="4144" spans="7:7" x14ac:dyDescent="0.3">
      <c r="G4144"/>
    </row>
    <row r="4145" spans="7:7" x14ac:dyDescent="0.3">
      <c r="G4145"/>
    </row>
    <row r="4146" spans="7:7" x14ac:dyDescent="0.3">
      <c r="G4146"/>
    </row>
    <row r="4147" spans="7:7" x14ac:dyDescent="0.3">
      <c r="G4147"/>
    </row>
    <row r="4148" spans="7:7" x14ac:dyDescent="0.3">
      <c r="G4148"/>
    </row>
    <row r="4149" spans="7:7" x14ac:dyDescent="0.3">
      <c r="G4149"/>
    </row>
    <row r="4150" spans="7:7" x14ac:dyDescent="0.3">
      <c r="G4150"/>
    </row>
    <row r="4151" spans="7:7" x14ac:dyDescent="0.3">
      <c r="G4151"/>
    </row>
    <row r="4152" spans="7:7" x14ac:dyDescent="0.3">
      <c r="G4152"/>
    </row>
    <row r="4153" spans="7:7" x14ac:dyDescent="0.3">
      <c r="G4153"/>
    </row>
    <row r="4154" spans="7:7" x14ac:dyDescent="0.3">
      <c r="G4154"/>
    </row>
    <row r="4155" spans="7:7" x14ac:dyDescent="0.3">
      <c r="G4155"/>
    </row>
    <row r="4156" spans="7:7" x14ac:dyDescent="0.3">
      <c r="G4156"/>
    </row>
    <row r="4157" spans="7:7" x14ac:dyDescent="0.3">
      <c r="G4157"/>
    </row>
    <row r="4158" spans="7:7" x14ac:dyDescent="0.3">
      <c r="G4158"/>
    </row>
    <row r="4159" spans="7:7" x14ac:dyDescent="0.3">
      <c r="G4159"/>
    </row>
    <row r="4160" spans="7:7" x14ac:dyDescent="0.3">
      <c r="G4160"/>
    </row>
    <row r="4161" spans="7:7" x14ac:dyDescent="0.3">
      <c r="G4161"/>
    </row>
    <row r="4162" spans="7:7" x14ac:dyDescent="0.3">
      <c r="G4162"/>
    </row>
    <row r="4163" spans="7:7" x14ac:dyDescent="0.3">
      <c r="G4163"/>
    </row>
    <row r="4164" spans="7:7" x14ac:dyDescent="0.3">
      <c r="G4164"/>
    </row>
    <row r="4165" spans="7:7" x14ac:dyDescent="0.3">
      <c r="G4165"/>
    </row>
    <row r="4166" spans="7:7" x14ac:dyDescent="0.3">
      <c r="G4166"/>
    </row>
    <row r="4167" spans="7:7" x14ac:dyDescent="0.3">
      <c r="G4167"/>
    </row>
    <row r="4168" spans="7:7" x14ac:dyDescent="0.3">
      <c r="G4168"/>
    </row>
    <row r="4169" spans="7:7" x14ac:dyDescent="0.3">
      <c r="G4169"/>
    </row>
    <row r="4170" spans="7:7" x14ac:dyDescent="0.3">
      <c r="G4170"/>
    </row>
    <row r="4171" spans="7:7" x14ac:dyDescent="0.3">
      <c r="G4171"/>
    </row>
    <row r="4172" spans="7:7" x14ac:dyDescent="0.3">
      <c r="G4172"/>
    </row>
    <row r="4173" spans="7:7" x14ac:dyDescent="0.3">
      <c r="G4173"/>
    </row>
    <row r="4174" spans="7:7" x14ac:dyDescent="0.3">
      <c r="G4174"/>
    </row>
    <row r="4175" spans="7:7" x14ac:dyDescent="0.3">
      <c r="G4175"/>
    </row>
    <row r="4176" spans="7:7" x14ac:dyDescent="0.3">
      <c r="G4176"/>
    </row>
    <row r="4177" spans="7:7" x14ac:dyDescent="0.3">
      <c r="G4177"/>
    </row>
    <row r="4178" spans="7:7" x14ac:dyDescent="0.3">
      <c r="G4178"/>
    </row>
    <row r="4179" spans="7:7" x14ac:dyDescent="0.3">
      <c r="G4179"/>
    </row>
    <row r="4180" spans="7:7" x14ac:dyDescent="0.3">
      <c r="G4180"/>
    </row>
    <row r="4181" spans="7:7" x14ac:dyDescent="0.3">
      <c r="G4181"/>
    </row>
    <row r="4182" spans="7:7" x14ac:dyDescent="0.3">
      <c r="G4182"/>
    </row>
    <row r="4183" spans="7:7" x14ac:dyDescent="0.3">
      <c r="G4183"/>
    </row>
    <row r="4184" spans="7:7" x14ac:dyDescent="0.3">
      <c r="G4184"/>
    </row>
    <row r="4185" spans="7:7" x14ac:dyDescent="0.3">
      <c r="G4185"/>
    </row>
    <row r="4186" spans="7:7" x14ac:dyDescent="0.3">
      <c r="G4186"/>
    </row>
    <row r="4187" spans="7:7" x14ac:dyDescent="0.3">
      <c r="G4187"/>
    </row>
    <row r="4188" spans="7:7" x14ac:dyDescent="0.3">
      <c r="G4188"/>
    </row>
    <row r="4189" spans="7:7" x14ac:dyDescent="0.3">
      <c r="G4189"/>
    </row>
    <row r="4190" spans="7:7" x14ac:dyDescent="0.3">
      <c r="G4190"/>
    </row>
    <row r="4191" spans="7:7" x14ac:dyDescent="0.3">
      <c r="G4191"/>
    </row>
    <row r="4192" spans="7:7" x14ac:dyDescent="0.3">
      <c r="G4192"/>
    </row>
    <row r="4193" spans="7:7" x14ac:dyDescent="0.3">
      <c r="G4193"/>
    </row>
    <row r="4194" spans="7:7" x14ac:dyDescent="0.3">
      <c r="G4194"/>
    </row>
    <row r="4195" spans="7:7" x14ac:dyDescent="0.3">
      <c r="G4195"/>
    </row>
    <row r="4196" spans="7:7" x14ac:dyDescent="0.3">
      <c r="G4196"/>
    </row>
    <row r="4197" spans="7:7" x14ac:dyDescent="0.3">
      <c r="G4197"/>
    </row>
    <row r="4198" spans="7:7" x14ac:dyDescent="0.3">
      <c r="G4198"/>
    </row>
    <row r="4199" spans="7:7" x14ac:dyDescent="0.3">
      <c r="G4199"/>
    </row>
    <row r="4200" spans="7:7" x14ac:dyDescent="0.3">
      <c r="G4200"/>
    </row>
    <row r="4201" spans="7:7" x14ac:dyDescent="0.3">
      <c r="G4201"/>
    </row>
    <row r="4202" spans="7:7" x14ac:dyDescent="0.3">
      <c r="G4202"/>
    </row>
    <row r="4203" spans="7:7" x14ac:dyDescent="0.3">
      <c r="G4203"/>
    </row>
    <row r="4204" spans="7:7" x14ac:dyDescent="0.3">
      <c r="G4204"/>
    </row>
    <row r="4205" spans="7:7" x14ac:dyDescent="0.3">
      <c r="G4205"/>
    </row>
    <row r="4206" spans="7:7" x14ac:dyDescent="0.3">
      <c r="G4206"/>
    </row>
    <row r="4207" spans="7:7" x14ac:dyDescent="0.3">
      <c r="G4207"/>
    </row>
    <row r="4208" spans="7:7" x14ac:dyDescent="0.3">
      <c r="G4208"/>
    </row>
    <row r="4209" spans="7:7" x14ac:dyDescent="0.3">
      <c r="G4209"/>
    </row>
    <row r="4210" spans="7:7" x14ac:dyDescent="0.3">
      <c r="G4210"/>
    </row>
    <row r="4211" spans="7:7" x14ac:dyDescent="0.3">
      <c r="G4211"/>
    </row>
    <row r="4212" spans="7:7" x14ac:dyDescent="0.3">
      <c r="G4212"/>
    </row>
    <row r="4213" spans="7:7" x14ac:dyDescent="0.3">
      <c r="G4213"/>
    </row>
    <row r="4214" spans="7:7" x14ac:dyDescent="0.3">
      <c r="G4214"/>
    </row>
    <row r="4215" spans="7:7" x14ac:dyDescent="0.3">
      <c r="G4215"/>
    </row>
    <row r="4216" spans="7:7" x14ac:dyDescent="0.3">
      <c r="G4216"/>
    </row>
    <row r="4217" spans="7:7" x14ac:dyDescent="0.3">
      <c r="G4217"/>
    </row>
    <row r="4218" spans="7:7" x14ac:dyDescent="0.3">
      <c r="G4218"/>
    </row>
    <row r="4219" spans="7:7" x14ac:dyDescent="0.3">
      <c r="G4219"/>
    </row>
    <row r="4220" spans="7:7" x14ac:dyDescent="0.3">
      <c r="G4220"/>
    </row>
    <row r="4221" spans="7:7" x14ac:dyDescent="0.3">
      <c r="G4221"/>
    </row>
    <row r="4222" spans="7:7" x14ac:dyDescent="0.3">
      <c r="G4222"/>
    </row>
    <row r="4223" spans="7:7" x14ac:dyDescent="0.3">
      <c r="G4223"/>
    </row>
    <row r="4224" spans="7:7" x14ac:dyDescent="0.3">
      <c r="G4224"/>
    </row>
    <row r="4225" spans="7:7" x14ac:dyDescent="0.3">
      <c r="G4225"/>
    </row>
    <row r="4226" spans="7:7" x14ac:dyDescent="0.3">
      <c r="G4226"/>
    </row>
    <row r="4227" spans="7:7" x14ac:dyDescent="0.3">
      <c r="G4227"/>
    </row>
    <row r="4228" spans="7:7" x14ac:dyDescent="0.3">
      <c r="G4228"/>
    </row>
    <row r="4229" spans="7:7" x14ac:dyDescent="0.3">
      <c r="G4229"/>
    </row>
    <row r="4230" spans="7:7" x14ac:dyDescent="0.3">
      <c r="G4230"/>
    </row>
    <row r="4231" spans="7:7" x14ac:dyDescent="0.3">
      <c r="G4231"/>
    </row>
    <row r="4232" spans="7:7" x14ac:dyDescent="0.3">
      <c r="G4232"/>
    </row>
    <row r="4233" spans="7:7" x14ac:dyDescent="0.3">
      <c r="G4233"/>
    </row>
    <row r="4234" spans="7:7" x14ac:dyDescent="0.3">
      <c r="G4234"/>
    </row>
    <row r="4235" spans="7:7" x14ac:dyDescent="0.3">
      <c r="G4235"/>
    </row>
    <row r="4236" spans="7:7" x14ac:dyDescent="0.3">
      <c r="G4236"/>
    </row>
    <row r="4237" spans="7:7" x14ac:dyDescent="0.3">
      <c r="G4237"/>
    </row>
    <row r="4238" spans="7:7" x14ac:dyDescent="0.3">
      <c r="G4238"/>
    </row>
    <row r="4239" spans="7:7" x14ac:dyDescent="0.3">
      <c r="G4239"/>
    </row>
    <row r="4240" spans="7:7" x14ac:dyDescent="0.3">
      <c r="G4240"/>
    </row>
    <row r="4241" spans="7:7" x14ac:dyDescent="0.3">
      <c r="G4241"/>
    </row>
    <row r="4242" spans="7:7" x14ac:dyDescent="0.3">
      <c r="G4242"/>
    </row>
    <row r="4243" spans="7:7" x14ac:dyDescent="0.3">
      <c r="G4243"/>
    </row>
    <row r="4244" spans="7:7" x14ac:dyDescent="0.3">
      <c r="G4244"/>
    </row>
    <row r="4245" spans="7:7" x14ac:dyDescent="0.3">
      <c r="G4245"/>
    </row>
    <row r="4246" spans="7:7" x14ac:dyDescent="0.3">
      <c r="G4246"/>
    </row>
    <row r="4247" spans="7:7" x14ac:dyDescent="0.3">
      <c r="G4247"/>
    </row>
    <row r="4248" spans="7:7" x14ac:dyDescent="0.3">
      <c r="G4248"/>
    </row>
    <row r="4249" spans="7:7" x14ac:dyDescent="0.3">
      <c r="G4249"/>
    </row>
    <row r="4250" spans="7:7" x14ac:dyDescent="0.3">
      <c r="G4250"/>
    </row>
    <row r="4251" spans="7:7" x14ac:dyDescent="0.3">
      <c r="G4251"/>
    </row>
    <row r="4252" spans="7:7" x14ac:dyDescent="0.3">
      <c r="G4252"/>
    </row>
    <row r="4253" spans="7:7" x14ac:dyDescent="0.3">
      <c r="G4253"/>
    </row>
    <row r="4254" spans="7:7" x14ac:dyDescent="0.3">
      <c r="G4254"/>
    </row>
    <row r="4255" spans="7:7" x14ac:dyDescent="0.3">
      <c r="G4255"/>
    </row>
    <row r="4256" spans="7:7" x14ac:dyDescent="0.3">
      <c r="G4256"/>
    </row>
    <row r="4257" spans="7:7" x14ac:dyDescent="0.3">
      <c r="G4257"/>
    </row>
    <row r="4258" spans="7:7" x14ac:dyDescent="0.3">
      <c r="G4258"/>
    </row>
    <row r="4259" spans="7:7" x14ac:dyDescent="0.3">
      <c r="G4259"/>
    </row>
    <row r="4260" spans="7:7" x14ac:dyDescent="0.3">
      <c r="G4260"/>
    </row>
    <row r="4261" spans="7:7" x14ac:dyDescent="0.3">
      <c r="G4261"/>
    </row>
    <row r="4262" spans="7:7" x14ac:dyDescent="0.3">
      <c r="G4262"/>
    </row>
    <row r="4263" spans="7:7" x14ac:dyDescent="0.3">
      <c r="G4263"/>
    </row>
    <row r="4264" spans="7:7" x14ac:dyDescent="0.3">
      <c r="G4264"/>
    </row>
    <row r="4265" spans="7:7" x14ac:dyDescent="0.3">
      <c r="G4265"/>
    </row>
    <row r="4266" spans="7:7" x14ac:dyDescent="0.3">
      <c r="G4266"/>
    </row>
    <row r="4267" spans="7:7" x14ac:dyDescent="0.3">
      <c r="G4267"/>
    </row>
    <row r="4268" spans="7:7" x14ac:dyDescent="0.3">
      <c r="G4268"/>
    </row>
    <row r="4269" spans="7:7" x14ac:dyDescent="0.3">
      <c r="G4269"/>
    </row>
    <row r="4270" spans="7:7" x14ac:dyDescent="0.3">
      <c r="G4270"/>
    </row>
    <row r="4271" spans="7:7" x14ac:dyDescent="0.3">
      <c r="G4271"/>
    </row>
    <row r="4272" spans="7:7" x14ac:dyDescent="0.3">
      <c r="G4272"/>
    </row>
    <row r="4273" spans="7:7" x14ac:dyDescent="0.3">
      <c r="G4273"/>
    </row>
    <row r="4274" spans="7:7" x14ac:dyDescent="0.3">
      <c r="G4274"/>
    </row>
    <row r="4275" spans="7:7" x14ac:dyDescent="0.3">
      <c r="G4275"/>
    </row>
    <row r="4276" spans="7:7" x14ac:dyDescent="0.3">
      <c r="G4276"/>
    </row>
    <row r="4277" spans="7:7" x14ac:dyDescent="0.3">
      <c r="G4277"/>
    </row>
    <row r="4278" spans="7:7" x14ac:dyDescent="0.3">
      <c r="G4278"/>
    </row>
    <row r="4279" spans="7:7" x14ac:dyDescent="0.3">
      <c r="G4279"/>
    </row>
    <row r="4280" spans="7:7" x14ac:dyDescent="0.3">
      <c r="G4280"/>
    </row>
    <row r="4281" spans="7:7" x14ac:dyDescent="0.3">
      <c r="G4281"/>
    </row>
    <row r="4282" spans="7:7" x14ac:dyDescent="0.3">
      <c r="G4282"/>
    </row>
    <row r="4283" spans="7:7" x14ac:dyDescent="0.3">
      <c r="G4283"/>
    </row>
    <row r="4284" spans="7:7" x14ac:dyDescent="0.3">
      <c r="G4284"/>
    </row>
    <row r="4285" spans="7:7" x14ac:dyDescent="0.3">
      <c r="G4285"/>
    </row>
    <row r="4286" spans="7:7" x14ac:dyDescent="0.3">
      <c r="G4286"/>
    </row>
    <row r="4287" spans="7:7" x14ac:dyDescent="0.3">
      <c r="G4287"/>
    </row>
    <row r="4288" spans="7:7" x14ac:dyDescent="0.3">
      <c r="G4288"/>
    </row>
    <row r="4289" spans="7:7" x14ac:dyDescent="0.3">
      <c r="G4289"/>
    </row>
    <row r="4290" spans="7:7" x14ac:dyDescent="0.3">
      <c r="G4290"/>
    </row>
    <row r="4291" spans="7:7" x14ac:dyDescent="0.3">
      <c r="G4291"/>
    </row>
    <row r="4292" spans="7:7" x14ac:dyDescent="0.3">
      <c r="G4292"/>
    </row>
    <row r="4293" spans="7:7" x14ac:dyDescent="0.3">
      <c r="G4293"/>
    </row>
    <row r="4294" spans="7:7" x14ac:dyDescent="0.3">
      <c r="G4294"/>
    </row>
    <row r="4295" spans="7:7" x14ac:dyDescent="0.3">
      <c r="G4295"/>
    </row>
    <row r="4296" spans="7:7" x14ac:dyDescent="0.3">
      <c r="G4296"/>
    </row>
    <row r="4297" spans="7:7" x14ac:dyDescent="0.3">
      <c r="G4297"/>
    </row>
    <row r="4298" spans="7:7" x14ac:dyDescent="0.3">
      <c r="G4298"/>
    </row>
    <row r="4299" spans="7:7" x14ac:dyDescent="0.3">
      <c r="G4299"/>
    </row>
    <row r="4300" spans="7:7" x14ac:dyDescent="0.3">
      <c r="G4300"/>
    </row>
    <row r="4301" spans="7:7" x14ac:dyDescent="0.3">
      <c r="G4301"/>
    </row>
    <row r="4302" spans="7:7" x14ac:dyDescent="0.3">
      <c r="G4302"/>
    </row>
    <row r="4303" spans="7:7" x14ac:dyDescent="0.3">
      <c r="G4303"/>
    </row>
    <row r="4304" spans="7:7" x14ac:dyDescent="0.3">
      <c r="G4304"/>
    </row>
    <row r="4305" spans="7:7" x14ac:dyDescent="0.3">
      <c r="G4305"/>
    </row>
    <row r="4306" spans="7:7" x14ac:dyDescent="0.3">
      <c r="G4306"/>
    </row>
    <row r="4307" spans="7:7" x14ac:dyDescent="0.3">
      <c r="G4307"/>
    </row>
    <row r="4308" spans="7:7" x14ac:dyDescent="0.3">
      <c r="G4308"/>
    </row>
    <row r="4309" spans="7:7" x14ac:dyDescent="0.3">
      <c r="G4309"/>
    </row>
    <row r="4310" spans="7:7" x14ac:dyDescent="0.3">
      <c r="G4310"/>
    </row>
    <row r="4311" spans="7:7" x14ac:dyDescent="0.3">
      <c r="G4311"/>
    </row>
    <row r="4312" spans="7:7" x14ac:dyDescent="0.3">
      <c r="G4312"/>
    </row>
    <row r="4313" spans="7:7" x14ac:dyDescent="0.3">
      <c r="G4313"/>
    </row>
    <row r="4314" spans="7:7" x14ac:dyDescent="0.3">
      <c r="G4314"/>
    </row>
    <row r="4315" spans="7:7" x14ac:dyDescent="0.3">
      <c r="G4315"/>
    </row>
    <row r="4316" spans="7:7" x14ac:dyDescent="0.3">
      <c r="G4316"/>
    </row>
    <row r="4317" spans="7:7" x14ac:dyDescent="0.3">
      <c r="G4317"/>
    </row>
    <row r="4318" spans="7:7" x14ac:dyDescent="0.3">
      <c r="G4318"/>
    </row>
    <row r="4319" spans="7:7" x14ac:dyDescent="0.3">
      <c r="G4319"/>
    </row>
    <row r="4320" spans="7:7" x14ac:dyDescent="0.3">
      <c r="G4320"/>
    </row>
    <row r="4321" spans="7:7" x14ac:dyDescent="0.3">
      <c r="G4321"/>
    </row>
    <row r="4322" spans="7:7" x14ac:dyDescent="0.3">
      <c r="G4322"/>
    </row>
    <row r="4323" spans="7:7" x14ac:dyDescent="0.3">
      <c r="G4323"/>
    </row>
    <row r="4324" spans="7:7" x14ac:dyDescent="0.3">
      <c r="G4324"/>
    </row>
    <row r="4325" spans="7:7" x14ac:dyDescent="0.3">
      <c r="G4325"/>
    </row>
    <row r="4326" spans="7:7" x14ac:dyDescent="0.3">
      <c r="G4326"/>
    </row>
    <row r="4327" spans="7:7" x14ac:dyDescent="0.3">
      <c r="G4327"/>
    </row>
    <row r="4328" spans="7:7" x14ac:dyDescent="0.3">
      <c r="G4328"/>
    </row>
    <row r="4329" spans="7:7" x14ac:dyDescent="0.3">
      <c r="G4329"/>
    </row>
    <row r="4330" spans="7:7" x14ac:dyDescent="0.3">
      <c r="G4330"/>
    </row>
    <row r="4331" spans="7:7" x14ac:dyDescent="0.3">
      <c r="G4331"/>
    </row>
    <row r="4332" spans="7:7" x14ac:dyDescent="0.3">
      <c r="G4332"/>
    </row>
    <row r="4333" spans="7:7" x14ac:dyDescent="0.3">
      <c r="G4333"/>
    </row>
    <row r="4334" spans="7:7" x14ac:dyDescent="0.3">
      <c r="G4334"/>
    </row>
    <row r="4335" spans="7:7" x14ac:dyDescent="0.3">
      <c r="G4335"/>
    </row>
    <row r="4336" spans="7:7" x14ac:dyDescent="0.3">
      <c r="G4336"/>
    </row>
    <row r="4337" spans="7:7" x14ac:dyDescent="0.3">
      <c r="G4337"/>
    </row>
    <row r="4338" spans="7:7" x14ac:dyDescent="0.3">
      <c r="G4338"/>
    </row>
    <row r="4339" spans="7:7" x14ac:dyDescent="0.3">
      <c r="G4339"/>
    </row>
    <row r="4340" spans="7:7" x14ac:dyDescent="0.3">
      <c r="G4340"/>
    </row>
    <row r="4341" spans="7:7" x14ac:dyDescent="0.3">
      <c r="G4341"/>
    </row>
    <row r="4342" spans="7:7" x14ac:dyDescent="0.3">
      <c r="G4342"/>
    </row>
    <row r="4343" spans="7:7" x14ac:dyDescent="0.3">
      <c r="G4343"/>
    </row>
    <row r="4344" spans="7:7" x14ac:dyDescent="0.3">
      <c r="G4344"/>
    </row>
    <row r="4345" spans="7:7" x14ac:dyDescent="0.3">
      <c r="G4345"/>
    </row>
    <row r="4346" spans="7:7" x14ac:dyDescent="0.3">
      <c r="G4346"/>
    </row>
    <row r="4347" spans="7:7" x14ac:dyDescent="0.3">
      <c r="G4347"/>
    </row>
    <row r="4348" spans="7:7" x14ac:dyDescent="0.3">
      <c r="G4348"/>
    </row>
    <row r="4349" spans="7:7" x14ac:dyDescent="0.3">
      <c r="G4349"/>
    </row>
    <row r="4350" spans="7:7" x14ac:dyDescent="0.3">
      <c r="G4350"/>
    </row>
    <row r="4351" spans="7:7" x14ac:dyDescent="0.3">
      <c r="G4351"/>
    </row>
    <row r="4352" spans="7:7" x14ac:dyDescent="0.3">
      <c r="G4352"/>
    </row>
    <row r="4353" spans="7:7" x14ac:dyDescent="0.3">
      <c r="G4353"/>
    </row>
    <row r="4354" spans="7:7" x14ac:dyDescent="0.3">
      <c r="G4354"/>
    </row>
    <row r="4355" spans="7:7" x14ac:dyDescent="0.3">
      <c r="G4355"/>
    </row>
    <row r="4356" spans="7:7" x14ac:dyDescent="0.3">
      <c r="G4356"/>
    </row>
    <row r="4357" spans="7:7" x14ac:dyDescent="0.3">
      <c r="G4357"/>
    </row>
    <row r="4358" spans="7:7" x14ac:dyDescent="0.3">
      <c r="G4358"/>
    </row>
    <row r="4359" spans="7:7" x14ac:dyDescent="0.3">
      <c r="G4359"/>
    </row>
    <row r="4360" spans="7:7" x14ac:dyDescent="0.3">
      <c r="G4360"/>
    </row>
    <row r="4361" spans="7:7" x14ac:dyDescent="0.3">
      <c r="G4361"/>
    </row>
    <row r="4362" spans="7:7" x14ac:dyDescent="0.3">
      <c r="G4362"/>
    </row>
    <row r="4363" spans="7:7" x14ac:dyDescent="0.3">
      <c r="G4363"/>
    </row>
    <row r="4364" spans="7:7" x14ac:dyDescent="0.3">
      <c r="G4364"/>
    </row>
    <row r="4365" spans="7:7" x14ac:dyDescent="0.3">
      <c r="G4365"/>
    </row>
    <row r="4366" spans="7:7" x14ac:dyDescent="0.3">
      <c r="G4366"/>
    </row>
    <row r="4367" spans="7:7" x14ac:dyDescent="0.3">
      <c r="G4367"/>
    </row>
    <row r="4368" spans="7:7" x14ac:dyDescent="0.3">
      <c r="G4368"/>
    </row>
    <row r="4369" spans="7:7" x14ac:dyDescent="0.3">
      <c r="G4369"/>
    </row>
    <row r="4370" spans="7:7" x14ac:dyDescent="0.3">
      <c r="G4370"/>
    </row>
    <row r="4371" spans="7:7" x14ac:dyDescent="0.3">
      <c r="G4371"/>
    </row>
    <row r="4372" spans="7:7" x14ac:dyDescent="0.3">
      <c r="G4372"/>
    </row>
    <row r="4373" spans="7:7" x14ac:dyDescent="0.3">
      <c r="G4373"/>
    </row>
    <row r="4374" spans="7:7" x14ac:dyDescent="0.3">
      <c r="G4374"/>
    </row>
    <row r="4375" spans="7:7" x14ac:dyDescent="0.3">
      <c r="G4375"/>
    </row>
    <row r="4376" spans="7:7" x14ac:dyDescent="0.3">
      <c r="G4376"/>
    </row>
    <row r="4377" spans="7:7" x14ac:dyDescent="0.3">
      <c r="G4377"/>
    </row>
    <row r="4378" spans="7:7" x14ac:dyDescent="0.3">
      <c r="G4378"/>
    </row>
    <row r="4379" spans="7:7" x14ac:dyDescent="0.3">
      <c r="G4379"/>
    </row>
    <row r="4380" spans="7:7" x14ac:dyDescent="0.3">
      <c r="G4380"/>
    </row>
    <row r="4381" spans="7:7" x14ac:dyDescent="0.3">
      <c r="G4381"/>
    </row>
    <row r="4382" spans="7:7" x14ac:dyDescent="0.3">
      <c r="G4382"/>
    </row>
    <row r="4383" spans="7:7" x14ac:dyDescent="0.3">
      <c r="G4383"/>
    </row>
    <row r="4384" spans="7:7" x14ac:dyDescent="0.3">
      <c r="G4384"/>
    </row>
    <row r="4385" spans="7:7" x14ac:dyDescent="0.3">
      <c r="G4385"/>
    </row>
    <row r="4386" spans="7:7" x14ac:dyDescent="0.3">
      <c r="G4386"/>
    </row>
    <row r="4387" spans="7:7" x14ac:dyDescent="0.3">
      <c r="G4387"/>
    </row>
    <row r="4388" spans="7:7" x14ac:dyDescent="0.3">
      <c r="G4388"/>
    </row>
    <row r="4389" spans="7:7" x14ac:dyDescent="0.3">
      <c r="G4389"/>
    </row>
    <row r="4390" spans="7:7" x14ac:dyDescent="0.3">
      <c r="G4390"/>
    </row>
    <row r="4391" spans="7:7" x14ac:dyDescent="0.3">
      <c r="G4391"/>
    </row>
    <row r="4392" spans="7:7" x14ac:dyDescent="0.3">
      <c r="G4392"/>
    </row>
    <row r="4393" spans="7:7" x14ac:dyDescent="0.3">
      <c r="G4393"/>
    </row>
    <row r="4394" spans="7:7" x14ac:dyDescent="0.3">
      <c r="G4394"/>
    </row>
    <row r="4395" spans="7:7" x14ac:dyDescent="0.3">
      <c r="G4395"/>
    </row>
    <row r="4396" spans="7:7" x14ac:dyDescent="0.3">
      <c r="G4396"/>
    </row>
    <row r="4397" spans="7:7" x14ac:dyDescent="0.3">
      <c r="G4397"/>
    </row>
    <row r="4398" spans="7:7" x14ac:dyDescent="0.3">
      <c r="G4398"/>
    </row>
    <row r="4399" spans="7:7" x14ac:dyDescent="0.3">
      <c r="G4399"/>
    </row>
    <row r="4400" spans="7:7" x14ac:dyDescent="0.3">
      <c r="G4400"/>
    </row>
    <row r="4401" spans="7:7" x14ac:dyDescent="0.3">
      <c r="G4401"/>
    </row>
    <row r="4402" spans="7:7" x14ac:dyDescent="0.3">
      <c r="G4402"/>
    </row>
    <row r="4403" spans="7:7" x14ac:dyDescent="0.3">
      <c r="G4403"/>
    </row>
    <row r="4404" spans="7:7" x14ac:dyDescent="0.3">
      <c r="G4404"/>
    </row>
    <row r="4405" spans="7:7" x14ac:dyDescent="0.3">
      <c r="G4405"/>
    </row>
    <row r="4406" spans="7:7" x14ac:dyDescent="0.3">
      <c r="G4406"/>
    </row>
    <row r="4407" spans="7:7" x14ac:dyDescent="0.3">
      <c r="G4407"/>
    </row>
    <row r="4408" spans="7:7" x14ac:dyDescent="0.3">
      <c r="G4408"/>
    </row>
    <row r="4409" spans="7:7" x14ac:dyDescent="0.3">
      <c r="G4409"/>
    </row>
    <row r="4410" spans="7:7" x14ac:dyDescent="0.3">
      <c r="G4410"/>
    </row>
    <row r="4411" spans="7:7" x14ac:dyDescent="0.3">
      <c r="G4411"/>
    </row>
    <row r="4412" spans="7:7" x14ac:dyDescent="0.3">
      <c r="G4412"/>
    </row>
    <row r="4413" spans="7:7" x14ac:dyDescent="0.3">
      <c r="G4413"/>
    </row>
    <row r="4414" spans="7:7" x14ac:dyDescent="0.3">
      <c r="G4414"/>
    </row>
    <row r="4415" spans="7:7" x14ac:dyDescent="0.3">
      <c r="G4415"/>
    </row>
    <row r="4416" spans="7:7" x14ac:dyDescent="0.3">
      <c r="G4416"/>
    </row>
    <row r="4417" spans="7:7" x14ac:dyDescent="0.3">
      <c r="G4417"/>
    </row>
    <row r="4418" spans="7:7" x14ac:dyDescent="0.3">
      <c r="G4418"/>
    </row>
    <row r="4419" spans="7:7" x14ac:dyDescent="0.3">
      <c r="G4419"/>
    </row>
    <row r="4420" spans="7:7" x14ac:dyDescent="0.3">
      <c r="G4420"/>
    </row>
    <row r="4421" spans="7:7" x14ac:dyDescent="0.3">
      <c r="G4421"/>
    </row>
    <row r="4422" spans="7:7" x14ac:dyDescent="0.3">
      <c r="G4422"/>
    </row>
    <row r="4423" spans="7:7" x14ac:dyDescent="0.3">
      <c r="G4423"/>
    </row>
    <row r="4424" spans="7:7" x14ac:dyDescent="0.3">
      <c r="G4424"/>
    </row>
    <row r="4425" spans="7:7" x14ac:dyDescent="0.3">
      <c r="G4425"/>
    </row>
    <row r="4426" spans="7:7" x14ac:dyDescent="0.3">
      <c r="G4426"/>
    </row>
    <row r="4427" spans="7:7" x14ac:dyDescent="0.3">
      <c r="G4427"/>
    </row>
    <row r="4428" spans="7:7" x14ac:dyDescent="0.3">
      <c r="G4428"/>
    </row>
    <row r="4429" spans="7:7" x14ac:dyDescent="0.3">
      <c r="G4429"/>
    </row>
    <row r="4430" spans="7:7" x14ac:dyDescent="0.3">
      <c r="G4430"/>
    </row>
    <row r="4431" spans="7:7" x14ac:dyDescent="0.3">
      <c r="G4431"/>
    </row>
    <row r="4432" spans="7:7" x14ac:dyDescent="0.3">
      <c r="G4432"/>
    </row>
    <row r="4433" spans="7:7" x14ac:dyDescent="0.3">
      <c r="G4433"/>
    </row>
    <row r="4434" spans="7:7" x14ac:dyDescent="0.3">
      <c r="G4434"/>
    </row>
    <row r="4435" spans="7:7" x14ac:dyDescent="0.3">
      <c r="G4435"/>
    </row>
    <row r="4436" spans="7:7" x14ac:dyDescent="0.3">
      <c r="G4436"/>
    </row>
    <row r="4437" spans="7:7" x14ac:dyDescent="0.3">
      <c r="G4437"/>
    </row>
    <row r="4438" spans="7:7" x14ac:dyDescent="0.3">
      <c r="G4438"/>
    </row>
    <row r="4439" spans="7:7" x14ac:dyDescent="0.3">
      <c r="G4439"/>
    </row>
    <row r="4440" spans="7:7" x14ac:dyDescent="0.3">
      <c r="G4440"/>
    </row>
    <row r="4441" spans="7:7" x14ac:dyDescent="0.3">
      <c r="G4441"/>
    </row>
    <row r="4442" spans="7:7" x14ac:dyDescent="0.3">
      <c r="G4442"/>
    </row>
    <row r="4443" spans="7:7" x14ac:dyDescent="0.3">
      <c r="G4443"/>
    </row>
    <row r="4444" spans="7:7" x14ac:dyDescent="0.3">
      <c r="G4444"/>
    </row>
    <row r="4445" spans="7:7" x14ac:dyDescent="0.3">
      <c r="G4445"/>
    </row>
    <row r="4446" spans="7:7" x14ac:dyDescent="0.3">
      <c r="G4446"/>
    </row>
    <row r="4447" spans="7:7" x14ac:dyDescent="0.3">
      <c r="G4447"/>
    </row>
    <row r="4448" spans="7:7" x14ac:dyDescent="0.3">
      <c r="G4448"/>
    </row>
    <row r="4449" spans="7:7" x14ac:dyDescent="0.3">
      <c r="G4449"/>
    </row>
    <row r="4450" spans="7:7" x14ac:dyDescent="0.3">
      <c r="G4450"/>
    </row>
    <row r="4451" spans="7:7" x14ac:dyDescent="0.3">
      <c r="G4451"/>
    </row>
    <row r="4452" spans="7:7" x14ac:dyDescent="0.3">
      <c r="G4452"/>
    </row>
    <row r="4453" spans="7:7" x14ac:dyDescent="0.3">
      <c r="G4453"/>
    </row>
    <row r="4454" spans="7:7" x14ac:dyDescent="0.3">
      <c r="G4454"/>
    </row>
    <row r="4455" spans="7:7" x14ac:dyDescent="0.3">
      <c r="G4455"/>
    </row>
    <row r="4456" spans="7:7" x14ac:dyDescent="0.3">
      <c r="G4456"/>
    </row>
    <row r="4457" spans="7:7" x14ac:dyDescent="0.3">
      <c r="G4457"/>
    </row>
    <row r="4458" spans="7:7" x14ac:dyDescent="0.3">
      <c r="G4458"/>
    </row>
    <row r="4459" spans="7:7" x14ac:dyDescent="0.3">
      <c r="G4459"/>
    </row>
    <row r="4460" spans="7:7" x14ac:dyDescent="0.3">
      <c r="G4460"/>
    </row>
    <row r="4461" spans="7:7" x14ac:dyDescent="0.3">
      <c r="G4461"/>
    </row>
    <row r="4462" spans="7:7" x14ac:dyDescent="0.3">
      <c r="G4462"/>
    </row>
    <row r="4463" spans="7:7" x14ac:dyDescent="0.3">
      <c r="G4463"/>
    </row>
    <row r="4464" spans="7:7" x14ac:dyDescent="0.3">
      <c r="G4464"/>
    </row>
    <row r="4465" spans="7:7" x14ac:dyDescent="0.3">
      <c r="G4465"/>
    </row>
    <row r="4466" spans="7:7" x14ac:dyDescent="0.3">
      <c r="G4466"/>
    </row>
    <row r="4467" spans="7:7" x14ac:dyDescent="0.3">
      <c r="G4467"/>
    </row>
    <row r="4468" spans="7:7" x14ac:dyDescent="0.3">
      <c r="G4468"/>
    </row>
    <row r="4469" spans="7:7" x14ac:dyDescent="0.3">
      <c r="G4469"/>
    </row>
    <row r="4470" spans="7:7" x14ac:dyDescent="0.3">
      <c r="G4470"/>
    </row>
    <row r="4471" spans="7:7" x14ac:dyDescent="0.3">
      <c r="G4471"/>
    </row>
    <row r="4472" spans="7:7" x14ac:dyDescent="0.3">
      <c r="G4472"/>
    </row>
    <row r="4473" spans="7:7" x14ac:dyDescent="0.3">
      <c r="G4473"/>
    </row>
    <row r="4474" spans="7:7" x14ac:dyDescent="0.3">
      <c r="G4474"/>
    </row>
    <row r="4475" spans="7:7" x14ac:dyDescent="0.3">
      <c r="G4475"/>
    </row>
    <row r="4476" spans="7:7" x14ac:dyDescent="0.3">
      <c r="G4476"/>
    </row>
    <row r="4477" spans="7:7" x14ac:dyDescent="0.3">
      <c r="G4477"/>
    </row>
    <row r="4478" spans="7:7" x14ac:dyDescent="0.3">
      <c r="G4478"/>
    </row>
    <row r="4479" spans="7:7" x14ac:dyDescent="0.3">
      <c r="G4479"/>
    </row>
    <row r="4480" spans="7:7" x14ac:dyDescent="0.3">
      <c r="G4480"/>
    </row>
    <row r="4481" spans="7:7" x14ac:dyDescent="0.3">
      <c r="G4481"/>
    </row>
    <row r="4482" spans="7:7" x14ac:dyDescent="0.3">
      <c r="G4482"/>
    </row>
    <row r="4483" spans="7:7" x14ac:dyDescent="0.3">
      <c r="G4483"/>
    </row>
    <row r="4484" spans="7:7" x14ac:dyDescent="0.3">
      <c r="G4484"/>
    </row>
    <row r="4485" spans="7:7" x14ac:dyDescent="0.3">
      <c r="G4485"/>
    </row>
    <row r="4486" spans="7:7" x14ac:dyDescent="0.3">
      <c r="G4486"/>
    </row>
    <row r="4487" spans="7:7" x14ac:dyDescent="0.3">
      <c r="G4487"/>
    </row>
    <row r="4488" spans="7:7" x14ac:dyDescent="0.3">
      <c r="G4488"/>
    </row>
    <row r="4489" spans="7:7" x14ac:dyDescent="0.3">
      <c r="G4489"/>
    </row>
    <row r="4490" spans="7:7" x14ac:dyDescent="0.3">
      <c r="G4490"/>
    </row>
    <row r="4491" spans="7:7" x14ac:dyDescent="0.3">
      <c r="G4491"/>
    </row>
    <row r="4492" spans="7:7" x14ac:dyDescent="0.3">
      <c r="G4492"/>
    </row>
    <row r="4493" spans="7:7" x14ac:dyDescent="0.3">
      <c r="G4493"/>
    </row>
    <row r="4494" spans="7:7" x14ac:dyDescent="0.3">
      <c r="G4494"/>
    </row>
    <row r="4495" spans="7:7" x14ac:dyDescent="0.3">
      <c r="G4495"/>
    </row>
    <row r="4496" spans="7:7" x14ac:dyDescent="0.3">
      <c r="G4496"/>
    </row>
    <row r="4497" spans="7:7" x14ac:dyDescent="0.3">
      <c r="G4497"/>
    </row>
    <row r="4498" spans="7:7" x14ac:dyDescent="0.3">
      <c r="G4498"/>
    </row>
    <row r="4499" spans="7:7" x14ac:dyDescent="0.3">
      <c r="G4499"/>
    </row>
    <row r="4500" spans="7:7" x14ac:dyDescent="0.3">
      <c r="G4500"/>
    </row>
    <row r="4501" spans="7:7" x14ac:dyDescent="0.3">
      <c r="G4501"/>
    </row>
    <row r="4502" spans="7:7" x14ac:dyDescent="0.3">
      <c r="G4502"/>
    </row>
    <row r="4503" spans="7:7" x14ac:dyDescent="0.3">
      <c r="G4503"/>
    </row>
    <row r="4504" spans="7:7" x14ac:dyDescent="0.3">
      <c r="G4504"/>
    </row>
    <row r="4505" spans="7:7" x14ac:dyDescent="0.3">
      <c r="G4505"/>
    </row>
    <row r="4506" spans="7:7" x14ac:dyDescent="0.3">
      <c r="G4506"/>
    </row>
    <row r="4507" spans="7:7" x14ac:dyDescent="0.3">
      <c r="G4507"/>
    </row>
    <row r="4508" spans="7:7" x14ac:dyDescent="0.3">
      <c r="G4508"/>
    </row>
    <row r="4509" spans="7:7" x14ac:dyDescent="0.3">
      <c r="G4509"/>
    </row>
    <row r="4510" spans="7:7" x14ac:dyDescent="0.3">
      <c r="G4510"/>
    </row>
    <row r="4511" spans="7:7" x14ac:dyDescent="0.3">
      <c r="G4511"/>
    </row>
    <row r="4512" spans="7:7" x14ac:dyDescent="0.3">
      <c r="G4512"/>
    </row>
    <row r="4513" spans="7:7" x14ac:dyDescent="0.3">
      <c r="G4513"/>
    </row>
    <row r="4514" spans="7:7" x14ac:dyDescent="0.3">
      <c r="G4514"/>
    </row>
    <row r="4515" spans="7:7" x14ac:dyDescent="0.3">
      <c r="G4515"/>
    </row>
    <row r="4516" spans="7:7" x14ac:dyDescent="0.3">
      <c r="G4516"/>
    </row>
    <row r="4517" spans="7:7" x14ac:dyDescent="0.3">
      <c r="G4517"/>
    </row>
    <row r="4518" spans="7:7" x14ac:dyDescent="0.3">
      <c r="G4518"/>
    </row>
    <row r="4519" spans="7:7" x14ac:dyDescent="0.3">
      <c r="G4519"/>
    </row>
    <row r="4520" spans="7:7" x14ac:dyDescent="0.3">
      <c r="G4520"/>
    </row>
    <row r="4521" spans="7:7" x14ac:dyDescent="0.3">
      <c r="G4521"/>
    </row>
    <row r="4522" spans="7:7" x14ac:dyDescent="0.3">
      <c r="G4522"/>
    </row>
    <row r="4523" spans="7:7" x14ac:dyDescent="0.3">
      <c r="G4523"/>
    </row>
    <row r="4524" spans="7:7" x14ac:dyDescent="0.3">
      <c r="G4524"/>
    </row>
    <row r="4525" spans="7:7" x14ac:dyDescent="0.3">
      <c r="G4525"/>
    </row>
    <row r="4526" spans="7:7" x14ac:dyDescent="0.3">
      <c r="G4526"/>
    </row>
    <row r="4527" spans="7:7" x14ac:dyDescent="0.3">
      <c r="G4527"/>
    </row>
    <row r="4528" spans="7:7" x14ac:dyDescent="0.3">
      <c r="G4528"/>
    </row>
    <row r="4529" spans="7:7" x14ac:dyDescent="0.3">
      <c r="G4529"/>
    </row>
    <row r="4530" spans="7:7" x14ac:dyDescent="0.3">
      <c r="G4530"/>
    </row>
    <row r="4531" spans="7:7" x14ac:dyDescent="0.3">
      <c r="G4531"/>
    </row>
    <row r="4532" spans="7:7" x14ac:dyDescent="0.3">
      <c r="G4532"/>
    </row>
    <row r="4533" spans="7:7" x14ac:dyDescent="0.3">
      <c r="G4533"/>
    </row>
    <row r="4534" spans="7:7" x14ac:dyDescent="0.3">
      <c r="G4534"/>
    </row>
    <row r="4535" spans="7:7" x14ac:dyDescent="0.3">
      <c r="G4535"/>
    </row>
    <row r="4536" spans="7:7" x14ac:dyDescent="0.3">
      <c r="G4536"/>
    </row>
    <row r="4537" spans="7:7" x14ac:dyDescent="0.3">
      <c r="G4537"/>
    </row>
    <row r="4538" spans="7:7" x14ac:dyDescent="0.3">
      <c r="G4538"/>
    </row>
    <row r="4539" spans="7:7" x14ac:dyDescent="0.3">
      <c r="G4539"/>
    </row>
    <row r="4540" spans="7:7" x14ac:dyDescent="0.3">
      <c r="G4540"/>
    </row>
    <row r="4541" spans="7:7" x14ac:dyDescent="0.3">
      <c r="G4541"/>
    </row>
    <row r="4542" spans="7:7" x14ac:dyDescent="0.3">
      <c r="G4542"/>
    </row>
    <row r="4543" spans="7:7" x14ac:dyDescent="0.3">
      <c r="G4543"/>
    </row>
    <row r="4544" spans="7:7" x14ac:dyDescent="0.3">
      <c r="G4544"/>
    </row>
    <row r="4545" spans="7:7" x14ac:dyDescent="0.3">
      <c r="G4545"/>
    </row>
    <row r="4546" spans="7:7" x14ac:dyDescent="0.3">
      <c r="G4546"/>
    </row>
    <row r="4547" spans="7:7" x14ac:dyDescent="0.3">
      <c r="G4547"/>
    </row>
    <row r="4548" spans="7:7" x14ac:dyDescent="0.3">
      <c r="G4548"/>
    </row>
    <row r="4549" spans="7:7" x14ac:dyDescent="0.3">
      <c r="G4549"/>
    </row>
    <row r="4550" spans="7:7" x14ac:dyDescent="0.3">
      <c r="G4550"/>
    </row>
    <row r="4551" spans="7:7" x14ac:dyDescent="0.3">
      <c r="G4551"/>
    </row>
    <row r="4552" spans="7:7" x14ac:dyDescent="0.3">
      <c r="G4552"/>
    </row>
    <row r="4553" spans="7:7" x14ac:dyDescent="0.3">
      <c r="G4553"/>
    </row>
    <row r="4554" spans="7:7" x14ac:dyDescent="0.3">
      <c r="G4554"/>
    </row>
    <row r="4555" spans="7:7" x14ac:dyDescent="0.3">
      <c r="G4555"/>
    </row>
    <row r="4556" spans="7:7" x14ac:dyDescent="0.3">
      <c r="G4556"/>
    </row>
    <row r="4557" spans="7:7" x14ac:dyDescent="0.3">
      <c r="G4557"/>
    </row>
    <row r="4558" spans="7:7" x14ac:dyDescent="0.3">
      <c r="G4558"/>
    </row>
    <row r="4559" spans="7:7" x14ac:dyDescent="0.3">
      <c r="G4559"/>
    </row>
    <row r="4560" spans="7:7" x14ac:dyDescent="0.3">
      <c r="G4560"/>
    </row>
    <row r="4561" spans="7:7" x14ac:dyDescent="0.3">
      <c r="G4561"/>
    </row>
    <row r="4562" spans="7:7" x14ac:dyDescent="0.3">
      <c r="G4562"/>
    </row>
    <row r="4563" spans="7:7" x14ac:dyDescent="0.3">
      <c r="G4563"/>
    </row>
    <row r="4564" spans="7:7" x14ac:dyDescent="0.3">
      <c r="G4564"/>
    </row>
    <row r="4565" spans="7:7" x14ac:dyDescent="0.3">
      <c r="G4565"/>
    </row>
    <row r="4566" spans="7:7" x14ac:dyDescent="0.3">
      <c r="G4566"/>
    </row>
    <row r="4567" spans="7:7" x14ac:dyDescent="0.3">
      <c r="G4567"/>
    </row>
    <row r="4568" spans="7:7" x14ac:dyDescent="0.3">
      <c r="G4568"/>
    </row>
    <row r="4569" spans="7:7" x14ac:dyDescent="0.3">
      <c r="G4569"/>
    </row>
    <row r="4570" spans="7:7" x14ac:dyDescent="0.3">
      <c r="G4570"/>
    </row>
    <row r="4571" spans="7:7" x14ac:dyDescent="0.3">
      <c r="G4571"/>
    </row>
    <row r="4572" spans="7:7" x14ac:dyDescent="0.3">
      <c r="G4572"/>
    </row>
    <row r="4573" spans="7:7" x14ac:dyDescent="0.3">
      <c r="G4573"/>
    </row>
    <row r="4574" spans="7:7" x14ac:dyDescent="0.3">
      <c r="G4574"/>
    </row>
    <row r="4575" spans="7:7" x14ac:dyDescent="0.3">
      <c r="G4575"/>
    </row>
    <row r="4576" spans="7:7" x14ac:dyDescent="0.3">
      <c r="G4576"/>
    </row>
    <row r="4577" spans="7:7" x14ac:dyDescent="0.3">
      <c r="G4577"/>
    </row>
    <row r="4578" spans="7:7" x14ac:dyDescent="0.3">
      <c r="G4578"/>
    </row>
    <row r="4579" spans="7:7" x14ac:dyDescent="0.3">
      <c r="G4579"/>
    </row>
    <row r="4580" spans="7:7" x14ac:dyDescent="0.3">
      <c r="G4580"/>
    </row>
    <row r="4581" spans="7:7" x14ac:dyDescent="0.3">
      <c r="G4581"/>
    </row>
    <row r="4582" spans="7:7" x14ac:dyDescent="0.3">
      <c r="G4582"/>
    </row>
    <row r="4583" spans="7:7" x14ac:dyDescent="0.3">
      <c r="G4583"/>
    </row>
    <row r="4584" spans="7:7" x14ac:dyDescent="0.3">
      <c r="G4584"/>
    </row>
    <row r="4585" spans="7:7" x14ac:dyDescent="0.3">
      <c r="G4585"/>
    </row>
    <row r="4586" spans="7:7" x14ac:dyDescent="0.3">
      <c r="G4586"/>
    </row>
    <row r="4587" spans="7:7" x14ac:dyDescent="0.3">
      <c r="G4587"/>
    </row>
    <row r="4588" spans="7:7" x14ac:dyDescent="0.3">
      <c r="G4588"/>
    </row>
    <row r="4589" spans="7:7" x14ac:dyDescent="0.3">
      <c r="G4589"/>
    </row>
    <row r="4590" spans="7:7" x14ac:dyDescent="0.3">
      <c r="G4590"/>
    </row>
    <row r="4591" spans="7:7" x14ac:dyDescent="0.3">
      <c r="G4591"/>
    </row>
    <row r="4592" spans="7:7" x14ac:dyDescent="0.3">
      <c r="G4592"/>
    </row>
    <row r="4593" spans="7:7" x14ac:dyDescent="0.3">
      <c r="G4593"/>
    </row>
    <row r="4594" spans="7:7" x14ac:dyDescent="0.3">
      <c r="G4594"/>
    </row>
    <row r="4595" spans="7:7" x14ac:dyDescent="0.3">
      <c r="G4595"/>
    </row>
    <row r="4596" spans="7:7" x14ac:dyDescent="0.3">
      <c r="G4596"/>
    </row>
    <row r="4597" spans="7:7" x14ac:dyDescent="0.3">
      <c r="G4597"/>
    </row>
    <row r="4598" spans="7:7" x14ac:dyDescent="0.3">
      <c r="G4598"/>
    </row>
    <row r="4599" spans="7:7" x14ac:dyDescent="0.3">
      <c r="G4599"/>
    </row>
    <row r="4600" spans="7:7" x14ac:dyDescent="0.3">
      <c r="G4600"/>
    </row>
    <row r="4601" spans="7:7" x14ac:dyDescent="0.3">
      <c r="G4601"/>
    </row>
    <row r="4602" spans="7:7" x14ac:dyDescent="0.3">
      <c r="G4602"/>
    </row>
    <row r="4603" spans="7:7" x14ac:dyDescent="0.3">
      <c r="G4603"/>
    </row>
    <row r="4604" spans="7:7" x14ac:dyDescent="0.3">
      <c r="G4604"/>
    </row>
    <row r="4605" spans="7:7" x14ac:dyDescent="0.3">
      <c r="G4605"/>
    </row>
    <row r="4606" spans="7:7" x14ac:dyDescent="0.3">
      <c r="G4606"/>
    </row>
    <row r="4607" spans="7:7" x14ac:dyDescent="0.3">
      <c r="G4607"/>
    </row>
    <row r="4608" spans="7:7" x14ac:dyDescent="0.3">
      <c r="G4608"/>
    </row>
    <row r="4609" spans="7:7" x14ac:dyDescent="0.3">
      <c r="G4609"/>
    </row>
    <row r="4610" spans="7:7" x14ac:dyDescent="0.3">
      <c r="G4610"/>
    </row>
    <row r="4611" spans="7:7" x14ac:dyDescent="0.3">
      <c r="G4611"/>
    </row>
    <row r="4612" spans="7:7" x14ac:dyDescent="0.3">
      <c r="G4612"/>
    </row>
    <row r="4613" spans="7:7" x14ac:dyDescent="0.3">
      <c r="G4613"/>
    </row>
    <row r="4614" spans="7:7" x14ac:dyDescent="0.3">
      <c r="G4614"/>
    </row>
    <row r="4615" spans="7:7" x14ac:dyDescent="0.3">
      <c r="G4615"/>
    </row>
    <row r="4616" spans="7:7" x14ac:dyDescent="0.3">
      <c r="G4616"/>
    </row>
    <row r="4617" spans="7:7" x14ac:dyDescent="0.3">
      <c r="G4617"/>
    </row>
    <row r="4618" spans="7:7" x14ac:dyDescent="0.3">
      <c r="G4618"/>
    </row>
    <row r="4619" spans="7:7" x14ac:dyDescent="0.3">
      <c r="G4619"/>
    </row>
    <row r="4620" spans="7:7" x14ac:dyDescent="0.3">
      <c r="G4620"/>
    </row>
    <row r="4621" spans="7:7" x14ac:dyDescent="0.3">
      <c r="G4621"/>
    </row>
    <row r="4622" spans="7:7" x14ac:dyDescent="0.3">
      <c r="G4622"/>
    </row>
    <row r="4623" spans="7:7" x14ac:dyDescent="0.3">
      <c r="G4623"/>
    </row>
    <row r="4624" spans="7:7" x14ac:dyDescent="0.3">
      <c r="G4624"/>
    </row>
    <row r="4625" spans="7:7" x14ac:dyDescent="0.3">
      <c r="G4625"/>
    </row>
    <row r="4626" spans="7:7" x14ac:dyDescent="0.3">
      <c r="G4626"/>
    </row>
    <row r="4627" spans="7:7" x14ac:dyDescent="0.3">
      <c r="G4627"/>
    </row>
    <row r="4628" spans="7:7" x14ac:dyDescent="0.3">
      <c r="G4628"/>
    </row>
    <row r="4629" spans="7:7" x14ac:dyDescent="0.3">
      <c r="G4629"/>
    </row>
    <row r="4630" spans="7:7" x14ac:dyDescent="0.3">
      <c r="G4630"/>
    </row>
    <row r="4631" spans="7:7" x14ac:dyDescent="0.3">
      <c r="G4631"/>
    </row>
    <row r="4632" spans="7:7" x14ac:dyDescent="0.3">
      <c r="G4632"/>
    </row>
    <row r="4633" spans="7:7" x14ac:dyDescent="0.3">
      <c r="G4633"/>
    </row>
    <row r="4634" spans="7:7" x14ac:dyDescent="0.3">
      <c r="G4634"/>
    </row>
    <row r="4635" spans="7:7" x14ac:dyDescent="0.3">
      <c r="G4635"/>
    </row>
    <row r="4636" spans="7:7" x14ac:dyDescent="0.3">
      <c r="G4636"/>
    </row>
    <row r="4637" spans="7:7" x14ac:dyDescent="0.3">
      <c r="G4637"/>
    </row>
    <row r="4638" spans="7:7" x14ac:dyDescent="0.3">
      <c r="G4638"/>
    </row>
    <row r="4639" spans="7:7" x14ac:dyDescent="0.3">
      <c r="G4639"/>
    </row>
    <row r="4640" spans="7:7" x14ac:dyDescent="0.3">
      <c r="G4640"/>
    </row>
    <row r="4641" spans="7:7" x14ac:dyDescent="0.3">
      <c r="G4641"/>
    </row>
    <row r="4642" spans="7:7" x14ac:dyDescent="0.3">
      <c r="G4642"/>
    </row>
    <row r="4643" spans="7:7" x14ac:dyDescent="0.3">
      <c r="G4643"/>
    </row>
    <row r="4644" spans="7:7" x14ac:dyDescent="0.3">
      <c r="G4644"/>
    </row>
    <row r="4645" spans="7:7" x14ac:dyDescent="0.3">
      <c r="G4645"/>
    </row>
    <row r="4646" spans="7:7" x14ac:dyDescent="0.3">
      <c r="G4646"/>
    </row>
    <row r="4647" spans="7:7" x14ac:dyDescent="0.3">
      <c r="G4647"/>
    </row>
    <row r="4648" spans="7:7" x14ac:dyDescent="0.3">
      <c r="G4648"/>
    </row>
    <row r="4649" spans="7:7" x14ac:dyDescent="0.3">
      <c r="G4649"/>
    </row>
    <row r="4650" spans="7:7" x14ac:dyDescent="0.3">
      <c r="G4650"/>
    </row>
    <row r="4651" spans="7:7" x14ac:dyDescent="0.3">
      <c r="G4651"/>
    </row>
    <row r="4652" spans="7:7" x14ac:dyDescent="0.3">
      <c r="G4652"/>
    </row>
    <row r="4653" spans="7:7" x14ac:dyDescent="0.3">
      <c r="G4653"/>
    </row>
    <row r="4654" spans="7:7" x14ac:dyDescent="0.3">
      <c r="G4654"/>
    </row>
    <row r="4655" spans="7:7" x14ac:dyDescent="0.3">
      <c r="G4655"/>
    </row>
    <row r="4656" spans="7:7" x14ac:dyDescent="0.3">
      <c r="G4656"/>
    </row>
    <row r="4657" spans="7:7" x14ac:dyDescent="0.3">
      <c r="G4657"/>
    </row>
    <row r="4658" spans="7:7" x14ac:dyDescent="0.3">
      <c r="G4658"/>
    </row>
    <row r="4659" spans="7:7" x14ac:dyDescent="0.3">
      <c r="G4659"/>
    </row>
    <row r="4660" spans="7:7" x14ac:dyDescent="0.3">
      <c r="G4660"/>
    </row>
    <row r="4661" spans="7:7" x14ac:dyDescent="0.3">
      <c r="G4661"/>
    </row>
    <row r="4662" spans="7:7" x14ac:dyDescent="0.3">
      <c r="G4662"/>
    </row>
    <row r="4663" spans="7:7" x14ac:dyDescent="0.3">
      <c r="G4663"/>
    </row>
    <row r="4664" spans="7:7" x14ac:dyDescent="0.3">
      <c r="G4664"/>
    </row>
    <row r="4665" spans="7:7" x14ac:dyDescent="0.3">
      <c r="G4665"/>
    </row>
    <row r="4666" spans="7:7" x14ac:dyDescent="0.3">
      <c r="G4666"/>
    </row>
    <row r="4667" spans="7:7" x14ac:dyDescent="0.3">
      <c r="G4667"/>
    </row>
    <row r="4668" spans="7:7" x14ac:dyDescent="0.3">
      <c r="G4668"/>
    </row>
    <row r="4669" spans="7:7" x14ac:dyDescent="0.3">
      <c r="G4669"/>
    </row>
    <row r="4670" spans="7:7" x14ac:dyDescent="0.3">
      <c r="G4670"/>
    </row>
    <row r="4671" spans="7:7" x14ac:dyDescent="0.3">
      <c r="G4671"/>
    </row>
    <row r="4672" spans="7:7" x14ac:dyDescent="0.3">
      <c r="G4672"/>
    </row>
    <row r="4673" spans="7:7" x14ac:dyDescent="0.3">
      <c r="G4673"/>
    </row>
    <row r="4674" spans="7:7" x14ac:dyDescent="0.3">
      <c r="G4674"/>
    </row>
    <row r="4675" spans="7:7" x14ac:dyDescent="0.3">
      <c r="G4675"/>
    </row>
    <row r="4676" spans="7:7" x14ac:dyDescent="0.3">
      <c r="G4676"/>
    </row>
    <row r="4677" spans="7:7" x14ac:dyDescent="0.3">
      <c r="G4677"/>
    </row>
    <row r="4678" spans="7:7" x14ac:dyDescent="0.3">
      <c r="G4678"/>
    </row>
    <row r="4679" spans="7:7" x14ac:dyDescent="0.3">
      <c r="G4679"/>
    </row>
    <row r="4680" spans="7:7" x14ac:dyDescent="0.3">
      <c r="G4680"/>
    </row>
    <row r="4681" spans="7:7" x14ac:dyDescent="0.3">
      <c r="G4681"/>
    </row>
    <row r="4682" spans="7:7" x14ac:dyDescent="0.3">
      <c r="G4682"/>
    </row>
    <row r="4683" spans="7:7" x14ac:dyDescent="0.3">
      <c r="G4683"/>
    </row>
    <row r="4684" spans="7:7" x14ac:dyDescent="0.3">
      <c r="G4684"/>
    </row>
    <row r="4685" spans="7:7" x14ac:dyDescent="0.3">
      <c r="G4685"/>
    </row>
    <row r="4686" spans="7:7" x14ac:dyDescent="0.3">
      <c r="G4686"/>
    </row>
    <row r="4687" spans="7:7" x14ac:dyDescent="0.3">
      <c r="G4687"/>
    </row>
    <row r="4688" spans="7:7" x14ac:dyDescent="0.3">
      <c r="G4688"/>
    </row>
    <row r="4689" spans="7:7" x14ac:dyDescent="0.3">
      <c r="G4689"/>
    </row>
    <row r="4690" spans="7:7" x14ac:dyDescent="0.3">
      <c r="G4690"/>
    </row>
    <row r="4691" spans="7:7" x14ac:dyDescent="0.3">
      <c r="G4691"/>
    </row>
    <row r="4692" spans="7:7" x14ac:dyDescent="0.3">
      <c r="G4692"/>
    </row>
    <row r="4693" spans="7:7" x14ac:dyDescent="0.3">
      <c r="G4693"/>
    </row>
    <row r="4694" spans="7:7" x14ac:dyDescent="0.3">
      <c r="G4694"/>
    </row>
    <row r="4695" spans="7:7" x14ac:dyDescent="0.3">
      <c r="G4695"/>
    </row>
    <row r="4696" spans="7:7" x14ac:dyDescent="0.3">
      <c r="G4696"/>
    </row>
    <row r="4697" spans="7:7" x14ac:dyDescent="0.3">
      <c r="G4697"/>
    </row>
    <row r="4698" spans="7:7" x14ac:dyDescent="0.3">
      <c r="G4698"/>
    </row>
    <row r="4699" spans="7:7" x14ac:dyDescent="0.3">
      <c r="G4699"/>
    </row>
    <row r="4700" spans="7:7" x14ac:dyDescent="0.3">
      <c r="G4700"/>
    </row>
    <row r="4701" spans="7:7" x14ac:dyDescent="0.3">
      <c r="G4701"/>
    </row>
    <row r="4702" spans="7:7" x14ac:dyDescent="0.3">
      <c r="G4702"/>
    </row>
    <row r="4703" spans="7:7" x14ac:dyDescent="0.3">
      <c r="G4703"/>
    </row>
    <row r="4704" spans="7:7" x14ac:dyDescent="0.3">
      <c r="G4704"/>
    </row>
    <row r="4705" spans="7:7" x14ac:dyDescent="0.3">
      <c r="G4705"/>
    </row>
    <row r="4706" spans="7:7" x14ac:dyDescent="0.3">
      <c r="G4706"/>
    </row>
    <row r="4707" spans="7:7" x14ac:dyDescent="0.3">
      <c r="G4707"/>
    </row>
    <row r="4708" spans="7:7" x14ac:dyDescent="0.3">
      <c r="G4708"/>
    </row>
    <row r="4709" spans="7:7" x14ac:dyDescent="0.3">
      <c r="G4709"/>
    </row>
    <row r="4710" spans="7:7" x14ac:dyDescent="0.3">
      <c r="G4710"/>
    </row>
    <row r="4711" spans="7:7" x14ac:dyDescent="0.3">
      <c r="G4711"/>
    </row>
    <row r="4712" spans="7:7" x14ac:dyDescent="0.3">
      <c r="G4712"/>
    </row>
    <row r="4713" spans="7:7" x14ac:dyDescent="0.3">
      <c r="G4713"/>
    </row>
    <row r="4714" spans="7:7" x14ac:dyDescent="0.3">
      <c r="G4714"/>
    </row>
    <row r="4715" spans="7:7" x14ac:dyDescent="0.3">
      <c r="G4715"/>
    </row>
    <row r="4716" spans="7:7" x14ac:dyDescent="0.3">
      <c r="G4716"/>
    </row>
    <row r="4717" spans="7:7" x14ac:dyDescent="0.3">
      <c r="G4717"/>
    </row>
    <row r="4718" spans="7:7" x14ac:dyDescent="0.3">
      <c r="G4718"/>
    </row>
    <row r="4719" spans="7:7" x14ac:dyDescent="0.3">
      <c r="G4719"/>
    </row>
    <row r="4720" spans="7:7" x14ac:dyDescent="0.3">
      <c r="G4720"/>
    </row>
    <row r="4721" spans="7:7" x14ac:dyDescent="0.3">
      <c r="G4721"/>
    </row>
    <row r="4722" spans="7:7" x14ac:dyDescent="0.3">
      <c r="G4722"/>
    </row>
    <row r="4723" spans="7:7" x14ac:dyDescent="0.3">
      <c r="G4723"/>
    </row>
    <row r="4724" spans="7:7" x14ac:dyDescent="0.3">
      <c r="G4724"/>
    </row>
    <row r="4725" spans="7:7" x14ac:dyDescent="0.3">
      <c r="G4725"/>
    </row>
    <row r="4726" spans="7:7" x14ac:dyDescent="0.3">
      <c r="G4726"/>
    </row>
    <row r="4727" spans="7:7" x14ac:dyDescent="0.3">
      <c r="G4727"/>
    </row>
    <row r="4728" spans="7:7" x14ac:dyDescent="0.3">
      <c r="G4728"/>
    </row>
    <row r="4729" spans="7:7" x14ac:dyDescent="0.3">
      <c r="G4729"/>
    </row>
    <row r="4730" spans="7:7" x14ac:dyDescent="0.3">
      <c r="G4730"/>
    </row>
    <row r="4731" spans="7:7" x14ac:dyDescent="0.3">
      <c r="G4731"/>
    </row>
    <row r="4732" spans="7:7" x14ac:dyDescent="0.3">
      <c r="G4732"/>
    </row>
    <row r="4733" spans="7:7" x14ac:dyDescent="0.3">
      <c r="G4733"/>
    </row>
    <row r="4734" spans="7:7" x14ac:dyDescent="0.3">
      <c r="G4734"/>
    </row>
    <row r="4735" spans="7:7" x14ac:dyDescent="0.3">
      <c r="G4735"/>
    </row>
    <row r="4736" spans="7:7" x14ac:dyDescent="0.3">
      <c r="G4736"/>
    </row>
    <row r="4737" spans="7:7" x14ac:dyDescent="0.3">
      <c r="G4737"/>
    </row>
    <row r="4738" spans="7:7" x14ac:dyDescent="0.3">
      <c r="G4738"/>
    </row>
    <row r="4739" spans="7:7" x14ac:dyDescent="0.3">
      <c r="G4739"/>
    </row>
    <row r="4740" spans="7:7" x14ac:dyDescent="0.3">
      <c r="G4740"/>
    </row>
    <row r="4741" spans="7:7" x14ac:dyDescent="0.3">
      <c r="G4741"/>
    </row>
    <row r="4742" spans="7:7" x14ac:dyDescent="0.3">
      <c r="G4742"/>
    </row>
    <row r="4743" spans="7:7" x14ac:dyDescent="0.3">
      <c r="G4743"/>
    </row>
    <row r="4744" spans="7:7" x14ac:dyDescent="0.3">
      <c r="G4744"/>
    </row>
    <row r="4745" spans="7:7" x14ac:dyDescent="0.3">
      <c r="G4745"/>
    </row>
    <row r="4746" spans="7:7" x14ac:dyDescent="0.3">
      <c r="G4746"/>
    </row>
    <row r="4747" spans="7:7" x14ac:dyDescent="0.3">
      <c r="G4747"/>
    </row>
    <row r="4748" spans="7:7" x14ac:dyDescent="0.3">
      <c r="G4748"/>
    </row>
    <row r="4749" spans="7:7" x14ac:dyDescent="0.3">
      <c r="G4749"/>
    </row>
    <row r="4750" spans="7:7" x14ac:dyDescent="0.3">
      <c r="G4750"/>
    </row>
    <row r="4751" spans="7:7" x14ac:dyDescent="0.3">
      <c r="G4751"/>
    </row>
    <row r="4752" spans="7:7" x14ac:dyDescent="0.3">
      <c r="G4752"/>
    </row>
    <row r="4753" spans="7:7" x14ac:dyDescent="0.3">
      <c r="G4753"/>
    </row>
    <row r="4754" spans="7:7" x14ac:dyDescent="0.3">
      <c r="G4754"/>
    </row>
    <row r="4755" spans="7:7" x14ac:dyDescent="0.3">
      <c r="G4755"/>
    </row>
    <row r="4756" spans="7:7" x14ac:dyDescent="0.3">
      <c r="G4756"/>
    </row>
    <row r="4757" spans="7:7" x14ac:dyDescent="0.3">
      <c r="G4757"/>
    </row>
    <row r="4758" spans="7:7" x14ac:dyDescent="0.3">
      <c r="G4758"/>
    </row>
    <row r="4759" spans="7:7" x14ac:dyDescent="0.3">
      <c r="G4759"/>
    </row>
    <row r="4760" spans="7:7" x14ac:dyDescent="0.3">
      <c r="G4760"/>
    </row>
    <row r="4761" spans="7:7" x14ac:dyDescent="0.3">
      <c r="G4761"/>
    </row>
    <row r="4762" spans="7:7" x14ac:dyDescent="0.3">
      <c r="G4762"/>
    </row>
    <row r="4763" spans="7:7" x14ac:dyDescent="0.3">
      <c r="G4763"/>
    </row>
    <row r="4764" spans="7:7" x14ac:dyDescent="0.3">
      <c r="G4764"/>
    </row>
    <row r="4765" spans="7:7" x14ac:dyDescent="0.3">
      <c r="G4765"/>
    </row>
    <row r="4766" spans="7:7" x14ac:dyDescent="0.3">
      <c r="G4766"/>
    </row>
    <row r="4767" spans="7:7" x14ac:dyDescent="0.3">
      <c r="G4767"/>
    </row>
    <row r="4768" spans="7:7" x14ac:dyDescent="0.3">
      <c r="G4768"/>
    </row>
    <row r="4769" spans="7:7" x14ac:dyDescent="0.3">
      <c r="G4769"/>
    </row>
    <row r="4770" spans="7:7" x14ac:dyDescent="0.3">
      <c r="G4770"/>
    </row>
    <row r="4771" spans="7:7" x14ac:dyDescent="0.3">
      <c r="G4771"/>
    </row>
    <row r="4772" spans="7:7" x14ac:dyDescent="0.3">
      <c r="G4772"/>
    </row>
    <row r="4773" spans="7:7" x14ac:dyDescent="0.3">
      <c r="G4773"/>
    </row>
    <row r="4774" spans="7:7" x14ac:dyDescent="0.3">
      <c r="G4774"/>
    </row>
    <row r="4775" spans="7:7" x14ac:dyDescent="0.3">
      <c r="G4775"/>
    </row>
    <row r="4776" spans="7:7" x14ac:dyDescent="0.3">
      <c r="G4776"/>
    </row>
    <row r="4777" spans="7:7" x14ac:dyDescent="0.3">
      <c r="G4777"/>
    </row>
    <row r="4778" spans="7:7" x14ac:dyDescent="0.3">
      <c r="G4778"/>
    </row>
    <row r="4779" spans="7:7" x14ac:dyDescent="0.3">
      <c r="G4779"/>
    </row>
    <row r="4780" spans="7:7" x14ac:dyDescent="0.3">
      <c r="G4780"/>
    </row>
    <row r="4781" spans="7:7" x14ac:dyDescent="0.3">
      <c r="G4781"/>
    </row>
    <row r="4782" spans="7:7" x14ac:dyDescent="0.3">
      <c r="G4782"/>
    </row>
    <row r="4783" spans="7:7" x14ac:dyDescent="0.3">
      <c r="G4783"/>
    </row>
    <row r="4784" spans="7:7" x14ac:dyDescent="0.3">
      <c r="G4784"/>
    </row>
    <row r="4785" spans="7:7" x14ac:dyDescent="0.3">
      <c r="G4785"/>
    </row>
    <row r="4786" spans="7:7" x14ac:dyDescent="0.3">
      <c r="G4786"/>
    </row>
    <row r="4787" spans="7:7" x14ac:dyDescent="0.3">
      <c r="G4787"/>
    </row>
    <row r="4788" spans="7:7" x14ac:dyDescent="0.3">
      <c r="G4788"/>
    </row>
    <row r="4789" spans="7:7" x14ac:dyDescent="0.3">
      <c r="G4789"/>
    </row>
    <row r="4790" spans="7:7" x14ac:dyDescent="0.3">
      <c r="G4790"/>
    </row>
    <row r="4791" spans="7:7" x14ac:dyDescent="0.3">
      <c r="G4791"/>
    </row>
    <row r="4792" spans="7:7" x14ac:dyDescent="0.3">
      <c r="G4792"/>
    </row>
    <row r="4793" spans="7:7" x14ac:dyDescent="0.3">
      <c r="G4793"/>
    </row>
    <row r="4794" spans="7:7" x14ac:dyDescent="0.3">
      <c r="G4794"/>
    </row>
    <row r="4795" spans="7:7" x14ac:dyDescent="0.3">
      <c r="G4795"/>
    </row>
    <row r="4796" spans="7:7" x14ac:dyDescent="0.3">
      <c r="G4796"/>
    </row>
    <row r="4797" spans="7:7" x14ac:dyDescent="0.3">
      <c r="G4797"/>
    </row>
    <row r="4798" spans="7:7" x14ac:dyDescent="0.3">
      <c r="G4798"/>
    </row>
    <row r="4799" spans="7:7" x14ac:dyDescent="0.3">
      <c r="G4799"/>
    </row>
    <row r="4800" spans="7:7" x14ac:dyDescent="0.3">
      <c r="G4800"/>
    </row>
    <row r="4801" spans="7:7" x14ac:dyDescent="0.3">
      <c r="G4801"/>
    </row>
    <row r="4802" spans="7:7" x14ac:dyDescent="0.3">
      <c r="G4802"/>
    </row>
    <row r="4803" spans="7:7" x14ac:dyDescent="0.3">
      <c r="G4803"/>
    </row>
    <row r="4804" spans="7:7" x14ac:dyDescent="0.3">
      <c r="G4804"/>
    </row>
    <row r="4805" spans="7:7" x14ac:dyDescent="0.3">
      <c r="G4805"/>
    </row>
    <row r="4806" spans="7:7" x14ac:dyDescent="0.3">
      <c r="G4806"/>
    </row>
    <row r="4807" spans="7:7" x14ac:dyDescent="0.3">
      <c r="G4807"/>
    </row>
    <row r="4808" spans="7:7" x14ac:dyDescent="0.3">
      <c r="G4808"/>
    </row>
    <row r="4809" spans="7:7" x14ac:dyDescent="0.3">
      <c r="G4809"/>
    </row>
    <row r="4810" spans="7:7" x14ac:dyDescent="0.3">
      <c r="G4810"/>
    </row>
    <row r="4811" spans="7:7" x14ac:dyDescent="0.3">
      <c r="G4811"/>
    </row>
    <row r="4812" spans="7:7" x14ac:dyDescent="0.3">
      <c r="G4812"/>
    </row>
    <row r="4813" spans="7:7" x14ac:dyDescent="0.3">
      <c r="G4813"/>
    </row>
    <row r="4814" spans="7:7" x14ac:dyDescent="0.3">
      <c r="G4814"/>
    </row>
    <row r="4815" spans="7:7" x14ac:dyDescent="0.3">
      <c r="G4815"/>
    </row>
    <row r="4816" spans="7:7" x14ac:dyDescent="0.3">
      <c r="G4816"/>
    </row>
    <row r="4817" spans="7:7" x14ac:dyDescent="0.3">
      <c r="G4817"/>
    </row>
    <row r="4818" spans="7:7" x14ac:dyDescent="0.3">
      <c r="G4818"/>
    </row>
    <row r="4819" spans="7:7" x14ac:dyDescent="0.3">
      <c r="G4819"/>
    </row>
    <row r="4820" spans="7:7" x14ac:dyDescent="0.3">
      <c r="G4820"/>
    </row>
    <row r="4821" spans="7:7" x14ac:dyDescent="0.3">
      <c r="G4821"/>
    </row>
    <row r="4822" spans="7:7" x14ac:dyDescent="0.3">
      <c r="G4822"/>
    </row>
    <row r="4823" spans="7:7" x14ac:dyDescent="0.3">
      <c r="G4823"/>
    </row>
    <row r="4824" spans="7:7" x14ac:dyDescent="0.3">
      <c r="G4824"/>
    </row>
    <row r="4825" spans="7:7" x14ac:dyDescent="0.3">
      <c r="G4825"/>
    </row>
    <row r="4826" spans="7:7" x14ac:dyDescent="0.3">
      <c r="G4826"/>
    </row>
    <row r="4827" spans="7:7" x14ac:dyDescent="0.3">
      <c r="G4827"/>
    </row>
    <row r="4828" spans="7:7" x14ac:dyDescent="0.3">
      <c r="G4828"/>
    </row>
    <row r="4829" spans="7:7" x14ac:dyDescent="0.3">
      <c r="G4829"/>
    </row>
    <row r="4830" spans="7:7" x14ac:dyDescent="0.3">
      <c r="G4830"/>
    </row>
    <row r="4831" spans="7:7" x14ac:dyDescent="0.3">
      <c r="G4831"/>
    </row>
    <row r="4832" spans="7:7" x14ac:dyDescent="0.3">
      <c r="G4832"/>
    </row>
    <row r="4833" spans="7:7" x14ac:dyDescent="0.3">
      <c r="G4833"/>
    </row>
    <row r="4834" spans="7:7" x14ac:dyDescent="0.3">
      <c r="G4834"/>
    </row>
    <row r="4835" spans="7:7" x14ac:dyDescent="0.3">
      <c r="G4835"/>
    </row>
    <row r="4836" spans="7:7" x14ac:dyDescent="0.3">
      <c r="G4836"/>
    </row>
    <row r="4837" spans="7:7" x14ac:dyDescent="0.3">
      <c r="G4837"/>
    </row>
    <row r="4838" spans="7:7" x14ac:dyDescent="0.3">
      <c r="G4838"/>
    </row>
    <row r="4839" spans="7:7" x14ac:dyDescent="0.3">
      <c r="G4839"/>
    </row>
    <row r="4840" spans="7:7" x14ac:dyDescent="0.3">
      <c r="G4840"/>
    </row>
    <row r="4841" spans="7:7" x14ac:dyDescent="0.3">
      <c r="G4841"/>
    </row>
    <row r="4842" spans="7:7" x14ac:dyDescent="0.3">
      <c r="G4842"/>
    </row>
    <row r="4843" spans="7:7" x14ac:dyDescent="0.3">
      <c r="G4843"/>
    </row>
    <row r="4844" spans="7:7" x14ac:dyDescent="0.3">
      <c r="G4844"/>
    </row>
    <row r="4845" spans="7:7" x14ac:dyDescent="0.3">
      <c r="G4845"/>
    </row>
    <row r="4846" spans="7:7" x14ac:dyDescent="0.3">
      <c r="G4846"/>
    </row>
    <row r="4847" spans="7:7" x14ac:dyDescent="0.3">
      <c r="G4847"/>
    </row>
    <row r="4848" spans="7:7" x14ac:dyDescent="0.3">
      <c r="G4848"/>
    </row>
    <row r="4849" spans="7:7" x14ac:dyDescent="0.3">
      <c r="G4849"/>
    </row>
    <row r="4850" spans="7:7" x14ac:dyDescent="0.3">
      <c r="G4850"/>
    </row>
    <row r="4851" spans="7:7" x14ac:dyDescent="0.3">
      <c r="G4851"/>
    </row>
    <row r="4852" spans="7:7" x14ac:dyDescent="0.3">
      <c r="G4852"/>
    </row>
    <row r="4853" spans="7:7" x14ac:dyDescent="0.3">
      <c r="G4853"/>
    </row>
    <row r="4854" spans="7:7" x14ac:dyDescent="0.3">
      <c r="G4854"/>
    </row>
    <row r="4855" spans="7:7" x14ac:dyDescent="0.3">
      <c r="G4855"/>
    </row>
    <row r="4856" spans="7:7" x14ac:dyDescent="0.3">
      <c r="G4856"/>
    </row>
    <row r="4857" spans="7:7" x14ac:dyDescent="0.3">
      <c r="G4857"/>
    </row>
    <row r="4858" spans="7:7" x14ac:dyDescent="0.3">
      <c r="G4858"/>
    </row>
    <row r="4859" spans="7:7" x14ac:dyDescent="0.3">
      <c r="G4859"/>
    </row>
    <row r="4860" spans="7:7" x14ac:dyDescent="0.3">
      <c r="G4860"/>
    </row>
    <row r="4861" spans="7:7" x14ac:dyDescent="0.3">
      <c r="G4861"/>
    </row>
    <row r="4862" spans="7:7" x14ac:dyDescent="0.3">
      <c r="G4862"/>
    </row>
    <row r="4863" spans="7:7" x14ac:dyDescent="0.3">
      <c r="G4863"/>
    </row>
    <row r="4864" spans="7:7" x14ac:dyDescent="0.3">
      <c r="G4864"/>
    </row>
    <row r="4865" spans="7:7" x14ac:dyDescent="0.3">
      <c r="G4865"/>
    </row>
    <row r="4866" spans="7:7" x14ac:dyDescent="0.3">
      <c r="G4866"/>
    </row>
    <row r="4867" spans="7:7" x14ac:dyDescent="0.3">
      <c r="G4867"/>
    </row>
    <row r="4868" spans="7:7" x14ac:dyDescent="0.3">
      <c r="G4868"/>
    </row>
    <row r="4869" spans="7:7" x14ac:dyDescent="0.3">
      <c r="G4869"/>
    </row>
    <row r="4870" spans="7:7" x14ac:dyDescent="0.3">
      <c r="G4870"/>
    </row>
    <row r="4871" spans="7:7" x14ac:dyDescent="0.3">
      <c r="G4871"/>
    </row>
    <row r="4872" spans="7:7" x14ac:dyDescent="0.3">
      <c r="G4872"/>
    </row>
    <row r="4873" spans="7:7" x14ac:dyDescent="0.3">
      <c r="G4873"/>
    </row>
    <row r="4874" spans="7:7" x14ac:dyDescent="0.3">
      <c r="G4874"/>
    </row>
    <row r="4875" spans="7:7" x14ac:dyDescent="0.3">
      <c r="G4875"/>
    </row>
    <row r="4876" spans="7:7" x14ac:dyDescent="0.3">
      <c r="G4876"/>
    </row>
    <row r="4877" spans="7:7" x14ac:dyDescent="0.3">
      <c r="G4877"/>
    </row>
    <row r="4878" spans="7:7" x14ac:dyDescent="0.3">
      <c r="G4878"/>
    </row>
    <row r="4879" spans="7:7" x14ac:dyDescent="0.3">
      <c r="G4879"/>
    </row>
    <row r="4880" spans="7:7" x14ac:dyDescent="0.3">
      <c r="G4880"/>
    </row>
    <row r="4881" spans="7:7" x14ac:dyDescent="0.3">
      <c r="G4881"/>
    </row>
    <row r="4882" spans="7:7" x14ac:dyDescent="0.3">
      <c r="G4882"/>
    </row>
    <row r="4883" spans="7:7" x14ac:dyDescent="0.3">
      <c r="G4883"/>
    </row>
    <row r="4884" spans="7:7" x14ac:dyDescent="0.3">
      <c r="G4884"/>
    </row>
    <row r="4885" spans="7:7" x14ac:dyDescent="0.3">
      <c r="G4885"/>
    </row>
    <row r="4886" spans="7:7" x14ac:dyDescent="0.3">
      <c r="G4886"/>
    </row>
    <row r="4887" spans="7:7" x14ac:dyDescent="0.3">
      <c r="G4887"/>
    </row>
    <row r="4888" spans="7:7" x14ac:dyDescent="0.3">
      <c r="G4888"/>
    </row>
    <row r="4889" spans="7:7" x14ac:dyDescent="0.3">
      <c r="G4889"/>
    </row>
    <row r="4890" spans="7:7" x14ac:dyDescent="0.3">
      <c r="G4890"/>
    </row>
    <row r="4891" spans="7:7" x14ac:dyDescent="0.3">
      <c r="G4891"/>
    </row>
    <row r="4892" spans="7:7" x14ac:dyDescent="0.3">
      <c r="G4892"/>
    </row>
    <row r="4893" spans="7:7" x14ac:dyDescent="0.3">
      <c r="G4893"/>
    </row>
    <row r="4894" spans="7:7" x14ac:dyDescent="0.3">
      <c r="G4894"/>
    </row>
    <row r="4895" spans="7:7" x14ac:dyDescent="0.3">
      <c r="G4895"/>
    </row>
    <row r="4896" spans="7:7" x14ac:dyDescent="0.3">
      <c r="G4896"/>
    </row>
    <row r="4897" spans="7:7" x14ac:dyDescent="0.3">
      <c r="G4897"/>
    </row>
    <row r="4898" spans="7:7" x14ac:dyDescent="0.3">
      <c r="G4898"/>
    </row>
    <row r="4899" spans="7:7" x14ac:dyDescent="0.3">
      <c r="G4899"/>
    </row>
    <row r="4900" spans="7:7" x14ac:dyDescent="0.3">
      <c r="G4900"/>
    </row>
    <row r="4901" spans="7:7" x14ac:dyDescent="0.3">
      <c r="G4901"/>
    </row>
    <row r="4902" spans="7:7" x14ac:dyDescent="0.3">
      <c r="G4902"/>
    </row>
    <row r="4903" spans="7:7" x14ac:dyDescent="0.3">
      <c r="G4903"/>
    </row>
    <row r="4904" spans="7:7" x14ac:dyDescent="0.3">
      <c r="G4904"/>
    </row>
    <row r="4905" spans="7:7" x14ac:dyDescent="0.3">
      <c r="G4905"/>
    </row>
    <row r="4906" spans="7:7" x14ac:dyDescent="0.3">
      <c r="G4906"/>
    </row>
    <row r="4907" spans="7:7" x14ac:dyDescent="0.3">
      <c r="G4907"/>
    </row>
    <row r="4908" spans="7:7" x14ac:dyDescent="0.3">
      <c r="G4908"/>
    </row>
    <row r="4909" spans="7:7" x14ac:dyDescent="0.3">
      <c r="G4909"/>
    </row>
    <row r="4910" spans="7:7" x14ac:dyDescent="0.3">
      <c r="G4910"/>
    </row>
    <row r="4911" spans="7:7" x14ac:dyDescent="0.3">
      <c r="G4911"/>
    </row>
    <row r="4912" spans="7:7" x14ac:dyDescent="0.3">
      <c r="G4912"/>
    </row>
    <row r="4913" spans="7:7" x14ac:dyDescent="0.3">
      <c r="G4913"/>
    </row>
    <row r="4914" spans="7:7" x14ac:dyDescent="0.3">
      <c r="G4914"/>
    </row>
    <row r="4915" spans="7:7" x14ac:dyDescent="0.3">
      <c r="G4915"/>
    </row>
    <row r="4916" spans="7:7" x14ac:dyDescent="0.3">
      <c r="G4916"/>
    </row>
    <row r="4917" spans="7:7" x14ac:dyDescent="0.3">
      <c r="G4917"/>
    </row>
    <row r="4918" spans="7:7" x14ac:dyDescent="0.3">
      <c r="G4918"/>
    </row>
    <row r="4919" spans="7:7" x14ac:dyDescent="0.3">
      <c r="G4919"/>
    </row>
    <row r="4920" spans="7:7" x14ac:dyDescent="0.3">
      <c r="G4920"/>
    </row>
    <row r="4921" spans="7:7" x14ac:dyDescent="0.3">
      <c r="G4921"/>
    </row>
    <row r="4922" spans="7:7" x14ac:dyDescent="0.3">
      <c r="G4922"/>
    </row>
    <row r="4923" spans="7:7" x14ac:dyDescent="0.3">
      <c r="G4923"/>
    </row>
    <row r="4924" spans="7:7" x14ac:dyDescent="0.3">
      <c r="G4924"/>
    </row>
    <row r="4925" spans="7:7" x14ac:dyDescent="0.3">
      <c r="G4925"/>
    </row>
    <row r="4926" spans="7:7" x14ac:dyDescent="0.3">
      <c r="G4926"/>
    </row>
    <row r="4927" spans="7:7" x14ac:dyDescent="0.3">
      <c r="G4927"/>
    </row>
    <row r="4928" spans="7:7" x14ac:dyDescent="0.3">
      <c r="G4928"/>
    </row>
    <row r="4929" spans="7:7" x14ac:dyDescent="0.3">
      <c r="G4929"/>
    </row>
    <row r="4930" spans="7:7" x14ac:dyDescent="0.3">
      <c r="G4930"/>
    </row>
    <row r="4931" spans="7:7" x14ac:dyDescent="0.3">
      <c r="G4931"/>
    </row>
    <row r="4932" spans="7:7" x14ac:dyDescent="0.3">
      <c r="G4932"/>
    </row>
    <row r="4933" spans="7:7" x14ac:dyDescent="0.3">
      <c r="G4933"/>
    </row>
    <row r="4934" spans="7:7" x14ac:dyDescent="0.3">
      <c r="G4934"/>
    </row>
    <row r="4935" spans="7:7" x14ac:dyDescent="0.3">
      <c r="G4935"/>
    </row>
    <row r="4936" spans="7:7" x14ac:dyDescent="0.3">
      <c r="G4936"/>
    </row>
    <row r="4937" spans="7:7" x14ac:dyDescent="0.3">
      <c r="G4937"/>
    </row>
    <row r="4938" spans="7:7" x14ac:dyDescent="0.3">
      <c r="G4938"/>
    </row>
    <row r="4939" spans="7:7" x14ac:dyDescent="0.3">
      <c r="G4939"/>
    </row>
    <row r="4940" spans="7:7" x14ac:dyDescent="0.3">
      <c r="G4940"/>
    </row>
    <row r="4941" spans="7:7" x14ac:dyDescent="0.3">
      <c r="G4941"/>
    </row>
    <row r="4942" spans="7:7" x14ac:dyDescent="0.3">
      <c r="G4942"/>
    </row>
    <row r="4943" spans="7:7" x14ac:dyDescent="0.3">
      <c r="G4943"/>
    </row>
    <row r="4944" spans="7:7" x14ac:dyDescent="0.3">
      <c r="G4944"/>
    </row>
    <row r="4945" spans="7:7" x14ac:dyDescent="0.3">
      <c r="G4945"/>
    </row>
    <row r="4946" spans="7:7" x14ac:dyDescent="0.3">
      <c r="G4946"/>
    </row>
    <row r="4947" spans="7:7" x14ac:dyDescent="0.3">
      <c r="G4947"/>
    </row>
    <row r="4948" spans="7:7" x14ac:dyDescent="0.3">
      <c r="G4948"/>
    </row>
    <row r="4949" spans="7:7" x14ac:dyDescent="0.3">
      <c r="G4949"/>
    </row>
    <row r="4950" spans="7:7" x14ac:dyDescent="0.3">
      <c r="G4950"/>
    </row>
    <row r="4951" spans="7:7" x14ac:dyDescent="0.3">
      <c r="G4951"/>
    </row>
    <row r="4952" spans="7:7" x14ac:dyDescent="0.3">
      <c r="G4952"/>
    </row>
    <row r="4953" spans="7:7" x14ac:dyDescent="0.3">
      <c r="G4953"/>
    </row>
    <row r="4954" spans="7:7" x14ac:dyDescent="0.3">
      <c r="G4954"/>
    </row>
    <row r="4955" spans="7:7" x14ac:dyDescent="0.3">
      <c r="G4955"/>
    </row>
    <row r="4956" spans="7:7" x14ac:dyDescent="0.3">
      <c r="G4956"/>
    </row>
    <row r="4957" spans="7:7" x14ac:dyDescent="0.3">
      <c r="G4957"/>
    </row>
    <row r="4958" spans="7:7" x14ac:dyDescent="0.3">
      <c r="G4958"/>
    </row>
    <row r="4959" spans="7:7" x14ac:dyDescent="0.3">
      <c r="G4959"/>
    </row>
    <row r="4960" spans="7:7" x14ac:dyDescent="0.3">
      <c r="G4960"/>
    </row>
    <row r="4961" spans="7:7" x14ac:dyDescent="0.3">
      <c r="G4961"/>
    </row>
    <row r="4962" spans="7:7" x14ac:dyDescent="0.3">
      <c r="G4962"/>
    </row>
    <row r="4963" spans="7:7" x14ac:dyDescent="0.3">
      <c r="G4963"/>
    </row>
    <row r="4964" spans="7:7" x14ac:dyDescent="0.3">
      <c r="G4964"/>
    </row>
    <row r="4965" spans="7:7" x14ac:dyDescent="0.3">
      <c r="G4965"/>
    </row>
    <row r="4966" spans="7:7" x14ac:dyDescent="0.3">
      <c r="G4966"/>
    </row>
    <row r="4967" spans="7:7" x14ac:dyDescent="0.3">
      <c r="G4967"/>
    </row>
    <row r="4968" spans="7:7" x14ac:dyDescent="0.3">
      <c r="G4968"/>
    </row>
    <row r="4969" spans="7:7" x14ac:dyDescent="0.3">
      <c r="G4969"/>
    </row>
    <row r="4970" spans="7:7" x14ac:dyDescent="0.3">
      <c r="G4970"/>
    </row>
    <row r="4971" spans="7:7" x14ac:dyDescent="0.3">
      <c r="G4971"/>
    </row>
    <row r="4972" spans="7:7" x14ac:dyDescent="0.3">
      <c r="G4972"/>
    </row>
    <row r="4973" spans="7:7" x14ac:dyDescent="0.3">
      <c r="G4973"/>
    </row>
    <row r="4974" spans="7:7" x14ac:dyDescent="0.3">
      <c r="G4974"/>
    </row>
    <row r="4975" spans="7:7" x14ac:dyDescent="0.3">
      <c r="G4975"/>
    </row>
    <row r="4976" spans="7:7" x14ac:dyDescent="0.3">
      <c r="G4976"/>
    </row>
    <row r="4977" spans="7:7" x14ac:dyDescent="0.3">
      <c r="G4977"/>
    </row>
    <row r="4978" spans="7:7" x14ac:dyDescent="0.3">
      <c r="G4978"/>
    </row>
    <row r="4979" spans="7:7" x14ac:dyDescent="0.3">
      <c r="G4979"/>
    </row>
    <row r="4980" spans="7:7" x14ac:dyDescent="0.3">
      <c r="G4980"/>
    </row>
    <row r="4981" spans="7:7" x14ac:dyDescent="0.3">
      <c r="G4981"/>
    </row>
    <row r="4982" spans="7:7" x14ac:dyDescent="0.3">
      <c r="G4982"/>
    </row>
    <row r="4983" spans="7:7" x14ac:dyDescent="0.3">
      <c r="G4983"/>
    </row>
    <row r="4984" spans="7:7" x14ac:dyDescent="0.3">
      <c r="G4984"/>
    </row>
    <row r="4985" spans="7:7" x14ac:dyDescent="0.3">
      <c r="G4985"/>
    </row>
    <row r="4986" spans="7:7" x14ac:dyDescent="0.3">
      <c r="G4986"/>
    </row>
    <row r="4987" spans="7:7" x14ac:dyDescent="0.3">
      <c r="G4987"/>
    </row>
    <row r="4988" spans="7:7" x14ac:dyDescent="0.3">
      <c r="G4988"/>
    </row>
    <row r="4989" spans="7:7" x14ac:dyDescent="0.3">
      <c r="G4989"/>
    </row>
    <row r="4990" spans="7:7" x14ac:dyDescent="0.3">
      <c r="G4990"/>
    </row>
    <row r="4991" spans="7:7" x14ac:dyDescent="0.3">
      <c r="G4991"/>
    </row>
    <row r="4992" spans="7:7" x14ac:dyDescent="0.3">
      <c r="G4992"/>
    </row>
    <row r="4993" spans="7:7" x14ac:dyDescent="0.3">
      <c r="G4993"/>
    </row>
    <row r="4994" spans="7:7" x14ac:dyDescent="0.3">
      <c r="G4994"/>
    </row>
    <row r="4995" spans="7:7" x14ac:dyDescent="0.3">
      <c r="G4995"/>
    </row>
    <row r="4996" spans="7:7" x14ac:dyDescent="0.3">
      <c r="G4996"/>
    </row>
    <row r="4997" spans="7:7" x14ac:dyDescent="0.3">
      <c r="G4997"/>
    </row>
    <row r="4998" spans="7:7" x14ac:dyDescent="0.3">
      <c r="G4998"/>
    </row>
    <row r="4999" spans="7:7" x14ac:dyDescent="0.3">
      <c r="G4999"/>
    </row>
    <row r="5000" spans="7:7" x14ac:dyDescent="0.3">
      <c r="G5000"/>
    </row>
    <row r="5001" spans="7:7" x14ac:dyDescent="0.3">
      <c r="G5001"/>
    </row>
    <row r="5002" spans="7:7" x14ac:dyDescent="0.3">
      <c r="G5002"/>
    </row>
    <row r="5003" spans="7:7" x14ac:dyDescent="0.3">
      <c r="G5003"/>
    </row>
    <row r="5004" spans="7:7" x14ac:dyDescent="0.3">
      <c r="G5004"/>
    </row>
    <row r="5005" spans="7:7" x14ac:dyDescent="0.3">
      <c r="G5005"/>
    </row>
    <row r="5006" spans="7:7" x14ac:dyDescent="0.3">
      <c r="G5006"/>
    </row>
    <row r="5007" spans="7:7" x14ac:dyDescent="0.3">
      <c r="G5007"/>
    </row>
    <row r="5008" spans="7:7" x14ac:dyDescent="0.3">
      <c r="G5008"/>
    </row>
    <row r="5009" spans="7:7" x14ac:dyDescent="0.3">
      <c r="G5009"/>
    </row>
    <row r="5010" spans="7:7" x14ac:dyDescent="0.3">
      <c r="G5010"/>
    </row>
    <row r="5011" spans="7:7" x14ac:dyDescent="0.3">
      <c r="G5011"/>
    </row>
    <row r="5012" spans="7:7" x14ac:dyDescent="0.3">
      <c r="G5012"/>
    </row>
    <row r="5013" spans="7:7" x14ac:dyDescent="0.3">
      <c r="G5013"/>
    </row>
    <row r="5014" spans="7:7" x14ac:dyDescent="0.3">
      <c r="G5014"/>
    </row>
    <row r="5015" spans="7:7" x14ac:dyDescent="0.3">
      <c r="G5015"/>
    </row>
    <row r="5016" spans="7:7" x14ac:dyDescent="0.3">
      <c r="G5016"/>
    </row>
    <row r="5017" spans="7:7" x14ac:dyDescent="0.3">
      <c r="G5017"/>
    </row>
    <row r="5018" spans="7:7" x14ac:dyDescent="0.3">
      <c r="G5018"/>
    </row>
    <row r="5019" spans="7:7" x14ac:dyDescent="0.3">
      <c r="G5019"/>
    </row>
    <row r="5020" spans="7:7" x14ac:dyDescent="0.3">
      <c r="G5020"/>
    </row>
    <row r="5021" spans="7:7" x14ac:dyDescent="0.3">
      <c r="G5021"/>
    </row>
    <row r="5022" spans="7:7" x14ac:dyDescent="0.3">
      <c r="G5022"/>
    </row>
    <row r="5023" spans="7:7" x14ac:dyDescent="0.3">
      <c r="G5023"/>
    </row>
    <row r="5024" spans="7:7" x14ac:dyDescent="0.3">
      <c r="G5024"/>
    </row>
    <row r="5025" spans="7:7" x14ac:dyDescent="0.3">
      <c r="G5025"/>
    </row>
    <row r="5026" spans="7:7" x14ac:dyDescent="0.3">
      <c r="G5026"/>
    </row>
    <row r="5027" spans="7:7" x14ac:dyDescent="0.3">
      <c r="G5027"/>
    </row>
    <row r="5028" spans="7:7" x14ac:dyDescent="0.3">
      <c r="G5028"/>
    </row>
    <row r="5029" spans="7:7" x14ac:dyDescent="0.3">
      <c r="G5029"/>
    </row>
    <row r="5030" spans="7:7" x14ac:dyDescent="0.3">
      <c r="G5030"/>
    </row>
    <row r="5031" spans="7:7" x14ac:dyDescent="0.3">
      <c r="G5031"/>
    </row>
    <row r="5032" spans="7:7" x14ac:dyDescent="0.3">
      <c r="G5032"/>
    </row>
    <row r="5033" spans="7:7" x14ac:dyDescent="0.3">
      <c r="G5033"/>
    </row>
    <row r="5034" spans="7:7" x14ac:dyDescent="0.3">
      <c r="G5034"/>
    </row>
    <row r="5035" spans="7:7" x14ac:dyDescent="0.3">
      <c r="G5035"/>
    </row>
    <row r="5036" spans="7:7" x14ac:dyDescent="0.3">
      <c r="G5036"/>
    </row>
    <row r="5037" spans="7:7" x14ac:dyDescent="0.3">
      <c r="G5037"/>
    </row>
    <row r="5038" spans="7:7" x14ac:dyDescent="0.3">
      <c r="G5038"/>
    </row>
    <row r="5039" spans="7:7" x14ac:dyDescent="0.3">
      <c r="G5039"/>
    </row>
    <row r="5040" spans="7:7" x14ac:dyDescent="0.3">
      <c r="G5040"/>
    </row>
    <row r="5041" spans="7:7" x14ac:dyDescent="0.3">
      <c r="G5041"/>
    </row>
    <row r="5042" spans="7:7" x14ac:dyDescent="0.3">
      <c r="G5042"/>
    </row>
    <row r="5043" spans="7:7" x14ac:dyDescent="0.3">
      <c r="G5043"/>
    </row>
    <row r="5044" spans="7:7" x14ac:dyDescent="0.3">
      <c r="G5044"/>
    </row>
    <row r="5045" spans="7:7" x14ac:dyDescent="0.3">
      <c r="G5045"/>
    </row>
    <row r="5046" spans="7:7" x14ac:dyDescent="0.3">
      <c r="G5046"/>
    </row>
    <row r="5047" spans="7:7" x14ac:dyDescent="0.3">
      <c r="G5047"/>
    </row>
    <row r="5048" spans="7:7" x14ac:dyDescent="0.3">
      <c r="G5048"/>
    </row>
    <row r="5049" spans="7:7" x14ac:dyDescent="0.3">
      <c r="G5049"/>
    </row>
    <row r="5050" spans="7:7" x14ac:dyDescent="0.3">
      <c r="G5050"/>
    </row>
    <row r="5051" spans="7:7" x14ac:dyDescent="0.3">
      <c r="G5051"/>
    </row>
    <row r="5052" spans="7:7" x14ac:dyDescent="0.3">
      <c r="G5052"/>
    </row>
    <row r="5053" spans="7:7" x14ac:dyDescent="0.3">
      <c r="G5053"/>
    </row>
    <row r="5054" spans="7:7" x14ac:dyDescent="0.3">
      <c r="G5054"/>
    </row>
    <row r="5055" spans="7:7" x14ac:dyDescent="0.3">
      <c r="G5055"/>
    </row>
    <row r="5056" spans="7:7" x14ac:dyDescent="0.3">
      <c r="G5056"/>
    </row>
    <row r="5057" spans="7:7" x14ac:dyDescent="0.3">
      <c r="G5057"/>
    </row>
    <row r="5058" spans="7:7" x14ac:dyDescent="0.3">
      <c r="G5058"/>
    </row>
    <row r="5059" spans="7:7" x14ac:dyDescent="0.3">
      <c r="G5059"/>
    </row>
    <row r="5060" spans="7:7" x14ac:dyDescent="0.3">
      <c r="G5060"/>
    </row>
    <row r="5061" spans="7:7" x14ac:dyDescent="0.3">
      <c r="G5061"/>
    </row>
    <row r="5062" spans="7:7" x14ac:dyDescent="0.3">
      <c r="G5062"/>
    </row>
    <row r="5063" spans="7:7" x14ac:dyDescent="0.3">
      <c r="G5063"/>
    </row>
    <row r="5064" spans="7:7" x14ac:dyDescent="0.3">
      <c r="G5064"/>
    </row>
    <row r="5065" spans="7:7" x14ac:dyDescent="0.3">
      <c r="G5065"/>
    </row>
    <row r="5066" spans="7:7" x14ac:dyDescent="0.3">
      <c r="G5066"/>
    </row>
    <row r="5067" spans="7:7" x14ac:dyDescent="0.3">
      <c r="G5067"/>
    </row>
    <row r="5068" spans="7:7" x14ac:dyDescent="0.3">
      <c r="G5068"/>
    </row>
    <row r="5069" spans="7:7" x14ac:dyDescent="0.3">
      <c r="G5069"/>
    </row>
    <row r="5070" spans="7:7" x14ac:dyDescent="0.3">
      <c r="G5070"/>
    </row>
    <row r="5071" spans="7:7" x14ac:dyDescent="0.3">
      <c r="G5071"/>
    </row>
    <row r="5072" spans="7:7" x14ac:dyDescent="0.3">
      <c r="G5072"/>
    </row>
    <row r="5073" spans="7:7" x14ac:dyDescent="0.3">
      <c r="G5073"/>
    </row>
    <row r="5074" spans="7:7" x14ac:dyDescent="0.3">
      <c r="G5074"/>
    </row>
    <row r="5075" spans="7:7" x14ac:dyDescent="0.3">
      <c r="G5075"/>
    </row>
    <row r="5076" spans="7:7" x14ac:dyDescent="0.3">
      <c r="G5076"/>
    </row>
    <row r="5077" spans="7:7" x14ac:dyDescent="0.3">
      <c r="G5077"/>
    </row>
    <row r="5078" spans="7:7" x14ac:dyDescent="0.3">
      <c r="G5078"/>
    </row>
    <row r="5079" spans="7:7" x14ac:dyDescent="0.3">
      <c r="G5079"/>
    </row>
    <row r="5080" spans="7:7" x14ac:dyDescent="0.3">
      <c r="G5080"/>
    </row>
    <row r="5081" spans="7:7" x14ac:dyDescent="0.3">
      <c r="G5081"/>
    </row>
    <row r="5082" spans="7:7" x14ac:dyDescent="0.3">
      <c r="G5082"/>
    </row>
    <row r="5083" spans="7:7" x14ac:dyDescent="0.3">
      <c r="G5083"/>
    </row>
    <row r="5084" spans="7:7" x14ac:dyDescent="0.3">
      <c r="G5084"/>
    </row>
    <row r="5085" spans="7:7" x14ac:dyDescent="0.3">
      <c r="G5085"/>
    </row>
    <row r="5086" spans="7:7" x14ac:dyDescent="0.3">
      <c r="G5086"/>
    </row>
    <row r="5087" spans="7:7" x14ac:dyDescent="0.3">
      <c r="G5087"/>
    </row>
    <row r="5088" spans="7:7" x14ac:dyDescent="0.3">
      <c r="G5088"/>
    </row>
    <row r="5089" spans="7:7" x14ac:dyDescent="0.3">
      <c r="G5089"/>
    </row>
    <row r="5090" spans="7:7" x14ac:dyDescent="0.3">
      <c r="G5090"/>
    </row>
    <row r="5091" spans="7:7" x14ac:dyDescent="0.3">
      <c r="G5091"/>
    </row>
    <row r="5092" spans="7:7" x14ac:dyDescent="0.3">
      <c r="G5092"/>
    </row>
    <row r="5093" spans="7:7" x14ac:dyDescent="0.3">
      <c r="G5093"/>
    </row>
    <row r="5094" spans="7:7" x14ac:dyDescent="0.3">
      <c r="G5094"/>
    </row>
    <row r="5095" spans="7:7" x14ac:dyDescent="0.3">
      <c r="G5095"/>
    </row>
    <row r="5096" spans="7:7" x14ac:dyDescent="0.3">
      <c r="G5096"/>
    </row>
    <row r="5097" spans="7:7" x14ac:dyDescent="0.3">
      <c r="G5097"/>
    </row>
    <row r="5098" spans="7:7" x14ac:dyDescent="0.3">
      <c r="G5098"/>
    </row>
    <row r="5099" spans="7:7" x14ac:dyDescent="0.3">
      <c r="G5099"/>
    </row>
    <row r="5100" spans="7:7" x14ac:dyDescent="0.3">
      <c r="G5100"/>
    </row>
    <row r="5101" spans="7:7" x14ac:dyDescent="0.3">
      <c r="G5101"/>
    </row>
    <row r="5102" spans="7:7" x14ac:dyDescent="0.3">
      <c r="G5102"/>
    </row>
    <row r="5103" spans="7:7" x14ac:dyDescent="0.3">
      <c r="G5103"/>
    </row>
    <row r="5104" spans="7:7" x14ac:dyDescent="0.3">
      <c r="G5104"/>
    </row>
    <row r="5105" spans="7:7" x14ac:dyDescent="0.3">
      <c r="G5105"/>
    </row>
    <row r="5106" spans="7:7" x14ac:dyDescent="0.3">
      <c r="G5106"/>
    </row>
    <row r="5107" spans="7:7" x14ac:dyDescent="0.3">
      <c r="G5107"/>
    </row>
    <row r="5108" spans="7:7" x14ac:dyDescent="0.3">
      <c r="G5108"/>
    </row>
    <row r="5109" spans="7:7" x14ac:dyDescent="0.3">
      <c r="G5109"/>
    </row>
    <row r="5110" spans="7:7" x14ac:dyDescent="0.3">
      <c r="G5110"/>
    </row>
    <row r="5111" spans="7:7" x14ac:dyDescent="0.3">
      <c r="G5111"/>
    </row>
    <row r="5112" spans="7:7" x14ac:dyDescent="0.3">
      <c r="G5112"/>
    </row>
    <row r="5113" spans="7:7" x14ac:dyDescent="0.3">
      <c r="G5113"/>
    </row>
    <row r="5114" spans="7:7" x14ac:dyDescent="0.3">
      <c r="G5114"/>
    </row>
    <row r="5115" spans="7:7" x14ac:dyDescent="0.3">
      <c r="G5115"/>
    </row>
    <row r="5116" spans="7:7" x14ac:dyDescent="0.3">
      <c r="G5116"/>
    </row>
    <row r="5117" spans="7:7" x14ac:dyDescent="0.3">
      <c r="G5117"/>
    </row>
    <row r="5118" spans="7:7" x14ac:dyDescent="0.3">
      <c r="G5118"/>
    </row>
    <row r="5119" spans="7:7" x14ac:dyDescent="0.3">
      <c r="G5119"/>
    </row>
    <row r="5120" spans="7:7" x14ac:dyDescent="0.3">
      <c r="G5120"/>
    </row>
    <row r="5121" spans="7:7" x14ac:dyDescent="0.3">
      <c r="G5121"/>
    </row>
    <row r="5122" spans="7:7" x14ac:dyDescent="0.3">
      <c r="G5122"/>
    </row>
    <row r="5123" spans="7:7" x14ac:dyDescent="0.3">
      <c r="G5123"/>
    </row>
    <row r="5124" spans="7:7" x14ac:dyDescent="0.3">
      <c r="G5124"/>
    </row>
    <row r="5125" spans="7:7" x14ac:dyDescent="0.3">
      <c r="G5125"/>
    </row>
    <row r="5126" spans="7:7" x14ac:dyDescent="0.3">
      <c r="G5126"/>
    </row>
    <row r="5127" spans="7:7" x14ac:dyDescent="0.3">
      <c r="G5127"/>
    </row>
    <row r="5128" spans="7:7" x14ac:dyDescent="0.3">
      <c r="G5128"/>
    </row>
    <row r="5129" spans="7:7" x14ac:dyDescent="0.3">
      <c r="G5129"/>
    </row>
    <row r="5130" spans="7:7" x14ac:dyDescent="0.3">
      <c r="G5130"/>
    </row>
    <row r="5131" spans="7:7" x14ac:dyDescent="0.3">
      <c r="G5131"/>
    </row>
    <row r="5132" spans="7:7" x14ac:dyDescent="0.3">
      <c r="G5132"/>
    </row>
    <row r="5133" spans="7:7" x14ac:dyDescent="0.3">
      <c r="G5133"/>
    </row>
    <row r="5134" spans="7:7" x14ac:dyDescent="0.3">
      <c r="G5134"/>
    </row>
    <row r="5135" spans="7:7" x14ac:dyDescent="0.3">
      <c r="G5135"/>
    </row>
    <row r="5136" spans="7:7" x14ac:dyDescent="0.3">
      <c r="G5136"/>
    </row>
    <row r="5137" spans="7:7" x14ac:dyDescent="0.3">
      <c r="G5137"/>
    </row>
    <row r="5138" spans="7:7" x14ac:dyDescent="0.3">
      <c r="G5138"/>
    </row>
    <row r="5139" spans="7:7" x14ac:dyDescent="0.3">
      <c r="G5139"/>
    </row>
    <row r="5140" spans="7:7" x14ac:dyDescent="0.3">
      <c r="G5140"/>
    </row>
    <row r="5141" spans="7:7" x14ac:dyDescent="0.3">
      <c r="G5141"/>
    </row>
    <row r="5142" spans="7:7" x14ac:dyDescent="0.3">
      <c r="G5142"/>
    </row>
    <row r="5143" spans="7:7" x14ac:dyDescent="0.3">
      <c r="G5143"/>
    </row>
    <row r="5144" spans="7:7" x14ac:dyDescent="0.3">
      <c r="G5144"/>
    </row>
    <row r="5145" spans="7:7" x14ac:dyDescent="0.3">
      <c r="G5145"/>
    </row>
    <row r="5146" spans="7:7" x14ac:dyDescent="0.3">
      <c r="G5146"/>
    </row>
    <row r="5147" spans="7:7" x14ac:dyDescent="0.3">
      <c r="G5147"/>
    </row>
    <row r="5148" spans="7:7" x14ac:dyDescent="0.3">
      <c r="G5148"/>
    </row>
    <row r="5149" spans="7:7" x14ac:dyDescent="0.3">
      <c r="G5149"/>
    </row>
    <row r="5150" spans="7:7" x14ac:dyDescent="0.3">
      <c r="G5150"/>
    </row>
    <row r="5151" spans="7:7" x14ac:dyDescent="0.3">
      <c r="G5151"/>
    </row>
    <row r="5152" spans="7:7" x14ac:dyDescent="0.3">
      <c r="G5152"/>
    </row>
    <row r="5153" spans="7:7" x14ac:dyDescent="0.3">
      <c r="G5153"/>
    </row>
    <row r="5154" spans="7:7" x14ac:dyDescent="0.3">
      <c r="G5154"/>
    </row>
    <row r="5155" spans="7:7" x14ac:dyDescent="0.3">
      <c r="G5155"/>
    </row>
    <row r="5156" spans="7:7" x14ac:dyDescent="0.3">
      <c r="G5156"/>
    </row>
    <row r="5157" spans="7:7" x14ac:dyDescent="0.3">
      <c r="G5157"/>
    </row>
    <row r="5158" spans="7:7" x14ac:dyDescent="0.3">
      <c r="G5158"/>
    </row>
    <row r="5159" spans="7:7" x14ac:dyDescent="0.3">
      <c r="G5159"/>
    </row>
    <row r="5160" spans="7:7" x14ac:dyDescent="0.3">
      <c r="G5160"/>
    </row>
    <row r="5161" spans="7:7" x14ac:dyDescent="0.3">
      <c r="G5161"/>
    </row>
    <row r="5162" spans="7:7" x14ac:dyDescent="0.3">
      <c r="G5162"/>
    </row>
    <row r="5163" spans="7:7" x14ac:dyDescent="0.3">
      <c r="G5163"/>
    </row>
    <row r="5164" spans="7:7" x14ac:dyDescent="0.3">
      <c r="G5164"/>
    </row>
    <row r="5165" spans="7:7" x14ac:dyDescent="0.3">
      <c r="G5165"/>
    </row>
    <row r="5166" spans="7:7" x14ac:dyDescent="0.3">
      <c r="G5166"/>
    </row>
    <row r="5167" spans="7:7" x14ac:dyDescent="0.3">
      <c r="G5167"/>
    </row>
    <row r="5168" spans="7:7" x14ac:dyDescent="0.3">
      <c r="G5168"/>
    </row>
    <row r="5169" spans="7:7" x14ac:dyDescent="0.3">
      <c r="G5169"/>
    </row>
    <row r="5170" spans="7:7" x14ac:dyDescent="0.3">
      <c r="G5170"/>
    </row>
    <row r="5171" spans="7:7" x14ac:dyDescent="0.3">
      <c r="G5171"/>
    </row>
    <row r="5172" spans="7:7" x14ac:dyDescent="0.3">
      <c r="G5172"/>
    </row>
    <row r="5173" spans="7:7" x14ac:dyDescent="0.3">
      <c r="G5173"/>
    </row>
    <row r="5174" spans="7:7" x14ac:dyDescent="0.3">
      <c r="G5174"/>
    </row>
    <row r="5175" spans="7:7" x14ac:dyDescent="0.3">
      <c r="G5175"/>
    </row>
    <row r="5176" spans="7:7" x14ac:dyDescent="0.3">
      <c r="G5176"/>
    </row>
    <row r="5177" spans="7:7" x14ac:dyDescent="0.3">
      <c r="G5177"/>
    </row>
    <row r="5178" spans="7:7" x14ac:dyDescent="0.3">
      <c r="G5178"/>
    </row>
    <row r="5179" spans="7:7" x14ac:dyDescent="0.3">
      <c r="G5179"/>
    </row>
    <row r="5180" spans="7:7" x14ac:dyDescent="0.3">
      <c r="G5180"/>
    </row>
    <row r="5181" spans="7:7" x14ac:dyDescent="0.3">
      <c r="G5181"/>
    </row>
    <row r="5182" spans="7:7" x14ac:dyDescent="0.3">
      <c r="G5182"/>
    </row>
    <row r="5183" spans="7:7" x14ac:dyDescent="0.3">
      <c r="G5183"/>
    </row>
    <row r="5184" spans="7:7" x14ac:dyDescent="0.3">
      <c r="G5184"/>
    </row>
    <row r="5185" spans="7:7" x14ac:dyDescent="0.3">
      <c r="G5185"/>
    </row>
    <row r="5186" spans="7:7" x14ac:dyDescent="0.3">
      <c r="G5186"/>
    </row>
    <row r="5187" spans="7:7" x14ac:dyDescent="0.3">
      <c r="G5187"/>
    </row>
    <row r="5188" spans="7:7" x14ac:dyDescent="0.3">
      <c r="G5188"/>
    </row>
    <row r="5189" spans="7:7" x14ac:dyDescent="0.3">
      <c r="G5189"/>
    </row>
    <row r="5190" spans="7:7" x14ac:dyDescent="0.3">
      <c r="G5190"/>
    </row>
    <row r="5191" spans="7:7" x14ac:dyDescent="0.3">
      <c r="G5191"/>
    </row>
    <row r="5192" spans="7:7" x14ac:dyDescent="0.3">
      <c r="G5192"/>
    </row>
    <row r="5193" spans="7:7" x14ac:dyDescent="0.3">
      <c r="G5193"/>
    </row>
    <row r="5194" spans="7:7" x14ac:dyDescent="0.3">
      <c r="G5194"/>
    </row>
    <row r="5195" spans="7:7" x14ac:dyDescent="0.3">
      <c r="G5195"/>
    </row>
    <row r="5196" spans="7:7" x14ac:dyDescent="0.3">
      <c r="G5196"/>
    </row>
    <row r="5197" spans="7:7" x14ac:dyDescent="0.3">
      <c r="G5197"/>
    </row>
    <row r="5198" spans="7:7" x14ac:dyDescent="0.3">
      <c r="G5198"/>
    </row>
    <row r="5199" spans="7:7" x14ac:dyDescent="0.3">
      <c r="G5199"/>
    </row>
    <row r="5200" spans="7:7" x14ac:dyDescent="0.3">
      <c r="G5200"/>
    </row>
    <row r="5201" spans="7:7" x14ac:dyDescent="0.3">
      <c r="G5201"/>
    </row>
    <row r="5202" spans="7:7" x14ac:dyDescent="0.3">
      <c r="G5202"/>
    </row>
    <row r="5203" spans="7:7" x14ac:dyDescent="0.3">
      <c r="G5203"/>
    </row>
    <row r="5204" spans="7:7" x14ac:dyDescent="0.3">
      <c r="G5204"/>
    </row>
    <row r="5205" spans="7:7" x14ac:dyDescent="0.3">
      <c r="G5205"/>
    </row>
    <row r="5206" spans="7:7" x14ac:dyDescent="0.3">
      <c r="G5206"/>
    </row>
    <row r="5207" spans="7:7" x14ac:dyDescent="0.3">
      <c r="G5207"/>
    </row>
    <row r="5208" spans="7:7" x14ac:dyDescent="0.3">
      <c r="G5208"/>
    </row>
    <row r="5209" spans="7:7" x14ac:dyDescent="0.3">
      <c r="G5209"/>
    </row>
    <row r="5210" spans="7:7" x14ac:dyDescent="0.3">
      <c r="G5210"/>
    </row>
    <row r="5211" spans="7:7" x14ac:dyDescent="0.3">
      <c r="G5211"/>
    </row>
    <row r="5212" spans="7:7" x14ac:dyDescent="0.3">
      <c r="G5212"/>
    </row>
    <row r="5213" spans="7:7" x14ac:dyDescent="0.3">
      <c r="G5213"/>
    </row>
    <row r="5214" spans="7:7" x14ac:dyDescent="0.3">
      <c r="G5214"/>
    </row>
    <row r="5215" spans="7:7" x14ac:dyDescent="0.3">
      <c r="G5215"/>
    </row>
    <row r="5216" spans="7:7" x14ac:dyDescent="0.3">
      <c r="G5216"/>
    </row>
    <row r="5217" spans="7:7" x14ac:dyDescent="0.3">
      <c r="G5217"/>
    </row>
    <row r="5218" spans="7:7" x14ac:dyDescent="0.3">
      <c r="G5218"/>
    </row>
    <row r="5219" spans="7:7" x14ac:dyDescent="0.3">
      <c r="G5219"/>
    </row>
    <row r="5220" spans="7:7" x14ac:dyDescent="0.3">
      <c r="G5220"/>
    </row>
    <row r="5221" spans="7:7" x14ac:dyDescent="0.3">
      <c r="G5221"/>
    </row>
    <row r="5222" spans="7:7" x14ac:dyDescent="0.3">
      <c r="G5222"/>
    </row>
    <row r="5223" spans="7:7" x14ac:dyDescent="0.3">
      <c r="G5223"/>
    </row>
    <row r="5224" spans="7:7" x14ac:dyDescent="0.3">
      <c r="G5224"/>
    </row>
    <row r="5225" spans="7:7" x14ac:dyDescent="0.3">
      <c r="G5225"/>
    </row>
    <row r="5226" spans="7:7" x14ac:dyDescent="0.3">
      <c r="G5226"/>
    </row>
    <row r="5227" spans="7:7" x14ac:dyDescent="0.3">
      <c r="G5227"/>
    </row>
    <row r="5228" spans="7:7" x14ac:dyDescent="0.3">
      <c r="G5228"/>
    </row>
    <row r="5229" spans="7:7" x14ac:dyDescent="0.3">
      <c r="G5229"/>
    </row>
    <row r="5230" spans="7:7" x14ac:dyDescent="0.3">
      <c r="G5230"/>
    </row>
    <row r="5231" spans="7:7" x14ac:dyDescent="0.3">
      <c r="G5231"/>
    </row>
    <row r="5232" spans="7:7" x14ac:dyDescent="0.3">
      <c r="G5232"/>
    </row>
    <row r="5233" spans="7:7" x14ac:dyDescent="0.3">
      <c r="G5233"/>
    </row>
    <row r="5234" spans="7:7" x14ac:dyDescent="0.3">
      <c r="G5234"/>
    </row>
    <row r="5235" spans="7:7" x14ac:dyDescent="0.3">
      <c r="G5235"/>
    </row>
    <row r="5236" spans="7:7" x14ac:dyDescent="0.3">
      <c r="G5236"/>
    </row>
    <row r="5237" spans="7:7" x14ac:dyDescent="0.3">
      <c r="G5237"/>
    </row>
    <row r="5238" spans="7:7" x14ac:dyDescent="0.3">
      <c r="G5238"/>
    </row>
    <row r="5239" spans="7:7" x14ac:dyDescent="0.3">
      <c r="G5239"/>
    </row>
    <row r="5240" spans="7:7" x14ac:dyDescent="0.3">
      <c r="G5240"/>
    </row>
    <row r="5241" spans="7:7" x14ac:dyDescent="0.3">
      <c r="G5241"/>
    </row>
    <row r="5242" spans="7:7" x14ac:dyDescent="0.3">
      <c r="G5242"/>
    </row>
    <row r="5243" spans="7:7" x14ac:dyDescent="0.3">
      <c r="G5243"/>
    </row>
    <row r="5244" spans="7:7" x14ac:dyDescent="0.3">
      <c r="G5244"/>
    </row>
    <row r="5245" spans="7:7" x14ac:dyDescent="0.3">
      <c r="G5245"/>
    </row>
    <row r="5246" spans="7:7" x14ac:dyDescent="0.3">
      <c r="G5246"/>
    </row>
    <row r="5247" spans="7:7" x14ac:dyDescent="0.3">
      <c r="G5247"/>
    </row>
    <row r="5248" spans="7:7" x14ac:dyDescent="0.3">
      <c r="G5248"/>
    </row>
    <row r="5249" spans="7:7" x14ac:dyDescent="0.3">
      <c r="G5249"/>
    </row>
    <row r="5250" spans="7:7" x14ac:dyDescent="0.3">
      <c r="G5250"/>
    </row>
    <row r="5251" spans="7:7" x14ac:dyDescent="0.3">
      <c r="G5251"/>
    </row>
    <row r="5252" spans="7:7" x14ac:dyDescent="0.3">
      <c r="G5252"/>
    </row>
    <row r="5253" spans="7:7" x14ac:dyDescent="0.3">
      <c r="G5253"/>
    </row>
    <row r="5254" spans="7:7" x14ac:dyDescent="0.3">
      <c r="G5254"/>
    </row>
    <row r="5255" spans="7:7" x14ac:dyDescent="0.3">
      <c r="G5255"/>
    </row>
    <row r="5256" spans="7:7" x14ac:dyDescent="0.3">
      <c r="G5256"/>
    </row>
    <row r="5257" spans="7:7" x14ac:dyDescent="0.3">
      <c r="G5257"/>
    </row>
    <row r="5258" spans="7:7" x14ac:dyDescent="0.3">
      <c r="G5258"/>
    </row>
    <row r="5259" spans="7:7" x14ac:dyDescent="0.3">
      <c r="G5259"/>
    </row>
    <row r="5260" spans="7:7" x14ac:dyDescent="0.3">
      <c r="G5260"/>
    </row>
    <row r="5261" spans="7:7" x14ac:dyDescent="0.3">
      <c r="G5261"/>
    </row>
    <row r="5262" spans="7:7" x14ac:dyDescent="0.3">
      <c r="G5262"/>
    </row>
    <row r="5263" spans="7:7" x14ac:dyDescent="0.3">
      <c r="G5263"/>
    </row>
    <row r="5264" spans="7:7" x14ac:dyDescent="0.3">
      <c r="G5264"/>
    </row>
    <row r="5265" spans="7:7" x14ac:dyDescent="0.3">
      <c r="G5265"/>
    </row>
    <row r="5266" spans="7:7" x14ac:dyDescent="0.3">
      <c r="G5266"/>
    </row>
    <row r="5267" spans="7:7" x14ac:dyDescent="0.3">
      <c r="G5267"/>
    </row>
    <row r="5268" spans="7:7" x14ac:dyDescent="0.3">
      <c r="G5268"/>
    </row>
    <row r="5269" spans="7:7" x14ac:dyDescent="0.3">
      <c r="G5269"/>
    </row>
    <row r="5270" spans="7:7" x14ac:dyDescent="0.3">
      <c r="G5270"/>
    </row>
    <row r="5271" spans="7:7" x14ac:dyDescent="0.3">
      <c r="G5271"/>
    </row>
    <row r="5272" spans="7:7" x14ac:dyDescent="0.3">
      <c r="G5272"/>
    </row>
    <row r="5273" spans="7:7" x14ac:dyDescent="0.3">
      <c r="G5273"/>
    </row>
    <row r="5274" spans="7:7" x14ac:dyDescent="0.3">
      <c r="G5274"/>
    </row>
    <row r="5275" spans="7:7" x14ac:dyDescent="0.3">
      <c r="G5275"/>
    </row>
    <row r="5276" spans="7:7" x14ac:dyDescent="0.3">
      <c r="G5276"/>
    </row>
    <row r="5277" spans="7:7" x14ac:dyDescent="0.3">
      <c r="G5277"/>
    </row>
    <row r="5278" spans="7:7" x14ac:dyDescent="0.3">
      <c r="G5278"/>
    </row>
    <row r="5279" spans="7:7" x14ac:dyDescent="0.3">
      <c r="G5279"/>
    </row>
    <row r="5280" spans="7:7" x14ac:dyDescent="0.3">
      <c r="G5280"/>
    </row>
    <row r="5281" spans="7:7" x14ac:dyDescent="0.3">
      <c r="G5281"/>
    </row>
    <row r="5282" spans="7:7" x14ac:dyDescent="0.3">
      <c r="G5282"/>
    </row>
    <row r="5283" spans="7:7" x14ac:dyDescent="0.3">
      <c r="G5283"/>
    </row>
    <row r="5284" spans="7:7" x14ac:dyDescent="0.3">
      <c r="G5284"/>
    </row>
    <row r="5285" spans="7:7" x14ac:dyDescent="0.3">
      <c r="G5285"/>
    </row>
    <row r="5286" spans="7:7" x14ac:dyDescent="0.3">
      <c r="G5286"/>
    </row>
    <row r="5287" spans="7:7" x14ac:dyDescent="0.3">
      <c r="G5287"/>
    </row>
    <row r="5288" spans="7:7" x14ac:dyDescent="0.3">
      <c r="G5288"/>
    </row>
    <row r="5289" spans="7:7" x14ac:dyDescent="0.3">
      <c r="G5289"/>
    </row>
    <row r="5290" spans="7:7" x14ac:dyDescent="0.3">
      <c r="G5290"/>
    </row>
    <row r="5291" spans="7:7" x14ac:dyDescent="0.3">
      <c r="G5291"/>
    </row>
    <row r="5292" spans="7:7" x14ac:dyDescent="0.3">
      <c r="G5292"/>
    </row>
    <row r="5293" spans="7:7" x14ac:dyDescent="0.3">
      <c r="G5293"/>
    </row>
    <row r="5294" spans="7:7" x14ac:dyDescent="0.3">
      <c r="G5294"/>
    </row>
    <row r="5295" spans="7:7" x14ac:dyDescent="0.3">
      <c r="G5295"/>
    </row>
    <row r="5296" spans="7:7" x14ac:dyDescent="0.3">
      <c r="G5296"/>
    </row>
    <row r="5297" spans="7:7" x14ac:dyDescent="0.3">
      <c r="G5297"/>
    </row>
    <row r="5298" spans="7:7" x14ac:dyDescent="0.3">
      <c r="G5298"/>
    </row>
    <row r="5299" spans="7:7" x14ac:dyDescent="0.3">
      <c r="G5299"/>
    </row>
    <row r="5300" spans="7:7" x14ac:dyDescent="0.3">
      <c r="G5300"/>
    </row>
    <row r="5301" spans="7:7" x14ac:dyDescent="0.3">
      <c r="G5301"/>
    </row>
    <row r="5302" spans="7:7" x14ac:dyDescent="0.3">
      <c r="G5302"/>
    </row>
    <row r="5303" spans="7:7" x14ac:dyDescent="0.3">
      <c r="G5303"/>
    </row>
    <row r="5304" spans="7:7" x14ac:dyDescent="0.3">
      <c r="G5304"/>
    </row>
    <row r="5305" spans="7:7" x14ac:dyDescent="0.3">
      <c r="G5305"/>
    </row>
    <row r="5306" spans="7:7" x14ac:dyDescent="0.3">
      <c r="G5306"/>
    </row>
    <row r="5307" spans="7:7" x14ac:dyDescent="0.3">
      <c r="G5307"/>
    </row>
    <row r="5308" spans="7:7" x14ac:dyDescent="0.3">
      <c r="G5308"/>
    </row>
    <row r="5309" spans="7:7" x14ac:dyDescent="0.3">
      <c r="G5309"/>
    </row>
    <row r="5310" spans="7:7" x14ac:dyDescent="0.3">
      <c r="G5310"/>
    </row>
    <row r="5311" spans="7:7" x14ac:dyDescent="0.3">
      <c r="G5311"/>
    </row>
    <row r="5312" spans="7:7" x14ac:dyDescent="0.3">
      <c r="G5312"/>
    </row>
    <row r="5313" spans="7:7" x14ac:dyDescent="0.3">
      <c r="G5313"/>
    </row>
    <row r="5314" spans="7:7" x14ac:dyDescent="0.3">
      <c r="G5314"/>
    </row>
    <row r="5315" spans="7:7" x14ac:dyDescent="0.3">
      <c r="G5315"/>
    </row>
    <row r="5316" spans="7:7" x14ac:dyDescent="0.3">
      <c r="G5316"/>
    </row>
    <row r="5317" spans="7:7" x14ac:dyDescent="0.3">
      <c r="G5317"/>
    </row>
    <row r="5318" spans="7:7" x14ac:dyDescent="0.3">
      <c r="G5318"/>
    </row>
    <row r="5319" spans="7:7" x14ac:dyDescent="0.3">
      <c r="G5319"/>
    </row>
    <row r="5320" spans="7:7" x14ac:dyDescent="0.3">
      <c r="G5320"/>
    </row>
    <row r="5321" spans="7:7" x14ac:dyDescent="0.3">
      <c r="G5321"/>
    </row>
    <row r="5322" spans="7:7" x14ac:dyDescent="0.3">
      <c r="G5322"/>
    </row>
    <row r="5323" spans="7:7" x14ac:dyDescent="0.3">
      <c r="G5323"/>
    </row>
    <row r="5324" spans="7:7" x14ac:dyDescent="0.3">
      <c r="G5324"/>
    </row>
    <row r="5325" spans="7:7" x14ac:dyDescent="0.3">
      <c r="G5325"/>
    </row>
    <row r="5326" spans="7:7" x14ac:dyDescent="0.3">
      <c r="G5326"/>
    </row>
    <row r="5327" spans="7:7" x14ac:dyDescent="0.3">
      <c r="G5327"/>
    </row>
    <row r="5328" spans="7:7" x14ac:dyDescent="0.3">
      <c r="G5328"/>
    </row>
    <row r="5329" spans="7:7" x14ac:dyDescent="0.3">
      <c r="G5329"/>
    </row>
    <row r="5330" spans="7:7" x14ac:dyDescent="0.3">
      <c r="G5330"/>
    </row>
    <row r="5331" spans="7:7" x14ac:dyDescent="0.3">
      <c r="G5331"/>
    </row>
    <row r="5332" spans="7:7" x14ac:dyDescent="0.3">
      <c r="G5332"/>
    </row>
    <row r="5333" spans="7:7" x14ac:dyDescent="0.3">
      <c r="G5333"/>
    </row>
    <row r="5334" spans="7:7" x14ac:dyDescent="0.3">
      <c r="G5334"/>
    </row>
    <row r="5335" spans="7:7" x14ac:dyDescent="0.3">
      <c r="G5335"/>
    </row>
    <row r="5336" spans="7:7" x14ac:dyDescent="0.3">
      <c r="G5336"/>
    </row>
    <row r="5337" spans="7:7" x14ac:dyDescent="0.3">
      <c r="G5337"/>
    </row>
    <row r="5338" spans="7:7" x14ac:dyDescent="0.3">
      <c r="G5338"/>
    </row>
    <row r="5339" spans="7:7" x14ac:dyDescent="0.3">
      <c r="G5339"/>
    </row>
    <row r="5340" spans="7:7" x14ac:dyDescent="0.3">
      <c r="G5340"/>
    </row>
    <row r="5341" spans="7:7" x14ac:dyDescent="0.3">
      <c r="G5341"/>
    </row>
    <row r="5342" spans="7:7" x14ac:dyDescent="0.3">
      <c r="G5342"/>
    </row>
    <row r="5343" spans="7:7" x14ac:dyDescent="0.3">
      <c r="G5343"/>
    </row>
    <row r="5344" spans="7:7" x14ac:dyDescent="0.3">
      <c r="G5344"/>
    </row>
    <row r="5345" spans="7:7" x14ac:dyDescent="0.3">
      <c r="G5345"/>
    </row>
    <row r="5346" spans="7:7" x14ac:dyDescent="0.3">
      <c r="G5346"/>
    </row>
    <row r="5347" spans="7:7" x14ac:dyDescent="0.3">
      <c r="G5347"/>
    </row>
    <row r="5348" spans="7:7" x14ac:dyDescent="0.3">
      <c r="G5348"/>
    </row>
    <row r="5349" spans="7:7" x14ac:dyDescent="0.3">
      <c r="G5349"/>
    </row>
    <row r="5350" spans="7:7" x14ac:dyDescent="0.3">
      <c r="G5350"/>
    </row>
    <row r="5351" spans="7:7" x14ac:dyDescent="0.3">
      <c r="G5351"/>
    </row>
    <row r="5352" spans="7:7" x14ac:dyDescent="0.3">
      <c r="G5352"/>
    </row>
    <row r="5353" spans="7:7" x14ac:dyDescent="0.3">
      <c r="G5353"/>
    </row>
    <row r="5354" spans="7:7" x14ac:dyDescent="0.3">
      <c r="G5354"/>
    </row>
    <row r="5355" spans="7:7" x14ac:dyDescent="0.3">
      <c r="G5355"/>
    </row>
    <row r="5356" spans="7:7" x14ac:dyDescent="0.3">
      <c r="G5356"/>
    </row>
    <row r="5357" spans="7:7" x14ac:dyDescent="0.3">
      <c r="G5357"/>
    </row>
    <row r="5358" spans="7:7" x14ac:dyDescent="0.3">
      <c r="G5358"/>
    </row>
    <row r="5359" spans="7:7" x14ac:dyDescent="0.3">
      <c r="G5359"/>
    </row>
    <row r="5360" spans="7:7" x14ac:dyDescent="0.3">
      <c r="G5360"/>
    </row>
    <row r="5361" spans="7:7" x14ac:dyDescent="0.3">
      <c r="G5361"/>
    </row>
    <row r="5362" spans="7:7" x14ac:dyDescent="0.3">
      <c r="G5362"/>
    </row>
    <row r="5363" spans="7:7" x14ac:dyDescent="0.3">
      <c r="G5363"/>
    </row>
    <row r="5364" spans="7:7" x14ac:dyDescent="0.3">
      <c r="G5364"/>
    </row>
    <row r="5365" spans="7:7" x14ac:dyDescent="0.3">
      <c r="G5365"/>
    </row>
    <row r="5366" spans="7:7" x14ac:dyDescent="0.3">
      <c r="G5366"/>
    </row>
    <row r="5367" spans="7:7" x14ac:dyDescent="0.3">
      <c r="G5367"/>
    </row>
    <row r="5368" spans="7:7" x14ac:dyDescent="0.3">
      <c r="G5368"/>
    </row>
    <row r="5369" spans="7:7" x14ac:dyDescent="0.3">
      <c r="G5369"/>
    </row>
    <row r="5370" spans="7:7" x14ac:dyDescent="0.3">
      <c r="G5370"/>
    </row>
    <row r="5371" spans="7:7" x14ac:dyDescent="0.3">
      <c r="G5371"/>
    </row>
    <row r="5372" spans="7:7" x14ac:dyDescent="0.3">
      <c r="G5372"/>
    </row>
    <row r="5373" spans="7:7" x14ac:dyDescent="0.3">
      <c r="G5373"/>
    </row>
    <row r="5374" spans="7:7" x14ac:dyDescent="0.3">
      <c r="G5374"/>
    </row>
    <row r="5375" spans="7:7" x14ac:dyDescent="0.3">
      <c r="G5375"/>
    </row>
    <row r="5376" spans="7:7" x14ac:dyDescent="0.3">
      <c r="G5376"/>
    </row>
    <row r="5377" spans="7:7" x14ac:dyDescent="0.3">
      <c r="G5377"/>
    </row>
    <row r="5378" spans="7:7" x14ac:dyDescent="0.3">
      <c r="G5378"/>
    </row>
    <row r="5379" spans="7:7" x14ac:dyDescent="0.3">
      <c r="G5379"/>
    </row>
    <row r="5380" spans="7:7" x14ac:dyDescent="0.3">
      <c r="G5380"/>
    </row>
    <row r="5381" spans="7:7" x14ac:dyDescent="0.3">
      <c r="G5381"/>
    </row>
    <row r="5382" spans="7:7" x14ac:dyDescent="0.3">
      <c r="G5382"/>
    </row>
    <row r="5383" spans="7:7" x14ac:dyDescent="0.3">
      <c r="G5383"/>
    </row>
    <row r="5384" spans="7:7" x14ac:dyDescent="0.3">
      <c r="G5384"/>
    </row>
    <row r="5385" spans="7:7" x14ac:dyDescent="0.3">
      <c r="G5385"/>
    </row>
    <row r="5386" spans="7:7" x14ac:dyDescent="0.3">
      <c r="G5386"/>
    </row>
    <row r="5387" spans="7:7" x14ac:dyDescent="0.3">
      <c r="G5387"/>
    </row>
    <row r="5388" spans="7:7" x14ac:dyDescent="0.3">
      <c r="G5388"/>
    </row>
    <row r="5389" spans="7:7" x14ac:dyDescent="0.3">
      <c r="G5389"/>
    </row>
    <row r="5390" spans="7:7" x14ac:dyDescent="0.3">
      <c r="G5390"/>
    </row>
    <row r="5391" spans="7:7" x14ac:dyDescent="0.3">
      <c r="G5391"/>
    </row>
    <row r="5392" spans="7:7" x14ac:dyDescent="0.3">
      <c r="G5392"/>
    </row>
    <row r="5393" spans="7:7" x14ac:dyDescent="0.3">
      <c r="G5393"/>
    </row>
    <row r="5394" spans="7:7" x14ac:dyDescent="0.3">
      <c r="G5394"/>
    </row>
    <row r="5395" spans="7:7" x14ac:dyDescent="0.3">
      <c r="G5395"/>
    </row>
    <row r="5396" spans="7:7" x14ac:dyDescent="0.3">
      <c r="G5396"/>
    </row>
    <row r="5397" spans="7:7" x14ac:dyDescent="0.3">
      <c r="G5397"/>
    </row>
    <row r="5398" spans="7:7" x14ac:dyDescent="0.3">
      <c r="G5398"/>
    </row>
    <row r="5399" spans="7:7" x14ac:dyDescent="0.3">
      <c r="G5399"/>
    </row>
    <row r="5400" spans="7:7" x14ac:dyDescent="0.3">
      <c r="G5400"/>
    </row>
    <row r="5401" spans="7:7" x14ac:dyDescent="0.3">
      <c r="G5401"/>
    </row>
    <row r="5402" spans="7:7" x14ac:dyDescent="0.3">
      <c r="G5402"/>
    </row>
    <row r="5403" spans="7:7" x14ac:dyDescent="0.3">
      <c r="G5403"/>
    </row>
    <row r="5404" spans="7:7" x14ac:dyDescent="0.3">
      <c r="G5404"/>
    </row>
    <row r="5405" spans="7:7" x14ac:dyDescent="0.3">
      <c r="G5405"/>
    </row>
    <row r="5406" spans="7:7" x14ac:dyDescent="0.3">
      <c r="G5406"/>
    </row>
    <row r="5407" spans="7:7" x14ac:dyDescent="0.3">
      <c r="G5407"/>
    </row>
    <row r="5408" spans="7:7" x14ac:dyDescent="0.3">
      <c r="G5408"/>
    </row>
    <row r="5409" spans="7:7" x14ac:dyDescent="0.3">
      <c r="G5409"/>
    </row>
    <row r="5410" spans="7:7" x14ac:dyDescent="0.3">
      <c r="G5410"/>
    </row>
    <row r="5411" spans="7:7" x14ac:dyDescent="0.3">
      <c r="G5411"/>
    </row>
    <row r="5412" spans="7:7" x14ac:dyDescent="0.3">
      <c r="G5412"/>
    </row>
    <row r="5413" spans="7:7" x14ac:dyDescent="0.3">
      <c r="G5413"/>
    </row>
    <row r="5414" spans="7:7" x14ac:dyDescent="0.3">
      <c r="G5414"/>
    </row>
    <row r="5415" spans="7:7" x14ac:dyDescent="0.3">
      <c r="G5415"/>
    </row>
    <row r="5416" spans="7:7" x14ac:dyDescent="0.3">
      <c r="G5416"/>
    </row>
    <row r="5417" spans="7:7" x14ac:dyDescent="0.3">
      <c r="G5417"/>
    </row>
    <row r="5418" spans="7:7" x14ac:dyDescent="0.3">
      <c r="G5418"/>
    </row>
    <row r="5419" spans="7:7" x14ac:dyDescent="0.3">
      <c r="G5419"/>
    </row>
    <row r="5420" spans="7:7" x14ac:dyDescent="0.3">
      <c r="G5420"/>
    </row>
    <row r="5421" spans="7:7" x14ac:dyDescent="0.3">
      <c r="G5421"/>
    </row>
    <row r="5422" spans="7:7" x14ac:dyDescent="0.3">
      <c r="G5422"/>
    </row>
    <row r="5423" spans="7:7" x14ac:dyDescent="0.3">
      <c r="G5423"/>
    </row>
    <row r="5424" spans="7:7" x14ac:dyDescent="0.3">
      <c r="G5424"/>
    </row>
    <row r="5425" spans="7:7" x14ac:dyDescent="0.3">
      <c r="G5425"/>
    </row>
    <row r="5426" spans="7:7" x14ac:dyDescent="0.3">
      <c r="G5426"/>
    </row>
    <row r="5427" spans="7:7" x14ac:dyDescent="0.3">
      <c r="G5427"/>
    </row>
    <row r="5428" spans="7:7" x14ac:dyDescent="0.3">
      <c r="G5428"/>
    </row>
    <row r="5429" spans="7:7" x14ac:dyDescent="0.3">
      <c r="G5429"/>
    </row>
    <row r="5430" spans="7:7" x14ac:dyDescent="0.3">
      <c r="G5430"/>
    </row>
    <row r="5431" spans="7:7" x14ac:dyDescent="0.3">
      <c r="G5431"/>
    </row>
    <row r="5432" spans="7:7" x14ac:dyDescent="0.3">
      <c r="G5432"/>
    </row>
    <row r="5433" spans="7:7" x14ac:dyDescent="0.3">
      <c r="G5433"/>
    </row>
    <row r="5434" spans="7:7" x14ac:dyDescent="0.3">
      <c r="G5434"/>
    </row>
    <row r="5435" spans="7:7" x14ac:dyDescent="0.3">
      <c r="G5435"/>
    </row>
    <row r="5436" spans="7:7" x14ac:dyDescent="0.3">
      <c r="G5436"/>
    </row>
    <row r="5437" spans="7:7" x14ac:dyDescent="0.3">
      <c r="G5437"/>
    </row>
    <row r="5438" spans="7:7" x14ac:dyDescent="0.3">
      <c r="G5438"/>
    </row>
    <row r="5439" spans="7:7" x14ac:dyDescent="0.3">
      <c r="G5439"/>
    </row>
    <row r="5440" spans="7:7" x14ac:dyDescent="0.3">
      <c r="G5440"/>
    </row>
    <row r="5441" spans="7:7" x14ac:dyDescent="0.3">
      <c r="G5441"/>
    </row>
    <row r="5442" spans="7:7" x14ac:dyDescent="0.3">
      <c r="G5442"/>
    </row>
    <row r="5443" spans="7:7" x14ac:dyDescent="0.3">
      <c r="G5443"/>
    </row>
    <row r="5444" spans="7:7" x14ac:dyDescent="0.3">
      <c r="G5444"/>
    </row>
    <row r="5445" spans="7:7" x14ac:dyDescent="0.3">
      <c r="G5445"/>
    </row>
    <row r="5446" spans="7:7" x14ac:dyDescent="0.3">
      <c r="G5446"/>
    </row>
    <row r="5447" spans="7:7" x14ac:dyDescent="0.3">
      <c r="G5447"/>
    </row>
    <row r="5448" spans="7:7" x14ac:dyDescent="0.3">
      <c r="G5448"/>
    </row>
    <row r="5449" spans="7:7" x14ac:dyDescent="0.3">
      <c r="G5449"/>
    </row>
    <row r="5450" spans="7:7" x14ac:dyDescent="0.3">
      <c r="G5450"/>
    </row>
    <row r="5451" spans="7:7" x14ac:dyDescent="0.3">
      <c r="G5451"/>
    </row>
    <row r="5452" spans="7:7" x14ac:dyDescent="0.3">
      <c r="G5452"/>
    </row>
    <row r="5453" spans="7:7" x14ac:dyDescent="0.3">
      <c r="G5453"/>
    </row>
    <row r="5454" spans="7:7" x14ac:dyDescent="0.3">
      <c r="G5454"/>
    </row>
    <row r="5455" spans="7:7" x14ac:dyDescent="0.3">
      <c r="G5455"/>
    </row>
    <row r="5456" spans="7:7" x14ac:dyDescent="0.3">
      <c r="G5456"/>
    </row>
    <row r="5457" spans="7:7" x14ac:dyDescent="0.3">
      <c r="G5457"/>
    </row>
    <row r="5458" spans="7:7" x14ac:dyDescent="0.3">
      <c r="G5458"/>
    </row>
    <row r="5459" spans="7:7" x14ac:dyDescent="0.3">
      <c r="G5459"/>
    </row>
    <row r="5460" spans="7:7" x14ac:dyDescent="0.3">
      <c r="G5460"/>
    </row>
    <row r="5461" spans="7:7" x14ac:dyDescent="0.3">
      <c r="G5461"/>
    </row>
    <row r="5462" spans="7:7" x14ac:dyDescent="0.3">
      <c r="G5462"/>
    </row>
    <row r="5463" spans="7:7" x14ac:dyDescent="0.3">
      <c r="G5463"/>
    </row>
    <row r="5464" spans="7:7" x14ac:dyDescent="0.3">
      <c r="G5464"/>
    </row>
    <row r="5465" spans="7:7" x14ac:dyDescent="0.3">
      <c r="G5465"/>
    </row>
    <row r="5466" spans="7:7" x14ac:dyDescent="0.3">
      <c r="G5466"/>
    </row>
    <row r="5467" spans="7:7" x14ac:dyDescent="0.3">
      <c r="G5467"/>
    </row>
    <row r="5468" spans="7:7" x14ac:dyDescent="0.3">
      <c r="G5468"/>
    </row>
    <row r="5469" spans="7:7" x14ac:dyDescent="0.3">
      <c r="G5469"/>
    </row>
    <row r="5470" spans="7:7" x14ac:dyDescent="0.3">
      <c r="G5470"/>
    </row>
    <row r="5471" spans="7:7" x14ac:dyDescent="0.3">
      <c r="G5471"/>
    </row>
    <row r="5472" spans="7:7" x14ac:dyDescent="0.3">
      <c r="G5472"/>
    </row>
    <row r="5473" spans="7:7" x14ac:dyDescent="0.3">
      <c r="G5473"/>
    </row>
    <row r="5474" spans="7:7" x14ac:dyDescent="0.3">
      <c r="G5474"/>
    </row>
    <row r="5475" spans="7:7" x14ac:dyDescent="0.3">
      <c r="G5475"/>
    </row>
    <row r="5476" spans="7:7" x14ac:dyDescent="0.3">
      <c r="G5476"/>
    </row>
    <row r="5477" spans="7:7" x14ac:dyDescent="0.3">
      <c r="G5477"/>
    </row>
    <row r="5478" spans="7:7" x14ac:dyDescent="0.3">
      <c r="G5478"/>
    </row>
    <row r="5479" spans="7:7" x14ac:dyDescent="0.3">
      <c r="G5479"/>
    </row>
    <row r="5480" spans="7:7" x14ac:dyDescent="0.3">
      <c r="G5480"/>
    </row>
    <row r="5481" spans="7:7" x14ac:dyDescent="0.3">
      <c r="G5481"/>
    </row>
    <row r="5482" spans="7:7" x14ac:dyDescent="0.3">
      <c r="G5482"/>
    </row>
    <row r="5483" spans="7:7" x14ac:dyDescent="0.3">
      <c r="G5483"/>
    </row>
    <row r="5484" spans="7:7" x14ac:dyDescent="0.3">
      <c r="G5484"/>
    </row>
    <row r="5485" spans="7:7" x14ac:dyDescent="0.3">
      <c r="G5485"/>
    </row>
    <row r="5486" spans="7:7" x14ac:dyDescent="0.3">
      <c r="G5486"/>
    </row>
    <row r="5487" spans="7:7" x14ac:dyDescent="0.3">
      <c r="G5487"/>
    </row>
    <row r="5488" spans="7:7" x14ac:dyDescent="0.3">
      <c r="G5488"/>
    </row>
    <row r="5489" spans="7:7" x14ac:dyDescent="0.3">
      <c r="G5489"/>
    </row>
    <row r="5490" spans="7:7" x14ac:dyDescent="0.3">
      <c r="G5490"/>
    </row>
    <row r="5491" spans="7:7" x14ac:dyDescent="0.3">
      <c r="G5491"/>
    </row>
    <row r="5492" spans="7:7" x14ac:dyDescent="0.3">
      <c r="G5492"/>
    </row>
    <row r="5493" spans="7:7" x14ac:dyDescent="0.3">
      <c r="G5493"/>
    </row>
    <row r="5494" spans="7:7" x14ac:dyDescent="0.3">
      <c r="G5494"/>
    </row>
    <row r="5495" spans="7:7" x14ac:dyDescent="0.3">
      <c r="G5495"/>
    </row>
    <row r="5496" spans="7:7" x14ac:dyDescent="0.3">
      <c r="G5496"/>
    </row>
    <row r="5497" spans="7:7" x14ac:dyDescent="0.3">
      <c r="G5497"/>
    </row>
    <row r="5498" spans="7:7" x14ac:dyDescent="0.3">
      <c r="G5498"/>
    </row>
    <row r="5499" spans="7:7" x14ac:dyDescent="0.3">
      <c r="G5499"/>
    </row>
    <row r="5500" spans="7:7" x14ac:dyDescent="0.3">
      <c r="G5500"/>
    </row>
    <row r="5501" spans="7:7" x14ac:dyDescent="0.3">
      <c r="G5501"/>
    </row>
    <row r="5502" spans="7:7" x14ac:dyDescent="0.3">
      <c r="G5502"/>
    </row>
    <row r="5503" spans="7:7" x14ac:dyDescent="0.3">
      <c r="G5503"/>
    </row>
    <row r="5504" spans="7:7" x14ac:dyDescent="0.3">
      <c r="G5504"/>
    </row>
    <row r="5505" spans="7:7" x14ac:dyDescent="0.3">
      <c r="G5505"/>
    </row>
    <row r="5506" spans="7:7" x14ac:dyDescent="0.3">
      <c r="G5506"/>
    </row>
    <row r="5507" spans="7:7" x14ac:dyDescent="0.3">
      <c r="G5507"/>
    </row>
    <row r="5508" spans="7:7" x14ac:dyDescent="0.3">
      <c r="G5508"/>
    </row>
    <row r="5509" spans="7:7" x14ac:dyDescent="0.3">
      <c r="G5509"/>
    </row>
    <row r="5510" spans="7:7" x14ac:dyDescent="0.3">
      <c r="G5510"/>
    </row>
    <row r="5511" spans="7:7" x14ac:dyDescent="0.3">
      <c r="G5511"/>
    </row>
    <row r="5512" spans="7:7" x14ac:dyDescent="0.3">
      <c r="G5512"/>
    </row>
    <row r="5513" spans="7:7" x14ac:dyDescent="0.3">
      <c r="G5513"/>
    </row>
    <row r="5514" spans="7:7" x14ac:dyDescent="0.3">
      <c r="G5514"/>
    </row>
    <row r="5515" spans="7:7" x14ac:dyDescent="0.3">
      <c r="G5515"/>
    </row>
    <row r="5516" spans="7:7" x14ac:dyDescent="0.3">
      <c r="G5516"/>
    </row>
    <row r="5517" spans="7:7" x14ac:dyDescent="0.3">
      <c r="G5517"/>
    </row>
    <row r="5518" spans="7:7" x14ac:dyDescent="0.3">
      <c r="G5518"/>
    </row>
    <row r="5519" spans="7:7" x14ac:dyDescent="0.3">
      <c r="G5519"/>
    </row>
    <row r="5520" spans="7:7" x14ac:dyDescent="0.3">
      <c r="G5520"/>
    </row>
    <row r="5521" spans="7:7" x14ac:dyDescent="0.3">
      <c r="G5521"/>
    </row>
    <row r="5522" spans="7:7" x14ac:dyDescent="0.3">
      <c r="G5522"/>
    </row>
    <row r="5523" spans="7:7" x14ac:dyDescent="0.3">
      <c r="G5523"/>
    </row>
    <row r="5524" spans="7:7" x14ac:dyDescent="0.3">
      <c r="G5524"/>
    </row>
    <row r="5525" spans="7:7" x14ac:dyDescent="0.3">
      <c r="G5525"/>
    </row>
    <row r="5526" spans="7:7" x14ac:dyDescent="0.3">
      <c r="G5526"/>
    </row>
    <row r="5527" spans="7:7" x14ac:dyDescent="0.3">
      <c r="G5527"/>
    </row>
    <row r="5528" spans="7:7" x14ac:dyDescent="0.3">
      <c r="G5528"/>
    </row>
    <row r="5529" spans="7:7" x14ac:dyDescent="0.3">
      <c r="G5529"/>
    </row>
    <row r="5530" spans="7:7" x14ac:dyDescent="0.3">
      <c r="G5530"/>
    </row>
    <row r="5531" spans="7:7" x14ac:dyDescent="0.3">
      <c r="G5531"/>
    </row>
    <row r="5532" spans="7:7" x14ac:dyDescent="0.3">
      <c r="G5532"/>
    </row>
    <row r="5533" spans="7:7" x14ac:dyDescent="0.3">
      <c r="G5533"/>
    </row>
    <row r="5534" spans="7:7" x14ac:dyDescent="0.3">
      <c r="G5534"/>
    </row>
    <row r="5535" spans="7:7" x14ac:dyDescent="0.3">
      <c r="G5535"/>
    </row>
    <row r="5536" spans="7:7" x14ac:dyDescent="0.3">
      <c r="G5536"/>
    </row>
    <row r="5537" spans="7:7" x14ac:dyDescent="0.3">
      <c r="G5537"/>
    </row>
    <row r="5538" spans="7:7" x14ac:dyDescent="0.3">
      <c r="G5538"/>
    </row>
    <row r="5539" spans="7:7" x14ac:dyDescent="0.3">
      <c r="G5539"/>
    </row>
    <row r="5540" spans="7:7" x14ac:dyDescent="0.3">
      <c r="G5540"/>
    </row>
    <row r="5541" spans="7:7" x14ac:dyDescent="0.3">
      <c r="G5541"/>
    </row>
    <row r="5542" spans="7:7" x14ac:dyDescent="0.3">
      <c r="G5542"/>
    </row>
    <row r="5543" spans="7:7" x14ac:dyDescent="0.3">
      <c r="G5543"/>
    </row>
    <row r="5544" spans="7:7" x14ac:dyDescent="0.3">
      <c r="G5544"/>
    </row>
    <row r="5545" spans="7:7" x14ac:dyDescent="0.3">
      <c r="G5545"/>
    </row>
    <row r="5546" spans="7:7" x14ac:dyDescent="0.3">
      <c r="G5546"/>
    </row>
    <row r="5547" spans="7:7" x14ac:dyDescent="0.3">
      <c r="G5547"/>
    </row>
    <row r="5548" spans="7:7" x14ac:dyDescent="0.3">
      <c r="G5548"/>
    </row>
    <row r="5549" spans="7:7" x14ac:dyDescent="0.3">
      <c r="G5549"/>
    </row>
    <row r="5550" spans="7:7" x14ac:dyDescent="0.3">
      <c r="G5550"/>
    </row>
    <row r="5551" spans="7:7" x14ac:dyDescent="0.3">
      <c r="G5551"/>
    </row>
    <row r="5552" spans="7:7" x14ac:dyDescent="0.3">
      <c r="G5552"/>
    </row>
    <row r="5553" spans="7:7" x14ac:dyDescent="0.3">
      <c r="G5553"/>
    </row>
    <row r="5554" spans="7:7" x14ac:dyDescent="0.3">
      <c r="G5554"/>
    </row>
    <row r="5555" spans="7:7" x14ac:dyDescent="0.3">
      <c r="G5555"/>
    </row>
    <row r="5556" spans="7:7" x14ac:dyDescent="0.3">
      <c r="G5556"/>
    </row>
    <row r="5557" spans="7:7" x14ac:dyDescent="0.3">
      <c r="G5557"/>
    </row>
    <row r="5558" spans="7:7" x14ac:dyDescent="0.3">
      <c r="G5558"/>
    </row>
    <row r="5559" spans="7:7" x14ac:dyDescent="0.3">
      <c r="G5559"/>
    </row>
    <row r="5560" spans="7:7" x14ac:dyDescent="0.3">
      <c r="G5560"/>
    </row>
    <row r="5561" spans="7:7" x14ac:dyDescent="0.3">
      <c r="G5561"/>
    </row>
    <row r="5562" spans="7:7" x14ac:dyDescent="0.3">
      <c r="G5562"/>
    </row>
    <row r="5563" spans="7:7" x14ac:dyDescent="0.3">
      <c r="G5563"/>
    </row>
    <row r="5564" spans="7:7" x14ac:dyDescent="0.3">
      <c r="G5564"/>
    </row>
    <row r="5565" spans="7:7" x14ac:dyDescent="0.3">
      <c r="G5565"/>
    </row>
    <row r="5566" spans="7:7" x14ac:dyDescent="0.3">
      <c r="G5566"/>
    </row>
    <row r="5567" spans="7:7" x14ac:dyDescent="0.3">
      <c r="G5567"/>
    </row>
    <row r="5568" spans="7:7" x14ac:dyDescent="0.3">
      <c r="G5568"/>
    </row>
    <row r="5569" spans="7:7" x14ac:dyDescent="0.3">
      <c r="G5569"/>
    </row>
    <row r="5570" spans="7:7" x14ac:dyDescent="0.3">
      <c r="G5570"/>
    </row>
    <row r="5571" spans="7:7" x14ac:dyDescent="0.3">
      <c r="G5571"/>
    </row>
    <row r="5572" spans="7:7" x14ac:dyDescent="0.3">
      <c r="G5572"/>
    </row>
    <row r="5573" spans="7:7" x14ac:dyDescent="0.3">
      <c r="G5573"/>
    </row>
    <row r="5574" spans="7:7" x14ac:dyDescent="0.3">
      <c r="G5574"/>
    </row>
    <row r="5575" spans="7:7" x14ac:dyDescent="0.3">
      <c r="G5575"/>
    </row>
    <row r="5576" spans="7:7" x14ac:dyDescent="0.3">
      <c r="G5576"/>
    </row>
    <row r="5577" spans="7:7" x14ac:dyDescent="0.3">
      <c r="G5577"/>
    </row>
    <row r="5578" spans="7:7" x14ac:dyDescent="0.3">
      <c r="G5578"/>
    </row>
    <row r="5579" spans="7:7" x14ac:dyDescent="0.3">
      <c r="G5579"/>
    </row>
    <row r="5580" spans="7:7" x14ac:dyDescent="0.3">
      <c r="G5580"/>
    </row>
    <row r="5581" spans="7:7" x14ac:dyDescent="0.3">
      <c r="G5581"/>
    </row>
    <row r="5582" spans="7:7" x14ac:dyDescent="0.3">
      <c r="G5582"/>
    </row>
    <row r="5583" spans="7:7" x14ac:dyDescent="0.3">
      <c r="G5583"/>
    </row>
    <row r="5584" spans="7:7" x14ac:dyDescent="0.3">
      <c r="G5584"/>
    </row>
    <row r="5585" spans="7:7" x14ac:dyDescent="0.3">
      <c r="G5585"/>
    </row>
    <row r="5586" spans="7:7" x14ac:dyDescent="0.3">
      <c r="G5586"/>
    </row>
    <row r="5587" spans="7:7" x14ac:dyDescent="0.3">
      <c r="G5587"/>
    </row>
    <row r="5588" spans="7:7" x14ac:dyDescent="0.3">
      <c r="G5588"/>
    </row>
    <row r="5589" spans="7:7" x14ac:dyDescent="0.3">
      <c r="G5589"/>
    </row>
    <row r="5590" spans="7:7" x14ac:dyDescent="0.3">
      <c r="G5590"/>
    </row>
    <row r="5591" spans="7:7" x14ac:dyDescent="0.3">
      <c r="G5591"/>
    </row>
    <row r="5592" spans="7:7" x14ac:dyDescent="0.3">
      <c r="G5592"/>
    </row>
    <row r="5593" spans="7:7" x14ac:dyDescent="0.3">
      <c r="G5593"/>
    </row>
    <row r="5594" spans="7:7" x14ac:dyDescent="0.3">
      <c r="G5594"/>
    </row>
    <row r="5595" spans="7:7" x14ac:dyDescent="0.3">
      <c r="G5595"/>
    </row>
    <row r="5596" spans="7:7" x14ac:dyDescent="0.3">
      <c r="G5596"/>
    </row>
    <row r="5597" spans="7:7" x14ac:dyDescent="0.3">
      <c r="G5597"/>
    </row>
    <row r="5598" spans="7:7" x14ac:dyDescent="0.3">
      <c r="G5598"/>
    </row>
    <row r="5599" spans="7:7" x14ac:dyDescent="0.3">
      <c r="G5599"/>
    </row>
    <row r="5600" spans="7:7" x14ac:dyDescent="0.3">
      <c r="G5600"/>
    </row>
    <row r="5601" spans="7:7" x14ac:dyDescent="0.3">
      <c r="G5601"/>
    </row>
    <row r="5602" spans="7:7" x14ac:dyDescent="0.3">
      <c r="G5602"/>
    </row>
    <row r="5603" spans="7:7" x14ac:dyDescent="0.3">
      <c r="G5603"/>
    </row>
    <row r="5604" spans="7:7" x14ac:dyDescent="0.3">
      <c r="G5604"/>
    </row>
    <row r="5605" spans="7:7" x14ac:dyDescent="0.3">
      <c r="G5605"/>
    </row>
    <row r="5606" spans="7:7" x14ac:dyDescent="0.3">
      <c r="G5606"/>
    </row>
    <row r="5607" spans="7:7" x14ac:dyDescent="0.3">
      <c r="G5607"/>
    </row>
    <row r="5608" spans="7:7" x14ac:dyDescent="0.3">
      <c r="G5608"/>
    </row>
    <row r="5609" spans="7:7" x14ac:dyDescent="0.3">
      <c r="G5609"/>
    </row>
    <row r="5610" spans="7:7" x14ac:dyDescent="0.3">
      <c r="G5610"/>
    </row>
    <row r="5611" spans="7:7" x14ac:dyDescent="0.3">
      <c r="G5611"/>
    </row>
    <row r="5612" spans="7:7" x14ac:dyDescent="0.3">
      <c r="G5612"/>
    </row>
    <row r="5613" spans="7:7" x14ac:dyDescent="0.3">
      <c r="G5613"/>
    </row>
    <row r="5614" spans="7:7" x14ac:dyDescent="0.3">
      <c r="G5614"/>
    </row>
    <row r="5615" spans="7:7" x14ac:dyDescent="0.3">
      <c r="G5615"/>
    </row>
    <row r="5616" spans="7:7" x14ac:dyDescent="0.3">
      <c r="G5616"/>
    </row>
    <row r="5617" spans="7:7" x14ac:dyDescent="0.3">
      <c r="G5617"/>
    </row>
    <row r="5618" spans="7:7" x14ac:dyDescent="0.3">
      <c r="G5618"/>
    </row>
    <row r="5619" spans="7:7" x14ac:dyDescent="0.3">
      <c r="G5619"/>
    </row>
    <row r="5620" spans="7:7" x14ac:dyDescent="0.3">
      <c r="G5620"/>
    </row>
    <row r="5621" spans="7:7" x14ac:dyDescent="0.3">
      <c r="G5621"/>
    </row>
    <row r="5622" spans="7:7" x14ac:dyDescent="0.3">
      <c r="G5622"/>
    </row>
    <row r="5623" spans="7:7" x14ac:dyDescent="0.3">
      <c r="G5623"/>
    </row>
    <row r="5624" spans="7:7" x14ac:dyDescent="0.3">
      <c r="G5624"/>
    </row>
    <row r="5625" spans="7:7" x14ac:dyDescent="0.3">
      <c r="G5625"/>
    </row>
    <row r="5626" spans="7:7" x14ac:dyDescent="0.3">
      <c r="G5626"/>
    </row>
    <row r="5627" spans="7:7" x14ac:dyDescent="0.3">
      <c r="G5627"/>
    </row>
    <row r="5628" spans="7:7" x14ac:dyDescent="0.3">
      <c r="G5628"/>
    </row>
    <row r="5629" spans="7:7" x14ac:dyDescent="0.3">
      <c r="G5629"/>
    </row>
    <row r="5630" spans="7:7" x14ac:dyDescent="0.3">
      <c r="G5630"/>
    </row>
    <row r="5631" spans="7:7" x14ac:dyDescent="0.3">
      <c r="G5631"/>
    </row>
    <row r="5632" spans="7:7" x14ac:dyDescent="0.3">
      <c r="G5632"/>
    </row>
    <row r="5633" spans="7:7" x14ac:dyDescent="0.3">
      <c r="G5633"/>
    </row>
    <row r="5634" spans="7:7" x14ac:dyDescent="0.3">
      <c r="G5634"/>
    </row>
    <row r="5635" spans="7:7" x14ac:dyDescent="0.3">
      <c r="G5635"/>
    </row>
    <row r="5636" spans="7:7" x14ac:dyDescent="0.3">
      <c r="G5636"/>
    </row>
    <row r="5637" spans="7:7" x14ac:dyDescent="0.3">
      <c r="G5637"/>
    </row>
    <row r="5638" spans="7:7" x14ac:dyDescent="0.3">
      <c r="G5638"/>
    </row>
    <row r="5639" spans="7:7" x14ac:dyDescent="0.3">
      <c r="G5639"/>
    </row>
    <row r="5640" spans="7:7" x14ac:dyDescent="0.3">
      <c r="G5640"/>
    </row>
    <row r="5641" spans="7:7" x14ac:dyDescent="0.3">
      <c r="G5641"/>
    </row>
    <row r="5642" spans="7:7" x14ac:dyDescent="0.3">
      <c r="G5642"/>
    </row>
    <row r="5643" spans="7:7" x14ac:dyDescent="0.3">
      <c r="G5643"/>
    </row>
    <row r="5644" spans="7:7" x14ac:dyDescent="0.3">
      <c r="G5644"/>
    </row>
    <row r="5645" spans="7:7" x14ac:dyDescent="0.3">
      <c r="G5645"/>
    </row>
    <row r="5646" spans="7:7" x14ac:dyDescent="0.3">
      <c r="G5646"/>
    </row>
    <row r="5647" spans="7:7" x14ac:dyDescent="0.3">
      <c r="G5647"/>
    </row>
    <row r="5648" spans="7:7" x14ac:dyDescent="0.3">
      <c r="G5648"/>
    </row>
    <row r="5649" spans="7:7" x14ac:dyDescent="0.3">
      <c r="G5649"/>
    </row>
    <row r="5650" spans="7:7" x14ac:dyDescent="0.3">
      <c r="G5650"/>
    </row>
    <row r="5651" spans="7:7" x14ac:dyDescent="0.3">
      <c r="G5651"/>
    </row>
    <row r="5652" spans="7:7" x14ac:dyDescent="0.3">
      <c r="G5652"/>
    </row>
    <row r="5653" spans="7:7" x14ac:dyDescent="0.3">
      <c r="G5653"/>
    </row>
    <row r="5654" spans="7:7" x14ac:dyDescent="0.3">
      <c r="G5654"/>
    </row>
    <row r="5655" spans="7:7" x14ac:dyDescent="0.3">
      <c r="G5655"/>
    </row>
    <row r="5656" spans="7:7" x14ac:dyDescent="0.3">
      <c r="G5656"/>
    </row>
    <row r="5657" spans="7:7" x14ac:dyDescent="0.3">
      <c r="G5657"/>
    </row>
    <row r="5658" spans="7:7" x14ac:dyDescent="0.3">
      <c r="G5658"/>
    </row>
    <row r="5659" spans="7:7" x14ac:dyDescent="0.3">
      <c r="G5659"/>
    </row>
    <row r="5660" spans="7:7" x14ac:dyDescent="0.3">
      <c r="G5660"/>
    </row>
    <row r="5661" spans="7:7" x14ac:dyDescent="0.3">
      <c r="G5661"/>
    </row>
    <row r="5662" spans="7:7" x14ac:dyDescent="0.3">
      <c r="G5662"/>
    </row>
    <row r="5663" spans="7:7" x14ac:dyDescent="0.3">
      <c r="G5663"/>
    </row>
    <row r="5664" spans="7:7" x14ac:dyDescent="0.3">
      <c r="G5664"/>
    </row>
    <row r="5665" spans="7:7" x14ac:dyDescent="0.3">
      <c r="G5665"/>
    </row>
    <row r="5666" spans="7:7" x14ac:dyDescent="0.3">
      <c r="G5666"/>
    </row>
    <row r="5667" spans="7:7" x14ac:dyDescent="0.3">
      <c r="G5667"/>
    </row>
    <row r="5668" spans="7:7" x14ac:dyDescent="0.3">
      <c r="G5668"/>
    </row>
    <row r="5669" spans="7:7" x14ac:dyDescent="0.3">
      <c r="G5669"/>
    </row>
    <row r="5670" spans="7:7" x14ac:dyDescent="0.3">
      <c r="G5670"/>
    </row>
    <row r="5671" spans="7:7" x14ac:dyDescent="0.3">
      <c r="G5671"/>
    </row>
    <row r="5672" spans="7:7" x14ac:dyDescent="0.3">
      <c r="G5672"/>
    </row>
    <row r="5673" spans="7:7" x14ac:dyDescent="0.3">
      <c r="G5673"/>
    </row>
    <row r="5674" spans="7:7" x14ac:dyDescent="0.3">
      <c r="G5674"/>
    </row>
    <row r="5675" spans="7:7" x14ac:dyDescent="0.3">
      <c r="G5675"/>
    </row>
    <row r="5676" spans="7:7" x14ac:dyDescent="0.3">
      <c r="G5676"/>
    </row>
    <row r="5677" spans="7:7" x14ac:dyDescent="0.3">
      <c r="G5677"/>
    </row>
    <row r="5678" spans="7:7" x14ac:dyDescent="0.3">
      <c r="G5678"/>
    </row>
    <row r="5679" spans="7:7" x14ac:dyDescent="0.3">
      <c r="G5679"/>
    </row>
    <row r="5680" spans="7:7" x14ac:dyDescent="0.3">
      <c r="G5680"/>
    </row>
    <row r="5681" spans="7:7" x14ac:dyDescent="0.3">
      <c r="G5681"/>
    </row>
    <row r="5682" spans="7:7" x14ac:dyDescent="0.3">
      <c r="G5682"/>
    </row>
    <row r="5683" spans="7:7" x14ac:dyDescent="0.3">
      <c r="G5683"/>
    </row>
    <row r="5684" spans="7:7" x14ac:dyDescent="0.3">
      <c r="G5684"/>
    </row>
    <row r="5685" spans="7:7" x14ac:dyDescent="0.3">
      <c r="G5685"/>
    </row>
    <row r="5686" spans="7:7" x14ac:dyDescent="0.3">
      <c r="G5686"/>
    </row>
    <row r="5687" spans="7:7" x14ac:dyDescent="0.3">
      <c r="G5687"/>
    </row>
    <row r="5688" spans="7:7" x14ac:dyDescent="0.3">
      <c r="G5688"/>
    </row>
    <row r="5689" spans="7:7" x14ac:dyDescent="0.3">
      <c r="G5689"/>
    </row>
    <row r="5690" spans="7:7" x14ac:dyDescent="0.3">
      <c r="G5690"/>
    </row>
    <row r="5691" spans="7:7" x14ac:dyDescent="0.3">
      <c r="G5691"/>
    </row>
    <row r="5692" spans="7:7" x14ac:dyDescent="0.3">
      <c r="G5692"/>
    </row>
    <row r="5693" spans="7:7" x14ac:dyDescent="0.3">
      <c r="G5693"/>
    </row>
    <row r="5694" spans="7:7" x14ac:dyDescent="0.3">
      <c r="G5694"/>
    </row>
    <row r="5695" spans="7:7" x14ac:dyDescent="0.3">
      <c r="G5695"/>
    </row>
    <row r="5696" spans="7:7" x14ac:dyDescent="0.3">
      <c r="G5696"/>
    </row>
    <row r="5697" spans="7:7" x14ac:dyDescent="0.3">
      <c r="G5697"/>
    </row>
    <row r="5698" spans="7:7" x14ac:dyDescent="0.3">
      <c r="G5698"/>
    </row>
    <row r="5699" spans="7:7" x14ac:dyDescent="0.3">
      <c r="G5699"/>
    </row>
    <row r="5700" spans="7:7" x14ac:dyDescent="0.3">
      <c r="G5700"/>
    </row>
    <row r="5701" spans="7:7" x14ac:dyDescent="0.3">
      <c r="G5701"/>
    </row>
    <row r="5702" spans="7:7" x14ac:dyDescent="0.3">
      <c r="G5702"/>
    </row>
    <row r="5703" spans="7:7" x14ac:dyDescent="0.3">
      <c r="G5703"/>
    </row>
    <row r="5704" spans="7:7" x14ac:dyDescent="0.3">
      <c r="G5704"/>
    </row>
    <row r="5705" spans="7:7" x14ac:dyDescent="0.3">
      <c r="G5705"/>
    </row>
    <row r="5706" spans="7:7" x14ac:dyDescent="0.3">
      <c r="G5706"/>
    </row>
    <row r="5707" spans="7:7" x14ac:dyDescent="0.3">
      <c r="G5707"/>
    </row>
    <row r="5708" spans="7:7" x14ac:dyDescent="0.3">
      <c r="G5708"/>
    </row>
    <row r="5709" spans="7:7" x14ac:dyDescent="0.3">
      <c r="G5709"/>
    </row>
    <row r="5710" spans="7:7" x14ac:dyDescent="0.3">
      <c r="G5710"/>
    </row>
    <row r="5711" spans="7:7" x14ac:dyDescent="0.3">
      <c r="G5711"/>
    </row>
    <row r="5712" spans="7:7" x14ac:dyDescent="0.3">
      <c r="G5712"/>
    </row>
    <row r="5713" spans="7:7" x14ac:dyDescent="0.3">
      <c r="G5713"/>
    </row>
    <row r="5714" spans="7:7" x14ac:dyDescent="0.3">
      <c r="G5714"/>
    </row>
    <row r="5715" spans="7:7" x14ac:dyDescent="0.3">
      <c r="G5715"/>
    </row>
    <row r="5716" spans="7:7" x14ac:dyDescent="0.3">
      <c r="G5716"/>
    </row>
    <row r="5717" spans="7:7" x14ac:dyDescent="0.3">
      <c r="G5717"/>
    </row>
    <row r="5718" spans="7:7" x14ac:dyDescent="0.3">
      <c r="G5718"/>
    </row>
    <row r="5719" spans="7:7" x14ac:dyDescent="0.3">
      <c r="G5719"/>
    </row>
    <row r="5720" spans="7:7" x14ac:dyDescent="0.3">
      <c r="G5720"/>
    </row>
    <row r="5721" spans="7:7" x14ac:dyDescent="0.3">
      <c r="G5721"/>
    </row>
    <row r="5722" spans="7:7" x14ac:dyDescent="0.3">
      <c r="G5722"/>
    </row>
    <row r="5723" spans="7:7" x14ac:dyDescent="0.3">
      <c r="G5723"/>
    </row>
    <row r="5724" spans="7:7" x14ac:dyDescent="0.3">
      <c r="G5724"/>
    </row>
    <row r="5725" spans="7:7" x14ac:dyDescent="0.3">
      <c r="G5725"/>
    </row>
    <row r="5726" spans="7:7" x14ac:dyDescent="0.3">
      <c r="G5726"/>
    </row>
    <row r="5727" spans="7:7" x14ac:dyDescent="0.3">
      <c r="G5727"/>
    </row>
    <row r="5728" spans="7:7" x14ac:dyDescent="0.3">
      <c r="G5728"/>
    </row>
    <row r="5729" spans="7:7" x14ac:dyDescent="0.3">
      <c r="G5729"/>
    </row>
    <row r="5730" spans="7:7" x14ac:dyDescent="0.3">
      <c r="G5730"/>
    </row>
    <row r="5731" spans="7:7" x14ac:dyDescent="0.3">
      <c r="G5731"/>
    </row>
    <row r="5732" spans="7:7" x14ac:dyDescent="0.3">
      <c r="G5732"/>
    </row>
    <row r="5733" spans="7:7" x14ac:dyDescent="0.3">
      <c r="G5733"/>
    </row>
    <row r="5734" spans="7:7" x14ac:dyDescent="0.3">
      <c r="G5734"/>
    </row>
    <row r="5735" spans="7:7" x14ac:dyDescent="0.3">
      <c r="G5735"/>
    </row>
    <row r="5736" spans="7:7" x14ac:dyDescent="0.3">
      <c r="G5736"/>
    </row>
    <row r="5737" spans="7:7" x14ac:dyDescent="0.3">
      <c r="G5737"/>
    </row>
    <row r="5738" spans="7:7" x14ac:dyDescent="0.3">
      <c r="G5738"/>
    </row>
    <row r="5739" spans="7:7" x14ac:dyDescent="0.3">
      <c r="G5739"/>
    </row>
    <row r="5740" spans="7:7" x14ac:dyDescent="0.3">
      <c r="G5740"/>
    </row>
    <row r="5741" spans="7:7" x14ac:dyDescent="0.3">
      <c r="G5741"/>
    </row>
    <row r="5742" spans="7:7" x14ac:dyDescent="0.3">
      <c r="G5742"/>
    </row>
    <row r="5743" spans="7:7" x14ac:dyDescent="0.3">
      <c r="G5743"/>
    </row>
    <row r="5744" spans="7:7" x14ac:dyDescent="0.3">
      <c r="G5744"/>
    </row>
    <row r="5745" spans="7:7" x14ac:dyDescent="0.3">
      <c r="G5745"/>
    </row>
    <row r="5746" spans="7:7" x14ac:dyDescent="0.3">
      <c r="G5746"/>
    </row>
    <row r="5747" spans="7:7" x14ac:dyDescent="0.3">
      <c r="G5747"/>
    </row>
    <row r="5748" spans="7:7" x14ac:dyDescent="0.3">
      <c r="G5748"/>
    </row>
    <row r="5749" spans="7:7" x14ac:dyDescent="0.3">
      <c r="G5749"/>
    </row>
    <row r="5750" spans="7:7" x14ac:dyDescent="0.3">
      <c r="G5750"/>
    </row>
    <row r="5751" spans="7:7" x14ac:dyDescent="0.3">
      <c r="G5751"/>
    </row>
    <row r="5752" spans="7:7" x14ac:dyDescent="0.3">
      <c r="G5752"/>
    </row>
    <row r="5753" spans="7:7" x14ac:dyDescent="0.3">
      <c r="G5753"/>
    </row>
    <row r="5754" spans="7:7" x14ac:dyDescent="0.3">
      <c r="G5754"/>
    </row>
    <row r="5755" spans="7:7" x14ac:dyDescent="0.3">
      <c r="G5755"/>
    </row>
    <row r="5756" spans="7:7" x14ac:dyDescent="0.3">
      <c r="G5756"/>
    </row>
    <row r="5757" spans="7:7" x14ac:dyDescent="0.3">
      <c r="G5757"/>
    </row>
    <row r="5758" spans="7:7" x14ac:dyDescent="0.3">
      <c r="G5758"/>
    </row>
    <row r="5759" spans="7:7" x14ac:dyDescent="0.3">
      <c r="G5759"/>
    </row>
    <row r="5760" spans="7:7" x14ac:dyDescent="0.3">
      <c r="G5760"/>
    </row>
    <row r="5761" spans="7:7" x14ac:dyDescent="0.3">
      <c r="G5761"/>
    </row>
    <row r="5762" spans="7:7" x14ac:dyDescent="0.3">
      <c r="G5762"/>
    </row>
    <row r="5763" spans="7:7" x14ac:dyDescent="0.3">
      <c r="G5763"/>
    </row>
    <row r="5764" spans="7:7" x14ac:dyDescent="0.3">
      <c r="G5764"/>
    </row>
    <row r="5765" spans="7:7" x14ac:dyDescent="0.3">
      <c r="G5765"/>
    </row>
    <row r="5766" spans="7:7" x14ac:dyDescent="0.3">
      <c r="G5766"/>
    </row>
    <row r="5767" spans="7:7" x14ac:dyDescent="0.3">
      <c r="G5767"/>
    </row>
    <row r="5768" spans="7:7" x14ac:dyDescent="0.3">
      <c r="G5768"/>
    </row>
    <row r="5769" spans="7:7" x14ac:dyDescent="0.3">
      <c r="G5769"/>
    </row>
    <row r="5770" spans="7:7" x14ac:dyDescent="0.3">
      <c r="G5770"/>
    </row>
    <row r="5771" spans="7:7" x14ac:dyDescent="0.3">
      <c r="G5771"/>
    </row>
    <row r="5772" spans="7:7" x14ac:dyDescent="0.3">
      <c r="G5772"/>
    </row>
    <row r="5773" spans="7:7" x14ac:dyDescent="0.3">
      <c r="G5773"/>
    </row>
    <row r="5774" spans="7:7" x14ac:dyDescent="0.3">
      <c r="G5774"/>
    </row>
    <row r="5775" spans="7:7" x14ac:dyDescent="0.3">
      <c r="G5775"/>
    </row>
    <row r="5776" spans="7:7" x14ac:dyDescent="0.3">
      <c r="G5776"/>
    </row>
    <row r="5777" spans="7:7" x14ac:dyDescent="0.3">
      <c r="G5777"/>
    </row>
    <row r="5778" spans="7:7" x14ac:dyDescent="0.3">
      <c r="G5778"/>
    </row>
    <row r="5779" spans="7:7" x14ac:dyDescent="0.3">
      <c r="G5779"/>
    </row>
    <row r="5780" spans="7:7" x14ac:dyDescent="0.3">
      <c r="G5780"/>
    </row>
    <row r="5781" spans="7:7" x14ac:dyDescent="0.3">
      <c r="G5781"/>
    </row>
    <row r="5782" spans="7:7" x14ac:dyDescent="0.3">
      <c r="G5782"/>
    </row>
    <row r="5783" spans="7:7" x14ac:dyDescent="0.3">
      <c r="G5783"/>
    </row>
    <row r="5784" spans="7:7" x14ac:dyDescent="0.3">
      <c r="G5784"/>
    </row>
    <row r="5785" spans="7:7" x14ac:dyDescent="0.3">
      <c r="G5785"/>
    </row>
    <row r="5786" spans="7:7" x14ac:dyDescent="0.3">
      <c r="G5786"/>
    </row>
    <row r="5787" spans="7:7" x14ac:dyDescent="0.3">
      <c r="G5787"/>
    </row>
    <row r="5788" spans="7:7" x14ac:dyDescent="0.3">
      <c r="G5788"/>
    </row>
    <row r="5789" spans="7:7" x14ac:dyDescent="0.3">
      <c r="G5789"/>
    </row>
    <row r="5790" spans="7:7" x14ac:dyDescent="0.3">
      <c r="G5790"/>
    </row>
    <row r="5791" spans="7:7" x14ac:dyDescent="0.3">
      <c r="G5791"/>
    </row>
    <row r="5792" spans="7:7" x14ac:dyDescent="0.3">
      <c r="G5792"/>
    </row>
    <row r="5793" spans="7:7" x14ac:dyDescent="0.3">
      <c r="G5793"/>
    </row>
    <row r="5794" spans="7:7" x14ac:dyDescent="0.3">
      <c r="G5794"/>
    </row>
    <row r="5795" spans="7:7" x14ac:dyDescent="0.3">
      <c r="G5795"/>
    </row>
    <row r="5796" spans="7:7" x14ac:dyDescent="0.3">
      <c r="G5796"/>
    </row>
    <row r="5797" spans="7:7" x14ac:dyDescent="0.3">
      <c r="G5797"/>
    </row>
    <row r="5798" spans="7:7" x14ac:dyDescent="0.3">
      <c r="G5798"/>
    </row>
    <row r="5799" spans="7:7" x14ac:dyDescent="0.3">
      <c r="G5799"/>
    </row>
    <row r="5800" spans="7:7" x14ac:dyDescent="0.3">
      <c r="G5800"/>
    </row>
    <row r="5801" spans="7:7" x14ac:dyDescent="0.3">
      <c r="G5801"/>
    </row>
    <row r="5802" spans="7:7" x14ac:dyDescent="0.3">
      <c r="G5802"/>
    </row>
    <row r="5803" spans="7:7" x14ac:dyDescent="0.3">
      <c r="G5803"/>
    </row>
    <row r="5804" spans="7:7" x14ac:dyDescent="0.3">
      <c r="G5804"/>
    </row>
    <row r="5805" spans="7:7" x14ac:dyDescent="0.3">
      <c r="G5805"/>
    </row>
    <row r="5806" spans="7:7" x14ac:dyDescent="0.3">
      <c r="G5806"/>
    </row>
    <row r="5807" spans="7:7" x14ac:dyDescent="0.3">
      <c r="G5807"/>
    </row>
    <row r="5808" spans="7:7" x14ac:dyDescent="0.3">
      <c r="G5808"/>
    </row>
    <row r="5809" spans="7:7" x14ac:dyDescent="0.3">
      <c r="G5809"/>
    </row>
    <row r="5810" spans="7:7" x14ac:dyDescent="0.3">
      <c r="G5810"/>
    </row>
    <row r="5811" spans="7:7" x14ac:dyDescent="0.3">
      <c r="G5811"/>
    </row>
    <row r="5812" spans="7:7" x14ac:dyDescent="0.3">
      <c r="G5812"/>
    </row>
    <row r="5813" spans="7:7" x14ac:dyDescent="0.3">
      <c r="G5813"/>
    </row>
    <row r="5814" spans="7:7" x14ac:dyDescent="0.3">
      <c r="G5814"/>
    </row>
    <row r="5815" spans="7:7" x14ac:dyDescent="0.3">
      <c r="G5815"/>
    </row>
    <row r="5816" spans="7:7" x14ac:dyDescent="0.3">
      <c r="G5816"/>
    </row>
    <row r="5817" spans="7:7" x14ac:dyDescent="0.3">
      <c r="G5817"/>
    </row>
    <row r="5818" spans="7:7" x14ac:dyDescent="0.3">
      <c r="G5818"/>
    </row>
    <row r="5819" spans="7:7" x14ac:dyDescent="0.3">
      <c r="G5819"/>
    </row>
    <row r="5820" spans="7:7" x14ac:dyDescent="0.3">
      <c r="G5820"/>
    </row>
    <row r="5821" spans="7:7" x14ac:dyDescent="0.3">
      <c r="G5821"/>
    </row>
    <row r="5822" spans="7:7" x14ac:dyDescent="0.3">
      <c r="G5822"/>
    </row>
    <row r="5823" spans="7:7" x14ac:dyDescent="0.3">
      <c r="G5823"/>
    </row>
    <row r="5824" spans="7:7" x14ac:dyDescent="0.3">
      <c r="G5824"/>
    </row>
    <row r="5825" spans="7:7" x14ac:dyDescent="0.3">
      <c r="G5825"/>
    </row>
    <row r="5826" spans="7:7" x14ac:dyDescent="0.3">
      <c r="G5826"/>
    </row>
    <row r="5827" spans="7:7" x14ac:dyDescent="0.3">
      <c r="G5827"/>
    </row>
    <row r="5828" spans="7:7" x14ac:dyDescent="0.3">
      <c r="G5828"/>
    </row>
    <row r="5829" spans="7:7" x14ac:dyDescent="0.3">
      <c r="G5829"/>
    </row>
    <row r="5830" spans="7:7" x14ac:dyDescent="0.3">
      <c r="G5830"/>
    </row>
    <row r="5831" spans="7:7" x14ac:dyDescent="0.3">
      <c r="G5831"/>
    </row>
    <row r="5832" spans="7:7" x14ac:dyDescent="0.3">
      <c r="G5832"/>
    </row>
    <row r="5833" spans="7:7" x14ac:dyDescent="0.3">
      <c r="G5833"/>
    </row>
    <row r="5834" spans="7:7" x14ac:dyDescent="0.3">
      <c r="G5834"/>
    </row>
    <row r="5835" spans="7:7" x14ac:dyDescent="0.3">
      <c r="G5835"/>
    </row>
    <row r="5836" spans="7:7" x14ac:dyDescent="0.3">
      <c r="G5836"/>
    </row>
    <row r="5837" spans="7:7" x14ac:dyDescent="0.3">
      <c r="G5837"/>
    </row>
    <row r="5838" spans="7:7" x14ac:dyDescent="0.3">
      <c r="G5838"/>
    </row>
    <row r="5839" spans="7:7" x14ac:dyDescent="0.3">
      <c r="G5839"/>
    </row>
    <row r="5840" spans="7:7" x14ac:dyDescent="0.3">
      <c r="G5840"/>
    </row>
    <row r="5841" spans="7:7" x14ac:dyDescent="0.3">
      <c r="G5841"/>
    </row>
    <row r="5842" spans="7:7" x14ac:dyDescent="0.3">
      <c r="G5842"/>
    </row>
    <row r="5843" spans="7:7" x14ac:dyDescent="0.3">
      <c r="G5843"/>
    </row>
    <row r="5844" spans="7:7" x14ac:dyDescent="0.3">
      <c r="G5844"/>
    </row>
    <row r="5845" spans="7:7" x14ac:dyDescent="0.3">
      <c r="G5845"/>
    </row>
    <row r="5846" spans="7:7" x14ac:dyDescent="0.3">
      <c r="G5846"/>
    </row>
    <row r="5847" spans="7:7" x14ac:dyDescent="0.3">
      <c r="G5847"/>
    </row>
    <row r="5848" spans="7:7" x14ac:dyDescent="0.3">
      <c r="G5848"/>
    </row>
    <row r="5849" spans="7:7" x14ac:dyDescent="0.3">
      <c r="G5849"/>
    </row>
    <row r="5850" spans="7:7" x14ac:dyDescent="0.3">
      <c r="G5850"/>
    </row>
    <row r="5851" spans="7:7" x14ac:dyDescent="0.3">
      <c r="G5851"/>
    </row>
    <row r="5852" spans="7:7" x14ac:dyDescent="0.3">
      <c r="G5852"/>
    </row>
    <row r="5853" spans="7:7" x14ac:dyDescent="0.3">
      <c r="G5853"/>
    </row>
    <row r="5854" spans="7:7" x14ac:dyDescent="0.3">
      <c r="G5854"/>
    </row>
    <row r="5855" spans="7:7" x14ac:dyDescent="0.3">
      <c r="G5855"/>
    </row>
    <row r="5856" spans="7:7" x14ac:dyDescent="0.3">
      <c r="G5856"/>
    </row>
    <row r="5857" spans="7:7" x14ac:dyDescent="0.3">
      <c r="G5857"/>
    </row>
    <row r="5858" spans="7:7" x14ac:dyDescent="0.3">
      <c r="G5858"/>
    </row>
    <row r="5859" spans="7:7" x14ac:dyDescent="0.3">
      <c r="G5859"/>
    </row>
    <row r="5860" spans="7:7" x14ac:dyDescent="0.3">
      <c r="G5860"/>
    </row>
    <row r="5861" spans="7:7" x14ac:dyDescent="0.3">
      <c r="G5861"/>
    </row>
    <row r="5862" spans="7:7" x14ac:dyDescent="0.3">
      <c r="G5862"/>
    </row>
    <row r="5863" spans="7:7" x14ac:dyDescent="0.3">
      <c r="G5863"/>
    </row>
    <row r="5864" spans="7:7" x14ac:dyDescent="0.3">
      <c r="G5864"/>
    </row>
    <row r="5865" spans="7:7" x14ac:dyDescent="0.3">
      <c r="G5865"/>
    </row>
    <row r="5866" spans="7:7" x14ac:dyDescent="0.3">
      <c r="G5866"/>
    </row>
    <row r="5867" spans="7:7" x14ac:dyDescent="0.3">
      <c r="G5867"/>
    </row>
    <row r="5868" spans="7:7" x14ac:dyDescent="0.3">
      <c r="G5868"/>
    </row>
    <row r="5869" spans="7:7" x14ac:dyDescent="0.3">
      <c r="G5869"/>
    </row>
    <row r="5870" spans="7:7" x14ac:dyDescent="0.3">
      <c r="G5870"/>
    </row>
    <row r="5871" spans="7:7" x14ac:dyDescent="0.3">
      <c r="G5871"/>
    </row>
    <row r="5872" spans="7:7" x14ac:dyDescent="0.3">
      <c r="G5872"/>
    </row>
    <row r="5873" spans="7:7" x14ac:dyDescent="0.3">
      <c r="G5873"/>
    </row>
    <row r="5874" spans="7:7" x14ac:dyDescent="0.3">
      <c r="G5874"/>
    </row>
    <row r="5875" spans="7:7" x14ac:dyDescent="0.3">
      <c r="G5875"/>
    </row>
    <row r="5876" spans="7:7" x14ac:dyDescent="0.3">
      <c r="G5876"/>
    </row>
    <row r="5877" spans="7:7" x14ac:dyDescent="0.3">
      <c r="G5877"/>
    </row>
    <row r="5878" spans="7:7" x14ac:dyDescent="0.3">
      <c r="G5878"/>
    </row>
    <row r="5879" spans="7:7" x14ac:dyDescent="0.3">
      <c r="G5879"/>
    </row>
    <row r="5880" spans="7:7" x14ac:dyDescent="0.3">
      <c r="G5880"/>
    </row>
    <row r="5881" spans="7:7" x14ac:dyDescent="0.3">
      <c r="G5881"/>
    </row>
    <row r="5882" spans="7:7" x14ac:dyDescent="0.3">
      <c r="G5882"/>
    </row>
    <row r="5883" spans="7:7" x14ac:dyDescent="0.3">
      <c r="G5883"/>
    </row>
    <row r="5884" spans="7:7" x14ac:dyDescent="0.3">
      <c r="G5884"/>
    </row>
    <row r="5885" spans="7:7" x14ac:dyDescent="0.3">
      <c r="G5885"/>
    </row>
    <row r="5886" spans="7:7" x14ac:dyDescent="0.3">
      <c r="G5886"/>
    </row>
    <row r="5887" spans="7:7" x14ac:dyDescent="0.3">
      <c r="G5887"/>
    </row>
    <row r="5888" spans="7:7" x14ac:dyDescent="0.3">
      <c r="G5888"/>
    </row>
    <row r="5889" spans="7:7" x14ac:dyDescent="0.3">
      <c r="G5889"/>
    </row>
    <row r="5890" spans="7:7" x14ac:dyDescent="0.3">
      <c r="G5890"/>
    </row>
    <row r="5891" spans="7:7" x14ac:dyDescent="0.3">
      <c r="G5891"/>
    </row>
    <row r="5892" spans="7:7" x14ac:dyDescent="0.3">
      <c r="G5892"/>
    </row>
    <row r="5893" spans="7:7" x14ac:dyDescent="0.3">
      <c r="G5893"/>
    </row>
    <row r="5894" spans="7:7" x14ac:dyDescent="0.3">
      <c r="G5894"/>
    </row>
    <row r="5895" spans="7:7" x14ac:dyDescent="0.3">
      <c r="G5895"/>
    </row>
    <row r="5896" spans="7:7" x14ac:dyDescent="0.3">
      <c r="G5896"/>
    </row>
    <row r="5897" spans="7:7" x14ac:dyDescent="0.3">
      <c r="G5897"/>
    </row>
    <row r="5898" spans="7:7" x14ac:dyDescent="0.3">
      <c r="G5898"/>
    </row>
    <row r="5899" spans="7:7" x14ac:dyDescent="0.3">
      <c r="G5899"/>
    </row>
    <row r="5900" spans="7:7" x14ac:dyDescent="0.3">
      <c r="G5900"/>
    </row>
    <row r="5901" spans="7:7" x14ac:dyDescent="0.3">
      <c r="G5901"/>
    </row>
    <row r="5902" spans="7:7" x14ac:dyDescent="0.3">
      <c r="G5902"/>
    </row>
    <row r="5903" spans="7:7" x14ac:dyDescent="0.3">
      <c r="G5903"/>
    </row>
    <row r="5904" spans="7:7" x14ac:dyDescent="0.3">
      <c r="G5904"/>
    </row>
    <row r="5905" spans="7:7" x14ac:dyDescent="0.3">
      <c r="G5905"/>
    </row>
    <row r="5906" spans="7:7" x14ac:dyDescent="0.3">
      <c r="G5906"/>
    </row>
    <row r="5907" spans="7:7" x14ac:dyDescent="0.3">
      <c r="G5907"/>
    </row>
    <row r="5908" spans="7:7" x14ac:dyDescent="0.3">
      <c r="G5908"/>
    </row>
    <row r="5909" spans="7:7" x14ac:dyDescent="0.3">
      <c r="G5909"/>
    </row>
    <row r="5910" spans="7:7" x14ac:dyDescent="0.3">
      <c r="G5910"/>
    </row>
    <row r="5911" spans="7:7" x14ac:dyDescent="0.3">
      <c r="G5911"/>
    </row>
    <row r="5912" spans="7:7" x14ac:dyDescent="0.3">
      <c r="G5912"/>
    </row>
    <row r="5913" spans="7:7" x14ac:dyDescent="0.3">
      <c r="G5913"/>
    </row>
    <row r="5914" spans="7:7" x14ac:dyDescent="0.3">
      <c r="G5914"/>
    </row>
    <row r="5915" spans="7:7" x14ac:dyDescent="0.3">
      <c r="G5915"/>
    </row>
    <row r="5916" spans="7:7" x14ac:dyDescent="0.3">
      <c r="G5916"/>
    </row>
    <row r="5917" spans="7:7" x14ac:dyDescent="0.3">
      <c r="G5917"/>
    </row>
    <row r="5918" spans="7:7" x14ac:dyDescent="0.3">
      <c r="G5918"/>
    </row>
    <row r="5919" spans="7:7" x14ac:dyDescent="0.3">
      <c r="G5919"/>
    </row>
    <row r="5920" spans="7:7" x14ac:dyDescent="0.3">
      <c r="G5920"/>
    </row>
    <row r="5921" spans="7:7" x14ac:dyDescent="0.3">
      <c r="G5921"/>
    </row>
    <row r="5922" spans="7:7" x14ac:dyDescent="0.3">
      <c r="G5922"/>
    </row>
    <row r="5923" spans="7:7" x14ac:dyDescent="0.3">
      <c r="G5923"/>
    </row>
    <row r="5924" spans="7:7" x14ac:dyDescent="0.3">
      <c r="G5924"/>
    </row>
    <row r="5925" spans="7:7" x14ac:dyDescent="0.3">
      <c r="G5925"/>
    </row>
    <row r="5926" spans="7:7" x14ac:dyDescent="0.3">
      <c r="G5926"/>
    </row>
    <row r="5927" spans="7:7" x14ac:dyDescent="0.3">
      <c r="G5927"/>
    </row>
    <row r="5928" spans="7:7" x14ac:dyDescent="0.3">
      <c r="G5928"/>
    </row>
    <row r="5929" spans="7:7" x14ac:dyDescent="0.3">
      <c r="G5929"/>
    </row>
    <row r="5930" spans="7:7" x14ac:dyDescent="0.3">
      <c r="G5930"/>
    </row>
    <row r="5931" spans="7:7" x14ac:dyDescent="0.3">
      <c r="G5931"/>
    </row>
    <row r="5932" spans="7:7" x14ac:dyDescent="0.3">
      <c r="G5932"/>
    </row>
    <row r="5933" spans="7:7" x14ac:dyDescent="0.3">
      <c r="G5933"/>
    </row>
    <row r="5934" spans="7:7" x14ac:dyDescent="0.3">
      <c r="G5934"/>
    </row>
    <row r="5935" spans="7:7" x14ac:dyDescent="0.3">
      <c r="G5935"/>
    </row>
    <row r="5936" spans="7:7" x14ac:dyDescent="0.3">
      <c r="G5936"/>
    </row>
    <row r="5937" spans="7:7" x14ac:dyDescent="0.3">
      <c r="G5937"/>
    </row>
    <row r="5938" spans="7:7" x14ac:dyDescent="0.3">
      <c r="G5938"/>
    </row>
    <row r="5939" spans="7:7" x14ac:dyDescent="0.3">
      <c r="G5939"/>
    </row>
    <row r="5940" spans="7:7" x14ac:dyDescent="0.3">
      <c r="G5940"/>
    </row>
    <row r="5941" spans="7:7" x14ac:dyDescent="0.3">
      <c r="G5941"/>
    </row>
    <row r="5942" spans="7:7" x14ac:dyDescent="0.3">
      <c r="G5942"/>
    </row>
    <row r="5943" spans="7:7" x14ac:dyDescent="0.3">
      <c r="G5943"/>
    </row>
    <row r="5944" spans="7:7" x14ac:dyDescent="0.3">
      <c r="G5944"/>
    </row>
    <row r="5945" spans="7:7" x14ac:dyDescent="0.3">
      <c r="G5945"/>
    </row>
    <row r="5946" spans="7:7" x14ac:dyDescent="0.3">
      <c r="G5946"/>
    </row>
    <row r="5947" spans="7:7" x14ac:dyDescent="0.3">
      <c r="G5947"/>
    </row>
    <row r="5948" spans="7:7" x14ac:dyDescent="0.3">
      <c r="G5948"/>
    </row>
    <row r="5949" spans="7:7" x14ac:dyDescent="0.3">
      <c r="G5949"/>
    </row>
    <row r="5950" spans="7:7" x14ac:dyDescent="0.3">
      <c r="G5950"/>
    </row>
    <row r="5951" spans="7:7" x14ac:dyDescent="0.3">
      <c r="G5951"/>
    </row>
    <row r="5952" spans="7:7" x14ac:dyDescent="0.3">
      <c r="G5952"/>
    </row>
    <row r="5953" spans="7:7" x14ac:dyDescent="0.3">
      <c r="G5953"/>
    </row>
    <row r="5954" spans="7:7" x14ac:dyDescent="0.3">
      <c r="G5954"/>
    </row>
    <row r="5955" spans="7:7" x14ac:dyDescent="0.3">
      <c r="G5955"/>
    </row>
    <row r="5956" spans="7:7" x14ac:dyDescent="0.3">
      <c r="G5956"/>
    </row>
    <row r="5957" spans="7:7" x14ac:dyDescent="0.3">
      <c r="G5957"/>
    </row>
    <row r="5958" spans="7:7" x14ac:dyDescent="0.3">
      <c r="G5958"/>
    </row>
    <row r="5959" spans="7:7" x14ac:dyDescent="0.3">
      <c r="G5959"/>
    </row>
    <row r="5960" spans="7:7" x14ac:dyDescent="0.3">
      <c r="G5960"/>
    </row>
    <row r="5961" spans="7:7" x14ac:dyDescent="0.3">
      <c r="G5961"/>
    </row>
    <row r="5962" spans="7:7" x14ac:dyDescent="0.3">
      <c r="G5962"/>
    </row>
    <row r="5963" spans="7:7" x14ac:dyDescent="0.3">
      <c r="G5963"/>
    </row>
    <row r="5964" spans="7:7" x14ac:dyDescent="0.3">
      <c r="G5964"/>
    </row>
    <row r="5965" spans="7:7" x14ac:dyDescent="0.3">
      <c r="G5965"/>
    </row>
    <row r="5966" spans="7:7" x14ac:dyDescent="0.3">
      <c r="G5966"/>
    </row>
    <row r="5967" spans="7:7" x14ac:dyDescent="0.3">
      <c r="G5967"/>
    </row>
    <row r="5968" spans="7:7" x14ac:dyDescent="0.3">
      <c r="G5968"/>
    </row>
    <row r="5969" spans="7:7" x14ac:dyDescent="0.3">
      <c r="G5969"/>
    </row>
    <row r="5970" spans="7:7" x14ac:dyDescent="0.3">
      <c r="G5970"/>
    </row>
    <row r="5971" spans="7:7" x14ac:dyDescent="0.3">
      <c r="G5971"/>
    </row>
    <row r="5972" spans="7:7" x14ac:dyDescent="0.3">
      <c r="G5972"/>
    </row>
    <row r="5973" spans="7:7" x14ac:dyDescent="0.3">
      <c r="G5973"/>
    </row>
    <row r="5974" spans="7:7" x14ac:dyDescent="0.3">
      <c r="G5974"/>
    </row>
    <row r="5975" spans="7:7" x14ac:dyDescent="0.3">
      <c r="G5975"/>
    </row>
    <row r="5976" spans="7:7" x14ac:dyDescent="0.3">
      <c r="G5976"/>
    </row>
    <row r="5977" spans="7:7" x14ac:dyDescent="0.3">
      <c r="G5977"/>
    </row>
    <row r="5978" spans="7:7" x14ac:dyDescent="0.3">
      <c r="G5978"/>
    </row>
    <row r="5979" spans="7:7" x14ac:dyDescent="0.3">
      <c r="G5979"/>
    </row>
    <row r="5980" spans="7:7" x14ac:dyDescent="0.3">
      <c r="G5980"/>
    </row>
    <row r="5981" spans="7:7" x14ac:dyDescent="0.3">
      <c r="G5981"/>
    </row>
    <row r="5982" spans="7:7" x14ac:dyDescent="0.3">
      <c r="G5982"/>
    </row>
    <row r="5983" spans="7:7" x14ac:dyDescent="0.3">
      <c r="G5983"/>
    </row>
    <row r="5984" spans="7:7" x14ac:dyDescent="0.3">
      <c r="G5984"/>
    </row>
    <row r="5985" spans="7:7" x14ac:dyDescent="0.3">
      <c r="G5985"/>
    </row>
    <row r="5986" spans="7:7" x14ac:dyDescent="0.3">
      <c r="G5986"/>
    </row>
    <row r="5987" spans="7:7" x14ac:dyDescent="0.3">
      <c r="G5987"/>
    </row>
    <row r="5988" spans="7:7" x14ac:dyDescent="0.3">
      <c r="G5988"/>
    </row>
    <row r="5989" spans="7:7" x14ac:dyDescent="0.3">
      <c r="G5989"/>
    </row>
    <row r="5990" spans="7:7" x14ac:dyDescent="0.3">
      <c r="G5990"/>
    </row>
    <row r="5991" spans="7:7" x14ac:dyDescent="0.3">
      <c r="G5991"/>
    </row>
    <row r="5992" spans="7:7" x14ac:dyDescent="0.3">
      <c r="G5992"/>
    </row>
    <row r="5993" spans="7:7" x14ac:dyDescent="0.3">
      <c r="G5993"/>
    </row>
    <row r="5994" spans="7:7" x14ac:dyDescent="0.3">
      <c r="G5994"/>
    </row>
    <row r="5995" spans="7:7" x14ac:dyDescent="0.3">
      <c r="G5995"/>
    </row>
    <row r="5996" spans="7:7" x14ac:dyDescent="0.3">
      <c r="G5996"/>
    </row>
    <row r="5997" spans="7:7" x14ac:dyDescent="0.3">
      <c r="G5997"/>
    </row>
    <row r="5998" spans="7:7" x14ac:dyDescent="0.3">
      <c r="G5998"/>
    </row>
    <row r="5999" spans="7:7" x14ac:dyDescent="0.3">
      <c r="G5999"/>
    </row>
    <row r="6000" spans="7:7" x14ac:dyDescent="0.3">
      <c r="G6000"/>
    </row>
    <row r="6001" spans="7:7" x14ac:dyDescent="0.3">
      <c r="G6001"/>
    </row>
    <row r="6002" spans="7:7" x14ac:dyDescent="0.3">
      <c r="G6002"/>
    </row>
    <row r="6003" spans="7:7" x14ac:dyDescent="0.3">
      <c r="G6003"/>
    </row>
    <row r="6004" spans="7:7" x14ac:dyDescent="0.3">
      <c r="G6004"/>
    </row>
    <row r="6005" spans="7:7" x14ac:dyDescent="0.3">
      <c r="G6005"/>
    </row>
    <row r="6006" spans="7:7" x14ac:dyDescent="0.3">
      <c r="G6006"/>
    </row>
    <row r="6007" spans="7:7" x14ac:dyDescent="0.3">
      <c r="G6007"/>
    </row>
    <row r="6008" spans="7:7" x14ac:dyDescent="0.3">
      <c r="G6008"/>
    </row>
    <row r="6009" spans="7:7" x14ac:dyDescent="0.3">
      <c r="G6009"/>
    </row>
    <row r="6010" spans="7:7" x14ac:dyDescent="0.3">
      <c r="G6010"/>
    </row>
    <row r="6011" spans="7:7" x14ac:dyDescent="0.3">
      <c r="G6011"/>
    </row>
    <row r="6012" spans="7:7" x14ac:dyDescent="0.3">
      <c r="G6012"/>
    </row>
    <row r="6013" spans="7:7" x14ac:dyDescent="0.3">
      <c r="G6013"/>
    </row>
    <row r="6014" spans="7:7" x14ac:dyDescent="0.3">
      <c r="G6014"/>
    </row>
    <row r="6015" spans="7:7" x14ac:dyDescent="0.3">
      <c r="G6015"/>
    </row>
    <row r="6016" spans="7:7" x14ac:dyDescent="0.3">
      <c r="G6016"/>
    </row>
    <row r="6017" spans="7:7" x14ac:dyDescent="0.3">
      <c r="G6017"/>
    </row>
    <row r="6018" spans="7:7" x14ac:dyDescent="0.3">
      <c r="G6018"/>
    </row>
    <row r="6019" spans="7:7" x14ac:dyDescent="0.3">
      <c r="G6019"/>
    </row>
    <row r="6020" spans="7:7" x14ac:dyDescent="0.3">
      <c r="G6020"/>
    </row>
    <row r="6021" spans="7:7" x14ac:dyDescent="0.3">
      <c r="G6021"/>
    </row>
    <row r="6022" spans="7:7" x14ac:dyDescent="0.3">
      <c r="G6022"/>
    </row>
    <row r="6023" spans="7:7" x14ac:dyDescent="0.3">
      <c r="G6023"/>
    </row>
    <row r="6024" spans="7:7" x14ac:dyDescent="0.3">
      <c r="G6024"/>
    </row>
    <row r="6025" spans="7:7" x14ac:dyDescent="0.3">
      <c r="G6025"/>
    </row>
    <row r="6026" spans="7:7" x14ac:dyDescent="0.3">
      <c r="G6026"/>
    </row>
    <row r="6027" spans="7:7" x14ac:dyDescent="0.3">
      <c r="G6027"/>
    </row>
    <row r="6028" spans="7:7" x14ac:dyDescent="0.3">
      <c r="G6028"/>
    </row>
    <row r="6029" spans="7:7" x14ac:dyDescent="0.3">
      <c r="G6029"/>
    </row>
    <row r="6030" spans="7:7" x14ac:dyDescent="0.3">
      <c r="G6030"/>
    </row>
    <row r="6031" spans="7:7" x14ac:dyDescent="0.3">
      <c r="G6031"/>
    </row>
    <row r="6032" spans="7:7" x14ac:dyDescent="0.3">
      <c r="G6032"/>
    </row>
    <row r="6033" spans="7:7" x14ac:dyDescent="0.3">
      <c r="G6033"/>
    </row>
    <row r="6034" spans="7:7" x14ac:dyDescent="0.3">
      <c r="G6034"/>
    </row>
    <row r="6035" spans="7:7" x14ac:dyDescent="0.3">
      <c r="G6035"/>
    </row>
    <row r="6036" spans="7:7" x14ac:dyDescent="0.3">
      <c r="G6036"/>
    </row>
    <row r="6037" spans="7:7" x14ac:dyDescent="0.3">
      <c r="G6037"/>
    </row>
    <row r="6038" spans="7:7" x14ac:dyDescent="0.3">
      <c r="G6038"/>
    </row>
    <row r="6039" spans="7:7" x14ac:dyDescent="0.3">
      <c r="G6039"/>
    </row>
    <row r="6040" spans="7:7" x14ac:dyDescent="0.3">
      <c r="G6040"/>
    </row>
    <row r="6041" spans="7:7" x14ac:dyDescent="0.3">
      <c r="G6041"/>
    </row>
    <row r="6042" spans="7:7" x14ac:dyDescent="0.3">
      <c r="G6042"/>
    </row>
    <row r="6043" spans="7:7" x14ac:dyDescent="0.3">
      <c r="G6043"/>
    </row>
    <row r="6044" spans="7:7" x14ac:dyDescent="0.3">
      <c r="G6044"/>
    </row>
    <row r="6045" spans="7:7" x14ac:dyDescent="0.3">
      <c r="G6045"/>
    </row>
    <row r="6046" spans="7:7" x14ac:dyDescent="0.3">
      <c r="G6046"/>
    </row>
    <row r="6047" spans="7:7" x14ac:dyDescent="0.3">
      <c r="G6047"/>
    </row>
    <row r="6048" spans="7:7" x14ac:dyDescent="0.3">
      <c r="G6048"/>
    </row>
    <row r="6049" spans="7:7" x14ac:dyDescent="0.3">
      <c r="G6049"/>
    </row>
    <row r="6050" spans="7:7" x14ac:dyDescent="0.3">
      <c r="G6050"/>
    </row>
    <row r="6051" spans="7:7" x14ac:dyDescent="0.3">
      <c r="G6051"/>
    </row>
    <row r="6052" spans="7:7" x14ac:dyDescent="0.3">
      <c r="G6052"/>
    </row>
    <row r="6053" spans="7:7" x14ac:dyDescent="0.3">
      <c r="G6053"/>
    </row>
    <row r="6054" spans="7:7" x14ac:dyDescent="0.3">
      <c r="G6054"/>
    </row>
    <row r="6055" spans="7:7" x14ac:dyDescent="0.3">
      <c r="G6055"/>
    </row>
    <row r="6056" spans="7:7" x14ac:dyDescent="0.3">
      <c r="G6056"/>
    </row>
    <row r="6057" spans="7:7" x14ac:dyDescent="0.3">
      <c r="G6057"/>
    </row>
    <row r="6058" spans="7:7" x14ac:dyDescent="0.3">
      <c r="G6058"/>
    </row>
    <row r="6059" spans="7:7" x14ac:dyDescent="0.3">
      <c r="G6059"/>
    </row>
    <row r="6060" spans="7:7" x14ac:dyDescent="0.3">
      <c r="G6060"/>
    </row>
    <row r="6061" spans="7:7" x14ac:dyDescent="0.3">
      <c r="G6061"/>
    </row>
    <row r="6062" spans="7:7" x14ac:dyDescent="0.3">
      <c r="G6062"/>
    </row>
    <row r="6063" spans="7:7" x14ac:dyDescent="0.3">
      <c r="G6063"/>
    </row>
    <row r="6064" spans="7:7" x14ac:dyDescent="0.3">
      <c r="G6064"/>
    </row>
    <row r="6065" spans="7:7" x14ac:dyDescent="0.3">
      <c r="G6065"/>
    </row>
    <row r="6066" spans="7:7" x14ac:dyDescent="0.3">
      <c r="G6066"/>
    </row>
    <row r="6067" spans="7:7" x14ac:dyDescent="0.3">
      <c r="G6067"/>
    </row>
    <row r="6068" spans="7:7" x14ac:dyDescent="0.3">
      <c r="G6068"/>
    </row>
    <row r="6069" spans="7:7" x14ac:dyDescent="0.3">
      <c r="G6069"/>
    </row>
    <row r="6070" spans="7:7" x14ac:dyDescent="0.3">
      <c r="G6070"/>
    </row>
    <row r="6071" spans="7:7" x14ac:dyDescent="0.3">
      <c r="G6071"/>
    </row>
    <row r="6072" spans="7:7" x14ac:dyDescent="0.3">
      <c r="G6072"/>
    </row>
    <row r="6073" spans="7:7" x14ac:dyDescent="0.3">
      <c r="G6073"/>
    </row>
    <row r="6074" spans="7:7" x14ac:dyDescent="0.3">
      <c r="G6074"/>
    </row>
    <row r="6075" spans="7:7" x14ac:dyDescent="0.3">
      <c r="G6075"/>
    </row>
    <row r="6076" spans="7:7" x14ac:dyDescent="0.3">
      <c r="G6076"/>
    </row>
    <row r="6077" spans="7:7" x14ac:dyDescent="0.3">
      <c r="G6077"/>
    </row>
    <row r="6078" spans="7:7" x14ac:dyDescent="0.3">
      <c r="G6078"/>
    </row>
    <row r="6079" spans="7:7" x14ac:dyDescent="0.3">
      <c r="G6079"/>
    </row>
    <row r="6080" spans="7:7" x14ac:dyDescent="0.3">
      <c r="G6080"/>
    </row>
    <row r="6081" spans="7:7" x14ac:dyDescent="0.3">
      <c r="G6081"/>
    </row>
    <row r="6082" spans="7:7" x14ac:dyDescent="0.3">
      <c r="G6082"/>
    </row>
    <row r="6083" spans="7:7" x14ac:dyDescent="0.3">
      <c r="G6083"/>
    </row>
    <row r="6084" spans="7:7" x14ac:dyDescent="0.3">
      <c r="G6084"/>
    </row>
    <row r="6085" spans="7:7" x14ac:dyDescent="0.3">
      <c r="G6085"/>
    </row>
    <row r="6086" spans="7:7" x14ac:dyDescent="0.3">
      <c r="G6086"/>
    </row>
    <row r="6087" spans="7:7" x14ac:dyDescent="0.3">
      <c r="G6087"/>
    </row>
    <row r="6088" spans="7:7" x14ac:dyDescent="0.3">
      <c r="G6088"/>
    </row>
    <row r="6089" spans="7:7" x14ac:dyDescent="0.3">
      <c r="G6089"/>
    </row>
    <row r="6090" spans="7:7" x14ac:dyDescent="0.3">
      <c r="G6090"/>
    </row>
    <row r="6091" spans="7:7" x14ac:dyDescent="0.3">
      <c r="G6091"/>
    </row>
    <row r="6092" spans="7:7" x14ac:dyDescent="0.3">
      <c r="G6092"/>
    </row>
    <row r="6093" spans="7:7" x14ac:dyDescent="0.3">
      <c r="G6093"/>
    </row>
    <row r="6094" spans="7:7" x14ac:dyDescent="0.3">
      <c r="G6094"/>
    </row>
    <row r="6095" spans="7:7" x14ac:dyDescent="0.3">
      <c r="G6095"/>
    </row>
    <row r="6096" spans="7:7" x14ac:dyDescent="0.3">
      <c r="G6096"/>
    </row>
    <row r="6097" spans="7:7" x14ac:dyDescent="0.3">
      <c r="G6097"/>
    </row>
    <row r="6098" spans="7:7" x14ac:dyDescent="0.3">
      <c r="G6098"/>
    </row>
    <row r="6099" spans="7:7" x14ac:dyDescent="0.3">
      <c r="G6099"/>
    </row>
    <row r="6100" spans="7:7" x14ac:dyDescent="0.3">
      <c r="G6100"/>
    </row>
    <row r="6101" spans="7:7" x14ac:dyDescent="0.3">
      <c r="G6101"/>
    </row>
    <row r="6102" spans="7:7" x14ac:dyDescent="0.3">
      <c r="G6102"/>
    </row>
    <row r="6103" spans="7:7" x14ac:dyDescent="0.3">
      <c r="G6103"/>
    </row>
    <row r="6104" spans="7:7" x14ac:dyDescent="0.3">
      <c r="G6104"/>
    </row>
    <row r="6105" spans="7:7" x14ac:dyDescent="0.3">
      <c r="G6105"/>
    </row>
    <row r="6106" spans="7:7" x14ac:dyDescent="0.3">
      <c r="G6106"/>
    </row>
    <row r="6107" spans="7:7" x14ac:dyDescent="0.3">
      <c r="G6107"/>
    </row>
    <row r="6108" spans="7:7" x14ac:dyDescent="0.3">
      <c r="G6108"/>
    </row>
    <row r="6109" spans="7:7" x14ac:dyDescent="0.3">
      <c r="G6109"/>
    </row>
    <row r="6110" spans="7:7" x14ac:dyDescent="0.3">
      <c r="G6110"/>
    </row>
    <row r="6111" spans="7:7" x14ac:dyDescent="0.3">
      <c r="G6111"/>
    </row>
    <row r="6112" spans="7:7" x14ac:dyDescent="0.3">
      <c r="G6112"/>
    </row>
    <row r="6113" spans="7:7" x14ac:dyDescent="0.3">
      <c r="G6113"/>
    </row>
    <row r="6114" spans="7:7" x14ac:dyDescent="0.3">
      <c r="G6114"/>
    </row>
    <row r="6115" spans="7:7" x14ac:dyDescent="0.3">
      <c r="G6115"/>
    </row>
    <row r="6116" spans="7:7" x14ac:dyDescent="0.3">
      <c r="G6116"/>
    </row>
    <row r="6117" spans="7:7" x14ac:dyDescent="0.3">
      <c r="G6117"/>
    </row>
    <row r="6118" spans="7:7" x14ac:dyDescent="0.3">
      <c r="G6118"/>
    </row>
    <row r="6119" spans="7:7" x14ac:dyDescent="0.3">
      <c r="G6119"/>
    </row>
    <row r="6120" spans="7:7" x14ac:dyDescent="0.3">
      <c r="G6120"/>
    </row>
    <row r="6121" spans="7:7" x14ac:dyDescent="0.3">
      <c r="G6121"/>
    </row>
    <row r="6122" spans="7:7" x14ac:dyDescent="0.3">
      <c r="G6122"/>
    </row>
    <row r="6123" spans="7:7" x14ac:dyDescent="0.3">
      <c r="G6123"/>
    </row>
    <row r="6124" spans="7:7" x14ac:dyDescent="0.3">
      <c r="G6124"/>
    </row>
    <row r="6125" spans="7:7" x14ac:dyDescent="0.3">
      <c r="G6125"/>
    </row>
    <row r="6126" spans="7:7" x14ac:dyDescent="0.3">
      <c r="G6126"/>
    </row>
    <row r="6127" spans="7:7" x14ac:dyDescent="0.3">
      <c r="G6127"/>
    </row>
    <row r="6128" spans="7:7" x14ac:dyDescent="0.3">
      <c r="G6128"/>
    </row>
    <row r="6129" spans="7:7" x14ac:dyDescent="0.3">
      <c r="G6129"/>
    </row>
    <row r="6130" spans="7:7" x14ac:dyDescent="0.3">
      <c r="G6130"/>
    </row>
    <row r="6131" spans="7:7" x14ac:dyDescent="0.3">
      <c r="G6131"/>
    </row>
    <row r="6132" spans="7:7" x14ac:dyDescent="0.3">
      <c r="G6132"/>
    </row>
    <row r="6133" spans="7:7" x14ac:dyDescent="0.3">
      <c r="G6133"/>
    </row>
    <row r="6134" spans="7:7" x14ac:dyDescent="0.3">
      <c r="G6134"/>
    </row>
    <row r="6135" spans="7:7" x14ac:dyDescent="0.3">
      <c r="G6135"/>
    </row>
    <row r="6136" spans="7:7" x14ac:dyDescent="0.3">
      <c r="G6136"/>
    </row>
    <row r="6137" spans="7:7" x14ac:dyDescent="0.3">
      <c r="G6137"/>
    </row>
    <row r="6138" spans="7:7" x14ac:dyDescent="0.3">
      <c r="G6138"/>
    </row>
    <row r="6139" spans="7:7" x14ac:dyDescent="0.3">
      <c r="G6139"/>
    </row>
    <row r="6140" spans="7:7" x14ac:dyDescent="0.3">
      <c r="G6140"/>
    </row>
    <row r="6141" spans="7:7" x14ac:dyDescent="0.3">
      <c r="G6141"/>
    </row>
    <row r="6142" spans="7:7" x14ac:dyDescent="0.3">
      <c r="G6142"/>
    </row>
    <row r="6143" spans="7:7" x14ac:dyDescent="0.3">
      <c r="G6143"/>
    </row>
    <row r="6144" spans="7:7" x14ac:dyDescent="0.3">
      <c r="G6144"/>
    </row>
    <row r="6145" spans="7:7" x14ac:dyDescent="0.3">
      <c r="G6145"/>
    </row>
    <row r="6146" spans="7:7" x14ac:dyDescent="0.3">
      <c r="G6146"/>
    </row>
    <row r="6147" spans="7:7" x14ac:dyDescent="0.3">
      <c r="G6147"/>
    </row>
    <row r="6148" spans="7:7" x14ac:dyDescent="0.3">
      <c r="G6148"/>
    </row>
    <row r="6149" spans="7:7" x14ac:dyDescent="0.3">
      <c r="G6149"/>
    </row>
    <row r="6150" spans="7:7" x14ac:dyDescent="0.3">
      <c r="G6150"/>
    </row>
    <row r="6151" spans="7:7" x14ac:dyDescent="0.3">
      <c r="G6151"/>
    </row>
    <row r="6152" spans="7:7" x14ac:dyDescent="0.3">
      <c r="G6152"/>
    </row>
    <row r="6153" spans="7:7" x14ac:dyDescent="0.3">
      <c r="G6153"/>
    </row>
    <row r="6154" spans="7:7" x14ac:dyDescent="0.3">
      <c r="G6154"/>
    </row>
    <row r="6155" spans="7:7" x14ac:dyDescent="0.3">
      <c r="G6155"/>
    </row>
    <row r="6156" spans="7:7" x14ac:dyDescent="0.3">
      <c r="G6156"/>
    </row>
    <row r="6157" spans="7:7" x14ac:dyDescent="0.3">
      <c r="G6157"/>
    </row>
    <row r="6158" spans="7:7" x14ac:dyDescent="0.3">
      <c r="G6158"/>
    </row>
    <row r="6159" spans="7:7" x14ac:dyDescent="0.3">
      <c r="G6159"/>
    </row>
    <row r="6160" spans="7:7" x14ac:dyDescent="0.3">
      <c r="G6160"/>
    </row>
    <row r="6161" spans="7:7" x14ac:dyDescent="0.3">
      <c r="G6161"/>
    </row>
    <row r="6162" spans="7:7" x14ac:dyDescent="0.3">
      <c r="G6162"/>
    </row>
    <row r="6163" spans="7:7" x14ac:dyDescent="0.3">
      <c r="G6163"/>
    </row>
    <row r="6164" spans="7:7" x14ac:dyDescent="0.3">
      <c r="G6164"/>
    </row>
    <row r="6165" spans="7:7" x14ac:dyDescent="0.3">
      <c r="G6165"/>
    </row>
    <row r="6166" spans="7:7" x14ac:dyDescent="0.3">
      <c r="G6166"/>
    </row>
    <row r="6167" spans="7:7" x14ac:dyDescent="0.3">
      <c r="G6167"/>
    </row>
    <row r="6168" spans="7:7" x14ac:dyDescent="0.3">
      <c r="G6168"/>
    </row>
    <row r="6169" spans="7:7" x14ac:dyDescent="0.3">
      <c r="G6169"/>
    </row>
    <row r="6170" spans="7:7" x14ac:dyDescent="0.3">
      <c r="G6170"/>
    </row>
    <row r="6171" spans="7:7" x14ac:dyDescent="0.3">
      <c r="G6171"/>
    </row>
    <row r="6172" spans="7:7" x14ac:dyDescent="0.3">
      <c r="G6172"/>
    </row>
    <row r="6173" spans="7:7" x14ac:dyDescent="0.3">
      <c r="G6173"/>
    </row>
    <row r="6174" spans="7:7" x14ac:dyDescent="0.3">
      <c r="G6174"/>
    </row>
    <row r="6175" spans="7:7" x14ac:dyDescent="0.3">
      <c r="G6175"/>
    </row>
    <row r="6176" spans="7:7" x14ac:dyDescent="0.3">
      <c r="G6176"/>
    </row>
    <row r="6177" spans="7:7" x14ac:dyDescent="0.3">
      <c r="G6177"/>
    </row>
    <row r="6178" spans="7:7" x14ac:dyDescent="0.3">
      <c r="G6178"/>
    </row>
    <row r="6179" spans="7:7" x14ac:dyDescent="0.3">
      <c r="G6179"/>
    </row>
    <row r="6180" spans="7:7" x14ac:dyDescent="0.3">
      <c r="G6180"/>
    </row>
    <row r="6181" spans="7:7" x14ac:dyDescent="0.3">
      <c r="G6181"/>
    </row>
    <row r="6182" spans="7:7" x14ac:dyDescent="0.3">
      <c r="G6182"/>
    </row>
    <row r="6183" spans="7:7" x14ac:dyDescent="0.3">
      <c r="G6183"/>
    </row>
    <row r="6184" spans="7:7" x14ac:dyDescent="0.3">
      <c r="G6184"/>
    </row>
    <row r="6185" spans="7:7" x14ac:dyDescent="0.3">
      <c r="G6185"/>
    </row>
    <row r="6186" spans="7:7" x14ac:dyDescent="0.3">
      <c r="G6186"/>
    </row>
    <row r="6187" spans="7:7" x14ac:dyDescent="0.3">
      <c r="G6187"/>
    </row>
    <row r="6188" spans="7:7" x14ac:dyDescent="0.3">
      <c r="G6188"/>
    </row>
    <row r="6189" spans="7:7" x14ac:dyDescent="0.3">
      <c r="G6189"/>
    </row>
    <row r="6190" spans="7:7" x14ac:dyDescent="0.3">
      <c r="G6190"/>
    </row>
    <row r="6191" spans="7:7" x14ac:dyDescent="0.3">
      <c r="G6191"/>
    </row>
    <row r="6192" spans="7:7" x14ac:dyDescent="0.3">
      <c r="G6192"/>
    </row>
    <row r="6193" spans="7:7" x14ac:dyDescent="0.3">
      <c r="G6193"/>
    </row>
    <row r="6194" spans="7:7" x14ac:dyDescent="0.3">
      <c r="G6194"/>
    </row>
    <row r="6195" spans="7:7" x14ac:dyDescent="0.3">
      <c r="G6195"/>
    </row>
    <row r="6196" spans="7:7" x14ac:dyDescent="0.3">
      <c r="G6196"/>
    </row>
    <row r="6197" spans="7:7" x14ac:dyDescent="0.3">
      <c r="G6197"/>
    </row>
    <row r="6198" spans="7:7" x14ac:dyDescent="0.3">
      <c r="G6198"/>
    </row>
    <row r="6199" spans="7:7" x14ac:dyDescent="0.3">
      <c r="G6199"/>
    </row>
    <row r="6200" spans="7:7" x14ac:dyDescent="0.3">
      <c r="G6200"/>
    </row>
    <row r="6201" spans="7:7" x14ac:dyDescent="0.3">
      <c r="G6201"/>
    </row>
    <row r="6202" spans="7:7" x14ac:dyDescent="0.3">
      <c r="G6202"/>
    </row>
    <row r="6203" spans="7:7" x14ac:dyDescent="0.3">
      <c r="G6203"/>
    </row>
    <row r="6204" spans="7:7" x14ac:dyDescent="0.3">
      <c r="G6204"/>
    </row>
    <row r="6205" spans="7:7" x14ac:dyDescent="0.3">
      <c r="G6205"/>
    </row>
    <row r="6206" spans="7:7" x14ac:dyDescent="0.3">
      <c r="G6206"/>
    </row>
    <row r="6207" spans="7:7" x14ac:dyDescent="0.3">
      <c r="G6207"/>
    </row>
    <row r="6208" spans="7:7" x14ac:dyDescent="0.3">
      <c r="G6208"/>
    </row>
    <row r="6209" spans="7:7" x14ac:dyDescent="0.3">
      <c r="G6209"/>
    </row>
    <row r="6210" spans="7:7" x14ac:dyDescent="0.3">
      <c r="G6210"/>
    </row>
    <row r="6211" spans="7:7" x14ac:dyDescent="0.3">
      <c r="G6211"/>
    </row>
    <row r="6212" spans="7:7" x14ac:dyDescent="0.3">
      <c r="G6212"/>
    </row>
    <row r="6213" spans="7:7" x14ac:dyDescent="0.3">
      <c r="G6213"/>
    </row>
    <row r="6214" spans="7:7" x14ac:dyDescent="0.3">
      <c r="G6214"/>
    </row>
    <row r="6215" spans="7:7" x14ac:dyDescent="0.3">
      <c r="G6215"/>
    </row>
    <row r="6216" spans="7:7" x14ac:dyDescent="0.3">
      <c r="G6216"/>
    </row>
    <row r="6217" spans="7:7" x14ac:dyDescent="0.3">
      <c r="G6217"/>
    </row>
    <row r="6218" spans="7:7" x14ac:dyDescent="0.3">
      <c r="G6218"/>
    </row>
    <row r="6219" spans="7:7" x14ac:dyDescent="0.3">
      <c r="G6219"/>
    </row>
    <row r="6220" spans="7:7" x14ac:dyDescent="0.3">
      <c r="G6220"/>
    </row>
    <row r="6221" spans="7:7" x14ac:dyDescent="0.3">
      <c r="G6221"/>
    </row>
    <row r="6222" spans="7:7" x14ac:dyDescent="0.3">
      <c r="G6222"/>
    </row>
    <row r="6223" spans="7:7" x14ac:dyDescent="0.3">
      <c r="G6223"/>
    </row>
    <row r="6224" spans="7:7" x14ac:dyDescent="0.3">
      <c r="G6224"/>
    </row>
    <row r="6225" spans="7:7" x14ac:dyDescent="0.3">
      <c r="G6225"/>
    </row>
    <row r="6226" spans="7:7" x14ac:dyDescent="0.3">
      <c r="G6226"/>
    </row>
    <row r="6227" spans="7:7" x14ac:dyDescent="0.3">
      <c r="G6227"/>
    </row>
    <row r="6228" spans="7:7" x14ac:dyDescent="0.3">
      <c r="G6228"/>
    </row>
    <row r="6229" spans="7:7" x14ac:dyDescent="0.3">
      <c r="G6229"/>
    </row>
    <row r="6230" spans="7:7" x14ac:dyDescent="0.3">
      <c r="G6230"/>
    </row>
    <row r="6231" spans="7:7" x14ac:dyDescent="0.3">
      <c r="G6231"/>
    </row>
    <row r="6232" spans="7:7" x14ac:dyDescent="0.3">
      <c r="G6232"/>
    </row>
    <row r="6233" spans="7:7" x14ac:dyDescent="0.3">
      <c r="G6233"/>
    </row>
    <row r="6234" spans="7:7" x14ac:dyDescent="0.3">
      <c r="G6234"/>
    </row>
    <row r="6235" spans="7:7" x14ac:dyDescent="0.3">
      <c r="G6235"/>
    </row>
    <row r="6236" spans="7:7" x14ac:dyDescent="0.3">
      <c r="G6236"/>
    </row>
    <row r="6237" spans="7:7" x14ac:dyDescent="0.3">
      <c r="G6237"/>
    </row>
    <row r="6238" spans="7:7" x14ac:dyDescent="0.3">
      <c r="G6238"/>
    </row>
    <row r="6239" spans="7:7" x14ac:dyDescent="0.3">
      <c r="G6239"/>
    </row>
    <row r="6240" spans="7:7" x14ac:dyDescent="0.3">
      <c r="G6240"/>
    </row>
    <row r="6241" spans="7:7" x14ac:dyDescent="0.3">
      <c r="G6241"/>
    </row>
    <row r="6242" spans="7:7" x14ac:dyDescent="0.3">
      <c r="G6242"/>
    </row>
    <row r="6243" spans="7:7" x14ac:dyDescent="0.3">
      <c r="G6243"/>
    </row>
    <row r="6244" spans="7:7" x14ac:dyDescent="0.3">
      <c r="G6244"/>
    </row>
    <row r="6245" spans="7:7" x14ac:dyDescent="0.3">
      <c r="G6245"/>
    </row>
    <row r="6246" spans="7:7" x14ac:dyDescent="0.3">
      <c r="G6246"/>
    </row>
    <row r="6247" spans="7:7" x14ac:dyDescent="0.3">
      <c r="G6247"/>
    </row>
    <row r="6248" spans="7:7" x14ac:dyDescent="0.3">
      <c r="G6248"/>
    </row>
    <row r="6249" spans="7:7" x14ac:dyDescent="0.3">
      <c r="G6249"/>
    </row>
    <row r="6250" spans="7:7" x14ac:dyDescent="0.3">
      <c r="G6250"/>
    </row>
    <row r="6251" spans="7:7" x14ac:dyDescent="0.3">
      <c r="G6251"/>
    </row>
    <row r="6252" spans="7:7" x14ac:dyDescent="0.3">
      <c r="G6252"/>
    </row>
    <row r="6253" spans="7:7" x14ac:dyDescent="0.3">
      <c r="G6253"/>
    </row>
    <row r="6254" spans="7:7" x14ac:dyDescent="0.3">
      <c r="G6254"/>
    </row>
    <row r="6255" spans="7:7" x14ac:dyDescent="0.3">
      <c r="G6255"/>
    </row>
    <row r="6256" spans="7:7" x14ac:dyDescent="0.3">
      <c r="G6256"/>
    </row>
    <row r="6257" spans="7:7" x14ac:dyDescent="0.3">
      <c r="G6257"/>
    </row>
    <row r="6258" spans="7:7" x14ac:dyDescent="0.3">
      <c r="G6258"/>
    </row>
    <row r="6259" spans="7:7" x14ac:dyDescent="0.3">
      <c r="G6259"/>
    </row>
    <row r="6260" spans="7:7" x14ac:dyDescent="0.3">
      <c r="G6260"/>
    </row>
    <row r="6261" spans="7:7" x14ac:dyDescent="0.3">
      <c r="G6261"/>
    </row>
    <row r="6262" spans="7:7" x14ac:dyDescent="0.3">
      <c r="G6262"/>
    </row>
    <row r="6263" spans="7:7" x14ac:dyDescent="0.3">
      <c r="G6263"/>
    </row>
    <row r="6264" spans="7:7" x14ac:dyDescent="0.3">
      <c r="G6264"/>
    </row>
    <row r="6265" spans="7:7" x14ac:dyDescent="0.3">
      <c r="G6265"/>
    </row>
    <row r="6266" spans="7:7" x14ac:dyDescent="0.3">
      <c r="G6266"/>
    </row>
    <row r="6267" spans="7:7" x14ac:dyDescent="0.3">
      <c r="G6267"/>
    </row>
    <row r="6268" spans="7:7" x14ac:dyDescent="0.3">
      <c r="G6268"/>
    </row>
    <row r="6269" spans="7:7" x14ac:dyDescent="0.3">
      <c r="G6269"/>
    </row>
    <row r="6270" spans="7:7" x14ac:dyDescent="0.3">
      <c r="G6270"/>
    </row>
    <row r="6271" spans="7:7" x14ac:dyDescent="0.3">
      <c r="G6271"/>
    </row>
    <row r="6272" spans="7:7" x14ac:dyDescent="0.3">
      <c r="G6272"/>
    </row>
    <row r="6273" spans="7:7" x14ac:dyDescent="0.3">
      <c r="G6273"/>
    </row>
    <row r="6274" spans="7:7" x14ac:dyDescent="0.3">
      <c r="G6274"/>
    </row>
    <row r="6275" spans="7:7" x14ac:dyDescent="0.3">
      <c r="G6275"/>
    </row>
    <row r="6276" spans="7:7" x14ac:dyDescent="0.3">
      <c r="G6276"/>
    </row>
    <row r="6277" spans="7:7" x14ac:dyDescent="0.3">
      <c r="G6277"/>
    </row>
    <row r="6278" spans="7:7" x14ac:dyDescent="0.3">
      <c r="G6278"/>
    </row>
    <row r="6279" spans="7:7" x14ac:dyDescent="0.3">
      <c r="G6279"/>
    </row>
    <row r="6280" spans="7:7" x14ac:dyDescent="0.3">
      <c r="G6280"/>
    </row>
    <row r="6281" spans="7:7" x14ac:dyDescent="0.3">
      <c r="G6281"/>
    </row>
    <row r="6282" spans="7:7" x14ac:dyDescent="0.3">
      <c r="G6282"/>
    </row>
    <row r="6283" spans="7:7" x14ac:dyDescent="0.3">
      <c r="G6283"/>
    </row>
    <row r="6284" spans="7:7" x14ac:dyDescent="0.3">
      <c r="G6284"/>
    </row>
    <row r="6285" spans="7:7" x14ac:dyDescent="0.3">
      <c r="G6285"/>
    </row>
    <row r="6286" spans="7:7" x14ac:dyDescent="0.3">
      <c r="G6286"/>
    </row>
    <row r="6287" spans="7:7" x14ac:dyDescent="0.3">
      <c r="G6287"/>
    </row>
    <row r="6288" spans="7:7" x14ac:dyDescent="0.3">
      <c r="G6288"/>
    </row>
    <row r="6289" spans="7:7" x14ac:dyDescent="0.3">
      <c r="G6289"/>
    </row>
    <row r="6290" spans="7:7" x14ac:dyDescent="0.3">
      <c r="G6290"/>
    </row>
    <row r="6291" spans="7:7" x14ac:dyDescent="0.3">
      <c r="G6291"/>
    </row>
    <row r="6292" spans="7:7" x14ac:dyDescent="0.3">
      <c r="G6292"/>
    </row>
    <row r="6293" spans="7:7" x14ac:dyDescent="0.3">
      <c r="G6293"/>
    </row>
    <row r="6294" spans="7:7" x14ac:dyDescent="0.3">
      <c r="G6294"/>
    </row>
    <row r="6295" spans="7:7" x14ac:dyDescent="0.3">
      <c r="G6295"/>
    </row>
    <row r="6296" spans="7:7" x14ac:dyDescent="0.3">
      <c r="G6296"/>
    </row>
    <row r="6297" spans="7:7" x14ac:dyDescent="0.3">
      <c r="G6297"/>
    </row>
    <row r="6298" spans="7:7" x14ac:dyDescent="0.3">
      <c r="G6298"/>
    </row>
    <row r="6299" spans="7:7" x14ac:dyDescent="0.3">
      <c r="G6299"/>
    </row>
    <row r="6300" spans="7:7" x14ac:dyDescent="0.3">
      <c r="G6300"/>
    </row>
    <row r="6301" spans="7:7" x14ac:dyDescent="0.3">
      <c r="G6301"/>
    </row>
    <row r="6302" spans="7:7" x14ac:dyDescent="0.3">
      <c r="G6302"/>
    </row>
    <row r="6303" spans="7:7" x14ac:dyDescent="0.3">
      <c r="G6303"/>
    </row>
    <row r="6304" spans="7:7" x14ac:dyDescent="0.3">
      <c r="G6304"/>
    </row>
    <row r="6305" spans="7:7" x14ac:dyDescent="0.3">
      <c r="G6305"/>
    </row>
    <row r="6306" spans="7:7" x14ac:dyDescent="0.3">
      <c r="G6306"/>
    </row>
    <row r="6307" spans="7:7" x14ac:dyDescent="0.3">
      <c r="G6307"/>
    </row>
    <row r="6308" spans="7:7" x14ac:dyDescent="0.3">
      <c r="G6308"/>
    </row>
    <row r="6309" spans="7:7" x14ac:dyDescent="0.3">
      <c r="G6309"/>
    </row>
    <row r="6310" spans="7:7" x14ac:dyDescent="0.3">
      <c r="G6310"/>
    </row>
    <row r="6311" spans="7:7" x14ac:dyDescent="0.3">
      <c r="G6311"/>
    </row>
    <row r="6312" spans="7:7" x14ac:dyDescent="0.3">
      <c r="G6312"/>
    </row>
    <row r="6313" spans="7:7" x14ac:dyDescent="0.3">
      <c r="G6313"/>
    </row>
    <row r="6314" spans="7:7" x14ac:dyDescent="0.3">
      <c r="G6314"/>
    </row>
    <row r="6315" spans="7:7" x14ac:dyDescent="0.3">
      <c r="G6315"/>
    </row>
    <row r="6316" spans="7:7" x14ac:dyDescent="0.3">
      <c r="G6316"/>
    </row>
    <row r="6317" spans="7:7" x14ac:dyDescent="0.3">
      <c r="G6317"/>
    </row>
    <row r="6318" spans="7:7" x14ac:dyDescent="0.3">
      <c r="G6318"/>
    </row>
    <row r="6319" spans="7:7" x14ac:dyDescent="0.3">
      <c r="G6319"/>
    </row>
    <row r="6320" spans="7:7" x14ac:dyDescent="0.3">
      <c r="G6320"/>
    </row>
    <row r="6321" spans="7:7" x14ac:dyDescent="0.3">
      <c r="G6321"/>
    </row>
    <row r="6322" spans="7:7" x14ac:dyDescent="0.3">
      <c r="G6322"/>
    </row>
    <row r="6323" spans="7:7" x14ac:dyDescent="0.3">
      <c r="G6323"/>
    </row>
    <row r="6324" spans="7:7" x14ac:dyDescent="0.3">
      <c r="G6324"/>
    </row>
    <row r="6325" spans="7:7" x14ac:dyDescent="0.3">
      <c r="G6325"/>
    </row>
    <row r="6326" spans="7:7" x14ac:dyDescent="0.3">
      <c r="G6326"/>
    </row>
    <row r="6327" spans="7:7" x14ac:dyDescent="0.3">
      <c r="G6327"/>
    </row>
    <row r="6328" spans="7:7" x14ac:dyDescent="0.3">
      <c r="G6328"/>
    </row>
    <row r="6329" spans="7:7" x14ac:dyDescent="0.3">
      <c r="G6329"/>
    </row>
    <row r="6330" spans="7:7" x14ac:dyDescent="0.3">
      <c r="G6330"/>
    </row>
    <row r="6331" spans="7:7" x14ac:dyDescent="0.3">
      <c r="G6331"/>
    </row>
    <row r="6332" spans="7:7" x14ac:dyDescent="0.3">
      <c r="G6332"/>
    </row>
    <row r="6333" spans="7:7" x14ac:dyDescent="0.3">
      <c r="G6333"/>
    </row>
    <row r="6334" spans="7:7" x14ac:dyDescent="0.3">
      <c r="G6334"/>
    </row>
    <row r="6335" spans="7:7" x14ac:dyDescent="0.3">
      <c r="G6335"/>
    </row>
    <row r="6336" spans="7:7" x14ac:dyDescent="0.3">
      <c r="G6336"/>
    </row>
    <row r="6337" spans="7:7" x14ac:dyDescent="0.3">
      <c r="G6337"/>
    </row>
    <row r="6338" spans="7:7" x14ac:dyDescent="0.3">
      <c r="G6338"/>
    </row>
    <row r="6339" spans="7:7" x14ac:dyDescent="0.3">
      <c r="G6339"/>
    </row>
    <row r="6340" spans="7:7" x14ac:dyDescent="0.3">
      <c r="G6340"/>
    </row>
    <row r="6341" spans="7:7" x14ac:dyDescent="0.3">
      <c r="G6341"/>
    </row>
    <row r="6342" spans="7:7" x14ac:dyDescent="0.3">
      <c r="G6342"/>
    </row>
    <row r="6343" spans="7:7" x14ac:dyDescent="0.3">
      <c r="G6343"/>
    </row>
    <row r="6344" spans="7:7" x14ac:dyDescent="0.3">
      <c r="G6344"/>
    </row>
    <row r="6345" spans="7:7" x14ac:dyDescent="0.3">
      <c r="G6345"/>
    </row>
    <row r="6346" spans="7:7" x14ac:dyDescent="0.3">
      <c r="G6346"/>
    </row>
    <row r="6347" spans="7:7" x14ac:dyDescent="0.3">
      <c r="G6347"/>
    </row>
    <row r="6348" spans="7:7" x14ac:dyDescent="0.3">
      <c r="G6348"/>
    </row>
    <row r="6349" spans="7:7" x14ac:dyDescent="0.3">
      <c r="G6349"/>
    </row>
    <row r="6350" spans="7:7" x14ac:dyDescent="0.3">
      <c r="G6350"/>
    </row>
    <row r="6351" spans="7:7" x14ac:dyDescent="0.3">
      <c r="G6351"/>
    </row>
    <row r="6352" spans="7:7" x14ac:dyDescent="0.3">
      <c r="G6352"/>
    </row>
    <row r="6353" spans="7:7" x14ac:dyDescent="0.3">
      <c r="G6353"/>
    </row>
    <row r="6354" spans="7:7" x14ac:dyDescent="0.3">
      <c r="G6354"/>
    </row>
    <row r="6355" spans="7:7" x14ac:dyDescent="0.3">
      <c r="G6355"/>
    </row>
    <row r="6356" spans="7:7" x14ac:dyDescent="0.3">
      <c r="G6356"/>
    </row>
    <row r="6357" spans="7:7" x14ac:dyDescent="0.3">
      <c r="G6357"/>
    </row>
    <row r="6358" spans="7:7" x14ac:dyDescent="0.3">
      <c r="G6358"/>
    </row>
    <row r="6359" spans="7:7" x14ac:dyDescent="0.3">
      <c r="G6359"/>
    </row>
    <row r="6360" spans="7:7" x14ac:dyDescent="0.3">
      <c r="G6360"/>
    </row>
    <row r="6361" spans="7:7" x14ac:dyDescent="0.3">
      <c r="G6361"/>
    </row>
    <row r="6362" spans="7:7" x14ac:dyDescent="0.3">
      <c r="G6362"/>
    </row>
    <row r="6363" spans="7:7" x14ac:dyDescent="0.3">
      <c r="G6363"/>
    </row>
    <row r="6364" spans="7:7" x14ac:dyDescent="0.3">
      <c r="G6364"/>
    </row>
    <row r="6365" spans="7:7" x14ac:dyDescent="0.3">
      <c r="G6365"/>
    </row>
    <row r="6366" spans="7:7" x14ac:dyDescent="0.3">
      <c r="G6366"/>
    </row>
    <row r="6367" spans="7:7" x14ac:dyDescent="0.3">
      <c r="G6367"/>
    </row>
    <row r="6368" spans="7:7" x14ac:dyDescent="0.3">
      <c r="G6368"/>
    </row>
    <row r="6369" spans="7:7" x14ac:dyDescent="0.3">
      <c r="G6369"/>
    </row>
    <row r="6370" spans="7:7" x14ac:dyDescent="0.3">
      <c r="G6370"/>
    </row>
    <row r="6371" spans="7:7" x14ac:dyDescent="0.3">
      <c r="G6371"/>
    </row>
    <row r="6372" spans="7:7" x14ac:dyDescent="0.3">
      <c r="G6372"/>
    </row>
    <row r="6373" spans="7:7" x14ac:dyDescent="0.3">
      <c r="G6373"/>
    </row>
    <row r="6374" spans="7:7" x14ac:dyDescent="0.3">
      <c r="G6374"/>
    </row>
    <row r="6375" spans="7:7" x14ac:dyDescent="0.3">
      <c r="G6375"/>
    </row>
    <row r="6376" spans="7:7" x14ac:dyDescent="0.3">
      <c r="G6376"/>
    </row>
    <row r="6377" spans="7:7" x14ac:dyDescent="0.3">
      <c r="G6377"/>
    </row>
    <row r="6378" spans="7:7" x14ac:dyDescent="0.3">
      <c r="G6378"/>
    </row>
    <row r="6379" spans="7:7" x14ac:dyDescent="0.3">
      <c r="G6379"/>
    </row>
    <row r="6380" spans="7:7" x14ac:dyDescent="0.3">
      <c r="G6380"/>
    </row>
    <row r="6381" spans="7:7" x14ac:dyDescent="0.3">
      <c r="G6381"/>
    </row>
    <row r="6382" spans="7:7" x14ac:dyDescent="0.3">
      <c r="G6382"/>
    </row>
    <row r="6383" spans="7:7" x14ac:dyDescent="0.3">
      <c r="G6383"/>
    </row>
    <row r="6384" spans="7:7" x14ac:dyDescent="0.3">
      <c r="G6384"/>
    </row>
    <row r="6385" spans="7:7" x14ac:dyDescent="0.3">
      <c r="G6385"/>
    </row>
    <row r="6386" spans="7:7" x14ac:dyDescent="0.3">
      <c r="G6386"/>
    </row>
    <row r="6387" spans="7:7" x14ac:dyDescent="0.3">
      <c r="G6387"/>
    </row>
    <row r="6388" spans="7:7" x14ac:dyDescent="0.3">
      <c r="G6388"/>
    </row>
    <row r="6389" spans="7:7" x14ac:dyDescent="0.3">
      <c r="G6389"/>
    </row>
    <row r="6390" spans="7:7" x14ac:dyDescent="0.3">
      <c r="G6390"/>
    </row>
    <row r="6391" spans="7:7" x14ac:dyDescent="0.3">
      <c r="G6391"/>
    </row>
    <row r="6392" spans="7:7" x14ac:dyDescent="0.3">
      <c r="G6392"/>
    </row>
    <row r="6393" spans="7:7" x14ac:dyDescent="0.3">
      <c r="G6393"/>
    </row>
    <row r="6394" spans="7:7" x14ac:dyDescent="0.3">
      <c r="G6394"/>
    </row>
    <row r="6395" spans="7:7" x14ac:dyDescent="0.3">
      <c r="G6395"/>
    </row>
    <row r="6396" spans="7:7" x14ac:dyDescent="0.3">
      <c r="G6396"/>
    </row>
    <row r="6397" spans="7:7" x14ac:dyDescent="0.3">
      <c r="G6397"/>
    </row>
    <row r="6398" spans="7:7" x14ac:dyDescent="0.3">
      <c r="G6398"/>
    </row>
    <row r="6399" spans="7:7" x14ac:dyDescent="0.3">
      <c r="G6399"/>
    </row>
    <row r="6400" spans="7:7" x14ac:dyDescent="0.3">
      <c r="G6400"/>
    </row>
    <row r="6401" spans="7:7" x14ac:dyDescent="0.3">
      <c r="G6401"/>
    </row>
    <row r="6402" spans="7:7" x14ac:dyDescent="0.3">
      <c r="G6402"/>
    </row>
    <row r="6403" spans="7:7" x14ac:dyDescent="0.3">
      <c r="G6403"/>
    </row>
    <row r="6404" spans="7:7" x14ac:dyDescent="0.3">
      <c r="G6404"/>
    </row>
    <row r="6405" spans="7:7" x14ac:dyDescent="0.3">
      <c r="G6405"/>
    </row>
    <row r="6406" spans="7:7" x14ac:dyDescent="0.3">
      <c r="G6406"/>
    </row>
    <row r="6407" spans="7:7" x14ac:dyDescent="0.3">
      <c r="G6407"/>
    </row>
    <row r="6408" spans="7:7" x14ac:dyDescent="0.3">
      <c r="G6408"/>
    </row>
    <row r="6409" spans="7:7" x14ac:dyDescent="0.3">
      <c r="G6409"/>
    </row>
    <row r="6410" spans="7:7" x14ac:dyDescent="0.3">
      <c r="G6410"/>
    </row>
    <row r="6411" spans="7:7" x14ac:dyDescent="0.3">
      <c r="G6411"/>
    </row>
    <row r="6412" spans="7:7" x14ac:dyDescent="0.3">
      <c r="G6412"/>
    </row>
    <row r="6413" spans="7:7" x14ac:dyDescent="0.3">
      <c r="G6413"/>
    </row>
    <row r="6414" spans="7:7" x14ac:dyDescent="0.3">
      <c r="G6414"/>
    </row>
    <row r="6415" spans="7:7" x14ac:dyDescent="0.3">
      <c r="G6415"/>
    </row>
    <row r="6416" spans="7:7" x14ac:dyDescent="0.3">
      <c r="G6416"/>
    </row>
    <row r="6417" spans="7:7" x14ac:dyDescent="0.3">
      <c r="G6417"/>
    </row>
    <row r="6418" spans="7:7" x14ac:dyDescent="0.3">
      <c r="G6418"/>
    </row>
    <row r="6419" spans="7:7" x14ac:dyDescent="0.3">
      <c r="G6419"/>
    </row>
    <row r="6420" spans="7:7" x14ac:dyDescent="0.3">
      <c r="G6420"/>
    </row>
    <row r="6421" spans="7:7" x14ac:dyDescent="0.3">
      <c r="G6421"/>
    </row>
    <row r="6422" spans="7:7" x14ac:dyDescent="0.3">
      <c r="G6422"/>
    </row>
    <row r="6423" spans="7:7" x14ac:dyDescent="0.3">
      <c r="G6423"/>
    </row>
    <row r="6424" spans="7:7" x14ac:dyDescent="0.3">
      <c r="G6424"/>
    </row>
    <row r="6425" spans="7:7" x14ac:dyDescent="0.3">
      <c r="G6425"/>
    </row>
    <row r="6426" spans="7:7" x14ac:dyDescent="0.3">
      <c r="G6426"/>
    </row>
    <row r="6427" spans="7:7" x14ac:dyDescent="0.3">
      <c r="G6427"/>
    </row>
    <row r="6428" spans="7:7" x14ac:dyDescent="0.3">
      <c r="G6428"/>
    </row>
    <row r="6429" spans="7:7" x14ac:dyDescent="0.3">
      <c r="G6429"/>
    </row>
    <row r="6430" spans="7:7" x14ac:dyDescent="0.3">
      <c r="G6430"/>
    </row>
    <row r="6431" spans="7:7" x14ac:dyDescent="0.3">
      <c r="G6431"/>
    </row>
    <row r="6432" spans="7:7" x14ac:dyDescent="0.3">
      <c r="G6432"/>
    </row>
    <row r="6433" spans="7:7" x14ac:dyDescent="0.3">
      <c r="G6433"/>
    </row>
    <row r="6434" spans="7:7" x14ac:dyDescent="0.3">
      <c r="G6434"/>
    </row>
    <row r="6435" spans="7:7" x14ac:dyDescent="0.3">
      <c r="G6435"/>
    </row>
    <row r="6436" spans="7:7" x14ac:dyDescent="0.3">
      <c r="G6436"/>
    </row>
    <row r="6437" spans="7:7" x14ac:dyDescent="0.3">
      <c r="G6437"/>
    </row>
    <row r="6438" spans="7:7" x14ac:dyDescent="0.3">
      <c r="G6438"/>
    </row>
    <row r="6439" spans="7:7" x14ac:dyDescent="0.3">
      <c r="G6439"/>
    </row>
    <row r="6440" spans="7:7" x14ac:dyDescent="0.3">
      <c r="G6440"/>
    </row>
    <row r="6441" spans="7:7" x14ac:dyDescent="0.3">
      <c r="G6441"/>
    </row>
    <row r="6442" spans="7:7" x14ac:dyDescent="0.3">
      <c r="G6442"/>
    </row>
    <row r="6443" spans="7:7" x14ac:dyDescent="0.3">
      <c r="G6443"/>
    </row>
    <row r="6444" spans="7:7" x14ac:dyDescent="0.3">
      <c r="G6444"/>
    </row>
    <row r="6445" spans="7:7" x14ac:dyDescent="0.3">
      <c r="G6445"/>
    </row>
    <row r="6446" spans="7:7" x14ac:dyDescent="0.3">
      <c r="G6446"/>
    </row>
    <row r="6447" spans="7:7" x14ac:dyDescent="0.3">
      <c r="G6447"/>
    </row>
    <row r="6448" spans="7:7" x14ac:dyDescent="0.3">
      <c r="G6448"/>
    </row>
    <row r="6449" spans="7:7" x14ac:dyDescent="0.3">
      <c r="G6449"/>
    </row>
    <row r="6450" spans="7:7" x14ac:dyDescent="0.3">
      <c r="G6450"/>
    </row>
    <row r="6451" spans="7:7" x14ac:dyDescent="0.3">
      <c r="G6451"/>
    </row>
    <row r="6452" spans="7:7" x14ac:dyDescent="0.3">
      <c r="G6452"/>
    </row>
    <row r="6453" spans="7:7" x14ac:dyDescent="0.3">
      <c r="G6453"/>
    </row>
    <row r="6454" spans="7:7" x14ac:dyDescent="0.3">
      <c r="G6454"/>
    </row>
    <row r="6455" spans="7:7" x14ac:dyDescent="0.3">
      <c r="G6455"/>
    </row>
    <row r="6456" spans="7:7" x14ac:dyDescent="0.3">
      <c r="G6456"/>
    </row>
    <row r="6457" spans="7:7" x14ac:dyDescent="0.3">
      <c r="G6457"/>
    </row>
    <row r="6458" spans="7:7" x14ac:dyDescent="0.3">
      <c r="G6458"/>
    </row>
    <row r="6459" spans="7:7" x14ac:dyDescent="0.3">
      <c r="G6459"/>
    </row>
    <row r="6460" spans="7:7" x14ac:dyDescent="0.3">
      <c r="G6460"/>
    </row>
    <row r="6461" spans="7:7" x14ac:dyDescent="0.3">
      <c r="G6461"/>
    </row>
    <row r="6462" spans="7:7" x14ac:dyDescent="0.3">
      <c r="G6462"/>
    </row>
    <row r="6463" spans="7:7" x14ac:dyDescent="0.3">
      <c r="G6463"/>
    </row>
    <row r="6464" spans="7:7" x14ac:dyDescent="0.3">
      <c r="G6464"/>
    </row>
    <row r="6465" spans="7:7" x14ac:dyDescent="0.3">
      <c r="G6465"/>
    </row>
    <row r="6466" spans="7:7" x14ac:dyDescent="0.3">
      <c r="G6466"/>
    </row>
    <row r="6467" spans="7:7" x14ac:dyDescent="0.3">
      <c r="G6467"/>
    </row>
    <row r="6468" spans="7:7" x14ac:dyDescent="0.3">
      <c r="G6468"/>
    </row>
    <row r="6469" spans="7:7" x14ac:dyDescent="0.3">
      <c r="G6469"/>
    </row>
    <row r="6470" spans="7:7" x14ac:dyDescent="0.3">
      <c r="G6470"/>
    </row>
    <row r="6471" spans="7:7" x14ac:dyDescent="0.3">
      <c r="G6471"/>
    </row>
    <row r="6472" spans="7:7" x14ac:dyDescent="0.3">
      <c r="G6472"/>
    </row>
    <row r="6473" spans="7:7" x14ac:dyDescent="0.3">
      <c r="G6473"/>
    </row>
    <row r="6474" spans="7:7" x14ac:dyDescent="0.3">
      <c r="G6474"/>
    </row>
    <row r="6475" spans="7:7" x14ac:dyDescent="0.3">
      <c r="G6475"/>
    </row>
    <row r="6476" spans="7:7" x14ac:dyDescent="0.3">
      <c r="G6476"/>
    </row>
    <row r="6477" spans="7:7" x14ac:dyDescent="0.3">
      <c r="G6477"/>
    </row>
    <row r="6478" spans="7:7" x14ac:dyDescent="0.3">
      <c r="G6478"/>
    </row>
    <row r="6479" spans="7:7" x14ac:dyDescent="0.3">
      <c r="G6479"/>
    </row>
    <row r="6480" spans="7:7" x14ac:dyDescent="0.3">
      <c r="G6480"/>
    </row>
    <row r="6481" spans="7:7" x14ac:dyDescent="0.3">
      <c r="G6481"/>
    </row>
    <row r="6482" spans="7:7" x14ac:dyDescent="0.3">
      <c r="G6482"/>
    </row>
    <row r="6483" spans="7:7" x14ac:dyDescent="0.3">
      <c r="G6483"/>
    </row>
    <row r="6484" spans="7:7" x14ac:dyDescent="0.3">
      <c r="G6484"/>
    </row>
    <row r="6485" spans="7:7" x14ac:dyDescent="0.3">
      <c r="G6485"/>
    </row>
    <row r="6486" spans="7:7" x14ac:dyDescent="0.3">
      <c r="G6486"/>
    </row>
    <row r="6487" spans="7:7" x14ac:dyDescent="0.3">
      <c r="G6487"/>
    </row>
    <row r="6488" spans="7:7" x14ac:dyDescent="0.3">
      <c r="G6488"/>
    </row>
    <row r="6489" spans="7:7" x14ac:dyDescent="0.3">
      <c r="G6489"/>
    </row>
    <row r="6490" spans="7:7" x14ac:dyDescent="0.3">
      <c r="G6490"/>
    </row>
    <row r="6491" spans="7:7" x14ac:dyDescent="0.3">
      <c r="G6491"/>
    </row>
    <row r="6492" spans="7:7" x14ac:dyDescent="0.3">
      <c r="G6492"/>
    </row>
    <row r="6493" spans="7:7" x14ac:dyDescent="0.3">
      <c r="G6493"/>
    </row>
    <row r="6494" spans="7:7" x14ac:dyDescent="0.3">
      <c r="G6494"/>
    </row>
    <row r="6495" spans="7:7" x14ac:dyDescent="0.3">
      <c r="G6495"/>
    </row>
    <row r="6496" spans="7:7" x14ac:dyDescent="0.3">
      <c r="G6496"/>
    </row>
    <row r="6497" spans="7:7" x14ac:dyDescent="0.3">
      <c r="G6497"/>
    </row>
    <row r="6498" spans="7:7" x14ac:dyDescent="0.3">
      <c r="G6498"/>
    </row>
    <row r="6499" spans="7:7" x14ac:dyDescent="0.3">
      <c r="G6499"/>
    </row>
    <row r="6500" spans="7:7" x14ac:dyDescent="0.3">
      <c r="G6500"/>
    </row>
    <row r="6501" spans="7:7" x14ac:dyDescent="0.3">
      <c r="G6501"/>
    </row>
    <row r="6502" spans="7:7" x14ac:dyDescent="0.3">
      <c r="G6502"/>
    </row>
    <row r="6503" spans="7:7" x14ac:dyDescent="0.3">
      <c r="G6503"/>
    </row>
    <row r="6504" spans="7:7" x14ac:dyDescent="0.3">
      <c r="G6504"/>
    </row>
    <row r="6505" spans="7:7" x14ac:dyDescent="0.3">
      <c r="G6505"/>
    </row>
    <row r="6506" spans="7:7" x14ac:dyDescent="0.3">
      <c r="G6506"/>
    </row>
    <row r="6507" spans="7:7" x14ac:dyDescent="0.3">
      <c r="G6507"/>
    </row>
    <row r="6508" spans="7:7" x14ac:dyDescent="0.3">
      <c r="G6508"/>
    </row>
    <row r="6509" spans="7:7" x14ac:dyDescent="0.3">
      <c r="G6509"/>
    </row>
    <row r="6510" spans="7:7" x14ac:dyDescent="0.3">
      <c r="G6510"/>
    </row>
    <row r="6511" spans="7:7" x14ac:dyDescent="0.3">
      <c r="G6511"/>
    </row>
    <row r="6512" spans="7:7" x14ac:dyDescent="0.3">
      <c r="G6512"/>
    </row>
    <row r="6513" spans="7:7" x14ac:dyDescent="0.3">
      <c r="G6513"/>
    </row>
    <row r="6514" spans="7:7" x14ac:dyDescent="0.3">
      <c r="G6514"/>
    </row>
    <row r="6515" spans="7:7" x14ac:dyDescent="0.3">
      <c r="G6515"/>
    </row>
    <row r="6516" spans="7:7" x14ac:dyDescent="0.3">
      <c r="G6516"/>
    </row>
    <row r="6517" spans="7:7" x14ac:dyDescent="0.3">
      <c r="G6517"/>
    </row>
    <row r="6518" spans="7:7" x14ac:dyDescent="0.3">
      <c r="G6518"/>
    </row>
    <row r="6519" spans="7:7" x14ac:dyDescent="0.3">
      <c r="G6519"/>
    </row>
    <row r="6520" spans="7:7" x14ac:dyDescent="0.3">
      <c r="G6520"/>
    </row>
    <row r="6521" spans="7:7" x14ac:dyDescent="0.3">
      <c r="G6521"/>
    </row>
    <row r="6522" spans="7:7" x14ac:dyDescent="0.3">
      <c r="G6522"/>
    </row>
    <row r="6523" spans="7:7" x14ac:dyDescent="0.3">
      <c r="G6523"/>
    </row>
    <row r="6524" spans="7:7" x14ac:dyDescent="0.3">
      <c r="G6524"/>
    </row>
    <row r="6525" spans="7:7" x14ac:dyDescent="0.3">
      <c r="G6525"/>
    </row>
    <row r="6526" spans="7:7" x14ac:dyDescent="0.3">
      <c r="G6526"/>
    </row>
    <row r="6527" spans="7:7" x14ac:dyDescent="0.3">
      <c r="G6527"/>
    </row>
    <row r="6528" spans="7:7" x14ac:dyDescent="0.3">
      <c r="G6528"/>
    </row>
    <row r="6529" spans="7:7" x14ac:dyDescent="0.3">
      <c r="G6529"/>
    </row>
    <row r="6530" spans="7:7" x14ac:dyDescent="0.3">
      <c r="G6530"/>
    </row>
    <row r="6531" spans="7:7" x14ac:dyDescent="0.3">
      <c r="G6531"/>
    </row>
    <row r="6532" spans="7:7" x14ac:dyDescent="0.3">
      <c r="G6532"/>
    </row>
    <row r="6533" spans="7:7" x14ac:dyDescent="0.3">
      <c r="G6533"/>
    </row>
    <row r="6534" spans="7:7" x14ac:dyDescent="0.3">
      <c r="G6534"/>
    </row>
    <row r="6535" spans="7:7" x14ac:dyDescent="0.3">
      <c r="G6535"/>
    </row>
    <row r="6536" spans="7:7" x14ac:dyDescent="0.3">
      <c r="G6536"/>
    </row>
    <row r="6537" spans="7:7" x14ac:dyDescent="0.3">
      <c r="G6537"/>
    </row>
    <row r="6538" spans="7:7" x14ac:dyDescent="0.3">
      <c r="G6538"/>
    </row>
    <row r="6539" spans="7:7" x14ac:dyDescent="0.3">
      <c r="G6539"/>
    </row>
    <row r="6540" spans="7:7" x14ac:dyDescent="0.3">
      <c r="G6540"/>
    </row>
    <row r="6541" spans="7:7" x14ac:dyDescent="0.3">
      <c r="G6541"/>
    </row>
    <row r="6542" spans="7:7" x14ac:dyDescent="0.3">
      <c r="G6542"/>
    </row>
    <row r="6543" spans="7:7" x14ac:dyDescent="0.3">
      <c r="G6543"/>
    </row>
    <row r="6544" spans="7:7" x14ac:dyDescent="0.3">
      <c r="G6544"/>
    </row>
    <row r="6545" spans="7:7" x14ac:dyDescent="0.3">
      <c r="G6545"/>
    </row>
    <row r="6546" spans="7:7" x14ac:dyDescent="0.3">
      <c r="G6546"/>
    </row>
    <row r="6547" spans="7:7" x14ac:dyDescent="0.3">
      <c r="G6547"/>
    </row>
    <row r="6548" spans="7:7" x14ac:dyDescent="0.3">
      <c r="G6548"/>
    </row>
    <row r="6549" spans="7:7" x14ac:dyDescent="0.3">
      <c r="G6549"/>
    </row>
    <row r="6550" spans="7:7" x14ac:dyDescent="0.3">
      <c r="G6550"/>
    </row>
    <row r="6551" spans="7:7" x14ac:dyDescent="0.3">
      <c r="G6551"/>
    </row>
    <row r="6552" spans="7:7" x14ac:dyDescent="0.3">
      <c r="G6552"/>
    </row>
    <row r="6553" spans="7:7" x14ac:dyDescent="0.3">
      <c r="G6553"/>
    </row>
    <row r="6554" spans="7:7" x14ac:dyDescent="0.3">
      <c r="G6554"/>
    </row>
    <row r="6555" spans="7:7" x14ac:dyDescent="0.3">
      <c r="G6555"/>
    </row>
    <row r="6556" spans="7:7" x14ac:dyDescent="0.3">
      <c r="G6556"/>
    </row>
    <row r="6557" spans="7:7" x14ac:dyDescent="0.3">
      <c r="G6557"/>
    </row>
    <row r="6558" spans="7:7" x14ac:dyDescent="0.3">
      <c r="G6558"/>
    </row>
    <row r="6559" spans="7:7" x14ac:dyDescent="0.3">
      <c r="G6559"/>
    </row>
    <row r="6560" spans="7:7" x14ac:dyDescent="0.3">
      <c r="G6560"/>
    </row>
    <row r="6561" spans="7:7" x14ac:dyDescent="0.3">
      <c r="G6561"/>
    </row>
    <row r="6562" spans="7:7" x14ac:dyDescent="0.3">
      <c r="G6562"/>
    </row>
    <row r="6563" spans="7:7" x14ac:dyDescent="0.3">
      <c r="G6563"/>
    </row>
    <row r="6564" spans="7:7" x14ac:dyDescent="0.3">
      <c r="G6564"/>
    </row>
    <row r="6565" spans="7:7" x14ac:dyDescent="0.3">
      <c r="G6565"/>
    </row>
    <row r="6566" spans="7:7" x14ac:dyDescent="0.3">
      <c r="G6566"/>
    </row>
    <row r="6567" spans="7:7" x14ac:dyDescent="0.3">
      <c r="G6567"/>
    </row>
    <row r="6568" spans="7:7" x14ac:dyDescent="0.3">
      <c r="G6568"/>
    </row>
    <row r="6569" spans="7:7" x14ac:dyDescent="0.3">
      <c r="G6569"/>
    </row>
    <row r="6570" spans="7:7" x14ac:dyDescent="0.3">
      <c r="G6570"/>
    </row>
    <row r="6571" spans="7:7" x14ac:dyDescent="0.3">
      <c r="G6571"/>
    </row>
    <row r="6572" spans="7:7" x14ac:dyDescent="0.3">
      <c r="G6572"/>
    </row>
    <row r="6573" spans="7:7" x14ac:dyDescent="0.3">
      <c r="G6573"/>
    </row>
    <row r="6574" spans="7:7" x14ac:dyDescent="0.3">
      <c r="G6574"/>
    </row>
    <row r="6575" spans="7:7" x14ac:dyDescent="0.3">
      <c r="G6575"/>
    </row>
    <row r="6576" spans="7:7" x14ac:dyDescent="0.3">
      <c r="G6576"/>
    </row>
    <row r="6577" spans="7:7" x14ac:dyDescent="0.3">
      <c r="G6577"/>
    </row>
    <row r="6578" spans="7:7" x14ac:dyDescent="0.3">
      <c r="G6578"/>
    </row>
    <row r="6579" spans="7:7" x14ac:dyDescent="0.3">
      <c r="G6579"/>
    </row>
    <row r="6580" spans="7:7" x14ac:dyDescent="0.3">
      <c r="G6580"/>
    </row>
    <row r="6581" spans="7:7" x14ac:dyDescent="0.3">
      <c r="G6581"/>
    </row>
    <row r="6582" spans="7:7" x14ac:dyDescent="0.3">
      <c r="G6582"/>
    </row>
    <row r="6583" spans="7:7" x14ac:dyDescent="0.3">
      <c r="G6583"/>
    </row>
    <row r="6584" spans="7:7" x14ac:dyDescent="0.3">
      <c r="G6584"/>
    </row>
    <row r="6585" spans="7:7" x14ac:dyDescent="0.3">
      <c r="G6585"/>
    </row>
    <row r="6586" spans="7:7" x14ac:dyDescent="0.3">
      <c r="G6586"/>
    </row>
    <row r="6587" spans="7:7" x14ac:dyDescent="0.3">
      <c r="G6587"/>
    </row>
    <row r="6588" spans="7:7" x14ac:dyDescent="0.3">
      <c r="G6588"/>
    </row>
    <row r="6589" spans="7:7" x14ac:dyDescent="0.3">
      <c r="G6589"/>
    </row>
    <row r="6590" spans="7:7" x14ac:dyDescent="0.3">
      <c r="G6590"/>
    </row>
    <row r="6591" spans="7:7" x14ac:dyDescent="0.3">
      <c r="G6591"/>
    </row>
    <row r="6592" spans="7:7" x14ac:dyDescent="0.3">
      <c r="G6592"/>
    </row>
    <row r="6593" spans="7:7" x14ac:dyDescent="0.3">
      <c r="G6593"/>
    </row>
    <row r="6594" spans="7:7" x14ac:dyDescent="0.3">
      <c r="G6594"/>
    </row>
    <row r="6595" spans="7:7" x14ac:dyDescent="0.3">
      <c r="G6595"/>
    </row>
    <row r="6596" spans="7:7" x14ac:dyDescent="0.3">
      <c r="G6596"/>
    </row>
    <row r="6597" spans="7:7" x14ac:dyDescent="0.3">
      <c r="G6597"/>
    </row>
    <row r="6598" spans="7:7" x14ac:dyDescent="0.3">
      <c r="G6598"/>
    </row>
    <row r="6599" spans="7:7" x14ac:dyDescent="0.3">
      <c r="G6599"/>
    </row>
    <row r="6600" spans="7:7" x14ac:dyDescent="0.3">
      <c r="G6600"/>
    </row>
    <row r="6601" spans="7:7" x14ac:dyDescent="0.3">
      <c r="G6601"/>
    </row>
    <row r="6602" spans="7:7" x14ac:dyDescent="0.3">
      <c r="G6602"/>
    </row>
    <row r="6603" spans="7:7" x14ac:dyDescent="0.3">
      <c r="G6603"/>
    </row>
    <row r="6604" spans="7:7" x14ac:dyDescent="0.3">
      <c r="G6604"/>
    </row>
    <row r="6605" spans="7:7" x14ac:dyDescent="0.3">
      <c r="G6605"/>
    </row>
    <row r="6606" spans="7:7" x14ac:dyDescent="0.3">
      <c r="G6606"/>
    </row>
    <row r="6607" spans="7:7" x14ac:dyDescent="0.3">
      <c r="G6607"/>
    </row>
    <row r="6608" spans="7:7" x14ac:dyDescent="0.3">
      <c r="G6608"/>
    </row>
    <row r="6609" spans="7:7" x14ac:dyDescent="0.3">
      <c r="G6609"/>
    </row>
    <row r="6610" spans="7:7" x14ac:dyDescent="0.3">
      <c r="G6610"/>
    </row>
    <row r="6611" spans="7:7" x14ac:dyDescent="0.3">
      <c r="G6611"/>
    </row>
    <row r="6612" spans="7:7" x14ac:dyDescent="0.3">
      <c r="G6612"/>
    </row>
    <row r="6613" spans="7:7" x14ac:dyDescent="0.3">
      <c r="G6613"/>
    </row>
    <row r="6614" spans="7:7" x14ac:dyDescent="0.3">
      <c r="G6614"/>
    </row>
    <row r="6615" spans="7:7" x14ac:dyDescent="0.3">
      <c r="G6615"/>
    </row>
    <row r="6616" spans="7:7" x14ac:dyDescent="0.3">
      <c r="G6616"/>
    </row>
    <row r="6617" spans="7:7" x14ac:dyDescent="0.3">
      <c r="G6617"/>
    </row>
    <row r="6618" spans="7:7" x14ac:dyDescent="0.3">
      <c r="G6618"/>
    </row>
    <row r="6619" spans="7:7" x14ac:dyDescent="0.3">
      <c r="G6619"/>
    </row>
    <row r="6620" spans="7:7" x14ac:dyDescent="0.3">
      <c r="G6620"/>
    </row>
    <row r="6621" spans="7:7" x14ac:dyDescent="0.3">
      <c r="G6621"/>
    </row>
    <row r="6622" spans="7:7" x14ac:dyDescent="0.3">
      <c r="G6622"/>
    </row>
    <row r="6623" spans="7:7" x14ac:dyDescent="0.3">
      <c r="G6623"/>
    </row>
    <row r="6624" spans="7:7" x14ac:dyDescent="0.3">
      <c r="G6624"/>
    </row>
    <row r="6625" spans="7:7" x14ac:dyDescent="0.3">
      <c r="G6625"/>
    </row>
    <row r="6626" spans="7:7" x14ac:dyDescent="0.3">
      <c r="G6626"/>
    </row>
    <row r="6627" spans="7:7" x14ac:dyDescent="0.3">
      <c r="G6627"/>
    </row>
    <row r="6628" spans="7:7" x14ac:dyDescent="0.3">
      <c r="G6628"/>
    </row>
    <row r="6629" spans="7:7" x14ac:dyDescent="0.3">
      <c r="G6629"/>
    </row>
    <row r="6630" spans="7:7" x14ac:dyDescent="0.3">
      <c r="G6630"/>
    </row>
    <row r="6631" spans="7:7" x14ac:dyDescent="0.3">
      <c r="G6631"/>
    </row>
    <row r="6632" spans="7:7" x14ac:dyDescent="0.3">
      <c r="G6632"/>
    </row>
    <row r="6633" spans="7:7" x14ac:dyDescent="0.3">
      <c r="G6633"/>
    </row>
    <row r="6634" spans="7:7" x14ac:dyDescent="0.3">
      <c r="G6634"/>
    </row>
    <row r="6635" spans="7:7" x14ac:dyDescent="0.3">
      <c r="G6635"/>
    </row>
    <row r="6636" spans="7:7" x14ac:dyDescent="0.3">
      <c r="G6636"/>
    </row>
    <row r="6637" spans="7:7" x14ac:dyDescent="0.3">
      <c r="G6637"/>
    </row>
    <row r="6638" spans="7:7" x14ac:dyDescent="0.3">
      <c r="G6638"/>
    </row>
    <row r="6639" spans="7:7" x14ac:dyDescent="0.3">
      <c r="G6639"/>
    </row>
    <row r="6640" spans="7:7" x14ac:dyDescent="0.3">
      <c r="G6640"/>
    </row>
    <row r="6641" spans="7:7" x14ac:dyDescent="0.3">
      <c r="G6641"/>
    </row>
    <row r="6642" spans="7:7" x14ac:dyDescent="0.3">
      <c r="G6642"/>
    </row>
    <row r="6643" spans="7:7" x14ac:dyDescent="0.3">
      <c r="G6643"/>
    </row>
    <row r="6644" spans="7:7" x14ac:dyDescent="0.3">
      <c r="G6644"/>
    </row>
    <row r="6645" spans="7:7" x14ac:dyDescent="0.3">
      <c r="G6645"/>
    </row>
    <row r="6646" spans="7:7" x14ac:dyDescent="0.3">
      <c r="G6646"/>
    </row>
    <row r="6647" spans="7:7" x14ac:dyDescent="0.3">
      <c r="G6647"/>
    </row>
    <row r="6648" spans="7:7" x14ac:dyDescent="0.3">
      <c r="G6648"/>
    </row>
    <row r="6649" spans="7:7" x14ac:dyDescent="0.3">
      <c r="G6649"/>
    </row>
    <row r="6650" spans="7:7" x14ac:dyDescent="0.3">
      <c r="G6650"/>
    </row>
    <row r="6651" spans="7:7" x14ac:dyDescent="0.3">
      <c r="G6651"/>
    </row>
    <row r="6652" spans="7:7" x14ac:dyDescent="0.3">
      <c r="G6652"/>
    </row>
    <row r="6653" spans="7:7" x14ac:dyDescent="0.3">
      <c r="G6653"/>
    </row>
    <row r="6654" spans="7:7" x14ac:dyDescent="0.3">
      <c r="G6654"/>
    </row>
    <row r="6655" spans="7:7" x14ac:dyDescent="0.3">
      <c r="G6655"/>
    </row>
    <row r="6656" spans="7:7" x14ac:dyDescent="0.3">
      <c r="G6656"/>
    </row>
    <row r="6657" spans="7:7" x14ac:dyDescent="0.3">
      <c r="G6657"/>
    </row>
    <row r="6658" spans="7:7" x14ac:dyDescent="0.3">
      <c r="G6658"/>
    </row>
    <row r="6659" spans="7:7" x14ac:dyDescent="0.3">
      <c r="G6659"/>
    </row>
    <row r="6660" spans="7:7" x14ac:dyDescent="0.3">
      <c r="G6660"/>
    </row>
    <row r="6661" spans="7:7" x14ac:dyDescent="0.3">
      <c r="G6661"/>
    </row>
    <row r="6662" spans="7:7" x14ac:dyDescent="0.3">
      <c r="G6662"/>
    </row>
    <row r="6663" spans="7:7" x14ac:dyDescent="0.3">
      <c r="G6663"/>
    </row>
    <row r="6664" spans="7:7" x14ac:dyDescent="0.3">
      <c r="G6664"/>
    </row>
    <row r="6665" spans="7:7" x14ac:dyDescent="0.3">
      <c r="G6665"/>
    </row>
    <row r="6666" spans="7:7" x14ac:dyDescent="0.3">
      <c r="G6666"/>
    </row>
    <row r="6667" spans="7:7" x14ac:dyDescent="0.3">
      <c r="G6667"/>
    </row>
    <row r="6668" spans="7:7" x14ac:dyDescent="0.3">
      <c r="G6668"/>
    </row>
    <row r="6669" spans="7:7" x14ac:dyDescent="0.3">
      <c r="G6669"/>
    </row>
    <row r="6670" spans="7:7" x14ac:dyDescent="0.3">
      <c r="G6670"/>
    </row>
    <row r="6671" spans="7:7" x14ac:dyDescent="0.3">
      <c r="G6671"/>
    </row>
    <row r="6672" spans="7:7" x14ac:dyDescent="0.3">
      <c r="G6672"/>
    </row>
    <row r="6673" spans="7:7" x14ac:dyDescent="0.3">
      <c r="G6673"/>
    </row>
    <row r="6674" spans="7:7" x14ac:dyDescent="0.3">
      <c r="G6674"/>
    </row>
    <row r="6675" spans="7:7" x14ac:dyDescent="0.3">
      <c r="G6675"/>
    </row>
    <row r="6676" spans="7:7" x14ac:dyDescent="0.3">
      <c r="G6676"/>
    </row>
    <row r="6677" spans="7:7" x14ac:dyDescent="0.3">
      <c r="G6677"/>
    </row>
    <row r="6678" spans="7:7" x14ac:dyDescent="0.3">
      <c r="G6678"/>
    </row>
    <row r="6679" spans="7:7" x14ac:dyDescent="0.3">
      <c r="G6679"/>
    </row>
    <row r="6680" spans="7:7" x14ac:dyDescent="0.3">
      <c r="G6680"/>
    </row>
    <row r="6681" spans="7:7" x14ac:dyDescent="0.3">
      <c r="G6681"/>
    </row>
    <row r="6682" spans="7:7" x14ac:dyDescent="0.3">
      <c r="G6682"/>
    </row>
    <row r="6683" spans="7:7" x14ac:dyDescent="0.3">
      <c r="G6683"/>
    </row>
    <row r="6684" spans="7:7" x14ac:dyDescent="0.3">
      <c r="G6684"/>
    </row>
    <row r="6685" spans="7:7" x14ac:dyDescent="0.3">
      <c r="G6685"/>
    </row>
    <row r="6686" spans="7:7" x14ac:dyDescent="0.3">
      <c r="G6686"/>
    </row>
    <row r="6687" spans="7:7" x14ac:dyDescent="0.3">
      <c r="G6687"/>
    </row>
    <row r="6688" spans="7:7" x14ac:dyDescent="0.3">
      <c r="G6688"/>
    </row>
    <row r="6689" spans="7:7" x14ac:dyDescent="0.3">
      <c r="G6689"/>
    </row>
    <row r="6690" spans="7:7" x14ac:dyDescent="0.3">
      <c r="G6690"/>
    </row>
    <row r="6691" spans="7:7" x14ac:dyDescent="0.3">
      <c r="G6691"/>
    </row>
    <row r="6692" spans="7:7" x14ac:dyDescent="0.3">
      <c r="G6692"/>
    </row>
    <row r="6693" spans="7:7" x14ac:dyDescent="0.3">
      <c r="G6693"/>
    </row>
    <row r="6694" spans="7:7" x14ac:dyDescent="0.3">
      <c r="G6694"/>
    </row>
    <row r="6695" spans="7:7" x14ac:dyDescent="0.3">
      <c r="G6695"/>
    </row>
    <row r="6696" spans="7:7" x14ac:dyDescent="0.3">
      <c r="G6696"/>
    </row>
    <row r="6697" spans="7:7" x14ac:dyDescent="0.3">
      <c r="G6697"/>
    </row>
    <row r="6698" spans="7:7" x14ac:dyDescent="0.3">
      <c r="G6698"/>
    </row>
    <row r="6699" spans="7:7" x14ac:dyDescent="0.3">
      <c r="G6699"/>
    </row>
    <row r="6700" spans="7:7" x14ac:dyDescent="0.3">
      <c r="G6700"/>
    </row>
    <row r="6701" spans="7:7" x14ac:dyDescent="0.3">
      <c r="G6701"/>
    </row>
    <row r="6702" spans="7:7" x14ac:dyDescent="0.3">
      <c r="G6702"/>
    </row>
    <row r="6703" spans="7:7" x14ac:dyDescent="0.3">
      <c r="G6703"/>
    </row>
    <row r="6704" spans="7:7" x14ac:dyDescent="0.3">
      <c r="G6704"/>
    </row>
    <row r="6705" spans="7:7" x14ac:dyDescent="0.3">
      <c r="G6705"/>
    </row>
    <row r="6706" spans="7:7" x14ac:dyDescent="0.3">
      <c r="G6706"/>
    </row>
    <row r="6707" spans="7:7" x14ac:dyDescent="0.3">
      <c r="G6707"/>
    </row>
    <row r="6708" spans="7:7" x14ac:dyDescent="0.3">
      <c r="G6708"/>
    </row>
    <row r="6709" spans="7:7" x14ac:dyDescent="0.3">
      <c r="G6709"/>
    </row>
    <row r="6710" spans="7:7" x14ac:dyDescent="0.3">
      <c r="G6710"/>
    </row>
    <row r="6711" spans="7:7" x14ac:dyDescent="0.3">
      <c r="G6711"/>
    </row>
    <row r="6712" spans="7:7" x14ac:dyDescent="0.3">
      <c r="G6712"/>
    </row>
    <row r="6713" spans="7:7" x14ac:dyDescent="0.3">
      <c r="G6713"/>
    </row>
    <row r="6714" spans="7:7" x14ac:dyDescent="0.3">
      <c r="G6714"/>
    </row>
    <row r="6715" spans="7:7" x14ac:dyDescent="0.3">
      <c r="G6715"/>
    </row>
    <row r="6716" spans="7:7" x14ac:dyDescent="0.3">
      <c r="G6716"/>
    </row>
    <row r="6717" spans="7:7" x14ac:dyDescent="0.3">
      <c r="G6717"/>
    </row>
    <row r="6718" spans="7:7" x14ac:dyDescent="0.3">
      <c r="G6718"/>
    </row>
    <row r="6719" spans="7:7" x14ac:dyDescent="0.3">
      <c r="G6719"/>
    </row>
    <row r="6720" spans="7:7" x14ac:dyDescent="0.3">
      <c r="G6720"/>
    </row>
    <row r="6721" spans="7:7" x14ac:dyDescent="0.3">
      <c r="G6721"/>
    </row>
    <row r="6722" spans="7:7" x14ac:dyDescent="0.3">
      <c r="G6722"/>
    </row>
    <row r="6723" spans="7:7" x14ac:dyDescent="0.3">
      <c r="G6723"/>
    </row>
    <row r="6724" spans="7:7" x14ac:dyDescent="0.3">
      <c r="G6724"/>
    </row>
    <row r="6725" spans="7:7" x14ac:dyDescent="0.3">
      <c r="G6725"/>
    </row>
    <row r="6726" spans="7:7" x14ac:dyDescent="0.3">
      <c r="G6726"/>
    </row>
    <row r="6727" spans="7:7" x14ac:dyDescent="0.3">
      <c r="G6727"/>
    </row>
    <row r="6728" spans="7:7" x14ac:dyDescent="0.3">
      <c r="G6728"/>
    </row>
    <row r="6729" spans="7:7" x14ac:dyDescent="0.3">
      <c r="G6729"/>
    </row>
    <row r="6730" spans="7:7" x14ac:dyDescent="0.3">
      <c r="G6730"/>
    </row>
    <row r="6731" spans="7:7" x14ac:dyDescent="0.3">
      <c r="G6731"/>
    </row>
    <row r="6732" spans="7:7" x14ac:dyDescent="0.3">
      <c r="G6732"/>
    </row>
    <row r="6733" spans="7:7" x14ac:dyDescent="0.3">
      <c r="G6733"/>
    </row>
    <row r="6734" spans="7:7" x14ac:dyDescent="0.3">
      <c r="G6734"/>
    </row>
    <row r="6735" spans="7:7" x14ac:dyDescent="0.3">
      <c r="G6735"/>
    </row>
    <row r="6736" spans="7:7" x14ac:dyDescent="0.3">
      <c r="G6736"/>
    </row>
    <row r="6737" spans="7:7" x14ac:dyDescent="0.3">
      <c r="G6737"/>
    </row>
    <row r="6738" spans="7:7" x14ac:dyDescent="0.3">
      <c r="G6738"/>
    </row>
    <row r="6739" spans="7:7" x14ac:dyDescent="0.3">
      <c r="G6739"/>
    </row>
    <row r="6740" spans="7:7" x14ac:dyDescent="0.3">
      <c r="G6740"/>
    </row>
    <row r="6741" spans="7:7" x14ac:dyDescent="0.3">
      <c r="G6741"/>
    </row>
    <row r="6742" spans="7:7" x14ac:dyDescent="0.3">
      <c r="G6742"/>
    </row>
    <row r="6743" spans="7:7" x14ac:dyDescent="0.3">
      <c r="G6743"/>
    </row>
    <row r="6744" spans="7:7" x14ac:dyDescent="0.3">
      <c r="G6744"/>
    </row>
    <row r="6745" spans="7:7" x14ac:dyDescent="0.3">
      <c r="G6745"/>
    </row>
    <row r="6746" spans="7:7" x14ac:dyDescent="0.3">
      <c r="G6746"/>
    </row>
    <row r="6747" spans="7:7" x14ac:dyDescent="0.3">
      <c r="G6747"/>
    </row>
    <row r="6748" spans="7:7" x14ac:dyDescent="0.3">
      <c r="G6748"/>
    </row>
    <row r="6749" spans="7:7" x14ac:dyDescent="0.3">
      <c r="G6749"/>
    </row>
    <row r="6750" spans="7:7" x14ac:dyDescent="0.3">
      <c r="G6750"/>
    </row>
    <row r="6751" spans="7:7" x14ac:dyDescent="0.3">
      <c r="G6751"/>
    </row>
    <row r="6752" spans="7:7" x14ac:dyDescent="0.3">
      <c r="G6752"/>
    </row>
    <row r="6753" spans="7:7" x14ac:dyDescent="0.3">
      <c r="G6753"/>
    </row>
    <row r="6754" spans="7:7" x14ac:dyDescent="0.3">
      <c r="G6754"/>
    </row>
    <row r="6755" spans="7:7" x14ac:dyDescent="0.3">
      <c r="G6755"/>
    </row>
    <row r="6756" spans="7:7" x14ac:dyDescent="0.3">
      <c r="G6756"/>
    </row>
    <row r="6757" spans="7:7" x14ac:dyDescent="0.3">
      <c r="G6757"/>
    </row>
    <row r="6758" spans="7:7" x14ac:dyDescent="0.3">
      <c r="G6758"/>
    </row>
    <row r="6759" spans="7:7" x14ac:dyDescent="0.3">
      <c r="G6759"/>
    </row>
    <row r="6760" spans="7:7" x14ac:dyDescent="0.3">
      <c r="G6760"/>
    </row>
    <row r="6761" spans="7:7" x14ac:dyDescent="0.3">
      <c r="G6761"/>
    </row>
    <row r="6762" spans="7:7" x14ac:dyDescent="0.3">
      <c r="G6762"/>
    </row>
    <row r="6763" spans="7:7" x14ac:dyDescent="0.3">
      <c r="G6763"/>
    </row>
    <row r="6764" spans="7:7" x14ac:dyDescent="0.3">
      <c r="G6764"/>
    </row>
    <row r="6765" spans="7:7" x14ac:dyDescent="0.3">
      <c r="G6765"/>
    </row>
    <row r="6766" spans="7:7" x14ac:dyDescent="0.3">
      <c r="G6766"/>
    </row>
    <row r="6767" spans="7:7" x14ac:dyDescent="0.3">
      <c r="G6767"/>
    </row>
    <row r="6768" spans="7:7" x14ac:dyDescent="0.3">
      <c r="G6768"/>
    </row>
    <row r="6769" spans="7:7" x14ac:dyDescent="0.3">
      <c r="G6769"/>
    </row>
    <row r="6770" spans="7:7" x14ac:dyDescent="0.3">
      <c r="G6770"/>
    </row>
    <row r="6771" spans="7:7" x14ac:dyDescent="0.3">
      <c r="G6771"/>
    </row>
    <row r="6772" spans="7:7" x14ac:dyDescent="0.3">
      <c r="G6772"/>
    </row>
    <row r="6773" spans="7:7" x14ac:dyDescent="0.3">
      <c r="G6773"/>
    </row>
    <row r="6774" spans="7:7" x14ac:dyDescent="0.3">
      <c r="G6774"/>
    </row>
    <row r="6775" spans="7:7" x14ac:dyDescent="0.3">
      <c r="G6775"/>
    </row>
    <row r="6776" spans="7:7" x14ac:dyDescent="0.3">
      <c r="G6776"/>
    </row>
    <row r="6777" spans="7:7" x14ac:dyDescent="0.3">
      <c r="G6777"/>
    </row>
    <row r="6778" spans="7:7" x14ac:dyDescent="0.3">
      <c r="G6778"/>
    </row>
    <row r="6779" spans="7:7" x14ac:dyDescent="0.3">
      <c r="G6779"/>
    </row>
    <row r="6780" spans="7:7" x14ac:dyDescent="0.3">
      <c r="G6780"/>
    </row>
    <row r="6781" spans="7:7" x14ac:dyDescent="0.3">
      <c r="G6781"/>
    </row>
    <row r="6782" spans="7:7" x14ac:dyDescent="0.3">
      <c r="G6782"/>
    </row>
    <row r="6783" spans="7:7" x14ac:dyDescent="0.3">
      <c r="G6783"/>
    </row>
    <row r="6784" spans="7:7" x14ac:dyDescent="0.3">
      <c r="G6784"/>
    </row>
    <row r="6785" spans="7:7" x14ac:dyDescent="0.3">
      <c r="G6785"/>
    </row>
    <row r="6786" spans="7:7" x14ac:dyDescent="0.3">
      <c r="G6786"/>
    </row>
    <row r="6787" spans="7:7" x14ac:dyDescent="0.3">
      <c r="G6787"/>
    </row>
    <row r="6788" spans="7:7" x14ac:dyDescent="0.3">
      <c r="G6788"/>
    </row>
    <row r="6789" spans="7:7" x14ac:dyDescent="0.3">
      <c r="G6789"/>
    </row>
    <row r="6790" spans="7:7" x14ac:dyDescent="0.3">
      <c r="G6790"/>
    </row>
    <row r="6791" spans="7:7" x14ac:dyDescent="0.3">
      <c r="G6791"/>
    </row>
    <row r="6792" spans="7:7" x14ac:dyDescent="0.3">
      <c r="G6792"/>
    </row>
    <row r="6793" spans="7:7" x14ac:dyDescent="0.3">
      <c r="G6793"/>
    </row>
    <row r="6794" spans="7:7" x14ac:dyDescent="0.3">
      <c r="G6794"/>
    </row>
    <row r="6795" spans="7:7" x14ac:dyDescent="0.3">
      <c r="G6795"/>
    </row>
    <row r="6796" spans="7:7" x14ac:dyDescent="0.3">
      <c r="G6796"/>
    </row>
    <row r="6797" spans="7:7" x14ac:dyDescent="0.3">
      <c r="G6797"/>
    </row>
    <row r="6798" spans="7:7" x14ac:dyDescent="0.3">
      <c r="G6798"/>
    </row>
    <row r="6799" spans="7:7" x14ac:dyDescent="0.3">
      <c r="G6799"/>
    </row>
    <row r="6800" spans="7:7" x14ac:dyDescent="0.3">
      <c r="G6800"/>
    </row>
    <row r="6801" spans="7:7" x14ac:dyDescent="0.3">
      <c r="G6801"/>
    </row>
    <row r="6802" spans="7:7" x14ac:dyDescent="0.3">
      <c r="G6802"/>
    </row>
    <row r="6803" spans="7:7" x14ac:dyDescent="0.3">
      <c r="G6803"/>
    </row>
    <row r="6804" spans="7:7" x14ac:dyDescent="0.3">
      <c r="G6804"/>
    </row>
    <row r="6805" spans="7:7" x14ac:dyDescent="0.3">
      <c r="G6805"/>
    </row>
    <row r="6806" spans="7:7" x14ac:dyDescent="0.3">
      <c r="G6806"/>
    </row>
    <row r="6807" spans="7:7" x14ac:dyDescent="0.3">
      <c r="G6807"/>
    </row>
    <row r="6808" spans="7:7" x14ac:dyDescent="0.3">
      <c r="G6808"/>
    </row>
    <row r="6809" spans="7:7" x14ac:dyDescent="0.3">
      <c r="G6809"/>
    </row>
    <row r="6810" spans="7:7" x14ac:dyDescent="0.3">
      <c r="G6810"/>
    </row>
    <row r="6811" spans="7:7" x14ac:dyDescent="0.3">
      <c r="G6811"/>
    </row>
    <row r="6812" spans="7:7" x14ac:dyDescent="0.3">
      <c r="G6812"/>
    </row>
    <row r="6813" spans="7:7" x14ac:dyDescent="0.3">
      <c r="G6813"/>
    </row>
    <row r="6814" spans="7:7" x14ac:dyDescent="0.3">
      <c r="G6814"/>
    </row>
    <row r="6815" spans="7:7" x14ac:dyDescent="0.3">
      <c r="G6815"/>
    </row>
    <row r="6816" spans="7:7" x14ac:dyDescent="0.3">
      <c r="G6816"/>
    </row>
    <row r="6817" spans="7:7" x14ac:dyDescent="0.3">
      <c r="G6817"/>
    </row>
    <row r="6818" spans="7:7" x14ac:dyDescent="0.3">
      <c r="G6818"/>
    </row>
    <row r="6819" spans="7:7" x14ac:dyDescent="0.3">
      <c r="G6819"/>
    </row>
    <row r="6820" spans="7:7" x14ac:dyDescent="0.3">
      <c r="G6820"/>
    </row>
    <row r="6821" spans="7:7" x14ac:dyDescent="0.3">
      <c r="G6821"/>
    </row>
    <row r="6822" spans="7:7" x14ac:dyDescent="0.3">
      <c r="G6822"/>
    </row>
    <row r="6823" spans="7:7" x14ac:dyDescent="0.3">
      <c r="G6823"/>
    </row>
    <row r="6824" spans="7:7" x14ac:dyDescent="0.3">
      <c r="G6824"/>
    </row>
    <row r="6825" spans="7:7" x14ac:dyDescent="0.3">
      <c r="G6825"/>
    </row>
    <row r="6826" spans="7:7" x14ac:dyDescent="0.3">
      <c r="G6826"/>
    </row>
    <row r="6827" spans="7:7" x14ac:dyDescent="0.3">
      <c r="G6827"/>
    </row>
    <row r="6828" spans="7:7" x14ac:dyDescent="0.3">
      <c r="G6828"/>
    </row>
    <row r="6829" spans="7:7" x14ac:dyDescent="0.3">
      <c r="G6829"/>
    </row>
    <row r="6830" spans="7:7" x14ac:dyDescent="0.3">
      <c r="G6830"/>
    </row>
    <row r="6831" spans="7:7" x14ac:dyDescent="0.3">
      <c r="G6831"/>
    </row>
    <row r="6832" spans="7:7" x14ac:dyDescent="0.3">
      <c r="G6832"/>
    </row>
    <row r="6833" spans="7:7" x14ac:dyDescent="0.3">
      <c r="G6833"/>
    </row>
    <row r="6834" spans="7:7" x14ac:dyDescent="0.3">
      <c r="G6834"/>
    </row>
    <row r="6835" spans="7:7" x14ac:dyDescent="0.3">
      <c r="G6835"/>
    </row>
    <row r="6836" spans="7:7" x14ac:dyDescent="0.3">
      <c r="G6836"/>
    </row>
    <row r="6837" spans="7:7" x14ac:dyDescent="0.3">
      <c r="G6837"/>
    </row>
    <row r="6838" spans="7:7" x14ac:dyDescent="0.3">
      <c r="G6838"/>
    </row>
    <row r="6839" spans="7:7" x14ac:dyDescent="0.3">
      <c r="G6839"/>
    </row>
    <row r="6840" spans="7:7" x14ac:dyDescent="0.3">
      <c r="G6840"/>
    </row>
    <row r="6841" spans="7:7" x14ac:dyDescent="0.3">
      <c r="G6841"/>
    </row>
    <row r="6842" spans="7:7" x14ac:dyDescent="0.3">
      <c r="G6842"/>
    </row>
    <row r="6843" spans="7:7" x14ac:dyDescent="0.3">
      <c r="G6843"/>
    </row>
    <row r="6844" spans="7:7" x14ac:dyDescent="0.3">
      <c r="G6844"/>
    </row>
    <row r="6845" spans="7:7" x14ac:dyDescent="0.3">
      <c r="G6845"/>
    </row>
    <row r="6846" spans="7:7" x14ac:dyDescent="0.3">
      <c r="G6846"/>
    </row>
    <row r="6847" spans="7:7" x14ac:dyDescent="0.3">
      <c r="G6847"/>
    </row>
    <row r="6848" spans="7:7" x14ac:dyDescent="0.3">
      <c r="G6848"/>
    </row>
    <row r="6849" spans="7:7" x14ac:dyDescent="0.3">
      <c r="G6849"/>
    </row>
    <row r="6850" spans="7:7" x14ac:dyDescent="0.3">
      <c r="G6850"/>
    </row>
    <row r="6851" spans="7:7" x14ac:dyDescent="0.3">
      <c r="G6851"/>
    </row>
    <row r="6852" spans="7:7" x14ac:dyDescent="0.3">
      <c r="G6852"/>
    </row>
    <row r="6853" spans="7:7" x14ac:dyDescent="0.3">
      <c r="G6853"/>
    </row>
    <row r="6854" spans="7:7" x14ac:dyDescent="0.3">
      <c r="G6854"/>
    </row>
    <row r="6855" spans="7:7" x14ac:dyDescent="0.3">
      <c r="G6855"/>
    </row>
    <row r="6856" spans="7:7" x14ac:dyDescent="0.3">
      <c r="G6856"/>
    </row>
    <row r="6857" spans="7:7" x14ac:dyDescent="0.3">
      <c r="G6857"/>
    </row>
    <row r="6858" spans="7:7" x14ac:dyDescent="0.3">
      <c r="G6858"/>
    </row>
    <row r="6859" spans="7:7" x14ac:dyDescent="0.3">
      <c r="G6859"/>
    </row>
    <row r="6860" spans="7:7" x14ac:dyDescent="0.3">
      <c r="G6860"/>
    </row>
    <row r="6861" spans="7:7" x14ac:dyDescent="0.3">
      <c r="G6861"/>
    </row>
    <row r="6862" spans="7:7" x14ac:dyDescent="0.3">
      <c r="G6862"/>
    </row>
    <row r="6863" spans="7:7" x14ac:dyDescent="0.3">
      <c r="G6863"/>
    </row>
    <row r="6864" spans="7:7" x14ac:dyDescent="0.3">
      <c r="G6864"/>
    </row>
    <row r="6865" spans="7:7" x14ac:dyDescent="0.3">
      <c r="G6865"/>
    </row>
    <row r="6866" spans="7:7" x14ac:dyDescent="0.3">
      <c r="G6866"/>
    </row>
    <row r="6867" spans="7:7" x14ac:dyDescent="0.3">
      <c r="G6867"/>
    </row>
    <row r="6868" spans="7:7" x14ac:dyDescent="0.3">
      <c r="G6868"/>
    </row>
    <row r="6869" spans="7:7" x14ac:dyDescent="0.3">
      <c r="G6869"/>
    </row>
    <row r="6870" spans="7:7" x14ac:dyDescent="0.3">
      <c r="G6870"/>
    </row>
    <row r="6871" spans="7:7" x14ac:dyDescent="0.3">
      <c r="G6871"/>
    </row>
    <row r="6872" spans="7:7" x14ac:dyDescent="0.3">
      <c r="G6872"/>
    </row>
    <row r="6873" spans="7:7" x14ac:dyDescent="0.3">
      <c r="G6873"/>
    </row>
    <row r="6874" spans="7:7" x14ac:dyDescent="0.3">
      <c r="G6874"/>
    </row>
    <row r="6875" spans="7:7" x14ac:dyDescent="0.3">
      <c r="G6875"/>
    </row>
    <row r="6876" spans="7:7" x14ac:dyDescent="0.3">
      <c r="G6876"/>
    </row>
    <row r="6877" spans="7:7" x14ac:dyDescent="0.3">
      <c r="G6877"/>
    </row>
    <row r="6878" spans="7:7" x14ac:dyDescent="0.3">
      <c r="G6878"/>
    </row>
    <row r="6879" spans="7:7" x14ac:dyDescent="0.3">
      <c r="G6879"/>
    </row>
    <row r="6880" spans="7:7" x14ac:dyDescent="0.3">
      <c r="G6880"/>
    </row>
    <row r="6881" spans="7:7" x14ac:dyDescent="0.3">
      <c r="G6881"/>
    </row>
    <row r="6882" spans="7:7" x14ac:dyDescent="0.3">
      <c r="G6882"/>
    </row>
    <row r="6883" spans="7:7" x14ac:dyDescent="0.3">
      <c r="G6883"/>
    </row>
    <row r="6884" spans="7:7" x14ac:dyDescent="0.3">
      <c r="G6884"/>
    </row>
    <row r="6885" spans="7:7" x14ac:dyDescent="0.3">
      <c r="G6885"/>
    </row>
    <row r="6886" spans="7:7" x14ac:dyDescent="0.3">
      <c r="G6886"/>
    </row>
    <row r="6887" spans="7:7" x14ac:dyDescent="0.3">
      <c r="G6887"/>
    </row>
    <row r="6888" spans="7:7" x14ac:dyDescent="0.3">
      <c r="G6888"/>
    </row>
    <row r="6889" spans="7:7" x14ac:dyDescent="0.3">
      <c r="G6889"/>
    </row>
    <row r="6890" spans="7:7" x14ac:dyDescent="0.3">
      <c r="G6890"/>
    </row>
    <row r="6891" spans="7:7" x14ac:dyDescent="0.3">
      <c r="G6891"/>
    </row>
    <row r="6892" spans="7:7" x14ac:dyDescent="0.3">
      <c r="G6892"/>
    </row>
    <row r="6893" spans="7:7" x14ac:dyDescent="0.3">
      <c r="G6893"/>
    </row>
    <row r="6894" spans="7:7" x14ac:dyDescent="0.3">
      <c r="G6894"/>
    </row>
    <row r="6895" spans="7:7" x14ac:dyDescent="0.3">
      <c r="G6895"/>
    </row>
    <row r="6896" spans="7:7" x14ac:dyDescent="0.3">
      <c r="G6896"/>
    </row>
    <row r="6897" spans="7:7" x14ac:dyDescent="0.3">
      <c r="G6897"/>
    </row>
    <row r="6898" spans="7:7" x14ac:dyDescent="0.3">
      <c r="G6898"/>
    </row>
    <row r="6899" spans="7:7" x14ac:dyDescent="0.3">
      <c r="G6899"/>
    </row>
    <row r="6900" spans="7:7" x14ac:dyDescent="0.3">
      <c r="G6900"/>
    </row>
    <row r="6901" spans="7:7" x14ac:dyDescent="0.3">
      <c r="G6901"/>
    </row>
    <row r="6902" spans="7:7" x14ac:dyDescent="0.3">
      <c r="G6902"/>
    </row>
    <row r="6903" spans="7:7" x14ac:dyDescent="0.3">
      <c r="G6903"/>
    </row>
    <row r="6904" spans="7:7" x14ac:dyDescent="0.3">
      <c r="G6904"/>
    </row>
    <row r="6905" spans="7:7" x14ac:dyDescent="0.3">
      <c r="G6905"/>
    </row>
    <row r="6906" spans="7:7" x14ac:dyDescent="0.3">
      <c r="G6906"/>
    </row>
    <row r="6907" spans="7:7" x14ac:dyDescent="0.3">
      <c r="G6907"/>
    </row>
    <row r="6908" spans="7:7" x14ac:dyDescent="0.3">
      <c r="G6908"/>
    </row>
    <row r="6909" spans="7:7" x14ac:dyDescent="0.3">
      <c r="G6909"/>
    </row>
    <row r="6910" spans="7:7" x14ac:dyDescent="0.3">
      <c r="G6910"/>
    </row>
    <row r="6911" spans="7:7" x14ac:dyDescent="0.3">
      <c r="G6911"/>
    </row>
    <row r="6912" spans="7:7" x14ac:dyDescent="0.3">
      <c r="G6912"/>
    </row>
    <row r="6913" spans="7:7" x14ac:dyDescent="0.3">
      <c r="G6913"/>
    </row>
    <row r="6914" spans="7:7" x14ac:dyDescent="0.3">
      <c r="G6914"/>
    </row>
    <row r="6915" spans="7:7" x14ac:dyDescent="0.3">
      <c r="G6915"/>
    </row>
    <row r="6916" spans="7:7" x14ac:dyDescent="0.3">
      <c r="G6916"/>
    </row>
    <row r="6917" spans="7:7" x14ac:dyDescent="0.3">
      <c r="G6917"/>
    </row>
    <row r="6918" spans="7:7" x14ac:dyDescent="0.3">
      <c r="G6918"/>
    </row>
    <row r="6919" spans="7:7" x14ac:dyDescent="0.3">
      <c r="G6919"/>
    </row>
    <row r="6920" spans="7:7" x14ac:dyDescent="0.3">
      <c r="G6920"/>
    </row>
    <row r="6921" spans="7:7" x14ac:dyDescent="0.3">
      <c r="G6921"/>
    </row>
    <row r="6922" spans="7:7" x14ac:dyDescent="0.3">
      <c r="G6922"/>
    </row>
    <row r="6923" spans="7:7" x14ac:dyDescent="0.3">
      <c r="G6923"/>
    </row>
    <row r="6924" spans="7:7" x14ac:dyDescent="0.3">
      <c r="G6924"/>
    </row>
    <row r="6925" spans="7:7" x14ac:dyDescent="0.3">
      <c r="G6925"/>
    </row>
    <row r="6926" spans="7:7" x14ac:dyDescent="0.3">
      <c r="G6926"/>
    </row>
    <row r="6927" spans="7:7" x14ac:dyDescent="0.3">
      <c r="G6927"/>
    </row>
    <row r="6928" spans="7:7" x14ac:dyDescent="0.3">
      <c r="G6928"/>
    </row>
    <row r="6929" spans="7:7" x14ac:dyDescent="0.3">
      <c r="G6929"/>
    </row>
    <row r="6930" spans="7:7" x14ac:dyDescent="0.3">
      <c r="G6930"/>
    </row>
    <row r="6931" spans="7:7" x14ac:dyDescent="0.3">
      <c r="G6931"/>
    </row>
    <row r="6932" spans="7:7" x14ac:dyDescent="0.3">
      <c r="G6932"/>
    </row>
    <row r="6933" spans="7:7" x14ac:dyDescent="0.3">
      <c r="G6933"/>
    </row>
    <row r="6934" spans="7:7" x14ac:dyDescent="0.3">
      <c r="G6934"/>
    </row>
    <row r="6935" spans="7:7" x14ac:dyDescent="0.3">
      <c r="G6935"/>
    </row>
    <row r="6936" spans="7:7" x14ac:dyDescent="0.3">
      <c r="G6936"/>
    </row>
    <row r="6937" spans="7:7" x14ac:dyDescent="0.3">
      <c r="G6937"/>
    </row>
    <row r="6938" spans="7:7" x14ac:dyDescent="0.3">
      <c r="G6938"/>
    </row>
    <row r="6939" spans="7:7" x14ac:dyDescent="0.3">
      <c r="G6939"/>
    </row>
    <row r="6940" spans="7:7" x14ac:dyDescent="0.3">
      <c r="G6940"/>
    </row>
    <row r="6941" spans="7:7" x14ac:dyDescent="0.3">
      <c r="G6941"/>
    </row>
    <row r="6942" spans="7:7" x14ac:dyDescent="0.3">
      <c r="G6942"/>
    </row>
    <row r="6943" spans="7:7" x14ac:dyDescent="0.3">
      <c r="G6943"/>
    </row>
    <row r="6944" spans="7:7" x14ac:dyDescent="0.3">
      <c r="G6944"/>
    </row>
    <row r="6945" spans="7:7" x14ac:dyDescent="0.3">
      <c r="G6945"/>
    </row>
    <row r="6946" spans="7:7" x14ac:dyDescent="0.3">
      <c r="G6946"/>
    </row>
    <row r="6947" spans="7:7" x14ac:dyDescent="0.3">
      <c r="G6947"/>
    </row>
    <row r="6948" spans="7:7" x14ac:dyDescent="0.3">
      <c r="G6948"/>
    </row>
    <row r="6949" spans="7:7" x14ac:dyDescent="0.3">
      <c r="G6949"/>
    </row>
    <row r="6950" spans="7:7" x14ac:dyDescent="0.3">
      <c r="G6950"/>
    </row>
    <row r="6951" spans="7:7" x14ac:dyDescent="0.3">
      <c r="G6951"/>
    </row>
    <row r="6952" spans="7:7" x14ac:dyDescent="0.3">
      <c r="G6952"/>
    </row>
    <row r="6953" spans="7:7" x14ac:dyDescent="0.3">
      <c r="G6953"/>
    </row>
    <row r="6954" spans="7:7" x14ac:dyDescent="0.3">
      <c r="G6954"/>
    </row>
    <row r="6955" spans="7:7" x14ac:dyDescent="0.3">
      <c r="G6955"/>
    </row>
    <row r="6956" spans="7:7" x14ac:dyDescent="0.3">
      <c r="G6956"/>
    </row>
    <row r="6957" spans="7:7" x14ac:dyDescent="0.3">
      <c r="G6957"/>
    </row>
    <row r="6958" spans="7:7" x14ac:dyDescent="0.3">
      <c r="G6958"/>
    </row>
    <row r="6959" spans="7:7" x14ac:dyDescent="0.3">
      <c r="G6959"/>
    </row>
    <row r="6960" spans="7:7" x14ac:dyDescent="0.3">
      <c r="G6960"/>
    </row>
    <row r="6961" spans="7:7" x14ac:dyDescent="0.3">
      <c r="G6961"/>
    </row>
    <row r="6962" spans="7:7" x14ac:dyDescent="0.3">
      <c r="G6962"/>
    </row>
    <row r="6963" spans="7:7" x14ac:dyDescent="0.3">
      <c r="G6963"/>
    </row>
    <row r="6964" spans="7:7" x14ac:dyDescent="0.3">
      <c r="G6964"/>
    </row>
    <row r="6965" spans="7:7" x14ac:dyDescent="0.3">
      <c r="G6965"/>
    </row>
    <row r="6966" spans="7:7" x14ac:dyDescent="0.3">
      <c r="G6966"/>
    </row>
    <row r="6967" spans="7:7" x14ac:dyDescent="0.3">
      <c r="G6967"/>
    </row>
    <row r="6968" spans="7:7" x14ac:dyDescent="0.3">
      <c r="G6968"/>
    </row>
    <row r="6969" spans="7:7" x14ac:dyDescent="0.3">
      <c r="G6969"/>
    </row>
    <row r="6970" spans="7:7" x14ac:dyDescent="0.3">
      <c r="G6970"/>
    </row>
    <row r="6971" spans="7:7" x14ac:dyDescent="0.3">
      <c r="G6971"/>
    </row>
    <row r="6972" spans="7:7" x14ac:dyDescent="0.3">
      <c r="G6972"/>
    </row>
    <row r="6973" spans="7:7" x14ac:dyDescent="0.3">
      <c r="G6973"/>
    </row>
    <row r="6974" spans="7:7" x14ac:dyDescent="0.3">
      <c r="G6974"/>
    </row>
    <row r="6975" spans="7:7" x14ac:dyDescent="0.3">
      <c r="G6975"/>
    </row>
    <row r="6976" spans="7:7" x14ac:dyDescent="0.3">
      <c r="G6976"/>
    </row>
    <row r="6977" spans="7:7" x14ac:dyDescent="0.3">
      <c r="G6977"/>
    </row>
    <row r="6978" spans="7:7" x14ac:dyDescent="0.3">
      <c r="G6978"/>
    </row>
    <row r="6979" spans="7:7" x14ac:dyDescent="0.3">
      <c r="G6979"/>
    </row>
    <row r="6980" spans="7:7" x14ac:dyDescent="0.3">
      <c r="G6980"/>
    </row>
    <row r="6981" spans="7:7" x14ac:dyDescent="0.3">
      <c r="G6981"/>
    </row>
    <row r="6982" spans="7:7" x14ac:dyDescent="0.3">
      <c r="G6982"/>
    </row>
    <row r="6983" spans="7:7" x14ac:dyDescent="0.3">
      <c r="G6983"/>
    </row>
    <row r="6984" spans="7:7" x14ac:dyDescent="0.3">
      <c r="G6984"/>
    </row>
    <row r="6985" spans="7:7" x14ac:dyDescent="0.3">
      <c r="G6985"/>
    </row>
    <row r="6986" spans="7:7" x14ac:dyDescent="0.3">
      <c r="G6986"/>
    </row>
    <row r="6987" spans="7:7" x14ac:dyDescent="0.3">
      <c r="G6987"/>
    </row>
    <row r="6988" spans="7:7" x14ac:dyDescent="0.3">
      <c r="G6988"/>
    </row>
    <row r="6989" spans="7:7" x14ac:dyDescent="0.3">
      <c r="G6989"/>
    </row>
    <row r="6990" spans="7:7" x14ac:dyDescent="0.3">
      <c r="G6990"/>
    </row>
    <row r="6991" spans="7:7" x14ac:dyDescent="0.3">
      <c r="G6991"/>
    </row>
    <row r="6992" spans="7:7" x14ac:dyDescent="0.3">
      <c r="G6992"/>
    </row>
    <row r="6993" spans="7:7" x14ac:dyDescent="0.3">
      <c r="G6993"/>
    </row>
    <row r="6994" spans="7:7" x14ac:dyDescent="0.3">
      <c r="G6994"/>
    </row>
    <row r="6995" spans="7:7" x14ac:dyDescent="0.3">
      <c r="G6995"/>
    </row>
    <row r="6996" spans="7:7" x14ac:dyDescent="0.3">
      <c r="G6996"/>
    </row>
    <row r="6997" spans="7:7" x14ac:dyDescent="0.3">
      <c r="G6997"/>
    </row>
    <row r="6998" spans="7:7" x14ac:dyDescent="0.3">
      <c r="G6998"/>
    </row>
    <row r="6999" spans="7:7" x14ac:dyDescent="0.3">
      <c r="G6999"/>
    </row>
    <row r="7000" spans="7:7" x14ac:dyDescent="0.3">
      <c r="G7000"/>
    </row>
    <row r="7001" spans="7:7" x14ac:dyDescent="0.3">
      <c r="G7001"/>
    </row>
    <row r="7002" spans="7:7" x14ac:dyDescent="0.3">
      <c r="G7002"/>
    </row>
    <row r="7003" spans="7:7" x14ac:dyDescent="0.3">
      <c r="G7003"/>
    </row>
    <row r="7004" spans="7:7" x14ac:dyDescent="0.3">
      <c r="G7004"/>
    </row>
    <row r="7005" spans="7:7" x14ac:dyDescent="0.3">
      <c r="G7005"/>
    </row>
    <row r="7006" spans="7:7" x14ac:dyDescent="0.3">
      <c r="G7006"/>
    </row>
    <row r="7007" spans="7:7" x14ac:dyDescent="0.3">
      <c r="G7007"/>
    </row>
    <row r="7008" spans="7:7" x14ac:dyDescent="0.3">
      <c r="G7008"/>
    </row>
    <row r="7009" spans="7:7" x14ac:dyDescent="0.3">
      <c r="G7009"/>
    </row>
    <row r="7010" spans="7:7" x14ac:dyDescent="0.3">
      <c r="G7010"/>
    </row>
    <row r="7011" spans="7:7" x14ac:dyDescent="0.3">
      <c r="G7011"/>
    </row>
    <row r="7012" spans="7:7" x14ac:dyDescent="0.3">
      <c r="G7012"/>
    </row>
    <row r="7013" spans="7:7" x14ac:dyDescent="0.3">
      <c r="G7013"/>
    </row>
    <row r="7014" spans="7:7" x14ac:dyDescent="0.3">
      <c r="G7014"/>
    </row>
    <row r="7015" spans="7:7" x14ac:dyDescent="0.3">
      <c r="G7015"/>
    </row>
    <row r="7016" spans="7:7" x14ac:dyDescent="0.3">
      <c r="G7016"/>
    </row>
    <row r="7017" spans="7:7" x14ac:dyDescent="0.3">
      <c r="G7017"/>
    </row>
    <row r="7018" spans="7:7" x14ac:dyDescent="0.3">
      <c r="G7018"/>
    </row>
    <row r="7019" spans="7:7" x14ac:dyDescent="0.3">
      <c r="G7019"/>
    </row>
    <row r="7020" spans="7:7" x14ac:dyDescent="0.3">
      <c r="G7020"/>
    </row>
    <row r="7021" spans="7:7" x14ac:dyDescent="0.3">
      <c r="G7021"/>
    </row>
    <row r="7022" spans="7:7" x14ac:dyDescent="0.3">
      <c r="G7022"/>
    </row>
    <row r="7023" spans="7:7" x14ac:dyDescent="0.3">
      <c r="G7023"/>
    </row>
    <row r="7024" spans="7:7" x14ac:dyDescent="0.3">
      <c r="G7024"/>
    </row>
    <row r="7025" spans="7:7" x14ac:dyDescent="0.3">
      <c r="G7025"/>
    </row>
    <row r="7026" spans="7:7" x14ac:dyDescent="0.3">
      <c r="G7026"/>
    </row>
    <row r="7027" spans="7:7" x14ac:dyDescent="0.3">
      <c r="G7027"/>
    </row>
    <row r="7028" spans="7:7" x14ac:dyDescent="0.3">
      <c r="G7028"/>
    </row>
    <row r="7029" spans="7:7" x14ac:dyDescent="0.3">
      <c r="G7029"/>
    </row>
    <row r="7030" spans="7:7" x14ac:dyDescent="0.3">
      <c r="G7030"/>
    </row>
    <row r="7031" spans="7:7" x14ac:dyDescent="0.3">
      <c r="G7031"/>
    </row>
    <row r="7032" spans="7:7" x14ac:dyDescent="0.3">
      <c r="G7032"/>
    </row>
    <row r="7033" spans="7:7" x14ac:dyDescent="0.3">
      <c r="G7033"/>
    </row>
    <row r="7034" spans="7:7" x14ac:dyDescent="0.3">
      <c r="G7034"/>
    </row>
    <row r="7035" spans="7:7" x14ac:dyDescent="0.3">
      <c r="G7035"/>
    </row>
    <row r="7036" spans="7:7" x14ac:dyDescent="0.3">
      <c r="G7036"/>
    </row>
    <row r="7037" spans="7:7" x14ac:dyDescent="0.3">
      <c r="G7037"/>
    </row>
    <row r="7038" spans="7:7" x14ac:dyDescent="0.3">
      <c r="G7038"/>
    </row>
    <row r="7039" spans="7:7" x14ac:dyDescent="0.3">
      <c r="G7039"/>
    </row>
    <row r="7040" spans="7:7" x14ac:dyDescent="0.3">
      <c r="G7040"/>
    </row>
    <row r="7041" spans="7:7" x14ac:dyDescent="0.3">
      <c r="G7041"/>
    </row>
    <row r="7042" spans="7:7" x14ac:dyDescent="0.3">
      <c r="G7042"/>
    </row>
    <row r="7043" spans="7:7" x14ac:dyDescent="0.3">
      <c r="G7043"/>
    </row>
    <row r="7044" spans="7:7" x14ac:dyDescent="0.3">
      <c r="G7044"/>
    </row>
    <row r="7045" spans="7:7" x14ac:dyDescent="0.3">
      <c r="G7045"/>
    </row>
    <row r="7046" spans="7:7" x14ac:dyDescent="0.3">
      <c r="G7046"/>
    </row>
    <row r="7047" spans="7:7" x14ac:dyDescent="0.3">
      <c r="G7047"/>
    </row>
    <row r="7048" spans="7:7" x14ac:dyDescent="0.3">
      <c r="G7048"/>
    </row>
    <row r="7049" spans="7:7" x14ac:dyDescent="0.3">
      <c r="G7049"/>
    </row>
    <row r="7050" spans="7:7" x14ac:dyDescent="0.3">
      <c r="G7050"/>
    </row>
    <row r="7051" spans="7:7" x14ac:dyDescent="0.3">
      <c r="G7051"/>
    </row>
    <row r="7052" spans="7:7" x14ac:dyDescent="0.3">
      <c r="G7052"/>
    </row>
    <row r="7053" spans="7:7" x14ac:dyDescent="0.3">
      <c r="G7053"/>
    </row>
    <row r="7054" spans="7:7" x14ac:dyDescent="0.3">
      <c r="G7054"/>
    </row>
    <row r="7055" spans="7:7" x14ac:dyDescent="0.3">
      <c r="G7055"/>
    </row>
    <row r="7056" spans="7:7" x14ac:dyDescent="0.3">
      <c r="G7056"/>
    </row>
    <row r="7057" spans="7:7" x14ac:dyDescent="0.3">
      <c r="G7057"/>
    </row>
    <row r="7058" spans="7:7" x14ac:dyDescent="0.3">
      <c r="G7058"/>
    </row>
    <row r="7059" spans="7:7" x14ac:dyDescent="0.3">
      <c r="G7059"/>
    </row>
    <row r="7060" spans="7:7" x14ac:dyDescent="0.3">
      <c r="G7060"/>
    </row>
    <row r="7061" spans="7:7" x14ac:dyDescent="0.3">
      <c r="G7061"/>
    </row>
    <row r="7062" spans="7:7" x14ac:dyDescent="0.3">
      <c r="G7062"/>
    </row>
    <row r="7063" spans="7:7" x14ac:dyDescent="0.3">
      <c r="G7063"/>
    </row>
    <row r="7064" spans="7:7" x14ac:dyDescent="0.3">
      <c r="G7064"/>
    </row>
    <row r="7065" spans="7:7" x14ac:dyDescent="0.3">
      <c r="G7065"/>
    </row>
    <row r="7066" spans="7:7" x14ac:dyDescent="0.3">
      <c r="G7066"/>
    </row>
    <row r="7067" spans="7:7" x14ac:dyDescent="0.3">
      <c r="G7067"/>
    </row>
    <row r="7068" spans="7:7" x14ac:dyDescent="0.3">
      <c r="G7068"/>
    </row>
    <row r="7069" spans="7:7" x14ac:dyDescent="0.3">
      <c r="G7069"/>
    </row>
    <row r="7070" spans="7:7" x14ac:dyDescent="0.3">
      <c r="G7070"/>
    </row>
    <row r="7071" spans="7:7" x14ac:dyDescent="0.3">
      <c r="G7071"/>
    </row>
    <row r="7072" spans="7:7" x14ac:dyDescent="0.3">
      <c r="G7072"/>
    </row>
    <row r="7073" spans="7:7" x14ac:dyDescent="0.3">
      <c r="G7073"/>
    </row>
    <row r="7074" spans="7:7" x14ac:dyDescent="0.3">
      <c r="G7074"/>
    </row>
    <row r="7075" spans="7:7" x14ac:dyDescent="0.3">
      <c r="G7075"/>
    </row>
    <row r="7076" spans="7:7" x14ac:dyDescent="0.3">
      <c r="G7076"/>
    </row>
    <row r="7077" spans="7:7" x14ac:dyDescent="0.3">
      <c r="G7077"/>
    </row>
    <row r="7078" spans="7:7" x14ac:dyDescent="0.3">
      <c r="G7078"/>
    </row>
    <row r="7079" spans="7:7" x14ac:dyDescent="0.3">
      <c r="G7079"/>
    </row>
    <row r="7080" spans="7:7" x14ac:dyDescent="0.3">
      <c r="G7080"/>
    </row>
    <row r="7081" spans="7:7" x14ac:dyDescent="0.3">
      <c r="G7081"/>
    </row>
    <row r="7082" spans="7:7" x14ac:dyDescent="0.3">
      <c r="G7082"/>
    </row>
    <row r="7083" spans="7:7" x14ac:dyDescent="0.3">
      <c r="G7083"/>
    </row>
    <row r="7084" spans="7:7" x14ac:dyDescent="0.3">
      <c r="G7084"/>
    </row>
    <row r="7085" spans="7:7" x14ac:dyDescent="0.3">
      <c r="G7085"/>
    </row>
    <row r="7086" spans="7:7" x14ac:dyDescent="0.3">
      <c r="G7086"/>
    </row>
    <row r="7087" spans="7:7" x14ac:dyDescent="0.3">
      <c r="G7087"/>
    </row>
    <row r="7088" spans="7:7" x14ac:dyDescent="0.3">
      <c r="G7088"/>
    </row>
    <row r="7089" spans="7:7" x14ac:dyDescent="0.3">
      <c r="G7089"/>
    </row>
    <row r="7090" spans="7:7" x14ac:dyDescent="0.3">
      <c r="G7090"/>
    </row>
    <row r="7091" spans="7:7" x14ac:dyDescent="0.3">
      <c r="G7091"/>
    </row>
    <row r="7092" spans="7:7" x14ac:dyDescent="0.3">
      <c r="G7092"/>
    </row>
    <row r="7093" spans="7:7" x14ac:dyDescent="0.3">
      <c r="G7093"/>
    </row>
    <row r="7094" spans="7:7" x14ac:dyDescent="0.3">
      <c r="G7094"/>
    </row>
    <row r="7095" spans="7:7" x14ac:dyDescent="0.3">
      <c r="G7095"/>
    </row>
    <row r="7096" spans="7:7" x14ac:dyDescent="0.3">
      <c r="G7096"/>
    </row>
    <row r="7097" spans="7:7" x14ac:dyDescent="0.3">
      <c r="G7097"/>
    </row>
    <row r="7098" spans="7:7" x14ac:dyDescent="0.3">
      <c r="G7098"/>
    </row>
    <row r="7099" spans="7:7" x14ac:dyDescent="0.3">
      <c r="G7099"/>
    </row>
    <row r="7100" spans="7:7" x14ac:dyDescent="0.3">
      <c r="G7100"/>
    </row>
    <row r="7101" spans="7:7" x14ac:dyDescent="0.3">
      <c r="G7101"/>
    </row>
    <row r="7102" spans="7:7" x14ac:dyDescent="0.3">
      <c r="G7102"/>
    </row>
    <row r="7103" spans="7:7" x14ac:dyDescent="0.3">
      <c r="G7103"/>
    </row>
    <row r="7104" spans="7:7" x14ac:dyDescent="0.3">
      <c r="G7104"/>
    </row>
    <row r="7105" spans="7:7" x14ac:dyDescent="0.3">
      <c r="G7105"/>
    </row>
    <row r="7106" spans="7:7" x14ac:dyDescent="0.3">
      <c r="G7106"/>
    </row>
    <row r="7107" spans="7:7" x14ac:dyDescent="0.3">
      <c r="G7107"/>
    </row>
    <row r="7108" spans="7:7" x14ac:dyDescent="0.3">
      <c r="G7108"/>
    </row>
    <row r="7109" spans="7:7" x14ac:dyDescent="0.3">
      <c r="G7109"/>
    </row>
    <row r="7110" spans="7:7" x14ac:dyDescent="0.3">
      <c r="G7110"/>
    </row>
    <row r="7111" spans="7:7" x14ac:dyDescent="0.3">
      <c r="G7111"/>
    </row>
    <row r="7112" spans="7:7" x14ac:dyDescent="0.3">
      <c r="G7112"/>
    </row>
    <row r="7113" spans="7:7" x14ac:dyDescent="0.3">
      <c r="G7113"/>
    </row>
    <row r="7114" spans="7:7" x14ac:dyDescent="0.3">
      <c r="G7114"/>
    </row>
    <row r="7115" spans="7:7" x14ac:dyDescent="0.3">
      <c r="G7115"/>
    </row>
    <row r="7116" spans="7:7" x14ac:dyDescent="0.3">
      <c r="G7116"/>
    </row>
    <row r="7117" spans="7:7" x14ac:dyDescent="0.3">
      <c r="G7117"/>
    </row>
    <row r="7118" spans="7:7" x14ac:dyDescent="0.3">
      <c r="G7118"/>
    </row>
    <row r="7119" spans="7:7" x14ac:dyDescent="0.3">
      <c r="G7119"/>
    </row>
    <row r="7120" spans="7:7" x14ac:dyDescent="0.3">
      <c r="G7120"/>
    </row>
    <row r="7121" spans="7:7" x14ac:dyDescent="0.3">
      <c r="G7121"/>
    </row>
    <row r="7122" spans="7:7" x14ac:dyDescent="0.3">
      <c r="G7122"/>
    </row>
    <row r="7123" spans="7:7" x14ac:dyDescent="0.3">
      <c r="G7123"/>
    </row>
    <row r="7124" spans="7:7" x14ac:dyDescent="0.3">
      <c r="G7124"/>
    </row>
    <row r="7125" spans="7:7" x14ac:dyDescent="0.3">
      <c r="G7125"/>
    </row>
    <row r="7126" spans="7:7" x14ac:dyDescent="0.3">
      <c r="G7126"/>
    </row>
    <row r="7127" spans="7:7" x14ac:dyDescent="0.3">
      <c r="G7127"/>
    </row>
    <row r="7128" spans="7:7" x14ac:dyDescent="0.3">
      <c r="G7128"/>
    </row>
    <row r="7129" spans="7:7" x14ac:dyDescent="0.3">
      <c r="G7129"/>
    </row>
    <row r="7130" spans="7:7" x14ac:dyDescent="0.3">
      <c r="G7130"/>
    </row>
    <row r="7131" spans="7:7" x14ac:dyDescent="0.3">
      <c r="G7131"/>
    </row>
    <row r="7132" spans="7:7" x14ac:dyDescent="0.3">
      <c r="G7132"/>
    </row>
    <row r="7133" spans="7:7" x14ac:dyDescent="0.3">
      <c r="G7133"/>
    </row>
    <row r="7134" spans="7:7" x14ac:dyDescent="0.3">
      <c r="G7134"/>
    </row>
    <row r="7135" spans="7:7" x14ac:dyDescent="0.3">
      <c r="G7135"/>
    </row>
    <row r="7136" spans="7:7" x14ac:dyDescent="0.3">
      <c r="G7136"/>
    </row>
    <row r="7137" spans="7:7" x14ac:dyDescent="0.3">
      <c r="G7137"/>
    </row>
    <row r="7138" spans="7:7" x14ac:dyDescent="0.3">
      <c r="G7138"/>
    </row>
    <row r="7139" spans="7:7" x14ac:dyDescent="0.3">
      <c r="G7139"/>
    </row>
    <row r="7140" spans="7:7" x14ac:dyDescent="0.3">
      <c r="G7140"/>
    </row>
    <row r="7141" spans="7:7" x14ac:dyDescent="0.3">
      <c r="G7141"/>
    </row>
    <row r="7142" spans="7:7" x14ac:dyDescent="0.3">
      <c r="G7142"/>
    </row>
    <row r="7143" spans="7:7" x14ac:dyDescent="0.3">
      <c r="G7143"/>
    </row>
    <row r="7144" spans="7:7" x14ac:dyDescent="0.3">
      <c r="G7144"/>
    </row>
    <row r="7145" spans="7:7" x14ac:dyDescent="0.3">
      <c r="G7145"/>
    </row>
    <row r="7146" spans="7:7" x14ac:dyDescent="0.3">
      <c r="G7146"/>
    </row>
    <row r="7147" spans="7:7" x14ac:dyDescent="0.3">
      <c r="G7147"/>
    </row>
    <row r="7148" spans="7:7" x14ac:dyDescent="0.3">
      <c r="G7148"/>
    </row>
    <row r="7149" spans="7:7" x14ac:dyDescent="0.3">
      <c r="G7149"/>
    </row>
    <row r="7150" spans="7:7" x14ac:dyDescent="0.3">
      <c r="G7150"/>
    </row>
    <row r="7151" spans="7:7" x14ac:dyDescent="0.3">
      <c r="G7151"/>
    </row>
    <row r="7152" spans="7:7" x14ac:dyDescent="0.3">
      <c r="G7152"/>
    </row>
    <row r="7153" spans="7:7" x14ac:dyDescent="0.3">
      <c r="G7153"/>
    </row>
    <row r="7154" spans="7:7" x14ac:dyDescent="0.3">
      <c r="G7154"/>
    </row>
    <row r="7155" spans="7:7" x14ac:dyDescent="0.3">
      <c r="G7155"/>
    </row>
    <row r="7156" spans="7:7" x14ac:dyDescent="0.3">
      <c r="G7156"/>
    </row>
    <row r="7157" spans="7:7" x14ac:dyDescent="0.3">
      <c r="G7157"/>
    </row>
    <row r="7158" spans="7:7" x14ac:dyDescent="0.3">
      <c r="G7158"/>
    </row>
    <row r="7159" spans="7:7" x14ac:dyDescent="0.3">
      <c r="G7159"/>
    </row>
    <row r="7160" spans="7:7" x14ac:dyDescent="0.3">
      <c r="G7160"/>
    </row>
    <row r="7161" spans="7:7" x14ac:dyDescent="0.3">
      <c r="G7161"/>
    </row>
    <row r="7162" spans="7:7" x14ac:dyDescent="0.3">
      <c r="G7162"/>
    </row>
    <row r="7163" spans="7:7" x14ac:dyDescent="0.3">
      <c r="G7163"/>
    </row>
    <row r="7164" spans="7:7" x14ac:dyDescent="0.3">
      <c r="G7164"/>
    </row>
    <row r="7165" spans="7:7" x14ac:dyDescent="0.3">
      <c r="G7165"/>
    </row>
    <row r="7166" spans="7:7" x14ac:dyDescent="0.3">
      <c r="G7166"/>
    </row>
    <row r="7167" spans="7:7" x14ac:dyDescent="0.3">
      <c r="G7167"/>
    </row>
    <row r="7168" spans="7:7" x14ac:dyDescent="0.3">
      <c r="G7168"/>
    </row>
    <row r="7169" spans="7:7" x14ac:dyDescent="0.3">
      <c r="G7169"/>
    </row>
    <row r="7170" spans="7:7" x14ac:dyDescent="0.3">
      <c r="G7170"/>
    </row>
    <row r="7171" spans="7:7" x14ac:dyDescent="0.3">
      <c r="G7171"/>
    </row>
    <row r="7172" spans="7:7" x14ac:dyDescent="0.3">
      <c r="G7172"/>
    </row>
    <row r="7173" spans="7:7" x14ac:dyDescent="0.3">
      <c r="G7173"/>
    </row>
    <row r="7174" spans="7:7" x14ac:dyDescent="0.3">
      <c r="G7174"/>
    </row>
    <row r="7175" spans="7:7" x14ac:dyDescent="0.3">
      <c r="G7175"/>
    </row>
    <row r="7176" spans="7:7" x14ac:dyDescent="0.3">
      <c r="G7176"/>
    </row>
    <row r="7177" spans="7:7" x14ac:dyDescent="0.3">
      <c r="G7177"/>
    </row>
    <row r="7178" spans="7:7" x14ac:dyDescent="0.3">
      <c r="G7178"/>
    </row>
    <row r="7179" spans="7:7" x14ac:dyDescent="0.3">
      <c r="G7179"/>
    </row>
    <row r="7180" spans="7:7" x14ac:dyDescent="0.3">
      <c r="G7180"/>
    </row>
    <row r="7181" spans="7:7" x14ac:dyDescent="0.3">
      <c r="G7181"/>
    </row>
    <row r="7182" spans="7:7" x14ac:dyDescent="0.3">
      <c r="G7182"/>
    </row>
    <row r="7183" spans="7:7" x14ac:dyDescent="0.3">
      <c r="G7183"/>
    </row>
    <row r="7184" spans="7:7" x14ac:dyDescent="0.3">
      <c r="G7184"/>
    </row>
    <row r="7185" spans="7:7" x14ac:dyDescent="0.3">
      <c r="G7185"/>
    </row>
    <row r="7186" spans="7:7" x14ac:dyDescent="0.3">
      <c r="G7186"/>
    </row>
    <row r="7187" spans="7:7" x14ac:dyDescent="0.3">
      <c r="G7187"/>
    </row>
    <row r="7188" spans="7:7" x14ac:dyDescent="0.3">
      <c r="G7188"/>
    </row>
    <row r="7189" spans="7:7" x14ac:dyDescent="0.3">
      <c r="G7189"/>
    </row>
    <row r="7190" spans="7:7" x14ac:dyDescent="0.3">
      <c r="G7190"/>
    </row>
    <row r="7191" spans="7:7" x14ac:dyDescent="0.3">
      <c r="G7191"/>
    </row>
    <row r="7192" spans="7:7" x14ac:dyDescent="0.3">
      <c r="G7192"/>
    </row>
    <row r="7193" spans="7:7" x14ac:dyDescent="0.3">
      <c r="G7193"/>
    </row>
    <row r="7194" spans="7:7" x14ac:dyDescent="0.3">
      <c r="G7194"/>
    </row>
    <row r="7195" spans="7:7" x14ac:dyDescent="0.3">
      <c r="G7195"/>
    </row>
    <row r="7196" spans="7:7" x14ac:dyDescent="0.3">
      <c r="G7196"/>
    </row>
    <row r="7197" spans="7:7" x14ac:dyDescent="0.3">
      <c r="G7197"/>
    </row>
    <row r="7198" spans="7:7" x14ac:dyDescent="0.3">
      <c r="G7198"/>
    </row>
    <row r="7199" spans="7:7" x14ac:dyDescent="0.3">
      <c r="G7199"/>
    </row>
    <row r="7200" spans="7:7" x14ac:dyDescent="0.3">
      <c r="G7200"/>
    </row>
    <row r="7201" spans="7:7" x14ac:dyDescent="0.3">
      <c r="G7201"/>
    </row>
    <row r="7202" spans="7:7" x14ac:dyDescent="0.3">
      <c r="G7202"/>
    </row>
    <row r="7203" spans="7:7" x14ac:dyDescent="0.3">
      <c r="G7203"/>
    </row>
    <row r="7204" spans="7:7" x14ac:dyDescent="0.3">
      <c r="G7204"/>
    </row>
    <row r="7205" spans="7:7" x14ac:dyDescent="0.3">
      <c r="G7205"/>
    </row>
    <row r="7206" spans="7:7" x14ac:dyDescent="0.3">
      <c r="G7206"/>
    </row>
    <row r="7207" spans="7:7" x14ac:dyDescent="0.3">
      <c r="G7207"/>
    </row>
    <row r="7208" spans="7:7" x14ac:dyDescent="0.3">
      <c r="G7208"/>
    </row>
    <row r="7209" spans="7:7" x14ac:dyDescent="0.3">
      <c r="G7209"/>
    </row>
    <row r="7210" spans="7:7" x14ac:dyDescent="0.3">
      <c r="G7210"/>
    </row>
    <row r="7211" spans="7:7" x14ac:dyDescent="0.3">
      <c r="G7211"/>
    </row>
    <row r="7212" spans="7:7" x14ac:dyDescent="0.3">
      <c r="G7212"/>
    </row>
    <row r="7213" spans="7:7" x14ac:dyDescent="0.3">
      <c r="G7213"/>
    </row>
    <row r="7214" spans="7:7" x14ac:dyDescent="0.3">
      <c r="G7214"/>
    </row>
    <row r="7215" spans="7:7" x14ac:dyDescent="0.3">
      <c r="G7215"/>
    </row>
    <row r="7216" spans="7:7" x14ac:dyDescent="0.3">
      <c r="G7216"/>
    </row>
    <row r="7217" spans="7:7" x14ac:dyDescent="0.3">
      <c r="G7217"/>
    </row>
    <row r="7218" spans="7:7" x14ac:dyDescent="0.3">
      <c r="G7218"/>
    </row>
    <row r="7219" spans="7:7" x14ac:dyDescent="0.3">
      <c r="G7219"/>
    </row>
    <row r="7220" spans="7:7" x14ac:dyDescent="0.3">
      <c r="G7220"/>
    </row>
    <row r="7221" spans="7:7" x14ac:dyDescent="0.3">
      <c r="G7221"/>
    </row>
    <row r="7222" spans="7:7" x14ac:dyDescent="0.3">
      <c r="G7222"/>
    </row>
    <row r="7223" spans="7:7" x14ac:dyDescent="0.3">
      <c r="G7223"/>
    </row>
    <row r="7224" spans="7:7" x14ac:dyDescent="0.3">
      <c r="G7224"/>
    </row>
    <row r="7225" spans="7:7" x14ac:dyDescent="0.3">
      <c r="G7225"/>
    </row>
    <row r="7226" spans="7:7" x14ac:dyDescent="0.3">
      <c r="G7226"/>
    </row>
    <row r="7227" spans="7:7" x14ac:dyDescent="0.3">
      <c r="G7227"/>
    </row>
    <row r="7228" spans="7:7" x14ac:dyDescent="0.3">
      <c r="G7228"/>
    </row>
    <row r="7229" spans="7:7" x14ac:dyDescent="0.3">
      <c r="G7229"/>
    </row>
    <row r="7230" spans="7:7" x14ac:dyDescent="0.3">
      <c r="G7230"/>
    </row>
    <row r="7231" spans="7:7" x14ac:dyDescent="0.3">
      <c r="G7231"/>
    </row>
    <row r="7232" spans="7:7" x14ac:dyDescent="0.3">
      <c r="G7232"/>
    </row>
    <row r="7233" spans="7:7" x14ac:dyDescent="0.3">
      <c r="G7233"/>
    </row>
    <row r="7234" spans="7:7" x14ac:dyDescent="0.3">
      <c r="G7234"/>
    </row>
    <row r="7235" spans="7:7" x14ac:dyDescent="0.3">
      <c r="G7235"/>
    </row>
    <row r="7236" spans="7:7" x14ac:dyDescent="0.3">
      <c r="G7236"/>
    </row>
    <row r="7237" spans="7:7" x14ac:dyDescent="0.3">
      <c r="G7237"/>
    </row>
    <row r="7238" spans="7:7" x14ac:dyDescent="0.3">
      <c r="G7238"/>
    </row>
    <row r="7239" spans="7:7" x14ac:dyDescent="0.3">
      <c r="G7239"/>
    </row>
    <row r="7240" spans="7:7" x14ac:dyDescent="0.3">
      <c r="G7240"/>
    </row>
    <row r="7241" spans="7:7" x14ac:dyDescent="0.3">
      <c r="G7241"/>
    </row>
    <row r="7242" spans="7:7" x14ac:dyDescent="0.3">
      <c r="G7242"/>
    </row>
    <row r="7243" spans="7:7" x14ac:dyDescent="0.3">
      <c r="G7243"/>
    </row>
    <row r="7244" spans="7:7" x14ac:dyDescent="0.3">
      <c r="G7244"/>
    </row>
    <row r="7245" spans="7:7" x14ac:dyDescent="0.3">
      <c r="G7245"/>
    </row>
    <row r="7246" spans="7:7" x14ac:dyDescent="0.3">
      <c r="G7246"/>
    </row>
    <row r="7247" spans="7:7" x14ac:dyDescent="0.3">
      <c r="G7247"/>
    </row>
    <row r="7248" spans="7:7" x14ac:dyDescent="0.3">
      <c r="G7248"/>
    </row>
    <row r="7249" spans="7:7" x14ac:dyDescent="0.3">
      <c r="G7249"/>
    </row>
    <row r="7250" spans="7:7" x14ac:dyDescent="0.3">
      <c r="G7250"/>
    </row>
    <row r="7251" spans="7:7" x14ac:dyDescent="0.3">
      <c r="G7251"/>
    </row>
    <row r="7252" spans="7:7" x14ac:dyDescent="0.3">
      <c r="G7252"/>
    </row>
    <row r="7253" spans="7:7" x14ac:dyDescent="0.3">
      <c r="G7253"/>
    </row>
    <row r="7254" spans="7:7" x14ac:dyDescent="0.3">
      <c r="G7254"/>
    </row>
    <row r="7255" spans="7:7" x14ac:dyDescent="0.3">
      <c r="G7255"/>
    </row>
    <row r="7256" spans="7:7" x14ac:dyDescent="0.3">
      <c r="G7256"/>
    </row>
    <row r="7257" spans="7:7" x14ac:dyDescent="0.3">
      <c r="G7257"/>
    </row>
    <row r="7258" spans="7:7" x14ac:dyDescent="0.3">
      <c r="G7258"/>
    </row>
    <row r="7259" spans="7:7" x14ac:dyDescent="0.3">
      <c r="G7259"/>
    </row>
    <row r="7260" spans="7:7" x14ac:dyDescent="0.3">
      <c r="G7260"/>
    </row>
    <row r="7261" spans="7:7" x14ac:dyDescent="0.3">
      <c r="G7261"/>
    </row>
    <row r="7262" spans="7:7" x14ac:dyDescent="0.3">
      <c r="G7262"/>
    </row>
    <row r="7263" spans="7:7" x14ac:dyDescent="0.3">
      <c r="G7263"/>
    </row>
    <row r="7264" spans="7:7" x14ac:dyDescent="0.3">
      <c r="G7264"/>
    </row>
    <row r="7265" spans="7:7" x14ac:dyDescent="0.3">
      <c r="G7265"/>
    </row>
    <row r="7266" spans="7:7" x14ac:dyDescent="0.3">
      <c r="G7266"/>
    </row>
    <row r="7267" spans="7:7" x14ac:dyDescent="0.3">
      <c r="G7267"/>
    </row>
    <row r="7268" spans="7:7" x14ac:dyDescent="0.3">
      <c r="G7268"/>
    </row>
    <row r="7269" spans="7:7" x14ac:dyDescent="0.3">
      <c r="G7269"/>
    </row>
    <row r="7270" spans="7:7" x14ac:dyDescent="0.3">
      <c r="G7270"/>
    </row>
    <row r="7271" spans="7:7" x14ac:dyDescent="0.3">
      <c r="G7271"/>
    </row>
    <row r="7272" spans="7:7" x14ac:dyDescent="0.3">
      <c r="G7272"/>
    </row>
    <row r="7273" spans="7:7" x14ac:dyDescent="0.3">
      <c r="G7273"/>
    </row>
    <row r="7274" spans="7:7" x14ac:dyDescent="0.3">
      <c r="G7274"/>
    </row>
    <row r="7275" spans="7:7" x14ac:dyDescent="0.3">
      <c r="G7275"/>
    </row>
    <row r="7276" spans="7:7" x14ac:dyDescent="0.3">
      <c r="G7276"/>
    </row>
    <row r="7277" spans="7:7" x14ac:dyDescent="0.3">
      <c r="G7277"/>
    </row>
    <row r="7278" spans="7:7" x14ac:dyDescent="0.3">
      <c r="G7278"/>
    </row>
    <row r="7279" spans="7:7" x14ac:dyDescent="0.3">
      <c r="G7279"/>
    </row>
    <row r="7280" spans="7:7" x14ac:dyDescent="0.3">
      <c r="G7280"/>
    </row>
    <row r="7281" spans="7:7" x14ac:dyDescent="0.3">
      <c r="G7281"/>
    </row>
    <row r="7282" spans="7:7" x14ac:dyDescent="0.3">
      <c r="G7282"/>
    </row>
    <row r="7283" spans="7:7" x14ac:dyDescent="0.3">
      <c r="G7283"/>
    </row>
    <row r="7284" spans="7:7" x14ac:dyDescent="0.3">
      <c r="G7284"/>
    </row>
    <row r="7285" spans="7:7" x14ac:dyDescent="0.3">
      <c r="G7285"/>
    </row>
    <row r="7286" spans="7:7" x14ac:dyDescent="0.3">
      <c r="G7286"/>
    </row>
    <row r="7287" spans="7:7" x14ac:dyDescent="0.3">
      <c r="G7287"/>
    </row>
    <row r="7288" spans="7:7" x14ac:dyDescent="0.3">
      <c r="G7288"/>
    </row>
    <row r="7289" spans="7:7" x14ac:dyDescent="0.3">
      <c r="G7289"/>
    </row>
    <row r="7290" spans="7:7" x14ac:dyDescent="0.3">
      <c r="G7290"/>
    </row>
    <row r="7291" spans="7:7" x14ac:dyDescent="0.3">
      <c r="G7291"/>
    </row>
    <row r="7292" spans="7:7" x14ac:dyDescent="0.3">
      <c r="G7292"/>
    </row>
    <row r="7293" spans="7:7" x14ac:dyDescent="0.3">
      <c r="G7293"/>
    </row>
    <row r="7294" spans="7:7" x14ac:dyDescent="0.3">
      <c r="G7294"/>
    </row>
    <row r="7295" spans="7:7" x14ac:dyDescent="0.3">
      <c r="G7295"/>
    </row>
    <row r="7296" spans="7:7" x14ac:dyDescent="0.3">
      <c r="G7296"/>
    </row>
    <row r="7297" spans="7:7" x14ac:dyDescent="0.3">
      <c r="G7297"/>
    </row>
    <row r="7298" spans="7:7" x14ac:dyDescent="0.3">
      <c r="G7298"/>
    </row>
    <row r="7299" spans="7:7" x14ac:dyDescent="0.3">
      <c r="G7299"/>
    </row>
    <row r="7300" spans="7:7" x14ac:dyDescent="0.3">
      <c r="G7300"/>
    </row>
    <row r="7301" spans="7:7" x14ac:dyDescent="0.3">
      <c r="G7301"/>
    </row>
    <row r="7302" spans="7:7" x14ac:dyDescent="0.3">
      <c r="G7302"/>
    </row>
    <row r="7303" spans="7:7" x14ac:dyDescent="0.3">
      <c r="G7303"/>
    </row>
    <row r="7304" spans="7:7" x14ac:dyDescent="0.3">
      <c r="G7304"/>
    </row>
    <row r="7305" spans="7:7" x14ac:dyDescent="0.3">
      <c r="G7305"/>
    </row>
    <row r="7306" spans="7:7" x14ac:dyDescent="0.3">
      <c r="G7306"/>
    </row>
    <row r="7307" spans="7:7" x14ac:dyDescent="0.3">
      <c r="G7307"/>
    </row>
    <row r="7308" spans="7:7" x14ac:dyDescent="0.3">
      <c r="G7308"/>
    </row>
    <row r="7309" spans="7:7" x14ac:dyDescent="0.3">
      <c r="G7309"/>
    </row>
    <row r="7310" spans="7:7" x14ac:dyDescent="0.3">
      <c r="G7310"/>
    </row>
    <row r="7311" spans="7:7" x14ac:dyDescent="0.3">
      <c r="G7311"/>
    </row>
    <row r="7312" spans="7:7" x14ac:dyDescent="0.3">
      <c r="G7312"/>
    </row>
    <row r="7313" spans="7:7" x14ac:dyDescent="0.3">
      <c r="G7313"/>
    </row>
    <row r="7314" spans="7:7" x14ac:dyDescent="0.3">
      <c r="G7314"/>
    </row>
    <row r="7315" spans="7:7" x14ac:dyDescent="0.3">
      <c r="G7315"/>
    </row>
    <row r="7316" spans="7:7" x14ac:dyDescent="0.3">
      <c r="G7316"/>
    </row>
    <row r="7317" spans="7:7" x14ac:dyDescent="0.3">
      <c r="G7317"/>
    </row>
    <row r="7318" spans="7:7" x14ac:dyDescent="0.3">
      <c r="G7318"/>
    </row>
    <row r="7319" spans="7:7" x14ac:dyDescent="0.3">
      <c r="G7319"/>
    </row>
    <row r="7320" spans="7:7" x14ac:dyDescent="0.3">
      <c r="G7320"/>
    </row>
    <row r="7321" spans="7:7" x14ac:dyDescent="0.3">
      <c r="G7321"/>
    </row>
    <row r="7322" spans="7:7" x14ac:dyDescent="0.3">
      <c r="G7322"/>
    </row>
    <row r="7323" spans="7:7" x14ac:dyDescent="0.3">
      <c r="G7323"/>
    </row>
    <row r="7324" spans="7:7" x14ac:dyDescent="0.3">
      <c r="G7324"/>
    </row>
    <row r="7325" spans="7:7" x14ac:dyDescent="0.3">
      <c r="G7325"/>
    </row>
    <row r="7326" spans="7:7" x14ac:dyDescent="0.3">
      <c r="G7326"/>
    </row>
    <row r="7327" spans="7:7" x14ac:dyDescent="0.3">
      <c r="G7327"/>
    </row>
    <row r="7328" spans="7:7" x14ac:dyDescent="0.3">
      <c r="G7328"/>
    </row>
    <row r="7329" spans="7:7" x14ac:dyDescent="0.3">
      <c r="G7329"/>
    </row>
    <row r="7330" spans="7:7" x14ac:dyDescent="0.3">
      <c r="G7330"/>
    </row>
    <row r="7331" spans="7:7" x14ac:dyDescent="0.3">
      <c r="G7331"/>
    </row>
    <row r="7332" spans="7:7" x14ac:dyDescent="0.3">
      <c r="G7332"/>
    </row>
    <row r="7333" spans="7:7" x14ac:dyDescent="0.3">
      <c r="G7333"/>
    </row>
    <row r="7334" spans="7:7" x14ac:dyDescent="0.3">
      <c r="G7334"/>
    </row>
    <row r="7335" spans="7:7" x14ac:dyDescent="0.3">
      <c r="G7335"/>
    </row>
    <row r="7336" spans="7:7" x14ac:dyDescent="0.3">
      <c r="G7336"/>
    </row>
    <row r="7337" spans="7:7" x14ac:dyDescent="0.3">
      <c r="G7337"/>
    </row>
    <row r="7338" spans="7:7" x14ac:dyDescent="0.3">
      <c r="G7338"/>
    </row>
    <row r="7339" spans="7:7" x14ac:dyDescent="0.3">
      <c r="G7339"/>
    </row>
    <row r="7340" spans="7:7" x14ac:dyDescent="0.3">
      <c r="G7340"/>
    </row>
    <row r="7341" spans="7:7" x14ac:dyDescent="0.3">
      <c r="G7341"/>
    </row>
    <row r="7342" spans="7:7" x14ac:dyDescent="0.3">
      <c r="G7342"/>
    </row>
    <row r="7343" spans="7:7" x14ac:dyDescent="0.3">
      <c r="G7343"/>
    </row>
    <row r="7344" spans="7:7" x14ac:dyDescent="0.3">
      <c r="G7344"/>
    </row>
    <row r="7345" spans="7:7" x14ac:dyDescent="0.3">
      <c r="G7345"/>
    </row>
    <row r="7346" spans="7:7" x14ac:dyDescent="0.3">
      <c r="G7346"/>
    </row>
    <row r="7347" spans="7:7" x14ac:dyDescent="0.3">
      <c r="G7347"/>
    </row>
    <row r="7348" spans="7:7" x14ac:dyDescent="0.3">
      <c r="G7348"/>
    </row>
    <row r="7349" spans="7:7" x14ac:dyDescent="0.3">
      <c r="G7349"/>
    </row>
    <row r="7350" spans="7:7" x14ac:dyDescent="0.3">
      <c r="G7350"/>
    </row>
    <row r="7351" spans="7:7" x14ac:dyDescent="0.3">
      <c r="G7351"/>
    </row>
    <row r="7352" spans="7:7" x14ac:dyDescent="0.3">
      <c r="G7352"/>
    </row>
    <row r="7353" spans="7:7" x14ac:dyDescent="0.3">
      <c r="G7353"/>
    </row>
    <row r="7354" spans="7:7" x14ac:dyDescent="0.3">
      <c r="G7354"/>
    </row>
    <row r="7355" spans="7:7" x14ac:dyDescent="0.3">
      <c r="G7355"/>
    </row>
    <row r="7356" spans="7:7" x14ac:dyDescent="0.3">
      <c r="G7356"/>
    </row>
    <row r="7357" spans="7:7" x14ac:dyDescent="0.3">
      <c r="G7357"/>
    </row>
    <row r="7358" spans="7:7" x14ac:dyDescent="0.3">
      <c r="G7358"/>
    </row>
    <row r="7359" spans="7:7" x14ac:dyDescent="0.3">
      <c r="G7359"/>
    </row>
    <row r="7360" spans="7:7" x14ac:dyDescent="0.3">
      <c r="G7360"/>
    </row>
    <row r="7361" spans="7:7" x14ac:dyDescent="0.3">
      <c r="G7361"/>
    </row>
    <row r="7362" spans="7:7" x14ac:dyDescent="0.3">
      <c r="G7362"/>
    </row>
    <row r="7363" spans="7:7" x14ac:dyDescent="0.3">
      <c r="G7363"/>
    </row>
    <row r="7364" spans="7:7" x14ac:dyDescent="0.3">
      <c r="G7364"/>
    </row>
    <row r="7365" spans="7:7" x14ac:dyDescent="0.3">
      <c r="G7365"/>
    </row>
    <row r="7366" spans="7:7" x14ac:dyDescent="0.3">
      <c r="G7366"/>
    </row>
    <row r="7367" spans="7:7" x14ac:dyDescent="0.3">
      <c r="G7367"/>
    </row>
    <row r="7368" spans="7:7" x14ac:dyDescent="0.3">
      <c r="G7368"/>
    </row>
    <row r="7369" spans="7:7" x14ac:dyDescent="0.3">
      <c r="G7369"/>
    </row>
    <row r="7370" spans="7:7" x14ac:dyDescent="0.3">
      <c r="G7370"/>
    </row>
    <row r="7371" spans="7:7" x14ac:dyDescent="0.3">
      <c r="G7371"/>
    </row>
    <row r="7372" spans="7:7" x14ac:dyDescent="0.3">
      <c r="G7372"/>
    </row>
    <row r="7373" spans="7:7" x14ac:dyDescent="0.3">
      <c r="G7373"/>
    </row>
    <row r="7374" spans="7:7" x14ac:dyDescent="0.3">
      <c r="G7374"/>
    </row>
    <row r="7375" spans="7:7" x14ac:dyDescent="0.3">
      <c r="G7375"/>
    </row>
    <row r="7376" spans="7:7" x14ac:dyDescent="0.3">
      <c r="G7376"/>
    </row>
    <row r="7377" spans="7:7" x14ac:dyDescent="0.3">
      <c r="G7377"/>
    </row>
    <row r="7378" spans="7:7" x14ac:dyDescent="0.3">
      <c r="G7378"/>
    </row>
    <row r="7379" spans="7:7" x14ac:dyDescent="0.3">
      <c r="G7379"/>
    </row>
    <row r="7380" spans="7:7" x14ac:dyDescent="0.3">
      <c r="G7380"/>
    </row>
    <row r="7381" spans="7:7" x14ac:dyDescent="0.3">
      <c r="G7381"/>
    </row>
    <row r="7382" spans="7:7" x14ac:dyDescent="0.3">
      <c r="G7382"/>
    </row>
    <row r="7383" spans="7:7" x14ac:dyDescent="0.3">
      <c r="G7383"/>
    </row>
    <row r="7384" spans="7:7" x14ac:dyDescent="0.3">
      <c r="G7384"/>
    </row>
    <row r="7385" spans="7:7" x14ac:dyDescent="0.3">
      <c r="G7385"/>
    </row>
    <row r="7386" spans="7:7" x14ac:dyDescent="0.3">
      <c r="G7386"/>
    </row>
    <row r="7387" spans="7:7" x14ac:dyDescent="0.3">
      <c r="G7387"/>
    </row>
    <row r="7388" spans="7:7" x14ac:dyDescent="0.3">
      <c r="G7388"/>
    </row>
    <row r="7389" spans="7:7" x14ac:dyDescent="0.3">
      <c r="G7389"/>
    </row>
    <row r="7390" spans="7:7" x14ac:dyDescent="0.3">
      <c r="G7390"/>
    </row>
    <row r="7391" spans="7:7" x14ac:dyDescent="0.3">
      <c r="G7391"/>
    </row>
    <row r="7392" spans="7:7" x14ac:dyDescent="0.3">
      <c r="G7392"/>
    </row>
    <row r="7393" spans="7:7" x14ac:dyDescent="0.3">
      <c r="G7393"/>
    </row>
    <row r="7394" spans="7:7" x14ac:dyDescent="0.3">
      <c r="G7394"/>
    </row>
    <row r="7395" spans="7:7" x14ac:dyDescent="0.3">
      <c r="G7395"/>
    </row>
    <row r="7396" spans="7:7" x14ac:dyDescent="0.3">
      <c r="G7396"/>
    </row>
    <row r="7397" spans="7:7" x14ac:dyDescent="0.3">
      <c r="G7397"/>
    </row>
    <row r="7398" spans="7:7" x14ac:dyDescent="0.3">
      <c r="G7398"/>
    </row>
    <row r="7399" spans="7:7" x14ac:dyDescent="0.3">
      <c r="G7399"/>
    </row>
    <row r="7400" spans="7:7" x14ac:dyDescent="0.3">
      <c r="G7400"/>
    </row>
    <row r="7401" spans="7:7" x14ac:dyDescent="0.3">
      <c r="G7401"/>
    </row>
    <row r="7402" spans="7:7" x14ac:dyDescent="0.3">
      <c r="G7402"/>
    </row>
    <row r="7403" spans="7:7" x14ac:dyDescent="0.3">
      <c r="G7403"/>
    </row>
    <row r="7404" spans="7:7" x14ac:dyDescent="0.3">
      <c r="G7404"/>
    </row>
    <row r="7405" spans="7:7" x14ac:dyDescent="0.3">
      <c r="G7405"/>
    </row>
    <row r="7406" spans="7:7" x14ac:dyDescent="0.3">
      <c r="G7406"/>
    </row>
    <row r="7407" spans="7:7" x14ac:dyDescent="0.3">
      <c r="G7407"/>
    </row>
    <row r="7408" spans="7:7" x14ac:dyDescent="0.3">
      <c r="G7408"/>
    </row>
    <row r="7409" spans="7:7" x14ac:dyDescent="0.3">
      <c r="G7409"/>
    </row>
    <row r="7410" spans="7:7" x14ac:dyDescent="0.3">
      <c r="G7410"/>
    </row>
    <row r="7411" spans="7:7" x14ac:dyDescent="0.3">
      <c r="G7411"/>
    </row>
    <row r="7412" spans="7:7" x14ac:dyDescent="0.3">
      <c r="G7412"/>
    </row>
    <row r="7413" spans="7:7" x14ac:dyDescent="0.3">
      <c r="G7413"/>
    </row>
    <row r="7414" spans="7:7" x14ac:dyDescent="0.3">
      <c r="G7414"/>
    </row>
    <row r="7415" spans="7:7" x14ac:dyDescent="0.3">
      <c r="G7415"/>
    </row>
    <row r="7416" spans="7:7" x14ac:dyDescent="0.3">
      <c r="G7416"/>
    </row>
    <row r="7417" spans="7:7" x14ac:dyDescent="0.3">
      <c r="G7417"/>
    </row>
    <row r="7418" spans="7:7" x14ac:dyDescent="0.3">
      <c r="G7418"/>
    </row>
    <row r="7419" spans="7:7" x14ac:dyDescent="0.3">
      <c r="G7419"/>
    </row>
    <row r="7420" spans="7:7" x14ac:dyDescent="0.3">
      <c r="G7420"/>
    </row>
    <row r="7421" spans="7:7" x14ac:dyDescent="0.3">
      <c r="G7421"/>
    </row>
    <row r="7422" spans="7:7" x14ac:dyDescent="0.3">
      <c r="G7422"/>
    </row>
    <row r="7423" spans="7:7" x14ac:dyDescent="0.3">
      <c r="G7423"/>
    </row>
    <row r="7424" spans="7:7" x14ac:dyDescent="0.3">
      <c r="G7424"/>
    </row>
    <row r="7425" spans="7:7" x14ac:dyDescent="0.3">
      <c r="G7425"/>
    </row>
    <row r="7426" spans="7:7" x14ac:dyDescent="0.3">
      <c r="G7426"/>
    </row>
    <row r="7427" spans="7:7" x14ac:dyDescent="0.3">
      <c r="G7427"/>
    </row>
    <row r="7428" spans="7:7" x14ac:dyDescent="0.3">
      <c r="G7428"/>
    </row>
    <row r="7429" spans="7:7" x14ac:dyDescent="0.3">
      <c r="G7429"/>
    </row>
    <row r="7430" spans="7:7" x14ac:dyDescent="0.3">
      <c r="G7430"/>
    </row>
    <row r="7431" spans="7:7" x14ac:dyDescent="0.3">
      <c r="G7431"/>
    </row>
    <row r="7432" spans="7:7" x14ac:dyDescent="0.3">
      <c r="G7432"/>
    </row>
    <row r="7433" spans="7:7" x14ac:dyDescent="0.3">
      <c r="G7433"/>
    </row>
    <row r="7434" spans="7:7" x14ac:dyDescent="0.3">
      <c r="G7434"/>
    </row>
    <row r="7435" spans="7:7" x14ac:dyDescent="0.3">
      <c r="G7435"/>
    </row>
    <row r="7436" spans="7:7" x14ac:dyDescent="0.3">
      <c r="G7436"/>
    </row>
    <row r="7437" spans="7:7" x14ac:dyDescent="0.3">
      <c r="G7437"/>
    </row>
    <row r="7438" spans="7:7" x14ac:dyDescent="0.3">
      <c r="G7438"/>
    </row>
    <row r="7439" spans="7:7" x14ac:dyDescent="0.3">
      <c r="G7439"/>
    </row>
    <row r="7440" spans="7:7" x14ac:dyDescent="0.3">
      <c r="G7440"/>
    </row>
    <row r="7441" spans="7:7" x14ac:dyDescent="0.3">
      <c r="G7441"/>
    </row>
    <row r="7442" spans="7:7" x14ac:dyDescent="0.3">
      <c r="G7442"/>
    </row>
    <row r="7443" spans="7:7" x14ac:dyDescent="0.3">
      <c r="G7443"/>
    </row>
    <row r="7444" spans="7:7" x14ac:dyDescent="0.3">
      <c r="G7444"/>
    </row>
    <row r="7445" spans="7:7" x14ac:dyDescent="0.3">
      <c r="G7445"/>
    </row>
    <row r="7446" spans="7:7" x14ac:dyDescent="0.3">
      <c r="G7446"/>
    </row>
    <row r="7447" spans="7:7" x14ac:dyDescent="0.3">
      <c r="G7447"/>
    </row>
    <row r="7448" spans="7:7" x14ac:dyDescent="0.3">
      <c r="G7448"/>
    </row>
    <row r="7449" spans="7:7" x14ac:dyDescent="0.3">
      <c r="G7449"/>
    </row>
    <row r="7450" spans="7:7" x14ac:dyDescent="0.3">
      <c r="G7450"/>
    </row>
    <row r="7451" spans="7:7" x14ac:dyDescent="0.3">
      <c r="G7451"/>
    </row>
    <row r="7452" spans="7:7" x14ac:dyDescent="0.3">
      <c r="G7452"/>
    </row>
    <row r="7453" spans="7:7" x14ac:dyDescent="0.3">
      <c r="G7453"/>
    </row>
    <row r="7454" spans="7:7" x14ac:dyDescent="0.3">
      <c r="G7454"/>
    </row>
    <row r="7455" spans="7:7" x14ac:dyDescent="0.3">
      <c r="G7455"/>
    </row>
    <row r="7456" spans="7:7" x14ac:dyDescent="0.3">
      <c r="G7456"/>
    </row>
    <row r="7457" spans="7:7" x14ac:dyDescent="0.3">
      <c r="G7457"/>
    </row>
    <row r="7458" spans="7:7" x14ac:dyDescent="0.3">
      <c r="G7458"/>
    </row>
    <row r="7459" spans="7:7" x14ac:dyDescent="0.3">
      <c r="G7459"/>
    </row>
    <row r="7460" spans="7:7" x14ac:dyDescent="0.3">
      <c r="G7460"/>
    </row>
    <row r="7461" spans="7:7" x14ac:dyDescent="0.3">
      <c r="G7461"/>
    </row>
    <row r="7462" spans="7:7" x14ac:dyDescent="0.3">
      <c r="G7462"/>
    </row>
    <row r="7463" spans="7:7" x14ac:dyDescent="0.3">
      <c r="G7463"/>
    </row>
    <row r="7464" spans="7:7" x14ac:dyDescent="0.3">
      <c r="G7464"/>
    </row>
    <row r="7465" spans="7:7" x14ac:dyDescent="0.3">
      <c r="G7465"/>
    </row>
    <row r="7466" spans="7:7" x14ac:dyDescent="0.3">
      <c r="G7466"/>
    </row>
    <row r="7467" spans="7:7" x14ac:dyDescent="0.3">
      <c r="G7467"/>
    </row>
    <row r="7468" spans="7:7" x14ac:dyDescent="0.3">
      <c r="G7468"/>
    </row>
    <row r="7469" spans="7:7" x14ac:dyDescent="0.3">
      <c r="G7469"/>
    </row>
    <row r="7470" spans="7:7" x14ac:dyDescent="0.3">
      <c r="G7470"/>
    </row>
    <row r="7471" spans="7:7" x14ac:dyDescent="0.3">
      <c r="G7471"/>
    </row>
    <row r="7472" spans="7:7" x14ac:dyDescent="0.3">
      <c r="G7472"/>
    </row>
    <row r="7473" spans="7:7" x14ac:dyDescent="0.3">
      <c r="G7473"/>
    </row>
    <row r="7474" spans="7:7" x14ac:dyDescent="0.3">
      <c r="G7474"/>
    </row>
    <row r="7475" spans="7:7" x14ac:dyDescent="0.3">
      <c r="G7475"/>
    </row>
    <row r="7476" spans="7:7" x14ac:dyDescent="0.3">
      <c r="G7476"/>
    </row>
    <row r="7477" spans="7:7" x14ac:dyDescent="0.3">
      <c r="G7477"/>
    </row>
    <row r="7478" spans="7:7" x14ac:dyDescent="0.3">
      <c r="G7478"/>
    </row>
    <row r="7479" spans="7:7" x14ac:dyDescent="0.3">
      <c r="G7479"/>
    </row>
    <row r="7480" spans="7:7" x14ac:dyDescent="0.3">
      <c r="G7480"/>
    </row>
    <row r="7481" spans="7:7" x14ac:dyDescent="0.3">
      <c r="G7481"/>
    </row>
    <row r="7482" spans="7:7" x14ac:dyDescent="0.3">
      <c r="G7482"/>
    </row>
    <row r="7483" spans="7:7" x14ac:dyDescent="0.3">
      <c r="G7483"/>
    </row>
    <row r="7484" spans="7:7" x14ac:dyDescent="0.3">
      <c r="G7484"/>
    </row>
    <row r="7485" spans="7:7" x14ac:dyDescent="0.3">
      <c r="G7485"/>
    </row>
    <row r="7486" spans="7:7" x14ac:dyDescent="0.3">
      <c r="G7486"/>
    </row>
    <row r="7487" spans="7:7" x14ac:dyDescent="0.3">
      <c r="G7487"/>
    </row>
    <row r="7488" spans="7:7" x14ac:dyDescent="0.3">
      <c r="G7488"/>
    </row>
    <row r="7489" spans="7:7" x14ac:dyDescent="0.3">
      <c r="G7489"/>
    </row>
    <row r="7490" spans="7:7" x14ac:dyDescent="0.3">
      <c r="G7490"/>
    </row>
    <row r="7491" spans="7:7" x14ac:dyDescent="0.3">
      <c r="G7491"/>
    </row>
    <row r="7492" spans="7:7" x14ac:dyDescent="0.3">
      <c r="G7492"/>
    </row>
    <row r="7493" spans="7:7" x14ac:dyDescent="0.3">
      <c r="G7493"/>
    </row>
    <row r="7494" spans="7:7" x14ac:dyDescent="0.3">
      <c r="G7494"/>
    </row>
    <row r="7495" spans="7:7" x14ac:dyDescent="0.3">
      <c r="G7495"/>
    </row>
    <row r="7496" spans="7:7" x14ac:dyDescent="0.3">
      <c r="G7496"/>
    </row>
    <row r="7497" spans="7:7" x14ac:dyDescent="0.3">
      <c r="G7497"/>
    </row>
    <row r="7498" spans="7:7" x14ac:dyDescent="0.3">
      <c r="G7498"/>
    </row>
    <row r="7499" spans="7:7" x14ac:dyDescent="0.3">
      <c r="G7499"/>
    </row>
    <row r="7500" spans="7:7" x14ac:dyDescent="0.3">
      <c r="G7500"/>
    </row>
    <row r="7501" spans="7:7" x14ac:dyDescent="0.3">
      <c r="G7501"/>
    </row>
    <row r="7502" spans="7:7" x14ac:dyDescent="0.3">
      <c r="G7502"/>
    </row>
    <row r="7503" spans="7:7" x14ac:dyDescent="0.3">
      <c r="G7503"/>
    </row>
    <row r="7504" spans="7:7" x14ac:dyDescent="0.3">
      <c r="G7504"/>
    </row>
    <row r="7505" spans="7:7" x14ac:dyDescent="0.3">
      <c r="G7505"/>
    </row>
    <row r="7506" spans="7:7" x14ac:dyDescent="0.3">
      <c r="G7506"/>
    </row>
    <row r="7507" spans="7:7" x14ac:dyDescent="0.3">
      <c r="G7507"/>
    </row>
    <row r="7508" spans="7:7" x14ac:dyDescent="0.3">
      <c r="G7508"/>
    </row>
    <row r="7509" spans="7:7" x14ac:dyDescent="0.3">
      <c r="G7509"/>
    </row>
    <row r="7510" spans="7:7" x14ac:dyDescent="0.3">
      <c r="G7510"/>
    </row>
    <row r="7511" spans="7:7" x14ac:dyDescent="0.3">
      <c r="G7511"/>
    </row>
    <row r="7512" spans="7:7" x14ac:dyDescent="0.3">
      <c r="G7512"/>
    </row>
    <row r="7513" spans="7:7" x14ac:dyDescent="0.3">
      <c r="G7513"/>
    </row>
    <row r="7514" spans="7:7" x14ac:dyDescent="0.3">
      <c r="G7514"/>
    </row>
    <row r="7515" spans="7:7" x14ac:dyDescent="0.3">
      <c r="G7515"/>
    </row>
    <row r="7516" spans="7:7" x14ac:dyDescent="0.3">
      <c r="G7516"/>
    </row>
    <row r="7517" spans="7:7" x14ac:dyDescent="0.3">
      <c r="G7517"/>
    </row>
    <row r="7518" spans="7:7" x14ac:dyDescent="0.3">
      <c r="G7518"/>
    </row>
    <row r="7519" spans="7:7" x14ac:dyDescent="0.3">
      <c r="G7519"/>
    </row>
    <row r="7520" spans="7:7" x14ac:dyDescent="0.3">
      <c r="G7520"/>
    </row>
    <row r="7521" spans="7:7" x14ac:dyDescent="0.3">
      <c r="G7521"/>
    </row>
    <row r="7522" spans="7:7" x14ac:dyDescent="0.3">
      <c r="G7522"/>
    </row>
    <row r="7523" spans="7:7" x14ac:dyDescent="0.3">
      <c r="G7523"/>
    </row>
    <row r="7524" spans="7:7" x14ac:dyDescent="0.3">
      <c r="G7524"/>
    </row>
    <row r="7525" spans="7:7" x14ac:dyDescent="0.3">
      <c r="G7525"/>
    </row>
    <row r="7526" spans="7:7" x14ac:dyDescent="0.3">
      <c r="G7526"/>
    </row>
    <row r="7527" spans="7:7" x14ac:dyDescent="0.3">
      <c r="G7527"/>
    </row>
    <row r="7528" spans="7:7" x14ac:dyDescent="0.3">
      <c r="G7528"/>
    </row>
    <row r="7529" spans="7:7" x14ac:dyDescent="0.3">
      <c r="G7529"/>
    </row>
    <row r="7530" spans="7:7" x14ac:dyDescent="0.3">
      <c r="G7530"/>
    </row>
    <row r="7531" spans="7:7" x14ac:dyDescent="0.3">
      <c r="G7531"/>
    </row>
    <row r="7532" spans="7:7" x14ac:dyDescent="0.3">
      <c r="G7532"/>
    </row>
    <row r="7533" spans="7:7" x14ac:dyDescent="0.3">
      <c r="G7533"/>
    </row>
    <row r="7534" spans="7:7" x14ac:dyDescent="0.3">
      <c r="G7534"/>
    </row>
    <row r="7535" spans="7:7" x14ac:dyDescent="0.3">
      <c r="G7535"/>
    </row>
    <row r="7536" spans="7:7" x14ac:dyDescent="0.3">
      <c r="G7536"/>
    </row>
    <row r="7537" spans="7:7" x14ac:dyDescent="0.3">
      <c r="G7537"/>
    </row>
    <row r="7538" spans="7:7" x14ac:dyDescent="0.3">
      <c r="G7538"/>
    </row>
    <row r="7539" spans="7:7" x14ac:dyDescent="0.3">
      <c r="G7539"/>
    </row>
    <row r="7540" spans="7:7" x14ac:dyDescent="0.3">
      <c r="G7540"/>
    </row>
    <row r="7541" spans="7:7" x14ac:dyDescent="0.3">
      <c r="G7541"/>
    </row>
    <row r="7542" spans="7:7" x14ac:dyDescent="0.3">
      <c r="G7542"/>
    </row>
    <row r="7543" spans="7:7" x14ac:dyDescent="0.3">
      <c r="G7543"/>
    </row>
    <row r="7544" spans="7:7" x14ac:dyDescent="0.3">
      <c r="G7544"/>
    </row>
    <row r="7545" spans="7:7" x14ac:dyDescent="0.3">
      <c r="G7545"/>
    </row>
    <row r="7546" spans="7:7" x14ac:dyDescent="0.3">
      <c r="G7546"/>
    </row>
    <row r="7547" spans="7:7" x14ac:dyDescent="0.3">
      <c r="G7547"/>
    </row>
    <row r="7548" spans="7:7" x14ac:dyDescent="0.3">
      <c r="G7548"/>
    </row>
    <row r="7549" spans="7:7" x14ac:dyDescent="0.3">
      <c r="G7549"/>
    </row>
    <row r="7550" spans="7:7" x14ac:dyDescent="0.3">
      <c r="G7550"/>
    </row>
    <row r="7551" spans="7:7" x14ac:dyDescent="0.3">
      <c r="G7551"/>
    </row>
    <row r="7552" spans="7:7" x14ac:dyDescent="0.3">
      <c r="G7552"/>
    </row>
    <row r="7553" spans="7:7" x14ac:dyDescent="0.3">
      <c r="G7553"/>
    </row>
    <row r="7554" spans="7:7" x14ac:dyDescent="0.3">
      <c r="G7554"/>
    </row>
    <row r="7555" spans="7:7" x14ac:dyDescent="0.3">
      <c r="G7555"/>
    </row>
    <row r="7556" spans="7:7" x14ac:dyDescent="0.3">
      <c r="G7556"/>
    </row>
    <row r="7557" spans="7:7" x14ac:dyDescent="0.3">
      <c r="G7557"/>
    </row>
    <row r="7558" spans="7:7" x14ac:dyDescent="0.3">
      <c r="G7558"/>
    </row>
    <row r="7559" spans="7:7" x14ac:dyDescent="0.3">
      <c r="G7559"/>
    </row>
    <row r="7560" spans="7:7" x14ac:dyDescent="0.3">
      <c r="G7560"/>
    </row>
    <row r="7561" spans="7:7" x14ac:dyDescent="0.3">
      <c r="G7561"/>
    </row>
    <row r="7562" spans="7:7" x14ac:dyDescent="0.3">
      <c r="G7562"/>
    </row>
    <row r="7563" spans="7:7" x14ac:dyDescent="0.3">
      <c r="G7563"/>
    </row>
    <row r="7564" spans="7:7" x14ac:dyDescent="0.3">
      <c r="G7564"/>
    </row>
    <row r="7565" spans="7:7" x14ac:dyDescent="0.3">
      <c r="G7565"/>
    </row>
    <row r="7566" spans="7:7" x14ac:dyDescent="0.3">
      <c r="G7566"/>
    </row>
    <row r="7567" spans="7:7" x14ac:dyDescent="0.3">
      <c r="G7567"/>
    </row>
    <row r="7568" spans="7:7" x14ac:dyDescent="0.3">
      <c r="G7568"/>
    </row>
    <row r="7569" spans="7:7" x14ac:dyDescent="0.3">
      <c r="G7569"/>
    </row>
    <row r="7570" spans="7:7" x14ac:dyDescent="0.3">
      <c r="G7570"/>
    </row>
    <row r="7571" spans="7:7" x14ac:dyDescent="0.3">
      <c r="G7571"/>
    </row>
    <row r="7572" spans="7:7" x14ac:dyDescent="0.3">
      <c r="G7572"/>
    </row>
    <row r="7573" spans="7:7" x14ac:dyDescent="0.3">
      <c r="G7573"/>
    </row>
    <row r="7574" spans="7:7" x14ac:dyDescent="0.3">
      <c r="G7574"/>
    </row>
    <row r="7575" spans="7:7" x14ac:dyDescent="0.3">
      <c r="G7575"/>
    </row>
    <row r="7576" spans="7:7" x14ac:dyDescent="0.3">
      <c r="G7576"/>
    </row>
    <row r="7577" spans="7:7" x14ac:dyDescent="0.3">
      <c r="G7577"/>
    </row>
    <row r="7578" spans="7:7" x14ac:dyDescent="0.3">
      <c r="G7578"/>
    </row>
    <row r="7579" spans="7:7" x14ac:dyDescent="0.3">
      <c r="G7579"/>
    </row>
    <row r="7580" spans="7:7" x14ac:dyDescent="0.3">
      <c r="G7580"/>
    </row>
    <row r="7581" spans="7:7" x14ac:dyDescent="0.3">
      <c r="G7581"/>
    </row>
    <row r="7582" spans="7:7" x14ac:dyDescent="0.3">
      <c r="G7582"/>
    </row>
    <row r="7583" spans="7:7" x14ac:dyDescent="0.3">
      <c r="G7583"/>
    </row>
    <row r="7584" spans="7:7" x14ac:dyDescent="0.3">
      <c r="G7584"/>
    </row>
    <row r="7585" spans="7:7" x14ac:dyDescent="0.3">
      <c r="G7585"/>
    </row>
    <row r="7586" spans="7:7" x14ac:dyDescent="0.3">
      <c r="G7586"/>
    </row>
    <row r="7587" spans="7:7" x14ac:dyDescent="0.3">
      <c r="G7587"/>
    </row>
    <row r="7588" spans="7:7" x14ac:dyDescent="0.3">
      <c r="G7588"/>
    </row>
    <row r="7589" spans="7:7" x14ac:dyDescent="0.3">
      <c r="G7589"/>
    </row>
    <row r="7590" spans="7:7" x14ac:dyDescent="0.3">
      <c r="G7590"/>
    </row>
    <row r="7591" spans="7:7" x14ac:dyDescent="0.3">
      <c r="G7591"/>
    </row>
    <row r="7592" spans="7:7" x14ac:dyDescent="0.3">
      <c r="G7592"/>
    </row>
    <row r="7593" spans="7:7" x14ac:dyDescent="0.3">
      <c r="G7593"/>
    </row>
    <row r="7594" spans="7:7" x14ac:dyDescent="0.3">
      <c r="G7594"/>
    </row>
    <row r="7595" spans="7:7" x14ac:dyDescent="0.3">
      <c r="G7595"/>
    </row>
    <row r="7596" spans="7:7" x14ac:dyDescent="0.3">
      <c r="G7596"/>
    </row>
    <row r="7597" spans="7:7" x14ac:dyDescent="0.3">
      <c r="G7597"/>
    </row>
    <row r="7598" spans="7:7" x14ac:dyDescent="0.3">
      <c r="G7598"/>
    </row>
    <row r="7599" spans="7:7" x14ac:dyDescent="0.3">
      <c r="G7599"/>
    </row>
    <row r="7600" spans="7:7" x14ac:dyDescent="0.3">
      <c r="G7600"/>
    </row>
    <row r="7601" spans="7:7" x14ac:dyDescent="0.3">
      <c r="G7601"/>
    </row>
    <row r="7602" spans="7:7" x14ac:dyDescent="0.3">
      <c r="G7602"/>
    </row>
    <row r="7603" spans="7:7" x14ac:dyDescent="0.3">
      <c r="G7603"/>
    </row>
    <row r="7604" spans="7:7" x14ac:dyDescent="0.3">
      <c r="G7604"/>
    </row>
    <row r="7605" spans="7:7" x14ac:dyDescent="0.3">
      <c r="G7605"/>
    </row>
    <row r="7606" spans="7:7" x14ac:dyDescent="0.3">
      <c r="G7606"/>
    </row>
    <row r="7607" spans="7:7" x14ac:dyDescent="0.3">
      <c r="G7607"/>
    </row>
    <row r="7608" spans="7:7" x14ac:dyDescent="0.3">
      <c r="G7608"/>
    </row>
    <row r="7609" spans="7:7" x14ac:dyDescent="0.3">
      <c r="G7609"/>
    </row>
    <row r="7610" spans="7:7" x14ac:dyDescent="0.3">
      <c r="G7610"/>
    </row>
    <row r="7611" spans="7:7" x14ac:dyDescent="0.3">
      <c r="G7611"/>
    </row>
    <row r="7612" spans="7:7" x14ac:dyDescent="0.3">
      <c r="G7612"/>
    </row>
    <row r="7613" spans="7:7" x14ac:dyDescent="0.3">
      <c r="G7613"/>
    </row>
    <row r="7614" spans="7:7" x14ac:dyDescent="0.3">
      <c r="G7614"/>
    </row>
    <row r="7615" spans="7:7" x14ac:dyDescent="0.3">
      <c r="G7615"/>
    </row>
    <row r="7616" spans="7:7" x14ac:dyDescent="0.3">
      <c r="G7616"/>
    </row>
    <row r="7617" spans="7:7" x14ac:dyDescent="0.3">
      <c r="G7617"/>
    </row>
    <row r="7618" spans="7:7" x14ac:dyDescent="0.3">
      <c r="G7618"/>
    </row>
    <row r="7619" spans="7:7" x14ac:dyDescent="0.3">
      <c r="G7619"/>
    </row>
    <row r="7620" spans="7:7" x14ac:dyDescent="0.3">
      <c r="G7620"/>
    </row>
    <row r="7621" spans="7:7" x14ac:dyDescent="0.3">
      <c r="G7621"/>
    </row>
    <row r="7622" spans="7:7" x14ac:dyDescent="0.3">
      <c r="G7622"/>
    </row>
    <row r="7623" spans="7:7" x14ac:dyDescent="0.3">
      <c r="G7623"/>
    </row>
    <row r="7624" spans="7:7" x14ac:dyDescent="0.3">
      <c r="G7624"/>
    </row>
    <row r="7625" spans="7:7" x14ac:dyDescent="0.3">
      <c r="G7625"/>
    </row>
    <row r="7626" spans="7:7" x14ac:dyDescent="0.3">
      <c r="G7626"/>
    </row>
    <row r="7627" spans="7:7" x14ac:dyDescent="0.3">
      <c r="G7627"/>
    </row>
    <row r="7628" spans="7:7" x14ac:dyDescent="0.3">
      <c r="G7628"/>
    </row>
    <row r="7629" spans="7:7" x14ac:dyDescent="0.3">
      <c r="G7629"/>
    </row>
    <row r="7630" spans="7:7" x14ac:dyDescent="0.3">
      <c r="G7630"/>
    </row>
    <row r="7631" spans="7:7" x14ac:dyDescent="0.3">
      <c r="G7631"/>
    </row>
    <row r="7632" spans="7:7" x14ac:dyDescent="0.3">
      <c r="G7632"/>
    </row>
    <row r="7633" spans="7:7" x14ac:dyDescent="0.3">
      <c r="G7633"/>
    </row>
    <row r="7634" spans="7:7" x14ac:dyDescent="0.3">
      <c r="G7634"/>
    </row>
    <row r="7635" spans="7:7" x14ac:dyDescent="0.3">
      <c r="G7635"/>
    </row>
    <row r="7636" spans="7:7" x14ac:dyDescent="0.3">
      <c r="G7636"/>
    </row>
    <row r="7637" spans="7:7" x14ac:dyDescent="0.3">
      <c r="G7637"/>
    </row>
    <row r="7638" spans="7:7" x14ac:dyDescent="0.3">
      <c r="G7638"/>
    </row>
    <row r="7639" spans="7:7" x14ac:dyDescent="0.3">
      <c r="G7639"/>
    </row>
    <row r="7640" spans="7:7" x14ac:dyDescent="0.3">
      <c r="G7640"/>
    </row>
    <row r="7641" spans="7:7" x14ac:dyDescent="0.3">
      <c r="G7641"/>
    </row>
    <row r="7642" spans="7:7" x14ac:dyDescent="0.3">
      <c r="G7642"/>
    </row>
    <row r="7643" spans="7:7" x14ac:dyDescent="0.3">
      <c r="G7643"/>
    </row>
    <row r="7644" spans="7:7" x14ac:dyDescent="0.3">
      <c r="G7644"/>
    </row>
    <row r="7645" spans="7:7" x14ac:dyDescent="0.3">
      <c r="G7645"/>
    </row>
    <row r="7646" spans="7:7" x14ac:dyDescent="0.3">
      <c r="G7646"/>
    </row>
    <row r="7647" spans="7:7" x14ac:dyDescent="0.3">
      <c r="G7647"/>
    </row>
    <row r="7648" spans="7:7" x14ac:dyDescent="0.3">
      <c r="G7648"/>
    </row>
    <row r="7649" spans="7:7" x14ac:dyDescent="0.3">
      <c r="G7649"/>
    </row>
    <row r="7650" spans="7:7" x14ac:dyDescent="0.3">
      <c r="G7650"/>
    </row>
    <row r="7651" spans="7:7" x14ac:dyDescent="0.3">
      <c r="G7651"/>
    </row>
    <row r="7652" spans="7:7" x14ac:dyDescent="0.3">
      <c r="G7652"/>
    </row>
    <row r="7653" spans="7:7" x14ac:dyDescent="0.3">
      <c r="G7653"/>
    </row>
    <row r="7654" spans="7:7" x14ac:dyDescent="0.3">
      <c r="G7654"/>
    </row>
    <row r="7655" spans="7:7" x14ac:dyDescent="0.3">
      <c r="G7655"/>
    </row>
    <row r="7656" spans="7:7" x14ac:dyDescent="0.3">
      <c r="G7656"/>
    </row>
    <row r="7657" spans="7:7" x14ac:dyDescent="0.3">
      <c r="G7657"/>
    </row>
    <row r="7658" spans="7:7" x14ac:dyDescent="0.3">
      <c r="G7658"/>
    </row>
    <row r="7659" spans="7:7" x14ac:dyDescent="0.3">
      <c r="G7659"/>
    </row>
    <row r="7660" spans="7:7" x14ac:dyDescent="0.3">
      <c r="G7660"/>
    </row>
    <row r="7661" spans="7:7" x14ac:dyDescent="0.3">
      <c r="G7661"/>
    </row>
    <row r="7662" spans="7:7" x14ac:dyDescent="0.3">
      <c r="G7662"/>
    </row>
    <row r="7663" spans="7:7" x14ac:dyDescent="0.3">
      <c r="G7663"/>
    </row>
    <row r="7664" spans="7:7" x14ac:dyDescent="0.3">
      <c r="G7664"/>
    </row>
    <row r="7665" spans="7:7" x14ac:dyDescent="0.3">
      <c r="G7665"/>
    </row>
    <row r="7666" spans="7:7" x14ac:dyDescent="0.3">
      <c r="G7666"/>
    </row>
    <row r="7667" spans="7:7" x14ac:dyDescent="0.3">
      <c r="G7667"/>
    </row>
    <row r="7668" spans="7:7" x14ac:dyDescent="0.3">
      <c r="G7668"/>
    </row>
    <row r="7669" spans="7:7" x14ac:dyDescent="0.3">
      <c r="G7669"/>
    </row>
    <row r="7670" spans="7:7" x14ac:dyDescent="0.3">
      <c r="G7670"/>
    </row>
    <row r="7671" spans="7:7" x14ac:dyDescent="0.3">
      <c r="G7671"/>
    </row>
    <row r="7672" spans="7:7" x14ac:dyDescent="0.3">
      <c r="G7672"/>
    </row>
    <row r="7673" spans="7:7" x14ac:dyDescent="0.3">
      <c r="G7673"/>
    </row>
    <row r="7674" spans="7:7" x14ac:dyDescent="0.3">
      <c r="G7674"/>
    </row>
    <row r="7675" spans="7:7" x14ac:dyDescent="0.3">
      <c r="G7675"/>
    </row>
    <row r="7676" spans="7:7" x14ac:dyDescent="0.3">
      <c r="G7676"/>
    </row>
    <row r="7677" spans="7:7" x14ac:dyDescent="0.3">
      <c r="G7677"/>
    </row>
    <row r="7678" spans="7:7" x14ac:dyDescent="0.3">
      <c r="G7678"/>
    </row>
    <row r="7679" spans="7:7" x14ac:dyDescent="0.3">
      <c r="G7679"/>
    </row>
    <row r="7680" spans="7:7" x14ac:dyDescent="0.3">
      <c r="G7680"/>
    </row>
    <row r="7681" spans="7:7" x14ac:dyDescent="0.3">
      <c r="G7681"/>
    </row>
    <row r="7682" spans="7:7" x14ac:dyDescent="0.3">
      <c r="G7682"/>
    </row>
    <row r="7683" spans="7:7" x14ac:dyDescent="0.3">
      <c r="G7683"/>
    </row>
    <row r="7684" spans="7:7" x14ac:dyDescent="0.3">
      <c r="G7684"/>
    </row>
    <row r="7685" spans="7:7" x14ac:dyDescent="0.3">
      <c r="G7685"/>
    </row>
    <row r="7686" spans="7:7" x14ac:dyDescent="0.3">
      <c r="G7686"/>
    </row>
    <row r="7687" spans="7:7" x14ac:dyDescent="0.3">
      <c r="G7687"/>
    </row>
    <row r="7688" spans="7:7" x14ac:dyDescent="0.3">
      <c r="G7688"/>
    </row>
    <row r="7689" spans="7:7" x14ac:dyDescent="0.3">
      <c r="G7689"/>
    </row>
    <row r="7690" spans="7:7" x14ac:dyDescent="0.3">
      <c r="G7690"/>
    </row>
    <row r="7691" spans="7:7" x14ac:dyDescent="0.3">
      <c r="G7691"/>
    </row>
    <row r="7692" spans="7:7" x14ac:dyDescent="0.3">
      <c r="G7692"/>
    </row>
    <row r="7693" spans="7:7" x14ac:dyDescent="0.3">
      <c r="G7693"/>
    </row>
    <row r="7694" spans="7:7" x14ac:dyDescent="0.3">
      <c r="G7694"/>
    </row>
    <row r="7695" spans="7:7" x14ac:dyDescent="0.3">
      <c r="G7695"/>
    </row>
    <row r="7696" spans="7:7" x14ac:dyDescent="0.3">
      <c r="G7696"/>
    </row>
    <row r="7697" spans="7:7" x14ac:dyDescent="0.3">
      <c r="G7697"/>
    </row>
    <row r="7698" spans="7:7" x14ac:dyDescent="0.3">
      <c r="G7698"/>
    </row>
    <row r="7699" spans="7:7" x14ac:dyDescent="0.3">
      <c r="G7699"/>
    </row>
    <row r="7700" spans="7:7" x14ac:dyDescent="0.3">
      <c r="G7700"/>
    </row>
    <row r="7701" spans="7:7" x14ac:dyDescent="0.3">
      <c r="G7701"/>
    </row>
    <row r="7702" spans="7:7" x14ac:dyDescent="0.3">
      <c r="G7702"/>
    </row>
    <row r="7703" spans="7:7" x14ac:dyDescent="0.3">
      <c r="G7703"/>
    </row>
    <row r="7704" spans="7:7" x14ac:dyDescent="0.3">
      <c r="G7704"/>
    </row>
    <row r="7705" spans="7:7" x14ac:dyDescent="0.3">
      <c r="G7705"/>
    </row>
    <row r="7706" spans="7:7" x14ac:dyDescent="0.3">
      <c r="G7706"/>
    </row>
    <row r="7707" spans="7:7" x14ac:dyDescent="0.3">
      <c r="G7707"/>
    </row>
    <row r="7708" spans="7:7" x14ac:dyDescent="0.3">
      <c r="G7708"/>
    </row>
    <row r="7709" spans="7:7" x14ac:dyDescent="0.3">
      <c r="G7709"/>
    </row>
    <row r="7710" spans="7:7" x14ac:dyDescent="0.3">
      <c r="G7710"/>
    </row>
    <row r="7711" spans="7:7" x14ac:dyDescent="0.3">
      <c r="G7711"/>
    </row>
    <row r="7712" spans="7:7" x14ac:dyDescent="0.3">
      <c r="G7712"/>
    </row>
    <row r="7713" spans="7:7" x14ac:dyDescent="0.3">
      <c r="G7713"/>
    </row>
    <row r="7714" spans="7:7" x14ac:dyDescent="0.3">
      <c r="G7714"/>
    </row>
    <row r="7715" spans="7:7" x14ac:dyDescent="0.3">
      <c r="G7715"/>
    </row>
    <row r="7716" spans="7:7" x14ac:dyDescent="0.3">
      <c r="G7716"/>
    </row>
    <row r="7717" spans="7:7" x14ac:dyDescent="0.3">
      <c r="G7717"/>
    </row>
    <row r="7718" spans="7:7" x14ac:dyDescent="0.3">
      <c r="G7718"/>
    </row>
    <row r="7719" spans="7:7" x14ac:dyDescent="0.3">
      <c r="G7719"/>
    </row>
    <row r="7720" spans="7:7" x14ac:dyDescent="0.3">
      <c r="G7720"/>
    </row>
    <row r="7721" spans="7:7" x14ac:dyDescent="0.3">
      <c r="G7721"/>
    </row>
    <row r="7722" spans="7:7" x14ac:dyDescent="0.3">
      <c r="G7722"/>
    </row>
    <row r="7723" spans="7:7" x14ac:dyDescent="0.3">
      <c r="G7723"/>
    </row>
    <row r="7724" spans="7:7" x14ac:dyDescent="0.3">
      <c r="G7724"/>
    </row>
    <row r="7725" spans="7:7" x14ac:dyDescent="0.3">
      <c r="G7725"/>
    </row>
    <row r="7726" spans="7:7" x14ac:dyDescent="0.3">
      <c r="G7726"/>
    </row>
    <row r="7727" spans="7:7" x14ac:dyDescent="0.3">
      <c r="G7727"/>
    </row>
    <row r="7728" spans="7:7" x14ac:dyDescent="0.3">
      <c r="G7728"/>
    </row>
    <row r="7729" spans="7:7" x14ac:dyDescent="0.3">
      <c r="G7729"/>
    </row>
    <row r="7730" spans="7:7" x14ac:dyDescent="0.3">
      <c r="G7730"/>
    </row>
    <row r="7731" spans="7:7" x14ac:dyDescent="0.3">
      <c r="G7731"/>
    </row>
    <row r="7732" spans="7:7" x14ac:dyDescent="0.3">
      <c r="G7732"/>
    </row>
    <row r="7733" spans="7:7" x14ac:dyDescent="0.3">
      <c r="G7733"/>
    </row>
    <row r="7734" spans="7:7" x14ac:dyDescent="0.3">
      <c r="G7734"/>
    </row>
    <row r="7735" spans="7:7" x14ac:dyDescent="0.3">
      <c r="G7735"/>
    </row>
    <row r="7736" spans="7:7" x14ac:dyDescent="0.3">
      <c r="G7736"/>
    </row>
    <row r="7737" spans="7:7" x14ac:dyDescent="0.3">
      <c r="G7737"/>
    </row>
    <row r="7738" spans="7:7" x14ac:dyDescent="0.3">
      <c r="G7738"/>
    </row>
    <row r="7739" spans="7:7" x14ac:dyDescent="0.3">
      <c r="G7739"/>
    </row>
    <row r="7740" spans="7:7" x14ac:dyDescent="0.3">
      <c r="G7740"/>
    </row>
    <row r="7741" spans="7:7" x14ac:dyDescent="0.3">
      <c r="G7741"/>
    </row>
    <row r="7742" spans="7:7" x14ac:dyDescent="0.3">
      <c r="G7742"/>
    </row>
    <row r="7743" spans="7:7" x14ac:dyDescent="0.3">
      <c r="G7743"/>
    </row>
    <row r="7744" spans="7:7" x14ac:dyDescent="0.3">
      <c r="G7744"/>
    </row>
    <row r="7745" spans="7:7" x14ac:dyDescent="0.3">
      <c r="G7745"/>
    </row>
    <row r="7746" spans="7:7" x14ac:dyDescent="0.3">
      <c r="G7746"/>
    </row>
    <row r="7747" spans="7:7" x14ac:dyDescent="0.3">
      <c r="G7747"/>
    </row>
    <row r="7748" spans="7:7" x14ac:dyDescent="0.3">
      <c r="G7748"/>
    </row>
    <row r="7749" spans="7:7" x14ac:dyDescent="0.3">
      <c r="G7749"/>
    </row>
    <row r="7750" spans="7:7" x14ac:dyDescent="0.3">
      <c r="G7750"/>
    </row>
    <row r="7751" spans="7:7" x14ac:dyDescent="0.3">
      <c r="G7751"/>
    </row>
    <row r="7752" spans="7:7" x14ac:dyDescent="0.3">
      <c r="G7752"/>
    </row>
    <row r="7753" spans="7:7" x14ac:dyDescent="0.3">
      <c r="G7753"/>
    </row>
    <row r="7754" spans="7:7" x14ac:dyDescent="0.3">
      <c r="G7754"/>
    </row>
    <row r="7755" spans="7:7" x14ac:dyDescent="0.3">
      <c r="G7755"/>
    </row>
    <row r="7756" spans="7:7" x14ac:dyDescent="0.3">
      <c r="G7756"/>
    </row>
    <row r="7757" spans="7:7" x14ac:dyDescent="0.3">
      <c r="G7757"/>
    </row>
    <row r="7758" spans="7:7" x14ac:dyDescent="0.3">
      <c r="G7758"/>
    </row>
    <row r="7759" spans="7:7" x14ac:dyDescent="0.3">
      <c r="G7759"/>
    </row>
    <row r="7760" spans="7:7" x14ac:dyDescent="0.3">
      <c r="G7760"/>
    </row>
    <row r="7761" spans="7:7" x14ac:dyDescent="0.3">
      <c r="G7761"/>
    </row>
    <row r="7762" spans="7:7" x14ac:dyDescent="0.3">
      <c r="G7762"/>
    </row>
    <row r="7763" spans="7:7" x14ac:dyDescent="0.3">
      <c r="G7763"/>
    </row>
    <row r="7764" spans="7:7" x14ac:dyDescent="0.3">
      <c r="G7764"/>
    </row>
    <row r="7765" spans="7:7" x14ac:dyDescent="0.3">
      <c r="G7765"/>
    </row>
    <row r="7766" spans="7:7" x14ac:dyDescent="0.3">
      <c r="G7766"/>
    </row>
    <row r="7767" spans="7:7" x14ac:dyDescent="0.3">
      <c r="G7767"/>
    </row>
    <row r="7768" spans="7:7" x14ac:dyDescent="0.3">
      <c r="G7768"/>
    </row>
    <row r="7769" spans="7:7" x14ac:dyDescent="0.3">
      <c r="G7769"/>
    </row>
    <row r="7770" spans="7:7" x14ac:dyDescent="0.3">
      <c r="G7770"/>
    </row>
    <row r="7771" spans="7:7" x14ac:dyDescent="0.3">
      <c r="G7771"/>
    </row>
    <row r="7772" spans="7:7" x14ac:dyDescent="0.3">
      <c r="G7772"/>
    </row>
    <row r="7773" spans="7:7" x14ac:dyDescent="0.3">
      <c r="G7773"/>
    </row>
    <row r="7774" spans="7:7" x14ac:dyDescent="0.3">
      <c r="G7774"/>
    </row>
    <row r="7775" spans="7:7" x14ac:dyDescent="0.3">
      <c r="G7775"/>
    </row>
    <row r="7776" spans="7:7" x14ac:dyDescent="0.3">
      <c r="G7776"/>
    </row>
    <row r="7777" spans="7:7" x14ac:dyDescent="0.3">
      <c r="G7777"/>
    </row>
    <row r="7778" spans="7:7" x14ac:dyDescent="0.3">
      <c r="G7778"/>
    </row>
    <row r="7779" spans="7:7" x14ac:dyDescent="0.3">
      <c r="G7779"/>
    </row>
    <row r="7780" spans="7:7" x14ac:dyDescent="0.3">
      <c r="G7780"/>
    </row>
    <row r="7781" spans="7:7" x14ac:dyDescent="0.3">
      <c r="G7781"/>
    </row>
    <row r="7782" spans="7:7" x14ac:dyDescent="0.3">
      <c r="G7782"/>
    </row>
    <row r="7783" spans="7:7" x14ac:dyDescent="0.3">
      <c r="G7783"/>
    </row>
    <row r="7784" spans="7:7" x14ac:dyDescent="0.3">
      <c r="G7784"/>
    </row>
    <row r="7785" spans="7:7" x14ac:dyDescent="0.3">
      <c r="G7785"/>
    </row>
    <row r="7786" spans="7:7" x14ac:dyDescent="0.3">
      <c r="G7786"/>
    </row>
    <row r="7787" spans="7:7" x14ac:dyDescent="0.3">
      <c r="G7787"/>
    </row>
    <row r="7788" spans="7:7" x14ac:dyDescent="0.3">
      <c r="G7788"/>
    </row>
    <row r="7789" spans="7:7" x14ac:dyDescent="0.3">
      <c r="G7789"/>
    </row>
    <row r="7790" spans="7:7" x14ac:dyDescent="0.3">
      <c r="G7790"/>
    </row>
    <row r="7791" spans="7:7" x14ac:dyDescent="0.3">
      <c r="G7791"/>
    </row>
    <row r="7792" spans="7:7" x14ac:dyDescent="0.3">
      <c r="G7792"/>
    </row>
    <row r="7793" spans="7:7" x14ac:dyDescent="0.3">
      <c r="G7793"/>
    </row>
    <row r="7794" spans="7:7" x14ac:dyDescent="0.3">
      <c r="G7794"/>
    </row>
    <row r="7795" spans="7:7" x14ac:dyDescent="0.3">
      <c r="G7795"/>
    </row>
    <row r="7796" spans="7:7" x14ac:dyDescent="0.3">
      <c r="G7796"/>
    </row>
    <row r="7797" spans="7:7" x14ac:dyDescent="0.3">
      <c r="G7797"/>
    </row>
    <row r="7798" spans="7:7" x14ac:dyDescent="0.3">
      <c r="G7798"/>
    </row>
    <row r="7799" spans="7:7" x14ac:dyDescent="0.3">
      <c r="G7799"/>
    </row>
    <row r="7800" spans="7:7" x14ac:dyDescent="0.3">
      <c r="G7800"/>
    </row>
    <row r="7801" spans="7:7" x14ac:dyDescent="0.3">
      <c r="G7801"/>
    </row>
    <row r="7802" spans="7:7" x14ac:dyDescent="0.3">
      <c r="G7802"/>
    </row>
    <row r="7803" spans="7:7" x14ac:dyDescent="0.3">
      <c r="G7803"/>
    </row>
    <row r="7804" spans="7:7" x14ac:dyDescent="0.3">
      <c r="G7804"/>
    </row>
    <row r="7805" spans="7:7" x14ac:dyDescent="0.3">
      <c r="G7805"/>
    </row>
    <row r="7806" spans="7:7" x14ac:dyDescent="0.3">
      <c r="G7806"/>
    </row>
    <row r="7807" spans="7:7" x14ac:dyDescent="0.3">
      <c r="G7807"/>
    </row>
    <row r="7808" spans="7:7" x14ac:dyDescent="0.3">
      <c r="G7808"/>
    </row>
    <row r="7809" spans="7:7" x14ac:dyDescent="0.3">
      <c r="G7809"/>
    </row>
    <row r="7810" spans="7:7" x14ac:dyDescent="0.3">
      <c r="G7810"/>
    </row>
    <row r="7811" spans="7:7" x14ac:dyDescent="0.3">
      <c r="G7811"/>
    </row>
    <row r="7812" spans="7:7" x14ac:dyDescent="0.3">
      <c r="G7812"/>
    </row>
    <row r="7813" spans="7:7" x14ac:dyDescent="0.3">
      <c r="G7813"/>
    </row>
    <row r="7814" spans="7:7" x14ac:dyDescent="0.3">
      <c r="G7814"/>
    </row>
    <row r="7815" spans="7:7" x14ac:dyDescent="0.3">
      <c r="G7815"/>
    </row>
    <row r="7816" spans="7:7" x14ac:dyDescent="0.3">
      <c r="G7816"/>
    </row>
    <row r="7817" spans="7:7" x14ac:dyDescent="0.3">
      <c r="G7817"/>
    </row>
    <row r="7818" spans="7:7" x14ac:dyDescent="0.3">
      <c r="G7818"/>
    </row>
    <row r="7819" spans="7:7" x14ac:dyDescent="0.3">
      <c r="G7819"/>
    </row>
    <row r="7820" spans="7:7" x14ac:dyDescent="0.3">
      <c r="G7820"/>
    </row>
    <row r="7821" spans="7:7" x14ac:dyDescent="0.3">
      <c r="G7821"/>
    </row>
    <row r="7822" spans="7:7" x14ac:dyDescent="0.3">
      <c r="G7822"/>
    </row>
    <row r="7823" spans="7:7" x14ac:dyDescent="0.3">
      <c r="G7823"/>
    </row>
    <row r="7824" spans="7:7" x14ac:dyDescent="0.3">
      <c r="G7824"/>
    </row>
    <row r="7825" spans="7:7" x14ac:dyDescent="0.3">
      <c r="G7825"/>
    </row>
    <row r="7826" spans="7:7" x14ac:dyDescent="0.3">
      <c r="G7826"/>
    </row>
    <row r="7827" spans="7:7" x14ac:dyDescent="0.3">
      <c r="G7827"/>
    </row>
    <row r="7828" spans="7:7" x14ac:dyDescent="0.3">
      <c r="G7828"/>
    </row>
    <row r="7829" spans="7:7" x14ac:dyDescent="0.3">
      <c r="G7829"/>
    </row>
    <row r="7830" spans="7:7" x14ac:dyDescent="0.3">
      <c r="G7830"/>
    </row>
    <row r="7831" spans="7:7" x14ac:dyDescent="0.3">
      <c r="G7831"/>
    </row>
    <row r="7832" spans="7:7" x14ac:dyDescent="0.3">
      <c r="G7832"/>
    </row>
    <row r="7833" spans="7:7" x14ac:dyDescent="0.3">
      <c r="G7833"/>
    </row>
    <row r="7834" spans="7:7" x14ac:dyDescent="0.3">
      <c r="G7834"/>
    </row>
    <row r="7835" spans="7:7" x14ac:dyDescent="0.3">
      <c r="G7835"/>
    </row>
    <row r="7836" spans="7:7" x14ac:dyDescent="0.3">
      <c r="G7836"/>
    </row>
    <row r="7837" spans="7:7" x14ac:dyDescent="0.3">
      <c r="G7837"/>
    </row>
    <row r="7838" spans="7:7" x14ac:dyDescent="0.3">
      <c r="G7838"/>
    </row>
    <row r="7839" spans="7:7" x14ac:dyDescent="0.3">
      <c r="G7839"/>
    </row>
    <row r="7840" spans="7:7" x14ac:dyDescent="0.3">
      <c r="G7840"/>
    </row>
    <row r="7841" spans="7:7" x14ac:dyDescent="0.3">
      <c r="G7841"/>
    </row>
    <row r="7842" spans="7:7" x14ac:dyDescent="0.3">
      <c r="G7842"/>
    </row>
    <row r="7843" spans="7:7" x14ac:dyDescent="0.3">
      <c r="G7843"/>
    </row>
    <row r="7844" spans="7:7" x14ac:dyDescent="0.3">
      <c r="G7844"/>
    </row>
    <row r="7845" spans="7:7" x14ac:dyDescent="0.3">
      <c r="G7845"/>
    </row>
    <row r="7846" spans="7:7" x14ac:dyDescent="0.3">
      <c r="G7846"/>
    </row>
    <row r="7847" spans="7:7" x14ac:dyDescent="0.3">
      <c r="G7847"/>
    </row>
    <row r="7848" spans="7:7" x14ac:dyDescent="0.3">
      <c r="G7848"/>
    </row>
    <row r="7849" spans="7:7" x14ac:dyDescent="0.3">
      <c r="G7849"/>
    </row>
    <row r="7850" spans="7:7" x14ac:dyDescent="0.3">
      <c r="G7850"/>
    </row>
    <row r="7851" spans="7:7" x14ac:dyDescent="0.3">
      <c r="G7851"/>
    </row>
    <row r="7852" spans="7:7" x14ac:dyDescent="0.3">
      <c r="G7852"/>
    </row>
    <row r="7853" spans="7:7" x14ac:dyDescent="0.3">
      <c r="G7853"/>
    </row>
    <row r="7854" spans="7:7" x14ac:dyDescent="0.3">
      <c r="G7854"/>
    </row>
    <row r="7855" spans="7:7" x14ac:dyDescent="0.3">
      <c r="G7855"/>
    </row>
    <row r="7856" spans="7:7" x14ac:dyDescent="0.3">
      <c r="G7856"/>
    </row>
    <row r="7857" spans="7:7" x14ac:dyDescent="0.3">
      <c r="G7857"/>
    </row>
    <row r="7858" spans="7:7" x14ac:dyDescent="0.3">
      <c r="G7858"/>
    </row>
    <row r="7859" spans="7:7" x14ac:dyDescent="0.3">
      <c r="G7859"/>
    </row>
    <row r="7860" spans="7:7" x14ac:dyDescent="0.3">
      <c r="G7860"/>
    </row>
    <row r="7861" spans="7:7" x14ac:dyDescent="0.3">
      <c r="G7861"/>
    </row>
    <row r="7862" spans="7:7" x14ac:dyDescent="0.3">
      <c r="G7862"/>
    </row>
    <row r="7863" spans="7:7" x14ac:dyDescent="0.3">
      <c r="G7863"/>
    </row>
    <row r="7864" spans="7:7" x14ac:dyDescent="0.3">
      <c r="G7864"/>
    </row>
    <row r="7865" spans="7:7" x14ac:dyDescent="0.3">
      <c r="G7865"/>
    </row>
    <row r="7866" spans="7:7" x14ac:dyDescent="0.3">
      <c r="G7866"/>
    </row>
    <row r="7867" spans="7:7" x14ac:dyDescent="0.3">
      <c r="G7867"/>
    </row>
    <row r="7868" spans="7:7" x14ac:dyDescent="0.3">
      <c r="G7868"/>
    </row>
    <row r="7869" spans="7:7" x14ac:dyDescent="0.3">
      <c r="G7869"/>
    </row>
    <row r="7870" spans="7:7" x14ac:dyDescent="0.3">
      <c r="G7870"/>
    </row>
    <row r="7871" spans="7:7" x14ac:dyDescent="0.3">
      <c r="G7871"/>
    </row>
    <row r="7872" spans="7:7" x14ac:dyDescent="0.3">
      <c r="G7872"/>
    </row>
    <row r="7873" spans="7:7" x14ac:dyDescent="0.3">
      <c r="G7873"/>
    </row>
    <row r="7874" spans="7:7" x14ac:dyDescent="0.3">
      <c r="G7874"/>
    </row>
    <row r="7875" spans="7:7" x14ac:dyDescent="0.3">
      <c r="G7875"/>
    </row>
    <row r="7876" spans="7:7" x14ac:dyDescent="0.3">
      <c r="G7876"/>
    </row>
    <row r="7877" spans="7:7" x14ac:dyDescent="0.3">
      <c r="G7877"/>
    </row>
    <row r="7878" spans="7:7" x14ac:dyDescent="0.3">
      <c r="G7878"/>
    </row>
    <row r="7879" spans="7:7" x14ac:dyDescent="0.3">
      <c r="G7879"/>
    </row>
    <row r="7880" spans="7:7" x14ac:dyDescent="0.3">
      <c r="G7880"/>
    </row>
    <row r="7881" spans="7:7" x14ac:dyDescent="0.3">
      <c r="G7881"/>
    </row>
    <row r="7882" spans="7:7" x14ac:dyDescent="0.3">
      <c r="G7882"/>
    </row>
    <row r="7883" spans="7:7" x14ac:dyDescent="0.3">
      <c r="G7883"/>
    </row>
    <row r="7884" spans="7:7" x14ac:dyDescent="0.3">
      <c r="G7884"/>
    </row>
    <row r="7885" spans="7:7" x14ac:dyDescent="0.3">
      <c r="G7885"/>
    </row>
    <row r="7886" spans="7:7" x14ac:dyDescent="0.3">
      <c r="G7886"/>
    </row>
    <row r="7887" spans="7:7" x14ac:dyDescent="0.3">
      <c r="G7887"/>
    </row>
    <row r="7888" spans="7:7" x14ac:dyDescent="0.3">
      <c r="G7888"/>
    </row>
    <row r="7889" spans="7:7" x14ac:dyDescent="0.3">
      <c r="G7889"/>
    </row>
    <row r="7890" spans="7:7" x14ac:dyDescent="0.3">
      <c r="G7890"/>
    </row>
    <row r="7891" spans="7:7" x14ac:dyDescent="0.3">
      <c r="G7891"/>
    </row>
    <row r="7892" spans="7:7" x14ac:dyDescent="0.3">
      <c r="G7892"/>
    </row>
    <row r="7893" spans="7:7" x14ac:dyDescent="0.3">
      <c r="G7893"/>
    </row>
    <row r="7894" spans="7:7" x14ac:dyDescent="0.3">
      <c r="G7894"/>
    </row>
    <row r="7895" spans="7:7" x14ac:dyDescent="0.3">
      <c r="G7895"/>
    </row>
    <row r="7896" spans="7:7" x14ac:dyDescent="0.3">
      <c r="G7896"/>
    </row>
    <row r="7897" spans="7:7" x14ac:dyDescent="0.3">
      <c r="G7897"/>
    </row>
    <row r="7898" spans="7:7" x14ac:dyDescent="0.3">
      <c r="G7898"/>
    </row>
    <row r="7899" spans="7:7" x14ac:dyDescent="0.3">
      <c r="G7899"/>
    </row>
    <row r="7900" spans="7:7" x14ac:dyDescent="0.3">
      <c r="G7900"/>
    </row>
    <row r="7901" spans="7:7" x14ac:dyDescent="0.3">
      <c r="G7901"/>
    </row>
    <row r="7902" spans="7:7" x14ac:dyDescent="0.3">
      <c r="G7902"/>
    </row>
    <row r="7903" spans="7:7" x14ac:dyDescent="0.3">
      <c r="G7903"/>
    </row>
    <row r="7904" spans="7:7" x14ac:dyDescent="0.3">
      <c r="G7904"/>
    </row>
    <row r="7905" spans="7:7" x14ac:dyDescent="0.3">
      <c r="G7905"/>
    </row>
    <row r="7906" spans="7:7" x14ac:dyDescent="0.3">
      <c r="G7906"/>
    </row>
    <row r="7907" spans="7:7" x14ac:dyDescent="0.3">
      <c r="G7907"/>
    </row>
    <row r="7908" spans="7:7" x14ac:dyDescent="0.3">
      <c r="G7908"/>
    </row>
    <row r="7909" spans="7:7" x14ac:dyDescent="0.3">
      <c r="G7909"/>
    </row>
    <row r="7910" spans="7:7" x14ac:dyDescent="0.3">
      <c r="G7910"/>
    </row>
    <row r="7911" spans="7:7" x14ac:dyDescent="0.3">
      <c r="G7911"/>
    </row>
    <row r="7912" spans="7:7" x14ac:dyDescent="0.3">
      <c r="G7912"/>
    </row>
    <row r="7913" spans="7:7" x14ac:dyDescent="0.3">
      <c r="G7913"/>
    </row>
    <row r="7914" spans="7:7" x14ac:dyDescent="0.3">
      <c r="G7914"/>
    </row>
    <row r="7915" spans="7:7" x14ac:dyDescent="0.3">
      <c r="G7915"/>
    </row>
    <row r="7916" spans="7:7" x14ac:dyDescent="0.3">
      <c r="G7916"/>
    </row>
    <row r="7917" spans="7:7" x14ac:dyDescent="0.3">
      <c r="G7917"/>
    </row>
    <row r="7918" spans="7:7" x14ac:dyDescent="0.3">
      <c r="G7918"/>
    </row>
    <row r="7919" spans="7:7" x14ac:dyDescent="0.3">
      <c r="G7919"/>
    </row>
    <row r="7920" spans="7:7" x14ac:dyDescent="0.3">
      <c r="G7920"/>
    </row>
    <row r="7921" spans="7:7" x14ac:dyDescent="0.3">
      <c r="G7921"/>
    </row>
    <row r="7922" spans="7:7" x14ac:dyDescent="0.3">
      <c r="G7922"/>
    </row>
    <row r="7923" spans="7:7" x14ac:dyDescent="0.3">
      <c r="G7923"/>
    </row>
    <row r="7924" spans="7:7" x14ac:dyDescent="0.3">
      <c r="G7924"/>
    </row>
    <row r="7925" spans="7:7" x14ac:dyDescent="0.3">
      <c r="G7925"/>
    </row>
    <row r="7926" spans="7:7" x14ac:dyDescent="0.3">
      <c r="G7926"/>
    </row>
    <row r="7927" spans="7:7" x14ac:dyDescent="0.3">
      <c r="G7927"/>
    </row>
    <row r="7928" spans="7:7" x14ac:dyDescent="0.3">
      <c r="G7928"/>
    </row>
    <row r="7929" spans="7:7" x14ac:dyDescent="0.3">
      <c r="G7929"/>
    </row>
    <row r="7930" spans="7:7" x14ac:dyDescent="0.3">
      <c r="G7930"/>
    </row>
    <row r="7931" spans="7:7" x14ac:dyDescent="0.3">
      <c r="G7931"/>
    </row>
    <row r="7932" spans="7:7" x14ac:dyDescent="0.3">
      <c r="G7932"/>
    </row>
    <row r="7933" spans="7:7" x14ac:dyDescent="0.3">
      <c r="G7933"/>
    </row>
    <row r="7934" spans="7:7" x14ac:dyDescent="0.3">
      <c r="G7934"/>
    </row>
    <row r="7935" spans="7:7" x14ac:dyDescent="0.3">
      <c r="G7935"/>
    </row>
    <row r="7936" spans="7:7" x14ac:dyDescent="0.3">
      <c r="G7936"/>
    </row>
    <row r="7937" spans="7:7" x14ac:dyDescent="0.3">
      <c r="G7937"/>
    </row>
    <row r="7938" spans="7:7" x14ac:dyDescent="0.3">
      <c r="G7938"/>
    </row>
    <row r="7939" spans="7:7" x14ac:dyDescent="0.3">
      <c r="G7939"/>
    </row>
    <row r="7940" spans="7:7" x14ac:dyDescent="0.3">
      <c r="G7940"/>
    </row>
    <row r="7941" spans="7:7" x14ac:dyDescent="0.3">
      <c r="G7941"/>
    </row>
    <row r="7942" spans="7:7" x14ac:dyDescent="0.3">
      <c r="G7942"/>
    </row>
    <row r="7943" spans="7:7" x14ac:dyDescent="0.3">
      <c r="G7943"/>
    </row>
    <row r="7944" spans="7:7" x14ac:dyDescent="0.3">
      <c r="G7944"/>
    </row>
    <row r="7945" spans="7:7" x14ac:dyDescent="0.3">
      <c r="G7945"/>
    </row>
    <row r="7946" spans="7:7" x14ac:dyDescent="0.3">
      <c r="G7946"/>
    </row>
    <row r="7947" spans="7:7" x14ac:dyDescent="0.3">
      <c r="G7947"/>
    </row>
    <row r="7948" spans="7:7" x14ac:dyDescent="0.3">
      <c r="G7948"/>
    </row>
    <row r="7949" spans="7:7" x14ac:dyDescent="0.3">
      <c r="G7949"/>
    </row>
    <row r="7950" spans="7:7" x14ac:dyDescent="0.3">
      <c r="G7950"/>
    </row>
    <row r="7951" spans="7:7" x14ac:dyDescent="0.3">
      <c r="G7951"/>
    </row>
    <row r="7952" spans="7:7" x14ac:dyDescent="0.3">
      <c r="G7952"/>
    </row>
    <row r="7953" spans="7:7" x14ac:dyDescent="0.3">
      <c r="G7953"/>
    </row>
    <row r="7954" spans="7:7" x14ac:dyDescent="0.3">
      <c r="G7954"/>
    </row>
    <row r="7955" spans="7:7" x14ac:dyDescent="0.3">
      <c r="G7955"/>
    </row>
    <row r="7956" spans="7:7" x14ac:dyDescent="0.3">
      <c r="G7956"/>
    </row>
    <row r="7957" spans="7:7" x14ac:dyDescent="0.3">
      <c r="G7957"/>
    </row>
    <row r="7958" spans="7:7" x14ac:dyDescent="0.3">
      <c r="G7958"/>
    </row>
    <row r="7959" spans="7:7" x14ac:dyDescent="0.3">
      <c r="G7959"/>
    </row>
    <row r="7960" spans="7:7" x14ac:dyDescent="0.3">
      <c r="G7960"/>
    </row>
    <row r="7961" spans="7:7" x14ac:dyDescent="0.3">
      <c r="G7961"/>
    </row>
    <row r="7962" spans="7:7" x14ac:dyDescent="0.3">
      <c r="G7962"/>
    </row>
    <row r="7963" spans="7:7" x14ac:dyDescent="0.3">
      <c r="G7963"/>
    </row>
    <row r="7964" spans="7:7" x14ac:dyDescent="0.3">
      <c r="G7964"/>
    </row>
    <row r="7965" spans="7:7" x14ac:dyDescent="0.3">
      <c r="G7965"/>
    </row>
    <row r="7966" spans="7:7" x14ac:dyDescent="0.3">
      <c r="G7966"/>
    </row>
    <row r="7967" spans="7:7" x14ac:dyDescent="0.3">
      <c r="G7967"/>
    </row>
    <row r="7968" spans="7:7" x14ac:dyDescent="0.3">
      <c r="G7968"/>
    </row>
    <row r="7969" spans="7:7" x14ac:dyDescent="0.3">
      <c r="G7969"/>
    </row>
    <row r="7970" spans="7:7" x14ac:dyDescent="0.3">
      <c r="G7970"/>
    </row>
    <row r="7971" spans="7:7" x14ac:dyDescent="0.3">
      <c r="G7971"/>
    </row>
    <row r="7972" spans="7:7" x14ac:dyDescent="0.3">
      <c r="G7972"/>
    </row>
    <row r="7973" spans="7:7" x14ac:dyDescent="0.3">
      <c r="G7973"/>
    </row>
    <row r="7974" spans="7:7" x14ac:dyDescent="0.3">
      <c r="G7974"/>
    </row>
    <row r="7975" spans="7:7" x14ac:dyDescent="0.3">
      <c r="G7975"/>
    </row>
    <row r="7976" spans="7:7" x14ac:dyDescent="0.3">
      <c r="G7976"/>
    </row>
    <row r="7977" spans="7:7" x14ac:dyDescent="0.3">
      <c r="G7977"/>
    </row>
    <row r="7978" spans="7:7" x14ac:dyDescent="0.3">
      <c r="G7978"/>
    </row>
    <row r="7979" spans="7:7" x14ac:dyDescent="0.3">
      <c r="G7979"/>
    </row>
    <row r="7980" spans="7:7" x14ac:dyDescent="0.3">
      <c r="G7980"/>
    </row>
    <row r="7981" spans="7:7" x14ac:dyDescent="0.3">
      <c r="G7981"/>
    </row>
    <row r="7982" spans="7:7" x14ac:dyDescent="0.3">
      <c r="G7982"/>
    </row>
    <row r="7983" spans="7:7" x14ac:dyDescent="0.3">
      <c r="G7983"/>
    </row>
    <row r="7984" spans="7:7" x14ac:dyDescent="0.3">
      <c r="G7984"/>
    </row>
    <row r="7985" spans="7:7" x14ac:dyDescent="0.3">
      <c r="G7985"/>
    </row>
    <row r="7986" spans="7:7" x14ac:dyDescent="0.3">
      <c r="G7986"/>
    </row>
    <row r="7987" spans="7:7" x14ac:dyDescent="0.3">
      <c r="G7987"/>
    </row>
    <row r="7988" spans="7:7" x14ac:dyDescent="0.3">
      <c r="G7988"/>
    </row>
    <row r="7989" spans="7:7" x14ac:dyDescent="0.3">
      <c r="G7989"/>
    </row>
    <row r="7990" spans="7:7" x14ac:dyDescent="0.3">
      <c r="G7990"/>
    </row>
    <row r="7991" spans="7:7" x14ac:dyDescent="0.3">
      <c r="G7991"/>
    </row>
    <row r="7992" spans="7:7" x14ac:dyDescent="0.3">
      <c r="G7992"/>
    </row>
    <row r="7993" spans="7:7" x14ac:dyDescent="0.3">
      <c r="G7993"/>
    </row>
    <row r="7994" spans="7:7" x14ac:dyDescent="0.3">
      <c r="G7994"/>
    </row>
    <row r="7995" spans="7:7" x14ac:dyDescent="0.3">
      <c r="G7995"/>
    </row>
    <row r="7996" spans="7:7" x14ac:dyDescent="0.3">
      <c r="G7996"/>
    </row>
    <row r="7997" spans="7:7" x14ac:dyDescent="0.3">
      <c r="G7997"/>
    </row>
    <row r="7998" spans="7:7" x14ac:dyDescent="0.3">
      <c r="G7998"/>
    </row>
    <row r="7999" spans="7:7" x14ac:dyDescent="0.3">
      <c r="G7999"/>
    </row>
    <row r="8000" spans="7:7" x14ac:dyDescent="0.3">
      <c r="G8000"/>
    </row>
    <row r="8001" spans="7:7" x14ac:dyDescent="0.3">
      <c r="G8001"/>
    </row>
    <row r="8002" spans="7:7" x14ac:dyDescent="0.3">
      <c r="G8002"/>
    </row>
    <row r="8003" spans="7:7" x14ac:dyDescent="0.3">
      <c r="G8003"/>
    </row>
    <row r="8004" spans="7:7" x14ac:dyDescent="0.3">
      <c r="G8004"/>
    </row>
    <row r="8005" spans="7:7" x14ac:dyDescent="0.3">
      <c r="G8005"/>
    </row>
    <row r="8006" spans="7:7" x14ac:dyDescent="0.3">
      <c r="G8006"/>
    </row>
    <row r="8007" spans="7:7" x14ac:dyDescent="0.3">
      <c r="G8007"/>
    </row>
    <row r="8008" spans="7:7" x14ac:dyDescent="0.3">
      <c r="G8008"/>
    </row>
    <row r="8009" spans="7:7" x14ac:dyDescent="0.3">
      <c r="G8009"/>
    </row>
    <row r="8010" spans="7:7" x14ac:dyDescent="0.3">
      <c r="G8010"/>
    </row>
    <row r="8011" spans="7:7" x14ac:dyDescent="0.3">
      <c r="G8011"/>
    </row>
    <row r="8012" spans="7:7" x14ac:dyDescent="0.3">
      <c r="G8012"/>
    </row>
    <row r="8013" spans="7:7" x14ac:dyDescent="0.3">
      <c r="G8013"/>
    </row>
    <row r="8014" spans="7:7" x14ac:dyDescent="0.3">
      <c r="G8014"/>
    </row>
    <row r="8015" spans="7:7" x14ac:dyDescent="0.3">
      <c r="G8015"/>
    </row>
    <row r="8016" spans="7:7" x14ac:dyDescent="0.3">
      <c r="G8016"/>
    </row>
    <row r="8017" spans="7:7" x14ac:dyDescent="0.3">
      <c r="G8017"/>
    </row>
    <row r="8018" spans="7:7" x14ac:dyDescent="0.3">
      <c r="G8018"/>
    </row>
    <row r="8019" spans="7:7" x14ac:dyDescent="0.3">
      <c r="G8019"/>
    </row>
    <row r="8020" spans="7:7" x14ac:dyDescent="0.3">
      <c r="G8020"/>
    </row>
    <row r="8021" spans="7:7" x14ac:dyDescent="0.3">
      <c r="G8021"/>
    </row>
    <row r="8022" spans="7:7" x14ac:dyDescent="0.3">
      <c r="G8022"/>
    </row>
    <row r="8023" spans="7:7" x14ac:dyDescent="0.3">
      <c r="G8023"/>
    </row>
    <row r="8024" spans="7:7" x14ac:dyDescent="0.3">
      <c r="G8024"/>
    </row>
    <row r="8025" spans="7:7" x14ac:dyDescent="0.3">
      <c r="G8025"/>
    </row>
    <row r="8026" spans="7:7" x14ac:dyDescent="0.3">
      <c r="G8026"/>
    </row>
    <row r="8027" spans="7:7" x14ac:dyDescent="0.3">
      <c r="G8027"/>
    </row>
    <row r="8028" spans="7:7" x14ac:dyDescent="0.3">
      <c r="G8028"/>
    </row>
    <row r="8029" spans="7:7" x14ac:dyDescent="0.3">
      <c r="G8029"/>
    </row>
    <row r="8030" spans="7:7" x14ac:dyDescent="0.3">
      <c r="G8030"/>
    </row>
    <row r="8031" spans="7:7" x14ac:dyDescent="0.3">
      <c r="G8031"/>
    </row>
    <row r="8032" spans="7:7" x14ac:dyDescent="0.3">
      <c r="G8032"/>
    </row>
    <row r="8033" spans="7:7" x14ac:dyDescent="0.3">
      <c r="G8033"/>
    </row>
    <row r="8034" spans="7:7" x14ac:dyDescent="0.3">
      <c r="G8034"/>
    </row>
    <row r="8035" spans="7:7" x14ac:dyDescent="0.3">
      <c r="G8035"/>
    </row>
    <row r="8036" spans="7:7" x14ac:dyDescent="0.3">
      <c r="G8036"/>
    </row>
    <row r="8037" spans="7:7" x14ac:dyDescent="0.3">
      <c r="G8037"/>
    </row>
    <row r="8038" spans="7:7" x14ac:dyDescent="0.3">
      <c r="G8038"/>
    </row>
    <row r="8039" spans="7:7" x14ac:dyDescent="0.3">
      <c r="G8039"/>
    </row>
    <row r="8040" spans="7:7" x14ac:dyDescent="0.3">
      <c r="G8040"/>
    </row>
    <row r="8041" spans="7:7" x14ac:dyDescent="0.3">
      <c r="G8041"/>
    </row>
    <row r="8042" spans="7:7" x14ac:dyDescent="0.3">
      <c r="G8042"/>
    </row>
    <row r="8043" spans="7:7" x14ac:dyDescent="0.3">
      <c r="G8043"/>
    </row>
    <row r="8044" spans="7:7" x14ac:dyDescent="0.3">
      <c r="G8044"/>
    </row>
    <row r="8045" spans="7:7" x14ac:dyDescent="0.3">
      <c r="G8045"/>
    </row>
    <row r="8046" spans="7:7" x14ac:dyDescent="0.3">
      <c r="G8046"/>
    </row>
    <row r="8047" spans="7:7" x14ac:dyDescent="0.3">
      <c r="G8047"/>
    </row>
    <row r="8048" spans="7:7" x14ac:dyDescent="0.3">
      <c r="G8048"/>
    </row>
    <row r="8049" spans="7:7" x14ac:dyDescent="0.3">
      <c r="G8049"/>
    </row>
    <row r="8050" spans="7:7" x14ac:dyDescent="0.3">
      <c r="G8050"/>
    </row>
    <row r="8051" spans="7:7" x14ac:dyDescent="0.3">
      <c r="G8051"/>
    </row>
    <row r="8052" spans="7:7" x14ac:dyDescent="0.3">
      <c r="G8052"/>
    </row>
    <row r="8053" spans="7:7" x14ac:dyDescent="0.3">
      <c r="G8053"/>
    </row>
    <row r="8054" spans="7:7" x14ac:dyDescent="0.3">
      <c r="G8054"/>
    </row>
    <row r="8055" spans="7:7" x14ac:dyDescent="0.3">
      <c r="G8055"/>
    </row>
    <row r="8056" spans="7:7" x14ac:dyDescent="0.3">
      <c r="G8056"/>
    </row>
    <row r="8057" spans="7:7" x14ac:dyDescent="0.3">
      <c r="G8057"/>
    </row>
    <row r="8058" spans="7:7" x14ac:dyDescent="0.3">
      <c r="G8058"/>
    </row>
    <row r="8059" spans="7:7" x14ac:dyDescent="0.3">
      <c r="G8059"/>
    </row>
    <row r="8060" spans="7:7" x14ac:dyDescent="0.3">
      <c r="G8060"/>
    </row>
    <row r="8061" spans="7:7" x14ac:dyDescent="0.3">
      <c r="G8061"/>
    </row>
    <row r="8062" spans="7:7" x14ac:dyDescent="0.3">
      <c r="G8062"/>
    </row>
    <row r="8063" spans="7:7" x14ac:dyDescent="0.3">
      <c r="G8063"/>
    </row>
    <row r="8064" spans="7:7" x14ac:dyDescent="0.3">
      <c r="G8064"/>
    </row>
    <row r="8065" spans="7:7" x14ac:dyDescent="0.3">
      <c r="G8065"/>
    </row>
    <row r="8066" spans="7:7" x14ac:dyDescent="0.3">
      <c r="G8066"/>
    </row>
    <row r="8067" spans="7:7" x14ac:dyDescent="0.3">
      <c r="G8067"/>
    </row>
    <row r="8068" spans="7:7" x14ac:dyDescent="0.3">
      <c r="G8068"/>
    </row>
    <row r="8069" spans="7:7" x14ac:dyDescent="0.3">
      <c r="G8069"/>
    </row>
    <row r="8070" spans="7:7" x14ac:dyDescent="0.3">
      <c r="G8070"/>
    </row>
    <row r="8071" spans="7:7" x14ac:dyDescent="0.3">
      <c r="G8071"/>
    </row>
    <row r="8072" spans="7:7" x14ac:dyDescent="0.3">
      <c r="G8072"/>
    </row>
    <row r="8073" spans="7:7" x14ac:dyDescent="0.3">
      <c r="G8073"/>
    </row>
    <row r="8074" spans="7:7" x14ac:dyDescent="0.3">
      <c r="G8074"/>
    </row>
    <row r="8075" spans="7:7" x14ac:dyDescent="0.3">
      <c r="G8075"/>
    </row>
    <row r="8076" spans="7:7" x14ac:dyDescent="0.3">
      <c r="G8076"/>
    </row>
    <row r="8077" spans="7:7" x14ac:dyDescent="0.3">
      <c r="G8077"/>
    </row>
    <row r="8078" spans="7:7" x14ac:dyDescent="0.3">
      <c r="G8078"/>
    </row>
    <row r="8079" spans="7:7" x14ac:dyDescent="0.3">
      <c r="G8079"/>
    </row>
    <row r="8080" spans="7:7" x14ac:dyDescent="0.3">
      <c r="G8080"/>
    </row>
    <row r="8081" spans="7:7" x14ac:dyDescent="0.3">
      <c r="G8081"/>
    </row>
    <row r="8082" spans="7:7" x14ac:dyDescent="0.3">
      <c r="G8082"/>
    </row>
    <row r="8083" spans="7:7" x14ac:dyDescent="0.3">
      <c r="G8083"/>
    </row>
    <row r="8084" spans="7:7" x14ac:dyDescent="0.3">
      <c r="G8084"/>
    </row>
    <row r="8085" spans="7:7" x14ac:dyDescent="0.3">
      <c r="G8085"/>
    </row>
    <row r="8086" spans="7:7" x14ac:dyDescent="0.3">
      <c r="G8086"/>
    </row>
    <row r="8087" spans="7:7" x14ac:dyDescent="0.3">
      <c r="G8087"/>
    </row>
    <row r="8088" spans="7:7" x14ac:dyDescent="0.3">
      <c r="G8088"/>
    </row>
    <row r="8089" spans="7:7" x14ac:dyDescent="0.3">
      <c r="G8089"/>
    </row>
    <row r="8090" spans="7:7" x14ac:dyDescent="0.3">
      <c r="G8090"/>
    </row>
    <row r="8091" spans="7:7" x14ac:dyDescent="0.3">
      <c r="G8091"/>
    </row>
    <row r="8092" spans="7:7" x14ac:dyDescent="0.3">
      <c r="G8092"/>
    </row>
    <row r="8093" spans="7:7" x14ac:dyDescent="0.3">
      <c r="G8093"/>
    </row>
    <row r="8094" spans="7:7" x14ac:dyDescent="0.3">
      <c r="G8094"/>
    </row>
    <row r="8095" spans="7:7" x14ac:dyDescent="0.3">
      <c r="G8095"/>
    </row>
    <row r="8096" spans="7:7" x14ac:dyDescent="0.3">
      <c r="G8096"/>
    </row>
    <row r="8097" spans="7:7" x14ac:dyDescent="0.3">
      <c r="G8097"/>
    </row>
    <row r="8098" spans="7:7" x14ac:dyDescent="0.3">
      <c r="G8098"/>
    </row>
    <row r="8099" spans="7:7" x14ac:dyDescent="0.3">
      <c r="G8099"/>
    </row>
    <row r="8100" spans="7:7" x14ac:dyDescent="0.3">
      <c r="G8100"/>
    </row>
    <row r="8101" spans="7:7" x14ac:dyDescent="0.3">
      <c r="G8101"/>
    </row>
    <row r="8102" spans="7:7" x14ac:dyDescent="0.3">
      <c r="G8102"/>
    </row>
    <row r="8103" spans="7:7" x14ac:dyDescent="0.3">
      <c r="G8103"/>
    </row>
    <row r="8104" spans="7:7" x14ac:dyDescent="0.3">
      <c r="G8104"/>
    </row>
    <row r="8105" spans="7:7" x14ac:dyDescent="0.3">
      <c r="G8105"/>
    </row>
    <row r="8106" spans="7:7" x14ac:dyDescent="0.3">
      <c r="G8106"/>
    </row>
    <row r="8107" spans="7:7" x14ac:dyDescent="0.3">
      <c r="G8107"/>
    </row>
    <row r="8108" spans="7:7" x14ac:dyDescent="0.3">
      <c r="G8108"/>
    </row>
    <row r="8109" spans="7:7" x14ac:dyDescent="0.3">
      <c r="G8109"/>
    </row>
    <row r="8110" spans="7:7" x14ac:dyDescent="0.3">
      <c r="G8110"/>
    </row>
    <row r="8111" spans="7:7" x14ac:dyDescent="0.3">
      <c r="G8111"/>
    </row>
    <row r="8112" spans="7:7" x14ac:dyDescent="0.3">
      <c r="G8112"/>
    </row>
    <row r="8113" spans="7:7" x14ac:dyDescent="0.3">
      <c r="G8113"/>
    </row>
    <row r="8114" spans="7:7" x14ac:dyDescent="0.3">
      <c r="G8114"/>
    </row>
    <row r="8115" spans="7:7" x14ac:dyDescent="0.3">
      <c r="G8115"/>
    </row>
    <row r="8116" spans="7:7" x14ac:dyDescent="0.3">
      <c r="G8116"/>
    </row>
    <row r="8117" spans="7:7" x14ac:dyDescent="0.3">
      <c r="G8117"/>
    </row>
    <row r="8118" spans="7:7" x14ac:dyDescent="0.3">
      <c r="G8118"/>
    </row>
    <row r="8119" spans="7:7" x14ac:dyDescent="0.3">
      <c r="G8119"/>
    </row>
    <row r="8120" spans="7:7" x14ac:dyDescent="0.3">
      <c r="G8120"/>
    </row>
    <row r="8121" spans="7:7" x14ac:dyDescent="0.3">
      <c r="G8121"/>
    </row>
    <row r="8122" spans="7:7" x14ac:dyDescent="0.3">
      <c r="G8122"/>
    </row>
    <row r="8123" spans="7:7" x14ac:dyDescent="0.3">
      <c r="G8123"/>
    </row>
    <row r="8124" spans="7:7" x14ac:dyDescent="0.3">
      <c r="G8124"/>
    </row>
    <row r="8125" spans="7:7" x14ac:dyDescent="0.3">
      <c r="G8125"/>
    </row>
    <row r="8126" spans="7:7" x14ac:dyDescent="0.3">
      <c r="G8126"/>
    </row>
    <row r="8127" spans="7:7" x14ac:dyDescent="0.3">
      <c r="G8127"/>
    </row>
    <row r="8128" spans="7:7" x14ac:dyDescent="0.3">
      <c r="G8128"/>
    </row>
    <row r="8129" spans="7:7" x14ac:dyDescent="0.3">
      <c r="G8129"/>
    </row>
    <row r="8130" spans="7:7" x14ac:dyDescent="0.3">
      <c r="G8130"/>
    </row>
    <row r="8131" spans="7:7" x14ac:dyDescent="0.3">
      <c r="G8131"/>
    </row>
    <row r="8132" spans="7:7" x14ac:dyDescent="0.3">
      <c r="G8132"/>
    </row>
    <row r="8133" spans="7:7" x14ac:dyDescent="0.3">
      <c r="G8133"/>
    </row>
    <row r="8134" spans="7:7" x14ac:dyDescent="0.3">
      <c r="G8134"/>
    </row>
    <row r="8135" spans="7:7" x14ac:dyDescent="0.3">
      <c r="G8135"/>
    </row>
    <row r="8136" spans="7:7" x14ac:dyDescent="0.3">
      <c r="G8136"/>
    </row>
    <row r="8137" spans="7:7" x14ac:dyDescent="0.3">
      <c r="G8137"/>
    </row>
    <row r="8138" spans="7:7" x14ac:dyDescent="0.3">
      <c r="G8138"/>
    </row>
    <row r="8139" spans="7:7" x14ac:dyDescent="0.3">
      <c r="G8139"/>
    </row>
    <row r="8140" spans="7:7" x14ac:dyDescent="0.3">
      <c r="G8140"/>
    </row>
    <row r="8141" spans="7:7" x14ac:dyDescent="0.3">
      <c r="G8141"/>
    </row>
    <row r="8142" spans="7:7" x14ac:dyDescent="0.3">
      <c r="G8142"/>
    </row>
    <row r="8143" spans="7:7" x14ac:dyDescent="0.3">
      <c r="G8143"/>
    </row>
    <row r="8144" spans="7:7" x14ac:dyDescent="0.3">
      <c r="G8144"/>
    </row>
    <row r="8145" spans="7:7" x14ac:dyDescent="0.3">
      <c r="G8145"/>
    </row>
    <row r="8146" spans="7:7" x14ac:dyDescent="0.3">
      <c r="G8146"/>
    </row>
    <row r="8147" spans="7:7" x14ac:dyDescent="0.3">
      <c r="G8147"/>
    </row>
    <row r="8148" spans="7:7" x14ac:dyDescent="0.3">
      <c r="G8148"/>
    </row>
    <row r="8149" spans="7:7" x14ac:dyDescent="0.3">
      <c r="G8149"/>
    </row>
    <row r="8150" spans="7:7" x14ac:dyDescent="0.3">
      <c r="G8150"/>
    </row>
    <row r="8151" spans="7:7" x14ac:dyDescent="0.3">
      <c r="G8151"/>
    </row>
    <row r="8152" spans="7:7" x14ac:dyDescent="0.3">
      <c r="G8152"/>
    </row>
    <row r="8153" spans="7:7" x14ac:dyDescent="0.3">
      <c r="G8153"/>
    </row>
    <row r="8154" spans="7:7" x14ac:dyDescent="0.3">
      <c r="G8154"/>
    </row>
    <row r="8155" spans="7:7" x14ac:dyDescent="0.3">
      <c r="G8155"/>
    </row>
    <row r="8156" spans="7:7" x14ac:dyDescent="0.3">
      <c r="G8156"/>
    </row>
    <row r="8157" spans="7:7" x14ac:dyDescent="0.3">
      <c r="G8157"/>
    </row>
    <row r="8158" spans="7:7" x14ac:dyDescent="0.3">
      <c r="G8158"/>
    </row>
    <row r="8159" spans="7:7" x14ac:dyDescent="0.3">
      <c r="G8159"/>
    </row>
    <row r="8160" spans="7:7" x14ac:dyDescent="0.3">
      <c r="G8160"/>
    </row>
    <row r="8161" spans="7:7" x14ac:dyDescent="0.3">
      <c r="G8161"/>
    </row>
    <row r="8162" spans="7:7" x14ac:dyDescent="0.3">
      <c r="G8162"/>
    </row>
    <row r="8163" spans="7:7" x14ac:dyDescent="0.3">
      <c r="G8163"/>
    </row>
    <row r="8164" spans="7:7" x14ac:dyDescent="0.3">
      <c r="G8164"/>
    </row>
    <row r="8165" spans="7:7" x14ac:dyDescent="0.3">
      <c r="G8165"/>
    </row>
    <row r="8166" spans="7:7" x14ac:dyDescent="0.3">
      <c r="G8166"/>
    </row>
    <row r="8167" spans="7:7" x14ac:dyDescent="0.3">
      <c r="G8167"/>
    </row>
    <row r="8168" spans="7:7" x14ac:dyDescent="0.3">
      <c r="G8168"/>
    </row>
    <row r="8169" spans="7:7" x14ac:dyDescent="0.3">
      <c r="G8169"/>
    </row>
    <row r="8170" spans="7:7" x14ac:dyDescent="0.3">
      <c r="G8170"/>
    </row>
    <row r="8171" spans="7:7" x14ac:dyDescent="0.3">
      <c r="G8171"/>
    </row>
    <row r="8172" spans="7:7" x14ac:dyDescent="0.3">
      <c r="G8172"/>
    </row>
    <row r="8173" spans="7:7" x14ac:dyDescent="0.3">
      <c r="G8173"/>
    </row>
    <row r="8174" spans="7:7" x14ac:dyDescent="0.3">
      <c r="G8174"/>
    </row>
    <row r="8175" spans="7:7" x14ac:dyDescent="0.3">
      <c r="G8175"/>
    </row>
    <row r="8176" spans="7:7" x14ac:dyDescent="0.3">
      <c r="G8176"/>
    </row>
    <row r="8177" spans="7:7" x14ac:dyDescent="0.3">
      <c r="G8177"/>
    </row>
    <row r="8178" spans="7:7" x14ac:dyDescent="0.3">
      <c r="G8178"/>
    </row>
    <row r="8179" spans="7:7" x14ac:dyDescent="0.3">
      <c r="G8179"/>
    </row>
    <row r="8180" spans="7:7" x14ac:dyDescent="0.3">
      <c r="G8180"/>
    </row>
    <row r="8181" spans="7:7" x14ac:dyDescent="0.3">
      <c r="G8181"/>
    </row>
    <row r="8182" spans="7:7" x14ac:dyDescent="0.3">
      <c r="G8182"/>
    </row>
    <row r="8183" spans="7:7" x14ac:dyDescent="0.3">
      <c r="G8183"/>
    </row>
    <row r="8184" spans="7:7" x14ac:dyDescent="0.3">
      <c r="G8184"/>
    </row>
    <row r="8185" spans="7:7" x14ac:dyDescent="0.3">
      <c r="G8185"/>
    </row>
    <row r="8186" spans="7:7" x14ac:dyDescent="0.3">
      <c r="G8186"/>
    </row>
    <row r="8187" spans="7:7" x14ac:dyDescent="0.3">
      <c r="G8187"/>
    </row>
    <row r="8188" spans="7:7" x14ac:dyDescent="0.3">
      <c r="G8188"/>
    </row>
    <row r="8189" spans="7:7" x14ac:dyDescent="0.3">
      <c r="G8189"/>
    </row>
    <row r="8190" spans="7:7" x14ac:dyDescent="0.3">
      <c r="G8190"/>
    </row>
    <row r="8191" spans="7:7" x14ac:dyDescent="0.3">
      <c r="G8191"/>
    </row>
    <row r="8192" spans="7:7" x14ac:dyDescent="0.3">
      <c r="G8192"/>
    </row>
    <row r="8193" spans="7:7" x14ac:dyDescent="0.3">
      <c r="G8193"/>
    </row>
    <row r="8194" spans="7:7" x14ac:dyDescent="0.3">
      <c r="G8194"/>
    </row>
    <row r="8195" spans="7:7" x14ac:dyDescent="0.3">
      <c r="G8195"/>
    </row>
    <row r="8196" spans="7:7" x14ac:dyDescent="0.3">
      <c r="G8196"/>
    </row>
    <row r="8197" spans="7:7" x14ac:dyDescent="0.3">
      <c r="G8197"/>
    </row>
    <row r="8198" spans="7:7" x14ac:dyDescent="0.3">
      <c r="G8198"/>
    </row>
    <row r="8199" spans="7:7" x14ac:dyDescent="0.3">
      <c r="G8199"/>
    </row>
    <row r="8200" spans="7:7" x14ac:dyDescent="0.3">
      <c r="G8200"/>
    </row>
    <row r="8201" spans="7:7" x14ac:dyDescent="0.3">
      <c r="G8201"/>
    </row>
    <row r="8202" spans="7:7" x14ac:dyDescent="0.3">
      <c r="G8202"/>
    </row>
    <row r="8203" spans="7:7" x14ac:dyDescent="0.3">
      <c r="G8203"/>
    </row>
    <row r="8204" spans="7:7" x14ac:dyDescent="0.3">
      <c r="G8204"/>
    </row>
    <row r="8205" spans="7:7" x14ac:dyDescent="0.3">
      <c r="G8205"/>
    </row>
    <row r="8206" spans="7:7" x14ac:dyDescent="0.3">
      <c r="G8206"/>
    </row>
    <row r="8207" spans="7:7" x14ac:dyDescent="0.3">
      <c r="G8207"/>
    </row>
    <row r="8208" spans="7:7" x14ac:dyDescent="0.3">
      <c r="G8208"/>
    </row>
    <row r="8209" spans="7:7" x14ac:dyDescent="0.3">
      <c r="G8209"/>
    </row>
    <row r="8210" spans="7:7" x14ac:dyDescent="0.3">
      <c r="G8210"/>
    </row>
    <row r="8211" spans="7:7" x14ac:dyDescent="0.3">
      <c r="G8211"/>
    </row>
    <row r="8212" spans="7:7" x14ac:dyDescent="0.3">
      <c r="G8212"/>
    </row>
    <row r="8213" spans="7:7" x14ac:dyDescent="0.3">
      <c r="G8213"/>
    </row>
    <row r="8214" spans="7:7" x14ac:dyDescent="0.3">
      <c r="G8214"/>
    </row>
    <row r="8215" spans="7:7" x14ac:dyDescent="0.3">
      <c r="G8215"/>
    </row>
    <row r="8216" spans="7:7" x14ac:dyDescent="0.3">
      <c r="G8216"/>
    </row>
    <row r="8217" spans="7:7" x14ac:dyDescent="0.3">
      <c r="G8217"/>
    </row>
    <row r="8218" spans="7:7" x14ac:dyDescent="0.3">
      <c r="G8218"/>
    </row>
    <row r="8219" spans="7:7" x14ac:dyDescent="0.3">
      <c r="G8219"/>
    </row>
    <row r="8220" spans="7:7" x14ac:dyDescent="0.3">
      <c r="G8220"/>
    </row>
    <row r="8221" spans="7:7" x14ac:dyDescent="0.3">
      <c r="G8221"/>
    </row>
    <row r="8222" spans="7:7" x14ac:dyDescent="0.3">
      <c r="G8222"/>
    </row>
    <row r="8223" spans="7:7" x14ac:dyDescent="0.3">
      <c r="G8223"/>
    </row>
    <row r="8224" spans="7:7" x14ac:dyDescent="0.3">
      <c r="G8224"/>
    </row>
    <row r="8225" spans="7:7" x14ac:dyDescent="0.3">
      <c r="G8225"/>
    </row>
    <row r="8226" spans="7:7" x14ac:dyDescent="0.3">
      <c r="G8226"/>
    </row>
    <row r="8227" spans="7:7" x14ac:dyDescent="0.3">
      <c r="G8227"/>
    </row>
    <row r="8228" spans="7:7" x14ac:dyDescent="0.3">
      <c r="G8228"/>
    </row>
    <row r="8229" spans="7:7" x14ac:dyDescent="0.3">
      <c r="G8229"/>
    </row>
    <row r="8230" spans="7:7" x14ac:dyDescent="0.3">
      <c r="G8230"/>
    </row>
    <row r="8231" spans="7:7" x14ac:dyDescent="0.3">
      <c r="G8231"/>
    </row>
    <row r="8232" spans="7:7" x14ac:dyDescent="0.3">
      <c r="G8232"/>
    </row>
    <row r="8233" spans="7:7" x14ac:dyDescent="0.3">
      <c r="G8233"/>
    </row>
    <row r="8234" spans="7:7" x14ac:dyDescent="0.3">
      <c r="G8234"/>
    </row>
    <row r="8235" spans="7:7" x14ac:dyDescent="0.3">
      <c r="G8235"/>
    </row>
    <row r="8236" spans="7:7" x14ac:dyDescent="0.3">
      <c r="G8236"/>
    </row>
    <row r="8237" spans="7:7" x14ac:dyDescent="0.3">
      <c r="G8237"/>
    </row>
    <row r="8238" spans="7:7" x14ac:dyDescent="0.3">
      <c r="G8238"/>
    </row>
    <row r="8239" spans="7:7" x14ac:dyDescent="0.3">
      <c r="G8239"/>
    </row>
    <row r="8240" spans="7:7" x14ac:dyDescent="0.3">
      <c r="G8240"/>
    </row>
    <row r="8241" spans="7:7" x14ac:dyDescent="0.3">
      <c r="G8241"/>
    </row>
    <row r="8242" spans="7:7" x14ac:dyDescent="0.3">
      <c r="G8242"/>
    </row>
    <row r="8243" spans="7:7" x14ac:dyDescent="0.3">
      <c r="G8243"/>
    </row>
    <row r="8244" spans="7:7" x14ac:dyDescent="0.3">
      <c r="G8244"/>
    </row>
    <row r="8245" spans="7:7" x14ac:dyDescent="0.3">
      <c r="G8245"/>
    </row>
    <row r="8246" spans="7:7" x14ac:dyDescent="0.3">
      <c r="G8246"/>
    </row>
    <row r="8247" spans="7:7" x14ac:dyDescent="0.3">
      <c r="G8247"/>
    </row>
    <row r="8248" spans="7:7" x14ac:dyDescent="0.3">
      <c r="G8248"/>
    </row>
    <row r="8249" spans="7:7" x14ac:dyDescent="0.3">
      <c r="G8249"/>
    </row>
    <row r="8250" spans="7:7" x14ac:dyDescent="0.3">
      <c r="G8250"/>
    </row>
    <row r="8251" spans="7:7" x14ac:dyDescent="0.3">
      <c r="G8251"/>
    </row>
    <row r="8252" spans="7:7" x14ac:dyDescent="0.3">
      <c r="G8252"/>
    </row>
    <row r="8253" spans="7:7" x14ac:dyDescent="0.3">
      <c r="G8253"/>
    </row>
    <row r="8254" spans="7:7" x14ac:dyDescent="0.3">
      <c r="G8254"/>
    </row>
    <row r="8255" spans="7:7" x14ac:dyDescent="0.3">
      <c r="G8255"/>
    </row>
    <row r="8256" spans="7:7" x14ac:dyDescent="0.3">
      <c r="G8256"/>
    </row>
    <row r="8257" spans="7:7" x14ac:dyDescent="0.3">
      <c r="G8257"/>
    </row>
    <row r="8258" spans="7:7" x14ac:dyDescent="0.3">
      <c r="G8258"/>
    </row>
    <row r="8259" spans="7:7" x14ac:dyDescent="0.3">
      <c r="G8259"/>
    </row>
    <row r="8260" spans="7:7" x14ac:dyDescent="0.3">
      <c r="G8260"/>
    </row>
    <row r="8261" spans="7:7" x14ac:dyDescent="0.3">
      <c r="G8261"/>
    </row>
    <row r="8262" spans="7:7" x14ac:dyDescent="0.3">
      <c r="G8262"/>
    </row>
    <row r="8263" spans="7:7" x14ac:dyDescent="0.3">
      <c r="G8263"/>
    </row>
    <row r="8264" spans="7:7" x14ac:dyDescent="0.3">
      <c r="G8264"/>
    </row>
    <row r="8265" spans="7:7" x14ac:dyDescent="0.3">
      <c r="G8265"/>
    </row>
    <row r="8266" spans="7:7" x14ac:dyDescent="0.3">
      <c r="G8266"/>
    </row>
    <row r="8267" spans="7:7" x14ac:dyDescent="0.3">
      <c r="G8267"/>
    </row>
    <row r="8268" spans="7:7" x14ac:dyDescent="0.3">
      <c r="G8268"/>
    </row>
    <row r="8269" spans="7:7" x14ac:dyDescent="0.3">
      <c r="G8269"/>
    </row>
    <row r="8270" spans="7:7" x14ac:dyDescent="0.3">
      <c r="G8270"/>
    </row>
    <row r="8271" spans="7:7" x14ac:dyDescent="0.3">
      <c r="G8271"/>
    </row>
    <row r="8272" spans="7:7" x14ac:dyDescent="0.3">
      <c r="G8272"/>
    </row>
    <row r="8273" spans="7:7" x14ac:dyDescent="0.3">
      <c r="G8273"/>
    </row>
    <row r="8274" spans="7:7" x14ac:dyDescent="0.3">
      <c r="G8274"/>
    </row>
    <row r="8275" spans="7:7" x14ac:dyDescent="0.3">
      <c r="G8275"/>
    </row>
    <row r="8276" spans="7:7" x14ac:dyDescent="0.3">
      <c r="G8276"/>
    </row>
    <row r="8277" spans="7:7" x14ac:dyDescent="0.3">
      <c r="G8277"/>
    </row>
    <row r="8278" spans="7:7" x14ac:dyDescent="0.3">
      <c r="G8278"/>
    </row>
    <row r="8279" spans="7:7" x14ac:dyDescent="0.3">
      <c r="G8279"/>
    </row>
    <row r="8280" spans="7:7" x14ac:dyDescent="0.3">
      <c r="G8280"/>
    </row>
    <row r="8281" spans="7:7" x14ac:dyDescent="0.3">
      <c r="G8281"/>
    </row>
    <row r="8282" spans="7:7" x14ac:dyDescent="0.3">
      <c r="G8282"/>
    </row>
    <row r="8283" spans="7:7" x14ac:dyDescent="0.3">
      <c r="G8283"/>
    </row>
    <row r="8284" spans="7:7" x14ac:dyDescent="0.3">
      <c r="G8284"/>
    </row>
    <row r="8285" spans="7:7" x14ac:dyDescent="0.3">
      <c r="G8285"/>
    </row>
    <row r="8286" spans="7:7" x14ac:dyDescent="0.3">
      <c r="G8286"/>
    </row>
    <row r="8287" spans="7:7" x14ac:dyDescent="0.3">
      <c r="G8287"/>
    </row>
    <row r="8288" spans="7:7" x14ac:dyDescent="0.3">
      <c r="G8288"/>
    </row>
    <row r="8289" spans="7:7" x14ac:dyDescent="0.3">
      <c r="G8289"/>
    </row>
    <row r="8290" spans="7:7" x14ac:dyDescent="0.3">
      <c r="G8290"/>
    </row>
    <row r="8291" spans="7:7" x14ac:dyDescent="0.3">
      <c r="G8291"/>
    </row>
    <row r="8292" spans="7:7" x14ac:dyDescent="0.3">
      <c r="G8292"/>
    </row>
    <row r="8293" spans="7:7" x14ac:dyDescent="0.3">
      <c r="G8293"/>
    </row>
    <row r="8294" spans="7:7" x14ac:dyDescent="0.3">
      <c r="G8294"/>
    </row>
    <row r="8295" spans="7:7" x14ac:dyDescent="0.3">
      <c r="G8295"/>
    </row>
    <row r="8296" spans="7:7" x14ac:dyDescent="0.3">
      <c r="G8296"/>
    </row>
    <row r="8297" spans="7:7" x14ac:dyDescent="0.3">
      <c r="G8297"/>
    </row>
    <row r="8298" spans="7:7" x14ac:dyDescent="0.3">
      <c r="G8298"/>
    </row>
    <row r="8299" spans="7:7" x14ac:dyDescent="0.3">
      <c r="G8299"/>
    </row>
    <row r="8300" spans="7:7" x14ac:dyDescent="0.3">
      <c r="G8300"/>
    </row>
    <row r="8301" spans="7:7" x14ac:dyDescent="0.3">
      <c r="G8301"/>
    </row>
    <row r="8302" spans="7:7" x14ac:dyDescent="0.3">
      <c r="G8302"/>
    </row>
    <row r="8303" spans="7:7" x14ac:dyDescent="0.3">
      <c r="G8303"/>
    </row>
    <row r="8304" spans="7:7" x14ac:dyDescent="0.3">
      <c r="G8304"/>
    </row>
    <row r="8305" spans="7:7" x14ac:dyDescent="0.3">
      <c r="G8305"/>
    </row>
    <row r="8306" spans="7:7" x14ac:dyDescent="0.3">
      <c r="G8306"/>
    </row>
    <row r="8307" spans="7:7" x14ac:dyDescent="0.3">
      <c r="G8307"/>
    </row>
    <row r="8308" spans="7:7" x14ac:dyDescent="0.3">
      <c r="G8308"/>
    </row>
    <row r="8309" spans="7:7" x14ac:dyDescent="0.3">
      <c r="G8309"/>
    </row>
    <row r="8310" spans="7:7" x14ac:dyDescent="0.3">
      <c r="G8310"/>
    </row>
    <row r="8311" spans="7:7" x14ac:dyDescent="0.3">
      <c r="G8311"/>
    </row>
    <row r="8312" spans="7:7" x14ac:dyDescent="0.3">
      <c r="G8312"/>
    </row>
    <row r="8313" spans="7:7" x14ac:dyDescent="0.3">
      <c r="G8313"/>
    </row>
    <row r="8314" spans="7:7" x14ac:dyDescent="0.3">
      <c r="G8314"/>
    </row>
    <row r="8315" spans="7:7" x14ac:dyDescent="0.3">
      <c r="G8315"/>
    </row>
    <row r="8316" spans="7:7" x14ac:dyDescent="0.3">
      <c r="G8316"/>
    </row>
    <row r="8317" spans="7:7" x14ac:dyDescent="0.3">
      <c r="G8317"/>
    </row>
    <row r="8318" spans="7:7" x14ac:dyDescent="0.3">
      <c r="G8318"/>
    </row>
    <row r="8319" spans="7:7" x14ac:dyDescent="0.3">
      <c r="G8319"/>
    </row>
    <row r="8320" spans="7:7" x14ac:dyDescent="0.3">
      <c r="G8320"/>
    </row>
    <row r="8321" spans="7:7" x14ac:dyDescent="0.3">
      <c r="G8321"/>
    </row>
    <row r="8322" spans="7:7" x14ac:dyDescent="0.3">
      <c r="G8322"/>
    </row>
    <row r="8323" spans="7:7" x14ac:dyDescent="0.3">
      <c r="G8323"/>
    </row>
    <row r="8324" spans="7:7" x14ac:dyDescent="0.3">
      <c r="G8324"/>
    </row>
    <row r="8325" spans="7:7" x14ac:dyDescent="0.3">
      <c r="G8325"/>
    </row>
    <row r="8326" spans="7:7" x14ac:dyDescent="0.3">
      <c r="G8326"/>
    </row>
    <row r="8327" spans="7:7" x14ac:dyDescent="0.3">
      <c r="G8327"/>
    </row>
    <row r="8328" spans="7:7" x14ac:dyDescent="0.3">
      <c r="G8328"/>
    </row>
    <row r="8329" spans="7:7" x14ac:dyDescent="0.3">
      <c r="G8329"/>
    </row>
    <row r="8330" spans="7:7" x14ac:dyDescent="0.3">
      <c r="G8330"/>
    </row>
    <row r="8331" spans="7:7" x14ac:dyDescent="0.3">
      <c r="G8331"/>
    </row>
    <row r="8332" spans="7:7" x14ac:dyDescent="0.3">
      <c r="G8332"/>
    </row>
    <row r="8333" spans="7:7" x14ac:dyDescent="0.3">
      <c r="G8333"/>
    </row>
    <row r="8334" spans="7:7" x14ac:dyDescent="0.3">
      <c r="G8334"/>
    </row>
    <row r="8335" spans="7:7" x14ac:dyDescent="0.3">
      <c r="G8335"/>
    </row>
    <row r="8336" spans="7:7" x14ac:dyDescent="0.3">
      <c r="G8336"/>
    </row>
    <row r="8337" spans="7:7" x14ac:dyDescent="0.3">
      <c r="G8337"/>
    </row>
    <row r="8338" spans="7:7" x14ac:dyDescent="0.3">
      <c r="G8338"/>
    </row>
    <row r="8339" spans="7:7" x14ac:dyDescent="0.3">
      <c r="G8339"/>
    </row>
    <row r="8340" spans="7:7" x14ac:dyDescent="0.3">
      <c r="G8340"/>
    </row>
    <row r="8341" spans="7:7" x14ac:dyDescent="0.3">
      <c r="G8341"/>
    </row>
    <row r="8342" spans="7:7" x14ac:dyDescent="0.3">
      <c r="G8342"/>
    </row>
    <row r="8343" spans="7:7" x14ac:dyDescent="0.3">
      <c r="G8343"/>
    </row>
    <row r="8344" spans="7:7" x14ac:dyDescent="0.3">
      <c r="G8344"/>
    </row>
    <row r="8345" spans="7:7" x14ac:dyDescent="0.3">
      <c r="G8345"/>
    </row>
    <row r="8346" spans="7:7" x14ac:dyDescent="0.3">
      <c r="G8346"/>
    </row>
    <row r="8347" spans="7:7" x14ac:dyDescent="0.3">
      <c r="G8347"/>
    </row>
    <row r="8348" spans="7:7" x14ac:dyDescent="0.3">
      <c r="G8348"/>
    </row>
    <row r="8349" spans="7:7" x14ac:dyDescent="0.3">
      <c r="G8349"/>
    </row>
    <row r="8350" spans="7:7" x14ac:dyDescent="0.3">
      <c r="G8350"/>
    </row>
    <row r="8351" spans="7:7" x14ac:dyDescent="0.3">
      <c r="G8351"/>
    </row>
    <row r="8352" spans="7:7" x14ac:dyDescent="0.3">
      <c r="G8352"/>
    </row>
    <row r="8353" spans="7:7" x14ac:dyDescent="0.3">
      <c r="G8353"/>
    </row>
    <row r="8354" spans="7:7" x14ac:dyDescent="0.3">
      <c r="G8354"/>
    </row>
    <row r="8355" spans="7:7" x14ac:dyDescent="0.3">
      <c r="G8355"/>
    </row>
    <row r="8356" spans="7:7" x14ac:dyDescent="0.3">
      <c r="G8356"/>
    </row>
    <row r="8357" spans="7:7" x14ac:dyDescent="0.3">
      <c r="G8357"/>
    </row>
    <row r="8358" spans="7:7" x14ac:dyDescent="0.3">
      <c r="G8358"/>
    </row>
    <row r="8359" spans="7:7" x14ac:dyDescent="0.3">
      <c r="G8359"/>
    </row>
    <row r="8360" spans="7:7" x14ac:dyDescent="0.3">
      <c r="G8360"/>
    </row>
    <row r="8361" spans="7:7" x14ac:dyDescent="0.3">
      <c r="G8361"/>
    </row>
    <row r="8362" spans="7:7" x14ac:dyDescent="0.3">
      <c r="G8362"/>
    </row>
    <row r="8363" spans="7:7" x14ac:dyDescent="0.3">
      <c r="G8363"/>
    </row>
    <row r="8364" spans="7:7" x14ac:dyDescent="0.3">
      <c r="G8364"/>
    </row>
    <row r="8365" spans="7:7" x14ac:dyDescent="0.3">
      <c r="G8365"/>
    </row>
    <row r="8366" spans="7:7" x14ac:dyDescent="0.3">
      <c r="G8366"/>
    </row>
    <row r="8367" spans="7:7" x14ac:dyDescent="0.3">
      <c r="G8367"/>
    </row>
    <row r="8368" spans="7:7" x14ac:dyDescent="0.3">
      <c r="G8368"/>
    </row>
    <row r="8369" spans="7:7" x14ac:dyDescent="0.3">
      <c r="G8369"/>
    </row>
    <row r="8370" spans="7:7" x14ac:dyDescent="0.3">
      <c r="G8370"/>
    </row>
    <row r="8371" spans="7:7" x14ac:dyDescent="0.3">
      <c r="G8371"/>
    </row>
    <row r="8372" spans="7:7" x14ac:dyDescent="0.3">
      <c r="G8372"/>
    </row>
    <row r="8373" spans="7:7" x14ac:dyDescent="0.3">
      <c r="G8373"/>
    </row>
    <row r="8374" spans="7:7" x14ac:dyDescent="0.3">
      <c r="G8374"/>
    </row>
    <row r="8375" spans="7:7" x14ac:dyDescent="0.3">
      <c r="G8375"/>
    </row>
    <row r="8376" spans="7:7" x14ac:dyDescent="0.3">
      <c r="G8376"/>
    </row>
    <row r="8377" spans="7:7" x14ac:dyDescent="0.3">
      <c r="G8377"/>
    </row>
    <row r="8378" spans="7:7" x14ac:dyDescent="0.3">
      <c r="G8378"/>
    </row>
    <row r="8379" spans="7:7" x14ac:dyDescent="0.3">
      <c r="G8379"/>
    </row>
    <row r="8380" spans="7:7" x14ac:dyDescent="0.3">
      <c r="G8380"/>
    </row>
    <row r="8381" spans="7:7" x14ac:dyDescent="0.3">
      <c r="G8381"/>
    </row>
    <row r="8382" spans="7:7" x14ac:dyDescent="0.3">
      <c r="G8382"/>
    </row>
    <row r="8383" spans="7:7" x14ac:dyDescent="0.3">
      <c r="G8383"/>
    </row>
    <row r="8384" spans="7:7" x14ac:dyDescent="0.3">
      <c r="G8384"/>
    </row>
    <row r="8385" spans="7:7" x14ac:dyDescent="0.3">
      <c r="G8385"/>
    </row>
    <row r="8386" spans="7:7" x14ac:dyDescent="0.3">
      <c r="G8386"/>
    </row>
    <row r="8387" spans="7:7" x14ac:dyDescent="0.3">
      <c r="G8387"/>
    </row>
    <row r="8388" spans="7:7" x14ac:dyDescent="0.3">
      <c r="G8388"/>
    </row>
    <row r="8389" spans="7:7" x14ac:dyDescent="0.3">
      <c r="G8389"/>
    </row>
    <row r="8390" spans="7:7" x14ac:dyDescent="0.3">
      <c r="G8390"/>
    </row>
    <row r="8391" spans="7:7" x14ac:dyDescent="0.3">
      <c r="G8391"/>
    </row>
    <row r="8392" spans="7:7" x14ac:dyDescent="0.3">
      <c r="G8392"/>
    </row>
    <row r="8393" spans="7:7" x14ac:dyDescent="0.3">
      <c r="G8393"/>
    </row>
    <row r="8394" spans="7:7" x14ac:dyDescent="0.3">
      <c r="G8394"/>
    </row>
    <row r="8395" spans="7:7" x14ac:dyDescent="0.3">
      <c r="G8395"/>
    </row>
    <row r="8396" spans="7:7" x14ac:dyDescent="0.3">
      <c r="G8396"/>
    </row>
    <row r="8397" spans="7:7" x14ac:dyDescent="0.3">
      <c r="G8397"/>
    </row>
    <row r="8398" spans="7:7" x14ac:dyDescent="0.3">
      <c r="G8398"/>
    </row>
    <row r="8399" spans="7:7" x14ac:dyDescent="0.3">
      <c r="G8399"/>
    </row>
    <row r="8400" spans="7:7" x14ac:dyDescent="0.3">
      <c r="G8400"/>
    </row>
    <row r="8401" spans="7:7" x14ac:dyDescent="0.3">
      <c r="G8401"/>
    </row>
    <row r="8402" spans="7:7" x14ac:dyDescent="0.3">
      <c r="G8402"/>
    </row>
    <row r="8403" spans="7:7" x14ac:dyDescent="0.3">
      <c r="G8403"/>
    </row>
    <row r="8404" spans="7:7" x14ac:dyDescent="0.3">
      <c r="G8404"/>
    </row>
    <row r="8405" spans="7:7" x14ac:dyDescent="0.3">
      <c r="G8405"/>
    </row>
    <row r="8406" spans="7:7" x14ac:dyDescent="0.3">
      <c r="G8406"/>
    </row>
    <row r="8407" spans="7:7" x14ac:dyDescent="0.3">
      <c r="G8407"/>
    </row>
    <row r="8408" spans="7:7" x14ac:dyDescent="0.3">
      <c r="G8408"/>
    </row>
    <row r="8409" spans="7:7" x14ac:dyDescent="0.3">
      <c r="G8409"/>
    </row>
    <row r="8410" spans="7:7" x14ac:dyDescent="0.3">
      <c r="G8410"/>
    </row>
    <row r="8411" spans="7:7" x14ac:dyDescent="0.3">
      <c r="G8411"/>
    </row>
    <row r="8412" spans="7:7" x14ac:dyDescent="0.3">
      <c r="G8412"/>
    </row>
    <row r="8413" spans="7:7" x14ac:dyDescent="0.3">
      <c r="G8413"/>
    </row>
    <row r="8414" spans="7:7" x14ac:dyDescent="0.3">
      <c r="G8414"/>
    </row>
    <row r="8415" spans="7:7" x14ac:dyDescent="0.3">
      <c r="G8415"/>
    </row>
    <row r="8416" spans="7:7" x14ac:dyDescent="0.3">
      <c r="G8416"/>
    </row>
    <row r="8417" spans="7:7" x14ac:dyDescent="0.3">
      <c r="G8417"/>
    </row>
    <row r="8418" spans="7:7" x14ac:dyDescent="0.3">
      <c r="G8418"/>
    </row>
    <row r="8419" spans="7:7" x14ac:dyDescent="0.3">
      <c r="G8419"/>
    </row>
    <row r="8420" spans="7:7" x14ac:dyDescent="0.3">
      <c r="G8420"/>
    </row>
    <row r="8421" spans="7:7" x14ac:dyDescent="0.3">
      <c r="G8421"/>
    </row>
    <row r="8422" spans="7:7" x14ac:dyDescent="0.3">
      <c r="G8422"/>
    </row>
    <row r="8423" spans="7:7" x14ac:dyDescent="0.3">
      <c r="G8423"/>
    </row>
    <row r="8424" spans="7:7" x14ac:dyDescent="0.3">
      <c r="G8424"/>
    </row>
    <row r="8425" spans="7:7" x14ac:dyDescent="0.3">
      <c r="G8425"/>
    </row>
    <row r="8426" spans="7:7" x14ac:dyDescent="0.3">
      <c r="G8426"/>
    </row>
    <row r="8427" spans="7:7" x14ac:dyDescent="0.3">
      <c r="G8427"/>
    </row>
    <row r="8428" spans="7:7" x14ac:dyDescent="0.3">
      <c r="G8428"/>
    </row>
    <row r="8429" spans="7:7" x14ac:dyDescent="0.3">
      <c r="G8429"/>
    </row>
    <row r="8430" spans="7:7" x14ac:dyDescent="0.3">
      <c r="G8430"/>
    </row>
    <row r="8431" spans="7:7" x14ac:dyDescent="0.3">
      <c r="G8431"/>
    </row>
    <row r="8432" spans="7:7" x14ac:dyDescent="0.3">
      <c r="G8432"/>
    </row>
    <row r="8433" spans="7:7" x14ac:dyDescent="0.3">
      <c r="G8433"/>
    </row>
    <row r="8434" spans="7:7" x14ac:dyDescent="0.3">
      <c r="G8434"/>
    </row>
    <row r="8435" spans="7:7" x14ac:dyDescent="0.3">
      <c r="G8435"/>
    </row>
    <row r="8436" spans="7:7" x14ac:dyDescent="0.3">
      <c r="G8436"/>
    </row>
    <row r="8437" spans="7:7" x14ac:dyDescent="0.3">
      <c r="G8437"/>
    </row>
    <row r="8438" spans="7:7" x14ac:dyDescent="0.3">
      <c r="G8438"/>
    </row>
    <row r="8439" spans="7:7" x14ac:dyDescent="0.3">
      <c r="G8439"/>
    </row>
    <row r="8440" spans="7:7" x14ac:dyDescent="0.3">
      <c r="G8440"/>
    </row>
    <row r="8441" spans="7:7" x14ac:dyDescent="0.3">
      <c r="G8441"/>
    </row>
    <row r="8442" spans="7:7" x14ac:dyDescent="0.3">
      <c r="G8442"/>
    </row>
    <row r="8443" spans="7:7" x14ac:dyDescent="0.3">
      <c r="G8443"/>
    </row>
    <row r="8444" spans="7:7" x14ac:dyDescent="0.3">
      <c r="G8444"/>
    </row>
    <row r="8445" spans="7:7" x14ac:dyDescent="0.3">
      <c r="G8445"/>
    </row>
    <row r="8446" spans="7:7" x14ac:dyDescent="0.3">
      <c r="G8446"/>
    </row>
    <row r="8447" spans="7:7" x14ac:dyDescent="0.3">
      <c r="G8447"/>
    </row>
    <row r="8448" spans="7:7" x14ac:dyDescent="0.3">
      <c r="G8448"/>
    </row>
    <row r="8449" spans="7:7" x14ac:dyDescent="0.3">
      <c r="G8449"/>
    </row>
    <row r="8450" spans="7:7" x14ac:dyDescent="0.3">
      <c r="G8450"/>
    </row>
    <row r="8451" spans="7:7" x14ac:dyDescent="0.3">
      <c r="G8451"/>
    </row>
    <row r="8452" spans="7:7" x14ac:dyDescent="0.3">
      <c r="G8452"/>
    </row>
    <row r="8453" spans="7:7" x14ac:dyDescent="0.3">
      <c r="G8453"/>
    </row>
    <row r="8454" spans="7:7" x14ac:dyDescent="0.3">
      <c r="G8454"/>
    </row>
    <row r="8455" spans="7:7" x14ac:dyDescent="0.3">
      <c r="G8455"/>
    </row>
    <row r="8456" spans="7:7" x14ac:dyDescent="0.3">
      <c r="G8456"/>
    </row>
    <row r="8457" spans="7:7" x14ac:dyDescent="0.3">
      <c r="G8457"/>
    </row>
    <row r="8458" spans="7:7" x14ac:dyDescent="0.3">
      <c r="G8458"/>
    </row>
    <row r="8459" spans="7:7" x14ac:dyDescent="0.3">
      <c r="G8459"/>
    </row>
    <row r="8460" spans="7:7" x14ac:dyDescent="0.3">
      <c r="G8460"/>
    </row>
    <row r="8461" spans="7:7" x14ac:dyDescent="0.3">
      <c r="G8461"/>
    </row>
    <row r="8462" spans="7:7" x14ac:dyDescent="0.3">
      <c r="G8462"/>
    </row>
    <row r="8463" spans="7:7" x14ac:dyDescent="0.3">
      <c r="G8463"/>
    </row>
    <row r="8464" spans="7:7" x14ac:dyDescent="0.3">
      <c r="G8464"/>
    </row>
    <row r="8465" spans="7:7" x14ac:dyDescent="0.3">
      <c r="G8465"/>
    </row>
    <row r="8466" spans="7:7" x14ac:dyDescent="0.3">
      <c r="G8466"/>
    </row>
    <row r="8467" spans="7:7" x14ac:dyDescent="0.3">
      <c r="G8467"/>
    </row>
    <row r="8468" spans="7:7" x14ac:dyDescent="0.3">
      <c r="G8468"/>
    </row>
    <row r="8469" spans="7:7" x14ac:dyDescent="0.3">
      <c r="G8469"/>
    </row>
    <row r="8470" spans="7:7" x14ac:dyDescent="0.3">
      <c r="G8470"/>
    </row>
    <row r="8471" spans="7:7" x14ac:dyDescent="0.3">
      <c r="G8471"/>
    </row>
    <row r="8472" spans="7:7" x14ac:dyDescent="0.3">
      <c r="G8472"/>
    </row>
    <row r="8473" spans="7:7" x14ac:dyDescent="0.3">
      <c r="G8473"/>
    </row>
    <row r="8474" spans="7:7" x14ac:dyDescent="0.3">
      <c r="G8474"/>
    </row>
    <row r="8475" spans="7:7" x14ac:dyDescent="0.3">
      <c r="G8475"/>
    </row>
    <row r="8476" spans="7:7" x14ac:dyDescent="0.3">
      <c r="G8476"/>
    </row>
    <row r="8477" spans="7:7" x14ac:dyDescent="0.3">
      <c r="G8477"/>
    </row>
    <row r="8478" spans="7:7" x14ac:dyDescent="0.3">
      <c r="G8478"/>
    </row>
    <row r="8479" spans="7:7" x14ac:dyDescent="0.3">
      <c r="G8479"/>
    </row>
    <row r="8480" spans="7:7" x14ac:dyDescent="0.3">
      <c r="G8480"/>
    </row>
    <row r="8481" spans="7:7" x14ac:dyDescent="0.3">
      <c r="G8481"/>
    </row>
    <row r="8482" spans="7:7" x14ac:dyDescent="0.3">
      <c r="G8482"/>
    </row>
    <row r="8483" spans="7:7" x14ac:dyDescent="0.3">
      <c r="G8483"/>
    </row>
    <row r="8484" spans="7:7" x14ac:dyDescent="0.3">
      <c r="G8484"/>
    </row>
    <row r="8485" spans="7:7" x14ac:dyDescent="0.3">
      <c r="G8485"/>
    </row>
    <row r="8486" spans="7:7" x14ac:dyDescent="0.3">
      <c r="G8486"/>
    </row>
    <row r="8487" spans="7:7" x14ac:dyDescent="0.3">
      <c r="G8487"/>
    </row>
    <row r="8488" spans="7:7" x14ac:dyDescent="0.3">
      <c r="G8488"/>
    </row>
    <row r="8489" spans="7:7" x14ac:dyDescent="0.3">
      <c r="G8489"/>
    </row>
    <row r="8490" spans="7:7" x14ac:dyDescent="0.3">
      <c r="G8490"/>
    </row>
    <row r="8491" spans="7:7" x14ac:dyDescent="0.3">
      <c r="G8491"/>
    </row>
    <row r="8492" spans="7:7" x14ac:dyDescent="0.3">
      <c r="G8492"/>
    </row>
    <row r="8493" spans="7:7" x14ac:dyDescent="0.3">
      <c r="G8493"/>
    </row>
    <row r="8494" spans="7:7" x14ac:dyDescent="0.3">
      <c r="G8494"/>
    </row>
    <row r="8495" spans="7:7" x14ac:dyDescent="0.3">
      <c r="G8495"/>
    </row>
    <row r="8496" spans="7:7" x14ac:dyDescent="0.3">
      <c r="G8496"/>
    </row>
    <row r="8497" spans="7:7" x14ac:dyDescent="0.3">
      <c r="G8497"/>
    </row>
    <row r="8498" spans="7:7" x14ac:dyDescent="0.3">
      <c r="G8498"/>
    </row>
    <row r="8499" spans="7:7" x14ac:dyDescent="0.3">
      <c r="G8499"/>
    </row>
    <row r="8500" spans="7:7" x14ac:dyDescent="0.3">
      <c r="G8500"/>
    </row>
    <row r="8501" spans="7:7" x14ac:dyDescent="0.3">
      <c r="G8501"/>
    </row>
    <row r="8502" spans="7:7" x14ac:dyDescent="0.3">
      <c r="G8502"/>
    </row>
    <row r="8503" spans="7:7" x14ac:dyDescent="0.3">
      <c r="G8503"/>
    </row>
    <row r="8504" spans="7:7" x14ac:dyDescent="0.3">
      <c r="G8504"/>
    </row>
    <row r="8505" spans="7:7" x14ac:dyDescent="0.3">
      <c r="G8505"/>
    </row>
    <row r="8506" spans="7:7" x14ac:dyDescent="0.3">
      <c r="G8506"/>
    </row>
    <row r="8507" spans="7:7" x14ac:dyDescent="0.3">
      <c r="G8507"/>
    </row>
    <row r="8508" spans="7:7" x14ac:dyDescent="0.3">
      <c r="G8508"/>
    </row>
    <row r="8509" spans="7:7" x14ac:dyDescent="0.3">
      <c r="G8509"/>
    </row>
    <row r="8510" spans="7:7" x14ac:dyDescent="0.3">
      <c r="G8510"/>
    </row>
    <row r="8511" spans="7:7" x14ac:dyDescent="0.3">
      <c r="G8511"/>
    </row>
    <row r="8512" spans="7:7" x14ac:dyDescent="0.3">
      <c r="G8512"/>
    </row>
    <row r="8513" spans="7:7" x14ac:dyDescent="0.3">
      <c r="G8513"/>
    </row>
    <row r="8514" spans="7:7" x14ac:dyDescent="0.3">
      <c r="G8514"/>
    </row>
    <row r="8515" spans="7:7" x14ac:dyDescent="0.3">
      <c r="G8515"/>
    </row>
    <row r="8516" spans="7:7" x14ac:dyDescent="0.3">
      <c r="G8516"/>
    </row>
    <row r="8517" spans="7:7" x14ac:dyDescent="0.3">
      <c r="G8517"/>
    </row>
    <row r="8518" spans="7:7" x14ac:dyDescent="0.3">
      <c r="G8518"/>
    </row>
    <row r="8519" spans="7:7" x14ac:dyDescent="0.3">
      <c r="G8519"/>
    </row>
    <row r="8520" spans="7:7" x14ac:dyDescent="0.3">
      <c r="G8520"/>
    </row>
    <row r="8521" spans="7:7" x14ac:dyDescent="0.3">
      <c r="G8521"/>
    </row>
    <row r="8522" spans="7:7" x14ac:dyDescent="0.3">
      <c r="G8522"/>
    </row>
    <row r="8523" spans="7:7" x14ac:dyDescent="0.3">
      <c r="G8523"/>
    </row>
    <row r="8524" spans="7:7" x14ac:dyDescent="0.3">
      <c r="G8524"/>
    </row>
    <row r="8525" spans="7:7" x14ac:dyDescent="0.3">
      <c r="G8525"/>
    </row>
    <row r="8526" spans="7:7" x14ac:dyDescent="0.3">
      <c r="G8526"/>
    </row>
    <row r="8527" spans="7:7" x14ac:dyDescent="0.3">
      <c r="G8527"/>
    </row>
    <row r="8528" spans="7:7" x14ac:dyDescent="0.3">
      <c r="G8528"/>
    </row>
    <row r="8529" spans="7:7" x14ac:dyDescent="0.3">
      <c r="G8529"/>
    </row>
    <row r="8530" spans="7:7" x14ac:dyDescent="0.3">
      <c r="G8530"/>
    </row>
    <row r="8531" spans="7:7" x14ac:dyDescent="0.3">
      <c r="G8531"/>
    </row>
    <row r="8532" spans="7:7" x14ac:dyDescent="0.3">
      <c r="G8532"/>
    </row>
    <row r="8533" spans="7:7" x14ac:dyDescent="0.3">
      <c r="G8533"/>
    </row>
    <row r="8534" spans="7:7" x14ac:dyDescent="0.3">
      <c r="G8534"/>
    </row>
    <row r="8535" spans="7:7" x14ac:dyDescent="0.3">
      <c r="G8535"/>
    </row>
    <row r="8536" spans="7:7" x14ac:dyDescent="0.3">
      <c r="G8536"/>
    </row>
    <row r="8537" spans="7:7" x14ac:dyDescent="0.3">
      <c r="G8537"/>
    </row>
    <row r="8538" spans="7:7" x14ac:dyDescent="0.3">
      <c r="G8538"/>
    </row>
    <row r="8539" spans="7:7" x14ac:dyDescent="0.3">
      <c r="G8539"/>
    </row>
    <row r="8540" spans="7:7" x14ac:dyDescent="0.3">
      <c r="G8540"/>
    </row>
    <row r="8541" spans="7:7" x14ac:dyDescent="0.3">
      <c r="G8541"/>
    </row>
    <row r="8542" spans="7:7" x14ac:dyDescent="0.3">
      <c r="G8542"/>
    </row>
    <row r="8543" spans="7:7" x14ac:dyDescent="0.3">
      <c r="G8543"/>
    </row>
    <row r="8544" spans="7:7" x14ac:dyDescent="0.3">
      <c r="G8544"/>
    </row>
    <row r="8545" spans="7:7" x14ac:dyDescent="0.3">
      <c r="G8545"/>
    </row>
    <row r="8546" spans="7:7" x14ac:dyDescent="0.3">
      <c r="G8546"/>
    </row>
    <row r="8547" spans="7:7" x14ac:dyDescent="0.3">
      <c r="G8547"/>
    </row>
    <row r="8548" spans="7:7" x14ac:dyDescent="0.3">
      <c r="G8548"/>
    </row>
    <row r="8549" spans="7:7" x14ac:dyDescent="0.3">
      <c r="G8549"/>
    </row>
    <row r="8550" spans="7:7" x14ac:dyDescent="0.3">
      <c r="G8550"/>
    </row>
    <row r="8551" spans="7:7" x14ac:dyDescent="0.3">
      <c r="G8551"/>
    </row>
    <row r="8552" spans="7:7" x14ac:dyDescent="0.3">
      <c r="G8552"/>
    </row>
    <row r="8553" spans="7:7" x14ac:dyDescent="0.3">
      <c r="G8553"/>
    </row>
    <row r="8554" spans="7:7" x14ac:dyDescent="0.3">
      <c r="G8554"/>
    </row>
    <row r="8555" spans="7:7" x14ac:dyDescent="0.3">
      <c r="G8555"/>
    </row>
    <row r="8556" spans="7:7" x14ac:dyDescent="0.3">
      <c r="G8556"/>
    </row>
    <row r="8557" spans="7:7" x14ac:dyDescent="0.3">
      <c r="G8557"/>
    </row>
    <row r="8558" spans="7:7" x14ac:dyDescent="0.3">
      <c r="G8558"/>
    </row>
    <row r="8559" spans="7:7" x14ac:dyDescent="0.3">
      <c r="G8559"/>
    </row>
    <row r="8560" spans="7:7" x14ac:dyDescent="0.3">
      <c r="G8560"/>
    </row>
    <row r="8561" spans="7:7" x14ac:dyDescent="0.3">
      <c r="G8561"/>
    </row>
    <row r="8562" spans="7:7" x14ac:dyDescent="0.3">
      <c r="G8562"/>
    </row>
    <row r="8563" spans="7:7" x14ac:dyDescent="0.3">
      <c r="G8563"/>
    </row>
    <row r="8564" spans="7:7" x14ac:dyDescent="0.3">
      <c r="G8564"/>
    </row>
    <row r="8565" spans="7:7" x14ac:dyDescent="0.3">
      <c r="G8565"/>
    </row>
    <row r="8566" spans="7:7" x14ac:dyDescent="0.3">
      <c r="G8566"/>
    </row>
    <row r="8567" spans="7:7" x14ac:dyDescent="0.3">
      <c r="G8567"/>
    </row>
    <row r="8568" spans="7:7" x14ac:dyDescent="0.3">
      <c r="G8568"/>
    </row>
    <row r="8569" spans="7:7" x14ac:dyDescent="0.3">
      <c r="G8569"/>
    </row>
    <row r="8570" spans="7:7" x14ac:dyDescent="0.3">
      <c r="G8570"/>
    </row>
    <row r="8571" spans="7:7" x14ac:dyDescent="0.3">
      <c r="G8571"/>
    </row>
    <row r="8572" spans="7:7" x14ac:dyDescent="0.3">
      <c r="G8572"/>
    </row>
    <row r="8573" spans="7:7" x14ac:dyDescent="0.3">
      <c r="G8573"/>
    </row>
    <row r="8574" spans="7:7" x14ac:dyDescent="0.3">
      <c r="G8574"/>
    </row>
    <row r="8575" spans="7:7" x14ac:dyDescent="0.3">
      <c r="G8575"/>
    </row>
    <row r="8576" spans="7:7" x14ac:dyDescent="0.3">
      <c r="G8576"/>
    </row>
    <row r="8577" spans="7:7" x14ac:dyDescent="0.3">
      <c r="G8577"/>
    </row>
    <row r="8578" spans="7:7" x14ac:dyDescent="0.3">
      <c r="G8578"/>
    </row>
    <row r="8579" spans="7:7" x14ac:dyDescent="0.3">
      <c r="G8579"/>
    </row>
    <row r="8580" spans="7:7" x14ac:dyDescent="0.3">
      <c r="G8580"/>
    </row>
    <row r="8581" spans="7:7" x14ac:dyDescent="0.3">
      <c r="G8581"/>
    </row>
    <row r="8582" spans="7:7" x14ac:dyDescent="0.3">
      <c r="G8582"/>
    </row>
    <row r="8583" spans="7:7" x14ac:dyDescent="0.3">
      <c r="G8583"/>
    </row>
    <row r="8584" spans="7:7" x14ac:dyDescent="0.3">
      <c r="G8584"/>
    </row>
    <row r="8585" spans="7:7" x14ac:dyDescent="0.3">
      <c r="G8585"/>
    </row>
    <row r="8586" spans="7:7" x14ac:dyDescent="0.3">
      <c r="G8586"/>
    </row>
    <row r="8587" spans="7:7" x14ac:dyDescent="0.3">
      <c r="G8587"/>
    </row>
    <row r="8588" spans="7:7" x14ac:dyDescent="0.3">
      <c r="G8588"/>
    </row>
    <row r="8589" spans="7:7" x14ac:dyDescent="0.3">
      <c r="G8589"/>
    </row>
    <row r="8590" spans="7:7" x14ac:dyDescent="0.3">
      <c r="G8590"/>
    </row>
    <row r="8591" spans="7:7" x14ac:dyDescent="0.3">
      <c r="G8591"/>
    </row>
    <row r="8592" spans="7:7" x14ac:dyDescent="0.3">
      <c r="G8592"/>
    </row>
    <row r="8593" spans="7:7" x14ac:dyDescent="0.3">
      <c r="G8593"/>
    </row>
    <row r="8594" spans="7:7" x14ac:dyDescent="0.3">
      <c r="G8594"/>
    </row>
    <row r="8595" spans="7:7" x14ac:dyDescent="0.3">
      <c r="G8595"/>
    </row>
    <row r="8596" spans="7:7" x14ac:dyDescent="0.3">
      <c r="G8596"/>
    </row>
    <row r="8597" spans="7:7" x14ac:dyDescent="0.3">
      <c r="G8597"/>
    </row>
    <row r="8598" spans="7:7" x14ac:dyDescent="0.3">
      <c r="G8598"/>
    </row>
    <row r="8599" spans="7:7" x14ac:dyDescent="0.3">
      <c r="G8599"/>
    </row>
    <row r="8600" spans="7:7" x14ac:dyDescent="0.3">
      <c r="G8600"/>
    </row>
    <row r="8601" spans="7:7" x14ac:dyDescent="0.3">
      <c r="G8601"/>
    </row>
    <row r="8602" spans="7:7" x14ac:dyDescent="0.3">
      <c r="G8602"/>
    </row>
    <row r="8603" spans="7:7" x14ac:dyDescent="0.3">
      <c r="G8603"/>
    </row>
    <row r="8604" spans="7:7" x14ac:dyDescent="0.3">
      <c r="G8604"/>
    </row>
    <row r="8605" spans="7:7" x14ac:dyDescent="0.3">
      <c r="G8605"/>
    </row>
    <row r="8606" spans="7:7" x14ac:dyDescent="0.3">
      <c r="G8606"/>
    </row>
    <row r="8607" spans="7:7" x14ac:dyDescent="0.3">
      <c r="G8607"/>
    </row>
    <row r="8608" spans="7:7" x14ac:dyDescent="0.3">
      <c r="G8608"/>
    </row>
    <row r="8609" spans="7:7" x14ac:dyDescent="0.3">
      <c r="G8609"/>
    </row>
    <row r="8610" spans="7:7" x14ac:dyDescent="0.3">
      <c r="G8610"/>
    </row>
    <row r="8611" spans="7:7" x14ac:dyDescent="0.3">
      <c r="G8611"/>
    </row>
    <row r="8612" spans="7:7" x14ac:dyDescent="0.3">
      <c r="G8612"/>
    </row>
    <row r="8613" spans="7:7" x14ac:dyDescent="0.3">
      <c r="G8613"/>
    </row>
    <row r="8614" spans="7:7" x14ac:dyDescent="0.3">
      <c r="G8614"/>
    </row>
    <row r="8615" spans="7:7" x14ac:dyDescent="0.3">
      <c r="G8615"/>
    </row>
    <row r="8616" spans="7:7" x14ac:dyDescent="0.3">
      <c r="G8616"/>
    </row>
    <row r="8617" spans="7:7" x14ac:dyDescent="0.3">
      <c r="G8617"/>
    </row>
    <row r="8618" spans="7:7" x14ac:dyDescent="0.3">
      <c r="G8618"/>
    </row>
    <row r="8619" spans="7:7" x14ac:dyDescent="0.3">
      <c r="G8619"/>
    </row>
    <row r="8620" spans="7:7" x14ac:dyDescent="0.3">
      <c r="G8620"/>
    </row>
    <row r="8621" spans="7:7" x14ac:dyDescent="0.3">
      <c r="G8621"/>
    </row>
    <row r="8622" spans="7:7" x14ac:dyDescent="0.3">
      <c r="G8622"/>
    </row>
    <row r="8623" spans="7:7" x14ac:dyDescent="0.3">
      <c r="G8623"/>
    </row>
    <row r="8624" spans="7:7" x14ac:dyDescent="0.3">
      <c r="G8624"/>
    </row>
    <row r="8625" spans="7:7" x14ac:dyDescent="0.3">
      <c r="G8625"/>
    </row>
    <row r="8626" spans="7:7" x14ac:dyDescent="0.3">
      <c r="G8626"/>
    </row>
    <row r="8627" spans="7:7" x14ac:dyDescent="0.3">
      <c r="G8627"/>
    </row>
    <row r="8628" spans="7:7" x14ac:dyDescent="0.3">
      <c r="G8628"/>
    </row>
    <row r="8629" spans="7:7" x14ac:dyDescent="0.3">
      <c r="G8629"/>
    </row>
    <row r="8630" spans="7:7" x14ac:dyDescent="0.3">
      <c r="G8630"/>
    </row>
    <row r="8631" spans="7:7" x14ac:dyDescent="0.3">
      <c r="G8631"/>
    </row>
    <row r="8632" spans="7:7" x14ac:dyDescent="0.3">
      <c r="G8632"/>
    </row>
    <row r="8633" spans="7:7" x14ac:dyDescent="0.3">
      <c r="G8633"/>
    </row>
    <row r="8634" spans="7:7" x14ac:dyDescent="0.3">
      <c r="G8634"/>
    </row>
    <row r="8635" spans="7:7" x14ac:dyDescent="0.3">
      <c r="G8635"/>
    </row>
    <row r="8636" spans="7:7" x14ac:dyDescent="0.3">
      <c r="G8636"/>
    </row>
    <row r="8637" spans="7:7" x14ac:dyDescent="0.3">
      <c r="G8637"/>
    </row>
    <row r="8638" spans="7:7" x14ac:dyDescent="0.3">
      <c r="G8638"/>
    </row>
    <row r="8639" spans="7:7" x14ac:dyDescent="0.3">
      <c r="G8639"/>
    </row>
    <row r="8640" spans="7:7" x14ac:dyDescent="0.3">
      <c r="G8640"/>
    </row>
    <row r="8641" spans="7:7" x14ac:dyDescent="0.3">
      <c r="G8641"/>
    </row>
    <row r="8642" spans="7:7" x14ac:dyDescent="0.3">
      <c r="G8642"/>
    </row>
    <row r="8643" spans="7:7" x14ac:dyDescent="0.3">
      <c r="G8643"/>
    </row>
    <row r="8644" spans="7:7" x14ac:dyDescent="0.3">
      <c r="G8644"/>
    </row>
    <row r="8645" spans="7:7" x14ac:dyDescent="0.3">
      <c r="G8645"/>
    </row>
    <row r="8646" spans="7:7" x14ac:dyDescent="0.3">
      <c r="G8646"/>
    </row>
    <row r="8647" spans="7:7" x14ac:dyDescent="0.3">
      <c r="G8647"/>
    </row>
    <row r="8648" spans="7:7" x14ac:dyDescent="0.3">
      <c r="G8648"/>
    </row>
    <row r="8649" spans="7:7" x14ac:dyDescent="0.3">
      <c r="G8649"/>
    </row>
    <row r="8650" spans="7:7" x14ac:dyDescent="0.3">
      <c r="G8650"/>
    </row>
    <row r="8651" spans="7:7" x14ac:dyDescent="0.3">
      <c r="G8651"/>
    </row>
    <row r="8652" spans="7:7" x14ac:dyDescent="0.3">
      <c r="G8652"/>
    </row>
    <row r="8653" spans="7:7" x14ac:dyDescent="0.3">
      <c r="G8653"/>
    </row>
    <row r="8654" spans="7:7" x14ac:dyDescent="0.3">
      <c r="G8654"/>
    </row>
    <row r="8655" spans="7:7" x14ac:dyDescent="0.3">
      <c r="G8655"/>
    </row>
    <row r="8656" spans="7:7" x14ac:dyDescent="0.3">
      <c r="G8656"/>
    </row>
    <row r="8657" spans="7:7" x14ac:dyDescent="0.3">
      <c r="G8657"/>
    </row>
    <row r="8658" spans="7:7" x14ac:dyDescent="0.3">
      <c r="G8658"/>
    </row>
    <row r="8659" spans="7:7" x14ac:dyDescent="0.3">
      <c r="G8659"/>
    </row>
    <row r="8660" spans="7:7" x14ac:dyDescent="0.3">
      <c r="G8660"/>
    </row>
    <row r="8661" spans="7:7" x14ac:dyDescent="0.3">
      <c r="G8661"/>
    </row>
    <row r="8662" spans="7:7" x14ac:dyDescent="0.3">
      <c r="G8662"/>
    </row>
    <row r="8663" spans="7:7" x14ac:dyDescent="0.3">
      <c r="G8663"/>
    </row>
    <row r="8664" spans="7:7" x14ac:dyDescent="0.3">
      <c r="G8664"/>
    </row>
    <row r="8665" spans="7:7" x14ac:dyDescent="0.3">
      <c r="G8665"/>
    </row>
    <row r="8666" spans="7:7" x14ac:dyDescent="0.3">
      <c r="G8666"/>
    </row>
    <row r="8667" spans="7:7" x14ac:dyDescent="0.3">
      <c r="G8667"/>
    </row>
    <row r="8668" spans="7:7" x14ac:dyDescent="0.3">
      <c r="G8668"/>
    </row>
    <row r="8669" spans="7:7" x14ac:dyDescent="0.3">
      <c r="G8669"/>
    </row>
    <row r="8670" spans="7:7" x14ac:dyDescent="0.3">
      <c r="G8670"/>
    </row>
    <row r="8671" spans="7:7" x14ac:dyDescent="0.3">
      <c r="G8671"/>
    </row>
    <row r="8672" spans="7:7" x14ac:dyDescent="0.3">
      <c r="G8672"/>
    </row>
    <row r="8673" spans="7:7" x14ac:dyDescent="0.3">
      <c r="G8673"/>
    </row>
    <row r="8674" spans="7:7" x14ac:dyDescent="0.3">
      <c r="G8674"/>
    </row>
    <row r="8675" spans="7:7" x14ac:dyDescent="0.3">
      <c r="G8675"/>
    </row>
    <row r="8676" spans="7:7" x14ac:dyDescent="0.3">
      <c r="G8676"/>
    </row>
    <row r="8677" spans="7:7" x14ac:dyDescent="0.3">
      <c r="G8677"/>
    </row>
    <row r="8678" spans="7:7" x14ac:dyDescent="0.3">
      <c r="G8678"/>
    </row>
    <row r="8679" spans="7:7" x14ac:dyDescent="0.3">
      <c r="G8679"/>
    </row>
    <row r="8680" spans="7:7" x14ac:dyDescent="0.3">
      <c r="G8680"/>
    </row>
    <row r="8681" spans="7:7" x14ac:dyDescent="0.3">
      <c r="G8681"/>
    </row>
    <row r="8682" spans="7:7" x14ac:dyDescent="0.3">
      <c r="G8682"/>
    </row>
    <row r="8683" spans="7:7" x14ac:dyDescent="0.3">
      <c r="G8683"/>
    </row>
    <row r="8684" spans="7:7" x14ac:dyDescent="0.3">
      <c r="G8684"/>
    </row>
    <row r="8685" spans="7:7" x14ac:dyDescent="0.3">
      <c r="G8685"/>
    </row>
    <row r="8686" spans="7:7" x14ac:dyDescent="0.3">
      <c r="G8686"/>
    </row>
    <row r="8687" spans="7:7" x14ac:dyDescent="0.3">
      <c r="G8687"/>
    </row>
    <row r="8688" spans="7:7" x14ac:dyDescent="0.3">
      <c r="G8688"/>
    </row>
    <row r="8689" spans="7:7" x14ac:dyDescent="0.3">
      <c r="G8689"/>
    </row>
    <row r="8690" spans="7:7" x14ac:dyDescent="0.3">
      <c r="G8690"/>
    </row>
    <row r="8691" spans="7:7" x14ac:dyDescent="0.3">
      <c r="G8691"/>
    </row>
    <row r="8692" spans="7:7" x14ac:dyDescent="0.3">
      <c r="G8692"/>
    </row>
    <row r="8693" spans="7:7" x14ac:dyDescent="0.3">
      <c r="G8693"/>
    </row>
    <row r="8694" spans="7:7" x14ac:dyDescent="0.3">
      <c r="G8694"/>
    </row>
    <row r="8695" spans="7:7" x14ac:dyDescent="0.3">
      <c r="G8695"/>
    </row>
    <row r="8696" spans="7:7" x14ac:dyDescent="0.3">
      <c r="G8696"/>
    </row>
    <row r="8697" spans="7:7" x14ac:dyDescent="0.3">
      <c r="G8697"/>
    </row>
    <row r="8698" spans="7:7" x14ac:dyDescent="0.3">
      <c r="G8698"/>
    </row>
    <row r="8699" spans="7:7" x14ac:dyDescent="0.3">
      <c r="G8699"/>
    </row>
    <row r="8700" spans="7:7" x14ac:dyDescent="0.3">
      <c r="G8700"/>
    </row>
    <row r="8701" spans="7:7" x14ac:dyDescent="0.3">
      <c r="G8701"/>
    </row>
    <row r="8702" spans="7:7" x14ac:dyDescent="0.3">
      <c r="G8702"/>
    </row>
    <row r="8703" spans="7:7" x14ac:dyDescent="0.3">
      <c r="G8703"/>
    </row>
    <row r="8704" spans="7:7" x14ac:dyDescent="0.3">
      <c r="G8704"/>
    </row>
    <row r="8705" spans="7:7" x14ac:dyDescent="0.3">
      <c r="G8705"/>
    </row>
    <row r="8706" spans="7:7" x14ac:dyDescent="0.3">
      <c r="G8706"/>
    </row>
    <row r="8707" spans="7:7" x14ac:dyDescent="0.3">
      <c r="G8707"/>
    </row>
    <row r="8708" spans="7:7" x14ac:dyDescent="0.3">
      <c r="G8708"/>
    </row>
    <row r="8709" spans="7:7" x14ac:dyDescent="0.3">
      <c r="G8709"/>
    </row>
    <row r="8710" spans="7:7" x14ac:dyDescent="0.3">
      <c r="G8710"/>
    </row>
    <row r="8711" spans="7:7" x14ac:dyDescent="0.3">
      <c r="G8711"/>
    </row>
    <row r="8712" spans="7:7" x14ac:dyDescent="0.3">
      <c r="G8712"/>
    </row>
    <row r="8713" spans="7:7" x14ac:dyDescent="0.3">
      <c r="G8713"/>
    </row>
    <row r="8714" spans="7:7" x14ac:dyDescent="0.3">
      <c r="G8714"/>
    </row>
    <row r="8715" spans="7:7" x14ac:dyDescent="0.3">
      <c r="G8715"/>
    </row>
    <row r="8716" spans="7:7" x14ac:dyDescent="0.3">
      <c r="G8716"/>
    </row>
    <row r="8717" spans="7:7" x14ac:dyDescent="0.3">
      <c r="G8717"/>
    </row>
    <row r="8718" spans="7:7" x14ac:dyDescent="0.3">
      <c r="G8718"/>
    </row>
    <row r="8719" spans="7:7" x14ac:dyDescent="0.3">
      <c r="G8719"/>
    </row>
    <row r="8720" spans="7:7" x14ac:dyDescent="0.3">
      <c r="G8720"/>
    </row>
    <row r="8721" spans="7:7" x14ac:dyDescent="0.3">
      <c r="G8721"/>
    </row>
    <row r="8722" spans="7:7" x14ac:dyDescent="0.3">
      <c r="G8722"/>
    </row>
    <row r="8723" spans="7:7" x14ac:dyDescent="0.3">
      <c r="G8723"/>
    </row>
    <row r="8724" spans="7:7" x14ac:dyDescent="0.3">
      <c r="G8724"/>
    </row>
    <row r="8725" spans="7:7" x14ac:dyDescent="0.3">
      <c r="G8725"/>
    </row>
    <row r="8726" spans="7:7" x14ac:dyDescent="0.3">
      <c r="G8726"/>
    </row>
    <row r="8727" spans="7:7" x14ac:dyDescent="0.3">
      <c r="G8727"/>
    </row>
    <row r="8728" spans="7:7" x14ac:dyDescent="0.3">
      <c r="G8728"/>
    </row>
    <row r="8729" spans="7:7" x14ac:dyDescent="0.3">
      <c r="G8729"/>
    </row>
    <row r="8730" spans="7:7" x14ac:dyDescent="0.3">
      <c r="G8730"/>
    </row>
    <row r="8731" spans="7:7" x14ac:dyDescent="0.3">
      <c r="G8731"/>
    </row>
    <row r="8732" spans="7:7" x14ac:dyDescent="0.3">
      <c r="G8732"/>
    </row>
    <row r="8733" spans="7:7" x14ac:dyDescent="0.3">
      <c r="G8733"/>
    </row>
    <row r="8734" spans="7:7" x14ac:dyDescent="0.3">
      <c r="G8734"/>
    </row>
    <row r="8735" spans="7:7" x14ac:dyDescent="0.3">
      <c r="G8735"/>
    </row>
    <row r="8736" spans="7:7" x14ac:dyDescent="0.3">
      <c r="G8736"/>
    </row>
    <row r="8737" spans="7:7" x14ac:dyDescent="0.3">
      <c r="G8737"/>
    </row>
    <row r="8738" spans="7:7" x14ac:dyDescent="0.3">
      <c r="G8738"/>
    </row>
    <row r="8739" spans="7:7" x14ac:dyDescent="0.3">
      <c r="G8739"/>
    </row>
    <row r="8740" spans="7:7" x14ac:dyDescent="0.3">
      <c r="G8740"/>
    </row>
    <row r="8741" spans="7:7" x14ac:dyDescent="0.3">
      <c r="G8741"/>
    </row>
    <row r="8742" spans="7:7" x14ac:dyDescent="0.3">
      <c r="G8742"/>
    </row>
    <row r="8743" spans="7:7" x14ac:dyDescent="0.3">
      <c r="G8743"/>
    </row>
    <row r="8744" spans="7:7" x14ac:dyDescent="0.3">
      <c r="G8744"/>
    </row>
    <row r="8745" spans="7:7" x14ac:dyDescent="0.3">
      <c r="G8745"/>
    </row>
    <row r="8746" spans="7:7" x14ac:dyDescent="0.3">
      <c r="G8746"/>
    </row>
    <row r="8747" spans="7:7" x14ac:dyDescent="0.3">
      <c r="G8747"/>
    </row>
    <row r="8748" spans="7:7" x14ac:dyDescent="0.3">
      <c r="G8748"/>
    </row>
    <row r="8749" spans="7:7" x14ac:dyDescent="0.3">
      <c r="G8749"/>
    </row>
    <row r="8750" spans="7:7" x14ac:dyDescent="0.3">
      <c r="G8750"/>
    </row>
    <row r="8751" spans="7:7" x14ac:dyDescent="0.3">
      <c r="G8751"/>
    </row>
    <row r="8752" spans="7:7" x14ac:dyDescent="0.3">
      <c r="G8752"/>
    </row>
    <row r="8753" spans="7:7" x14ac:dyDescent="0.3">
      <c r="G8753"/>
    </row>
    <row r="8754" spans="7:7" x14ac:dyDescent="0.3">
      <c r="G8754"/>
    </row>
    <row r="8755" spans="7:7" x14ac:dyDescent="0.3">
      <c r="G8755"/>
    </row>
    <row r="8756" spans="7:7" x14ac:dyDescent="0.3">
      <c r="G8756"/>
    </row>
    <row r="8757" spans="7:7" x14ac:dyDescent="0.3">
      <c r="G8757"/>
    </row>
    <row r="8758" spans="7:7" x14ac:dyDescent="0.3">
      <c r="G8758"/>
    </row>
    <row r="8759" spans="7:7" x14ac:dyDescent="0.3">
      <c r="G8759"/>
    </row>
    <row r="8760" spans="7:7" x14ac:dyDescent="0.3">
      <c r="G8760"/>
    </row>
    <row r="8761" spans="7:7" x14ac:dyDescent="0.3">
      <c r="G8761"/>
    </row>
    <row r="8762" spans="7:7" x14ac:dyDescent="0.3">
      <c r="G8762"/>
    </row>
    <row r="8763" spans="7:7" x14ac:dyDescent="0.3">
      <c r="G8763"/>
    </row>
    <row r="8764" spans="7:7" x14ac:dyDescent="0.3">
      <c r="G8764"/>
    </row>
    <row r="8765" spans="7:7" x14ac:dyDescent="0.3">
      <c r="G8765"/>
    </row>
    <row r="8766" spans="7:7" x14ac:dyDescent="0.3">
      <c r="G8766"/>
    </row>
    <row r="8767" spans="7:7" x14ac:dyDescent="0.3">
      <c r="G8767"/>
    </row>
    <row r="8768" spans="7:7" x14ac:dyDescent="0.3">
      <c r="G8768"/>
    </row>
    <row r="8769" spans="7:7" x14ac:dyDescent="0.3">
      <c r="G8769"/>
    </row>
    <row r="8770" spans="7:7" x14ac:dyDescent="0.3">
      <c r="G8770"/>
    </row>
    <row r="8771" spans="7:7" x14ac:dyDescent="0.3">
      <c r="G8771"/>
    </row>
    <row r="8772" spans="7:7" x14ac:dyDescent="0.3">
      <c r="G8772"/>
    </row>
    <row r="8773" spans="7:7" x14ac:dyDescent="0.3">
      <c r="G8773"/>
    </row>
    <row r="8774" spans="7:7" x14ac:dyDescent="0.3">
      <c r="G8774"/>
    </row>
    <row r="8775" spans="7:7" x14ac:dyDescent="0.3">
      <c r="G8775"/>
    </row>
    <row r="8776" spans="7:7" x14ac:dyDescent="0.3">
      <c r="G8776"/>
    </row>
    <row r="8777" spans="7:7" x14ac:dyDescent="0.3">
      <c r="G8777"/>
    </row>
    <row r="8778" spans="7:7" x14ac:dyDescent="0.3">
      <c r="G8778"/>
    </row>
    <row r="8779" spans="7:7" x14ac:dyDescent="0.3">
      <c r="G8779"/>
    </row>
    <row r="8780" spans="7:7" x14ac:dyDescent="0.3">
      <c r="G8780"/>
    </row>
    <row r="8781" spans="7:7" x14ac:dyDescent="0.3">
      <c r="G8781"/>
    </row>
    <row r="8782" spans="7:7" x14ac:dyDescent="0.3">
      <c r="G8782"/>
    </row>
    <row r="8783" spans="7:7" x14ac:dyDescent="0.3">
      <c r="G8783"/>
    </row>
    <row r="8784" spans="7:7" x14ac:dyDescent="0.3">
      <c r="G8784"/>
    </row>
    <row r="8785" spans="7:7" x14ac:dyDescent="0.3">
      <c r="G8785"/>
    </row>
    <row r="8786" spans="7:7" x14ac:dyDescent="0.3">
      <c r="G8786"/>
    </row>
    <row r="8787" spans="7:7" x14ac:dyDescent="0.3">
      <c r="G8787"/>
    </row>
    <row r="8788" spans="7:7" x14ac:dyDescent="0.3">
      <c r="G8788"/>
    </row>
    <row r="8789" spans="7:7" x14ac:dyDescent="0.3">
      <c r="G8789"/>
    </row>
    <row r="8790" spans="7:7" x14ac:dyDescent="0.3">
      <c r="G8790"/>
    </row>
    <row r="8791" spans="7:7" x14ac:dyDescent="0.3">
      <c r="G8791"/>
    </row>
    <row r="8792" spans="7:7" x14ac:dyDescent="0.3">
      <c r="G8792"/>
    </row>
    <row r="8793" spans="7:7" x14ac:dyDescent="0.3">
      <c r="G8793"/>
    </row>
    <row r="8794" spans="7:7" x14ac:dyDescent="0.3">
      <c r="G8794"/>
    </row>
    <row r="8795" spans="7:7" x14ac:dyDescent="0.3">
      <c r="G8795"/>
    </row>
    <row r="8796" spans="7:7" x14ac:dyDescent="0.3">
      <c r="G8796"/>
    </row>
    <row r="8797" spans="7:7" x14ac:dyDescent="0.3">
      <c r="G8797"/>
    </row>
    <row r="8798" spans="7:7" x14ac:dyDescent="0.3">
      <c r="G8798"/>
    </row>
    <row r="8799" spans="7:7" x14ac:dyDescent="0.3">
      <c r="G8799"/>
    </row>
    <row r="8800" spans="7:7" x14ac:dyDescent="0.3">
      <c r="G8800"/>
    </row>
    <row r="8801" spans="7:7" x14ac:dyDescent="0.3">
      <c r="G8801"/>
    </row>
    <row r="8802" spans="7:7" x14ac:dyDescent="0.3">
      <c r="G8802"/>
    </row>
    <row r="8803" spans="7:7" x14ac:dyDescent="0.3">
      <c r="G8803"/>
    </row>
    <row r="8804" spans="7:7" x14ac:dyDescent="0.3">
      <c r="G8804"/>
    </row>
    <row r="8805" spans="7:7" x14ac:dyDescent="0.3">
      <c r="G8805"/>
    </row>
    <row r="8806" spans="7:7" x14ac:dyDescent="0.3">
      <c r="G8806"/>
    </row>
    <row r="8807" spans="7:7" x14ac:dyDescent="0.3">
      <c r="G8807"/>
    </row>
    <row r="8808" spans="7:7" x14ac:dyDescent="0.3">
      <c r="G8808"/>
    </row>
    <row r="8809" spans="7:7" x14ac:dyDescent="0.3">
      <c r="G8809"/>
    </row>
    <row r="8810" spans="7:7" x14ac:dyDescent="0.3">
      <c r="G8810"/>
    </row>
    <row r="8811" spans="7:7" x14ac:dyDescent="0.3">
      <c r="G8811"/>
    </row>
    <row r="8812" spans="7:7" x14ac:dyDescent="0.3">
      <c r="G8812"/>
    </row>
    <row r="8813" spans="7:7" x14ac:dyDescent="0.3">
      <c r="G8813"/>
    </row>
    <row r="8814" spans="7:7" x14ac:dyDescent="0.3">
      <c r="G8814"/>
    </row>
    <row r="8815" spans="7:7" x14ac:dyDescent="0.3">
      <c r="G8815"/>
    </row>
    <row r="8816" spans="7:7" x14ac:dyDescent="0.3">
      <c r="G8816"/>
    </row>
    <row r="8817" spans="7:7" x14ac:dyDescent="0.3">
      <c r="G8817"/>
    </row>
    <row r="8818" spans="7:7" x14ac:dyDescent="0.3">
      <c r="G8818"/>
    </row>
    <row r="8819" spans="7:7" x14ac:dyDescent="0.3">
      <c r="G8819"/>
    </row>
    <row r="8820" spans="7:7" x14ac:dyDescent="0.3">
      <c r="G8820"/>
    </row>
    <row r="8821" spans="7:7" x14ac:dyDescent="0.3">
      <c r="G8821"/>
    </row>
    <row r="8822" spans="7:7" x14ac:dyDescent="0.3">
      <c r="G8822"/>
    </row>
    <row r="8823" spans="7:7" x14ac:dyDescent="0.3">
      <c r="G8823"/>
    </row>
    <row r="8824" spans="7:7" x14ac:dyDescent="0.3">
      <c r="G8824"/>
    </row>
    <row r="8825" spans="7:7" x14ac:dyDescent="0.3">
      <c r="G8825"/>
    </row>
    <row r="8826" spans="7:7" x14ac:dyDescent="0.3">
      <c r="G8826"/>
    </row>
    <row r="8827" spans="7:7" x14ac:dyDescent="0.3">
      <c r="G8827"/>
    </row>
    <row r="8828" spans="7:7" x14ac:dyDescent="0.3">
      <c r="G8828"/>
    </row>
    <row r="8829" spans="7:7" x14ac:dyDescent="0.3">
      <c r="G8829"/>
    </row>
    <row r="8830" spans="7:7" x14ac:dyDescent="0.3">
      <c r="G8830"/>
    </row>
    <row r="8831" spans="7:7" x14ac:dyDescent="0.3">
      <c r="G8831"/>
    </row>
    <row r="8832" spans="7:7" x14ac:dyDescent="0.3">
      <c r="G8832"/>
    </row>
    <row r="8833" spans="7:7" x14ac:dyDescent="0.3">
      <c r="G8833"/>
    </row>
    <row r="8834" spans="7:7" x14ac:dyDescent="0.3">
      <c r="G8834"/>
    </row>
    <row r="8835" spans="7:7" x14ac:dyDescent="0.3">
      <c r="G8835"/>
    </row>
    <row r="8836" spans="7:7" x14ac:dyDescent="0.3">
      <c r="G8836"/>
    </row>
    <row r="8837" spans="7:7" x14ac:dyDescent="0.3">
      <c r="G8837"/>
    </row>
    <row r="8838" spans="7:7" x14ac:dyDescent="0.3">
      <c r="G8838"/>
    </row>
    <row r="8839" spans="7:7" x14ac:dyDescent="0.3">
      <c r="G8839"/>
    </row>
    <row r="8840" spans="7:7" x14ac:dyDescent="0.3">
      <c r="G8840"/>
    </row>
    <row r="8841" spans="7:7" x14ac:dyDescent="0.3">
      <c r="G8841"/>
    </row>
    <row r="8842" spans="7:7" x14ac:dyDescent="0.3">
      <c r="G8842"/>
    </row>
    <row r="8843" spans="7:7" x14ac:dyDescent="0.3">
      <c r="G8843"/>
    </row>
    <row r="8844" spans="7:7" x14ac:dyDescent="0.3">
      <c r="G8844"/>
    </row>
    <row r="8845" spans="7:7" x14ac:dyDescent="0.3">
      <c r="G8845"/>
    </row>
    <row r="8846" spans="7:7" x14ac:dyDescent="0.3">
      <c r="G8846"/>
    </row>
    <row r="8847" spans="7:7" x14ac:dyDescent="0.3">
      <c r="G8847"/>
    </row>
    <row r="8848" spans="7:7" x14ac:dyDescent="0.3">
      <c r="G8848"/>
    </row>
    <row r="8849" spans="7:7" x14ac:dyDescent="0.3">
      <c r="G8849"/>
    </row>
    <row r="8850" spans="7:7" x14ac:dyDescent="0.3">
      <c r="G8850"/>
    </row>
    <row r="8851" spans="7:7" x14ac:dyDescent="0.3">
      <c r="G8851"/>
    </row>
    <row r="8852" spans="7:7" x14ac:dyDescent="0.3">
      <c r="G8852"/>
    </row>
    <row r="8853" spans="7:7" x14ac:dyDescent="0.3">
      <c r="G8853"/>
    </row>
    <row r="8854" spans="7:7" x14ac:dyDescent="0.3">
      <c r="G8854"/>
    </row>
    <row r="8855" spans="7:7" x14ac:dyDescent="0.3">
      <c r="G8855"/>
    </row>
    <row r="8856" spans="7:7" x14ac:dyDescent="0.3">
      <c r="G8856"/>
    </row>
    <row r="8857" spans="7:7" x14ac:dyDescent="0.3">
      <c r="G8857"/>
    </row>
    <row r="8858" spans="7:7" x14ac:dyDescent="0.3">
      <c r="G8858"/>
    </row>
    <row r="8859" spans="7:7" x14ac:dyDescent="0.3">
      <c r="G8859"/>
    </row>
    <row r="8860" spans="7:7" x14ac:dyDescent="0.3">
      <c r="G8860"/>
    </row>
    <row r="8861" spans="7:7" x14ac:dyDescent="0.3">
      <c r="G8861"/>
    </row>
    <row r="8862" spans="7:7" x14ac:dyDescent="0.3">
      <c r="G8862"/>
    </row>
    <row r="8863" spans="7:7" x14ac:dyDescent="0.3">
      <c r="G8863"/>
    </row>
    <row r="8864" spans="7:7" x14ac:dyDescent="0.3">
      <c r="G8864"/>
    </row>
    <row r="8865" spans="7:7" x14ac:dyDescent="0.3">
      <c r="G8865"/>
    </row>
    <row r="8866" spans="7:7" x14ac:dyDescent="0.3">
      <c r="G8866"/>
    </row>
    <row r="8867" spans="7:7" x14ac:dyDescent="0.3">
      <c r="G8867"/>
    </row>
    <row r="8868" spans="7:7" x14ac:dyDescent="0.3">
      <c r="G8868"/>
    </row>
    <row r="8869" spans="7:7" x14ac:dyDescent="0.3">
      <c r="G8869"/>
    </row>
    <row r="8870" spans="7:7" x14ac:dyDescent="0.3">
      <c r="G8870"/>
    </row>
    <row r="8871" spans="7:7" x14ac:dyDescent="0.3">
      <c r="G8871"/>
    </row>
    <row r="8872" spans="7:7" x14ac:dyDescent="0.3">
      <c r="G8872"/>
    </row>
    <row r="8873" spans="7:7" x14ac:dyDescent="0.3">
      <c r="G8873"/>
    </row>
    <row r="8874" spans="7:7" x14ac:dyDescent="0.3">
      <c r="G8874"/>
    </row>
    <row r="8875" spans="7:7" x14ac:dyDescent="0.3">
      <c r="G8875"/>
    </row>
    <row r="8876" spans="7:7" x14ac:dyDescent="0.3">
      <c r="G8876"/>
    </row>
    <row r="8877" spans="7:7" x14ac:dyDescent="0.3">
      <c r="G8877"/>
    </row>
    <row r="8878" spans="7:7" x14ac:dyDescent="0.3">
      <c r="G8878"/>
    </row>
    <row r="8879" spans="7:7" x14ac:dyDescent="0.3">
      <c r="G8879"/>
    </row>
    <row r="8880" spans="7:7" x14ac:dyDescent="0.3">
      <c r="G8880"/>
    </row>
    <row r="8881" spans="7:7" x14ac:dyDescent="0.3">
      <c r="G8881"/>
    </row>
    <row r="8882" spans="7:7" x14ac:dyDescent="0.3">
      <c r="G8882"/>
    </row>
    <row r="8883" spans="7:7" x14ac:dyDescent="0.3">
      <c r="G8883"/>
    </row>
    <row r="8884" spans="7:7" x14ac:dyDescent="0.3">
      <c r="G8884"/>
    </row>
    <row r="8885" spans="7:7" x14ac:dyDescent="0.3">
      <c r="G8885"/>
    </row>
    <row r="8886" spans="7:7" x14ac:dyDescent="0.3">
      <c r="G8886"/>
    </row>
    <row r="8887" spans="7:7" x14ac:dyDescent="0.3">
      <c r="G8887"/>
    </row>
    <row r="8888" spans="7:7" x14ac:dyDescent="0.3">
      <c r="G8888"/>
    </row>
    <row r="8889" spans="7:7" x14ac:dyDescent="0.3">
      <c r="G8889"/>
    </row>
    <row r="8890" spans="7:7" x14ac:dyDescent="0.3">
      <c r="G8890"/>
    </row>
    <row r="8891" spans="7:7" x14ac:dyDescent="0.3">
      <c r="G8891"/>
    </row>
    <row r="8892" spans="7:7" x14ac:dyDescent="0.3">
      <c r="G8892"/>
    </row>
    <row r="8893" spans="7:7" x14ac:dyDescent="0.3">
      <c r="G8893"/>
    </row>
    <row r="8894" spans="7:7" x14ac:dyDescent="0.3">
      <c r="G8894"/>
    </row>
    <row r="8895" spans="7:7" x14ac:dyDescent="0.3">
      <c r="G8895"/>
    </row>
    <row r="8896" spans="7:7" x14ac:dyDescent="0.3">
      <c r="G8896"/>
    </row>
    <row r="8897" spans="7:7" x14ac:dyDescent="0.3">
      <c r="G8897"/>
    </row>
    <row r="8898" spans="7:7" x14ac:dyDescent="0.3">
      <c r="G8898"/>
    </row>
    <row r="8899" spans="7:7" x14ac:dyDescent="0.3">
      <c r="G8899"/>
    </row>
    <row r="8900" spans="7:7" x14ac:dyDescent="0.3">
      <c r="G8900"/>
    </row>
    <row r="8901" spans="7:7" x14ac:dyDescent="0.3">
      <c r="G8901"/>
    </row>
    <row r="8902" spans="7:7" x14ac:dyDescent="0.3">
      <c r="G8902"/>
    </row>
    <row r="8903" spans="7:7" x14ac:dyDescent="0.3">
      <c r="G8903"/>
    </row>
    <row r="8904" spans="7:7" x14ac:dyDescent="0.3">
      <c r="G8904"/>
    </row>
    <row r="8905" spans="7:7" x14ac:dyDescent="0.3">
      <c r="G8905"/>
    </row>
    <row r="8906" spans="7:7" x14ac:dyDescent="0.3">
      <c r="G8906"/>
    </row>
    <row r="8907" spans="7:7" x14ac:dyDescent="0.3">
      <c r="G8907"/>
    </row>
    <row r="8908" spans="7:7" x14ac:dyDescent="0.3">
      <c r="G8908"/>
    </row>
    <row r="8909" spans="7:7" x14ac:dyDescent="0.3">
      <c r="G8909"/>
    </row>
    <row r="8910" spans="7:7" x14ac:dyDescent="0.3">
      <c r="G8910"/>
    </row>
    <row r="8911" spans="7:7" x14ac:dyDescent="0.3">
      <c r="G8911"/>
    </row>
    <row r="8912" spans="7:7" x14ac:dyDescent="0.3">
      <c r="G8912"/>
    </row>
    <row r="8913" spans="7:7" x14ac:dyDescent="0.3">
      <c r="G8913"/>
    </row>
    <row r="8914" spans="7:7" x14ac:dyDescent="0.3">
      <c r="G8914"/>
    </row>
    <row r="8915" spans="7:7" x14ac:dyDescent="0.3">
      <c r="G8915"/>
    </row>
    <row r="8916" spans="7:7" x14ac:dyDescent="0.3">
      <c r="G8916"/>
    </row>
    <row r="8917" spans="7:7" x14ac:dyDescent="0.3">
      <c r="G8917"/>
    </row>
    <row r="8918" spans="7:7" x14ac:dyDescent="0.3">
      <c r="G8918"/>
    </row>
    <row r="8919" spans="7:7" x14ac:dyDescent="0.3">
      <c r="G8919"/>
    </row>
    <row r="8920" spans="7:7" x14ac:dyDescent="0.3">
      <c r="G8920"/>
    </row>
    <row r="8921" spans="7:7" x14ac:dyDescent="0.3">
      <c r="G8921"/>
    </row>
    <row r="8922" spans="7:7" x14ac:dyDescent="0.3">
      <c r="G8922"/>
    </row>
    <row r="8923" spans="7:7" x14ac:dyDescent="0.3">
      <c r="G8923"/>
    </row>
    <row r="8924" spans="7:7" x14ac:dyDescent="0.3">
      <c r="G8924"/>
    </row>
    <row r="8925" spans="7:7" x14ac:dyDescent="0.3">
      <c r="G8925"/>
    </row>
    <row r="8926" spans="7:7" x14ac:dyDescent="0.3">
      <c r="G8926"/>
    </row>
    <row r="8927" spans="7:7" x14ac:dyDescent="0.3">
      <c r="G8927"/>
    </row>
    <row r="8928" spans="7:7" x14ac:dyDescent="0.3">
      <c r="G8928"/>
    </row>
    <row r="8929" spans="7:7" x14ac:dyDescent="0.3">
      <c r="G8929"/>
    </row>
    <row r="8930" spans="7:7" x14ac:dyDescent="0.3">
      <c r="G8930"/>
    </row>
    <row r="8931" spans="7:7" x14ac:dyDescent="0.3">
      <c r="G8931"/>
    </row>
    <row r="8932" spans="7:7" x14ac:dyDescent="0.3">
      <c r="G8932"/>
    </row>
    <row r="8933" spans="7:7" x14ac:dyDescent="0.3">
      <c r="G8933"/>
    </row>
    <row r="8934" spans="7:7" x14ac:dyDescent="0.3">
      <c r="G8934"/>
    </row>
    <row r="8935" spans="7:7" x14ac:dyDescent="0.3">
      <c r="G8935"/>
    </row>
    <row r="8936" spans="7:7" x14ac:dyDescent="0.3">
      <c r="G8936"/>
    </row>
    <row r="8937" spans="7:7" x14ac:dyDescent="0.3">
      <c r="G8937"/>
    </row>
    <row r="8938" spans="7:7" x14ac:dyDescent="0.3">
      <c r="G8938"/>
    </row>
    <row r="8939" spans="7:7" x14ac:dyDescent="0.3">
      <c r="G8939"/>
    </row>
    <row r="8940" spans="7:7" x14ac:dyDescent="0.3">
      <c r="G8940"/>
    </row>
    <row r="8941" spans="7:7" x14ac:dyDescent="0.3">
      <c r="G8941"/>
    </row>
    <row r="8942" spans="7:7" x14ac:dyDescent="0.3">
      <c r="G8942"/>
    </row>
    <row r="8943" spans="7:7" x14ac:dyDescent="0.3">
      <c r="G8943"/>
    </row>
    <row r="8944" spans="7:7" x14ac:dyDescent="0.3">
      <c r="G8944"/>
    </row>
    <row r="8945" spans="7:7" x14ac:dyDescent="0.3">
      <c r="G8945"/>
    </row>
    <row r="8946" spans="7:7" x14ac:dyDescent="0.3">
      <c r="G8946"/>
    </row>
    <row r="8947" spans="7:7" x14ac:dyDescent="0.3">
      <c r="G8947"/>
    </row>
    <row r="8948" spans="7:7" x14ac:dyDescent="0.3">
      <c r="G8948"/>
    </row>
    <row r="8949" spans="7:7" x14ac:dyDescent="0.3">
      <c r="G8949"/>
    </row>
    <row r="8950" spans="7:7" x14ac:dyDescent="0.3">
      <c r="G8950"/>
    </row>
    <row r="8951" spans="7:7" x14ac:dyDescent="0.3">
      <c r="G8951"/>
    </row>
    <row r="8952" spans="7:7" x14ac:dyDescent="0.3">
      <c r="G8952"/>
    </row>
    <row r="8953" spans="7:7" x14ac:dyDescent="0.3">
      <c r="G8953"/>
    </row>
    <row r="8954" spans="7:7" x14ac:dyDescent="0.3">
      <c r="G8954"/>
    </row>
    <row r="8955" spans="7:7" x14ac:dyDescent="0.3">
      <c r="G8955"/>
    </row>
    <row r="8956" spans="7:7" x14ac:dyDescent="0.3">
      <c r="G8956"/>
    </row>
    <row r="8957" spans="7:7" x14ac:dyDescent="0.3">
      <c r="G8957"/>
    </row>
    <row r="8958" spans="7:7" x14ac:dyDescent="0.3">
      <c r="G8958"/>
    </row>
    <row r="8959" spans="7:7" x14ac:dyDescent="0.3">
      <c r="G8959"/>
    </row>
    <row r="8960" spans="7:7" x14ac:dyDescent="0.3">
      <c r="G8960"/>
    </row>
    <row r="8961" spans="7:7" x14ac:dyDescent="0.3">
      <c r="G8961"/>
    </row>
    <row r="8962" spans="7:7" x14ac:dyDescent="0.3">
      <c r="G8962"/>
    </row>
    <row r="8963" spans="7:7" x14ac:dyDescent="0.3">
      <c r="G8963"/>
    </row>
    <row r="8964" spans="7:7" x14ac:dyDescent="0.3">
      <c r="G8964"/>
    </row>
    <row r="8965" spans="7:7" x14ac:dyDescent="0.3">
      <c r="G8965"/>
    </row>
    <row r="8966" spans="7:7" x14ac:dyDescent="0.3">
      <c r="G8966"/>
    </row>
    <row r="8967" spans="7:7" x14ac:dyDescent="0.3">
      <c r="G8967"/>
    </row>
    <row r="8968" spans="7:7" x14ac:dyDescent="0.3">
      <c r="G8968"/>
    </row>
    <row r="8969" spans="7:7" x14ac:dyDescent="0.3">
      <c r="G8969"/>
    </row>
    <row r="8970" spans="7:7" x14ac:dyDescent="0.3">
      <c r="G8970"/>
    </row>
    <row r="8971" spans="7:7" x14ac:dyDescent="0.3">
      <c r="G8971"/>
    </row>
    <row r="8972" spans="7:7" x14ac:dyDescent="0.3">
      <c r="G8972"/>
    </row>
    <row r="8973" spans="7:7" x14ac:dyDescent="0.3">
      <c r="G8973"/>
    </row>
    <row r="8974" spans="7:7" x14ac:dyDescent="0.3">
      <c r="G8974"/>
    </row>
    <row r="8975" spans="7:7" x14ac:dyDescent="0.3">
      <c r="G8975"/>
    </row>
    <row r="8976" spans="7:7" x14ac:dyDescent="0.3">
      <c r="G8976"/>
    </row>
    <row r="8977" spans="7:7" x14ac:dyDescent="0.3">
      <c r="G8977"/>
    </row>
    <row r="8978" spans="7:7" x14ac:dyDescent="0.3">
      <c r="G8978"/>
    </row>
    <row r="8979" spans="7:7" x14ac:dyDescent="0.3">
      <c r="G8979"/>
    </row>
    <row r="8980" spans="7:7" x14ac:dyDescent="0.3">
      <c r="G8980"/>
    </row>
    <row r="8981" spans="7:7" x14ac:dyDescent="0.3">
      <c r="G8981"/>
    </row>
    <row r="8982" spans="7:7" x14ac:dyDescent="0.3">
      <c r="G8982"/>
    </row>
    <row r="8983" spans="7:7" x14ac:dyDescent="0.3">
      <c r="G8983"/>
    </row>
    <row r="8984" spans="7:7" x14ac:dyDescent="0.3">
      <c r="G8984"/>
    </row>
    <row r="8985" spans="7:7" x14ac:dyDescent="0.3">
      <c r="G8985"/>
    </row>
    <row r="8986" spans="7:7" x14ac:dyDescent="0.3">
      <c r="G8986"/>
    </row>
    <row r="8987" spans="7:7" x14ac:dyDescent="0.3">
      <c r="G8987"/>
    </row>
    <row r="8988" spans="7:7" x14ac:dyDescent="0.3">
      <c r="G8988"/>
    </row>
    <row r="8989" spans="7:7" x14ac:dyDescent="0.3">
      <c r="G8989"/>
    </row>
    <row r="8990" spans="7:7" x14ac:dyDescent="0.3">
      <c r="G8990"/>
    </row>
    <row r="8991" spans="7:7" x14ac:dyDescent="0.3">
      <c r="G8991"/>
    </row>
    <row r="8992" spans="7:7" x14ac:dyDescent="0.3">
      <c r="G8992"/>
    </row>
    <row r="8993" spans="7:7" x14ac:dyDescent="0.3">
      <c r="G8993"/>
    </row>
    <row r="8994" spans="7:7" x14ac:dyDescent="0.3">
      <c r="G8994"/>
    </row>
    <row r="8995" spans="7:7" x14ac:dyDescent="0.3">
      <c r="G8995"/>
    </row>
    <row r="8996" spans="7:7" x14ac:dyDescent="0.3">
      <c r="G8996"/>
    </row>
    <row r="8997" spans="7:7" x14ac:dyDescent="0.3">
      <c r="G8997"/>
    </row>
    <row r="8998" spans="7:7" x14ac:dyDescent="0.3">
      <c r="G8998"/>
    </row>
    <row r="8999" spans="7:7" x14ac:dyDescent="0.3">
      <c r="G8999"/>
    </row>
    <row r="9000" spans="7:7" x14ac:dyDescent="0.3">
      <c r="G9000"/>
    </row>
    <row r="9001" spans="7:7" x14ac:dyDescent="0.3">
      <c r="G9001"/>
    </row>
    <row r="9002" spans="7:7" x14ac:dyDescent="0.3">
      <c r="G9002"/>
    </row>
    <row r="9003" spans="7:7" x14ac:dyDescent="0.3">
      <c r="G9003"/>
    </row>
    <row r="9004" spans="7:7" x14ac:dyDescent="0.3">
      <c r="G9004"/>
    </row>
    <row r="9005" spans="7:7" x14ac:dyDescent="0.3">
      <c r="G9005"/>
    </row>
    <row r="9006" spans="7:7" x14ac:dyDescent="0.3">
      <c r="G9006"/>
    </row>
    <row r="9007" spans="7:7" x14ac:dyDescent="0.3">
      <c r="G9007"/>
    </row>
    <row r="9008" spans="7:7" x14ac:dyDescent="0.3">
      <c r="G9008"/>
    </row>
    <row r="9009" spans="7:7" x14ac:dyDescent="0.3">
      <c r="G9009"/>
    </row>
    <row r="9010" spans="7:7" x14ac:dyDescent="0.3">
      <c r="G9010"/>
    </row>
    <row r="9011" spans="7:7" x14ac:dyDescent="0.3">
      <c r="G9011"/>
    </row>
    <row r="9012" spans="7:7" x14ac:dyDescent="0.3">
      <c r="G9012"/>
    </row>
    <row r="9013" spans="7:7" x14ac:dyDescent="0.3">
      <c r="G9013"/>
    </row>
    <row r="9014" spans="7:7" x14ac:dyDescent="0.3">
      <c r="G9014"/>
    </row>
    <row r="9015" spans="7:7" x14ac:dyDescent="0.3">
      <c r="G9015"/>
    </row>
    <row r="9016" spans="7:7" x14ac:dyDescent="0.3">
      <c r="G9016"/>
    </row>
    <row r="9017" spans="7:7" x14ac:dyDescent="0.3">
      <c r="G9017"/>
    </row>
    <row r="9018" spans="7:7" x14ac:dyDescent="0.3">
      <c r="G9018"/>
    </row>
    <row r="9019" spans="7:7" x14ac:dyDescent="0.3">
      <c r="G9019"/>
    </row>
    <row r="9020" spans="7:7" x14ac:dyDescent="0.3">
      <c r="G9020"/>
    </row>
    <row r="9021" spans="7:7" x14ac:dyDescent="0.3">
      <c r="G9021"/>
    </row>
    <row r="9022" spans="7:7" x14ac:dyDescent="0.3">
      <c r="G9022"/>
    </row>
    <row r="9023" spans="7:7" x14ac:dyDescent="0.3">
      <c r="G9023"/>
    </row>
    <row r="9024" spans="7:7" x14ac:dyDescent="0.3">
      <c r="G9024"/>
    </row>
    <row r="9025" spans="7:7" x14ac:dyDescent="0.3">
      <c r="G9025"/>
    </row>
    <row r="9026" spans="7:7" x14ac:dyDescent="0.3">
      <c r="G9026"/>
    </row>
    <row r="9027" spans="7:7" x14ac:dyDescent="0.3">
      <c r="G9027"/>
    </row>
    <row r="9028" spans="7:7" x14ac:dyDescent="0.3">
      <c r="G9028"/>
    </row>
    <row r="9029" spans="7:7" x14ac:dyDescent="0.3">
      <c r="G9029"/>
    </row>
    <row r="9030" spans="7:7" x14ac:dyDescent="0.3">
      <c r="G9030"/>
    </row>
    <row r="9031" spans="7:7" x14ac:dyDescent="0.3">
      <c r="G9031"/>
    </row>
    <row r="9032" spans="7:7" x14ac:dyDescent="0.3">
      <c r="G9032"/>
    </row>
    <row r="9033" spans="7:7" x14ac:dyDescent="0.3">
      <c r="G9033"/>
    </row>
    <row r="9034" spans="7:7" x14ac:dyDescent="0.3">
      <c r="G9034"/>
    </row>
    <row r="9035" spans="7:7" x14ac:dyDescent="0.3">
      <c r="G9035"/>
    </row>
    <row r="9036" spans="7:7" x14ac:dyDescent="0.3">
      <c r="G9036"/>
    </row>
    <row r="9037" spans="7:7" x14ac:dyDescent="0.3">
      <c r="G9037"/>
    </row>
    <row r="9038" spans="7:7" x14ac:dyDescent="0.3">
      <c r="G9038"/>
    </row>
    <row r="9039" spans="7:7" x14ac:dyDescent="0.3">
      <c r="G9039"/>
    </row>
    <row r="9040" spans="7:7" x14ac:dyDescent="0.3">
      <c r="G9040"/>
    </row>
    <row r="9041" spans="7:7" x14ac:dyDescent="0.3">
      <c r="G9041"/>
    </row>
    <row r="9042" spans="7:7" x14ac:dyDescent="0.3">
      <c r="G9042"/>
    </row>
    <row r="9043" spans="7:7" x14ac:dyDescent="0.3">
      <c r="G9043"/>
    </row>
    <row r="9044" spans="7:7" x14ac:dyDescent="0.3">
      <c r="G9044"/>
    </row>
    <row r="9045" spans="7:7" x14ac:dyDescent="0.3">
      <c r="G9045"/>
    </row>
    <row r="9046" spans="7:7" x14ac:dyDescent="0.3">
      <c r="G9046"/>
    </row>
    <row r="9047" spans="7:7" x14ac:dyDescent="0.3">
      <c r="G9047"/>
    </row>
    <row r="9048" spans="7:7" x14ac:dyDescent="0.3">
      <c r="G9048"/>
    </row>
    <row r="9049" spans="7:7" x14ac:dyDescent="0.3">
      <c r="G9049"/>
    </row>
    <row r="9050" spans="7:7" x14ac:dyDescent="0.3">
      <c r="G9050"/>
    </row>
    <row r="9051" spans="7:7" x14ac:dyDescent="0.3">
      <c r="G9051"/>
    </row>
    <row r="9052" spans="7:7" x14ac:dyDescent="0.3">
      <c r="G9052"/>
    </row>
    <row r="9053" spans="7:7" x14ac:dyDescent="0.3">
      <c r="G9053"/>
    </row>
    <row r="9054" spans="7:7" x14ac:dyDescent="0.3">
      <c r="G9054"/>
    </row>
    <row r="9055" spans="7:7" x14ac:dyDescent="0.3">
      <c r="G9055"/>
    </row>
    <row r="9056" spans="7:7" x14ac:dyDescent="0.3">
      <c r="G9056"/>
    </row>
    <row r="9057" spans="7:7" x14ac:dyDescent="0.3">
      <c r="G9057"/>
    </row>
    <row r="9058" spans="7:7" x14ac:dyDescent="0.3">
      <c r="G9058"/>
    </row>
    <row r="9059" spans="7:7" x14ac:dyDescent="0.3">
      <c r="G9059"/>
    </row>
    <row r="9060" spans="7:7" x14ac:dyDescent="0.3">
      <c r="G9060"/>
    </row>
    <row r="9061" spans="7:7" x14ac:dyDescent="0.3">
      <c r="G9061"/>
    </row>
    <row r="9062" spans="7:7" x14ac:dyDescent="0.3">
      <c r="G9062"/>
    </row>
    <row r="9063" spans="7:7" x14ac:dyDescent="0.3">
      <c r="G9063"/>
    </row>
    <row r="9064" spans="7:7" x14ac:dyDescent="0.3">
      <c r="G9064"/>
    </row>
    <row r="9065" spans="7:7" x14ac:dyDescent="0.3">
      <c r="G9065"/>
    </row>
    <row r="9066" spans="7:7" x14ac:dyDescent="0.3">
      <c r="G9066"/>
    </row>
    <row r="9067" spans="7:7" x14ac:dyDescent="0.3">
      <c r="G9067"/>
    </row>
    <row r="9068" spans="7:7" x14ac:dyDescent="0.3">
      <c r="G9068"/>
    </row>
    <row r="9069" spans="7:7" x14ac:dyDescent="0.3">
      <c r="G9069"/>
    </row>
    <row r="9070" spans="7:7" x14ac:dyDescent="0.3">
      <c r="G9070"/>
    </row>
    <row r="9071" spans="7:7" x14ac:dyDescent="0.3">
      <c r="G9071"/>
    </row>
    <row r="9072" spans="7:7" x14ac:dyDescent="0.3">
      <c r="G9072"/>
    </row>
    <row r="9073" spans="7:7" x14ac:dyDescent="0.3">
      <c r="G9073"/>
    </row>
    <row r="9074" spans="7:7" x14ac:dyDescent="0.3">
      <c r="G9074"/>
    </row>
    <row r="9075" spans="7:7" x14ac:dyDescent="0.3">
      <c r="G9075"/>
    </row>
    <row r="9076" spans="7:7" x14ac:dyDescent="0.3">
      <c r="G9076"/>
    </row>
    <row r="9077" spans="7:7" x14ac:dyDescent="0.3">
      <c r="G9077"/>
    </row>
    <row r="9078" spans="7:7" x14ac:dyDescent="0.3">
      <c r="G9078"/>
    </row>
    <row r="9079" spans="7:7" x14ac:dyDescent="0.3">
      <c r="G9079"/>
    </row>
    <row r="9080" spans="7:7" x14ac:dyDescent="0.3">
      <c r="G9080"/>
    </row>
    <row r="9081" spans="7:7" x14ac:dyDescent="0.3">
      <c r="G9081"/>
    </row>
    <row r="9082" spans="7:7" x14ac:dyDescent="0.3">
      <c r="G9082"/>
    </row>
    <row r="9083" spans="7:7" x14ac:dyDescent="0.3">
      <c r="G9083"/>
    </row>
    <row r="9084" spans="7:7" x14ac:dyDescent="0.3">
      <c r="G9084"/>
    </row>
    <row r="9085" spans="7:7" x14ac:dyDescent="0.3">
      <c r="G9085"/>
    </row>
    <row r="9086" spans="7:7" x14ac:dyDescent="0.3">
      <c r="G9086"/>
    </row>
    <row r="9087" spans="7:7" x14ac:dyDescent="0.3">
      <c r="G9087"/>
    </row>
    <row r="9088" spans="7:7" x14ac:dyDescent="0.3">
      <c r="G9088"/>
    </row>
    <row r="9089" spans="7:7" x14ac:dyDescent="0.3">
      <c r="G9089"/>
    </row>
    <row r="9090" spans="7:7" x14ac:dyDescent="0.3">
      <c r="G9090"/>
    </row>
    <row r="9091" spans="7:7" x14ac:dyDescent="0.3">
      <c r="G9091"/>
    </row>
    <row r="9092" spans="7:7" x14ac:dyDescent="0.3">
      <c r="G9092"/>
    </row>
    <row r="9093" spans="7:7" x14ac:dyDescent="0.3">
      <c r="G9093"/>
    </row>
    <row r="9094" spans="7:7" x14ac:dyDescent="0.3">
      <c r="G9094"/>
    </row>
    <row r="9095" spans="7:7" x14ac:dyDescent="0.3">
      <c r="G9095"/>
    </row>
    <row r="9096" spans="7:7" x14ac:dyDescent="0.3">
      <c r="G9096"/>
    </row>
    <row r="9097" spans="7:7" x14ac:dyDescent="0.3">
      <c r="G9097"/>
    </row>
    <row r="9098" spans="7:7" x14ac:dyDescent="0.3">
      <c r="G9098"/>
    </row>
    <row r="9099" spans="7:7" x14ac:dyDescent="0.3">
      <c r="G9099"/>
    </row>
    <row r="9100" spans="7:7" x14ac:dyDescent="0.3">
      <c r="G9100"/>
    </row>
    <row r="9101" spans="7:7" x14ac:dyDescent="0.3">
      <c r="G9101"/>
    </row>
    <row r="9102" spans="7:7" x14ac:dyDescent="0.3">
      <c r="G9102"/>
    </row>
    <row r="9103" spans="7:7" x14ac:dyDescent="0.3">
      <c r="G9103"/>
    </row>
    <row r="9104" spans="7:7" x14ac:dyDescent="0.3">
      <c r="G9104"/>
    </row>
    <row r="9105" spans="7:7" x14ac:dyDescent="0.3">
      <c r="G9105"/>
    </row>
    <row r="9106" spans="7:7" x14ac:dyDescent="0.3">
      <c r="G9106"/>
    </row>
    <row r="9107" spans="7:7" x14ac:dyDescent="0.3">
      <c r="G9107"/>
    </row>
    <row r="9108" spans="7:7" x14ac:dyDescent="0.3">
      <c r="G9108"/>
    </row>
    <row r="9109" spans="7:7" x14ac:dyDescent="0.3">
      <c r="G9109"/>
    </row>
    <row r="9110" spans="7:7" x14ac:dyDescent="0.3">
      <c r="G9110"/>
    </row>
    <row r="9111" spans="7:7" x14ac:dyDescent="0.3">
      <c r="G9111"/>
    </row>
    <row r="9112" spans="7:7" x14ac:dyDescent="0.3">
      <c r="G9112"/>
    </row>
    <row r="9113" spans="7:7" x14ac:dyDescent="0.3">
      <c r="G9113"/>
    </row>
    <row r="9114" spans="7:7" x14ac:dyDescent="0.3">
      <c r="G9114"/>
    </row>
    <row r="9115" spans="7:7" x14ac:dyDescent="0.3">
      <c r="G9115"/>
    </row>
    <row r="9116" spans="7:7" x14ac:dyDescent="0.3">
      <c r="G9116"/>
    </row>
    <row r="9117" spans="7:7" x14ac:dyDescent="0.3">
      <c r="G9117"/>
    </row>
    <row r="9118" spans="7:7" x14ac:dyDescent="0.3">
      <c r="G9118"/>
    </row>
    <row r="9119" spans="7:7" x14ac:dyDescent="0.3">
      <c r="G9119"/>
    </row>
    <row r="9120" spans="7:7" x14ac:dyDescent="0.3">
      <c r="G9120"/>
    </row>
    <row r="9121" spans="7:7" x14ac:dyDescent="0.3">
      <c r="G9121"/>
    </row>
    <row r="9122" spans="7:7" x14ac:dyDescent="0.3">
      <c r="G9122"/>
    </row>
    <row r="9123" spans="7:7" x14ac:dyDescent="0.3">
      <c r="G9123"/>
    </row>
    <row r="9124" spans="7:7" x14ac:dyDescent="0.3">
      <c r="G9124"/>
    </row>
    <row r="9125" spans="7:7" x14ac:dyDescent="0.3">
      <c r="G9125"/>
    </row>
    <row r="9126" spans="7:7" x14ac:dyDescent="0.3">
      <c r="G9126"/>
    </row>
    <row r="9127" spans="7:7" x14ac:dyDescent="0.3">
      <c r="G9127"/>
    </row>
    <row r="9128" spans="7:7" x14ac:dyDescent="0.3">
      <c r="G9128"/>
    </row>
    <row r="9129" spans="7:7" x14ac:dyDescent="0.3">
      <c r="G9129"/>
    </row>
    <row r="9130" spans="7:7" x14ac:dyDescent="0.3">
      <c r="G9130"/>
    </row>
    <row r="9131" spans="7:7" x14ac:dyDescent="0.3">
      <c r="G9131"/>
    </row>
    <row r="9132" spans="7:7" x14ac:dyDescent="0.3">
      <c r="G9132"/>
    </row>
    <row r="9133" spans="7:7" x14ac:dyDescent="0.3">
      <c r="G9133"/>
    </row>
    <row r="9134" spans="7:7" x14ac:dyDescent="0.3">
      <c r="G9134"/>
    </row>
    <row r="9135" spans="7:7" x14ac:dyDescent="0.3">
      <c r="G9135"/>
    </row>
    <row r="9136" spans="7:7" x14ac:dyDescent="0.3">
      <c r="G9136"/>
    </row>
    <row r="9137" spans="7:7" x14ac:dyDescent="0.3">
      <c r="G9137"/>
    </row>
    <row r="9138" spans="7:7" x14ac:dyDescent="0.3">
      <c r="G9138"/>
    </row>
    <row r="9139" spans="7:7" x14ac:dyDescent="0.3">
      <c r="G9139"/>
    </row>
    <row r="9140" spans="7:7" x14ac:dyDescent="0.3">
      <c r="G9140"/>
    </row>
    <row r="9141" spans="7:7" x14ac:dyDescent="0.3">
      <c r="G9141"/>
    </row>
    <row r="9142" spans="7:7" x14ac:dyDescent="0.3">
      <c r="G9142"/>
    </row>
    <row r="9143" spans="7:7" x14ac:dyDescent="0.3">
      <c r="G9143"/>
    </row>
    <row r="9144" spans="7:7" x14ac:dyDescent="0.3">
      <c r="G9144"/>
    </row>
    <row r="9145" spans="7:7" x14ac:dyDescent="0.3">
      <c r="G9145"/>
    </row>
    <row r="9146" spans="7:7" x14ac:dyDescent="0.3">
      <c r="G9146"/>
    </row>
    <row r="9147" spans="7:7" x14ac:dyDescent="0.3">
      <c r="G9147"/>
    </row>
    <row r="9148" spans="7:7" x14ac:dyDescent="0.3">
      <c r="G9148"/>
    </row>
    <row r="9149" spans="7:7" x14ac:dyDescent="0.3">
      <c r="G9149"/>
    </row>
    <row r="9150" spans="7:7" x14ac:dyDescent="0.3">
      <c r="G9150"/>
    </row>
    <row r="9151" spans="7:7" x14ac:dyDescent="0.3">
      <c r="G9151"/>
    </row>
    <row r="9152" spans="7:7" x14ac:dyDescent="0.3">
      <c r="G9152"/>
    </row>
    <row r="9153" spans="7:7" x14ac:dyDescent="0.3">
      <c r="G9153"/>
    </row>
    <row r="9154" spans="7:7" x14ac:dyDescent="0.3">
      <c r="G9154"/>
    </row>
    <row r="9155" spans="7:7" x14ac:dyDescent="0.3">
      <c r="G9155"/>
    </row>
    <row r="9156" spans="7:7" x14ac:dyDescent="0.3">
      <c r="G9156"/>
    </row>
    <row r="9157" spans="7:7" x14ac:dyDescent="0.3">
      <c r="G9157"/>
    </row>
    <row r="9158" spans="7:7" x14ac:dyDescent="0.3">
      <c r="G9158"/>
    </row>
    <row r="9159" spans="7:7" x14ac:dyDescent="0.3">
      <c r="G9159"/>
    </row>
    <row r="9160" spans="7:7" x14ac:dyDescent="0.3">
      <c r="G9160"/>
    </row>
    <row r="9161" spans="7:7" x14ac:dyDescent="0.3">
      <c r="G9161"/>
    </row>
    <row r="9162" spans="7:7" x14ac:dyDescent="0.3">
      <c r="G9162"/>
    </row>
    <row r="9163" spans="7:7" x14ac:dyDescent="0.3">
      <c r="G9163"/>
    </row>
    <row r="9164" spans="7:7" x14ac:dyDescent="0.3">
      <c r="G9164"/>
    </row>
    <row r="9165" spans="7:7" x14ac:dyDescent="0.3">
      <c r="G9165"/>
    </row>
    <row r="9166" spans="7:7" x14ac:dyDescent="0.3">
      <c r="G9166"/>
    </row>
    <row r="9167" spans="7:7" x14ac:dyDescent="0.3">
      <c r="G9167"/>
    </row>
    <row r="9168" spans="7:7" x14ac:dyDescent="0.3">
      <c r="G9168"/>
    </row>
    <row r="9169" spans="7:7" x14ac:dyDescent="0.3">
      <c r="G9169"/>
    </row>
    <row r="9170" spans="7:7" x14ac:dyDescent="0.3">
      <c r="G9170"/>
    </row>
    <row r="9171" spans="7:7" x14ac:dyDescent="0.3">
      <c r="G9171"/>
    </row>
    <row r="9172" spans="7:7" x14ac:dyDescent="0.3">
      <c r="G9172"/>
    </row>
    <row r="9173" spans="7:7" x14ac:dyDescent="0.3">
      <c r="G9173"/>
    </row>
    <row r="9174" spans="7:7" x14ac:dyDescent="0.3">
      <c r="G9174"/>
    </row>
    <row r="9175" spans="7:7" x14ac:dyDescent="0.3">
      <c r="G9175"/>
    </row>
    <row r="9176" spans="7:7" x14ac:dyDescent="0.3">
      <c r="G9176"/>
    </row>
    <row r="9177" spans="7:7" x14ac:dyDescent="0.3">
      <c r="G9177"/>
    </row>
    <row r="9178" spans="7:7" x14ac:dyDescent="0.3">
      <c r="G9178"/>
    </row>
    <row r="9179" spans="7:7" x14ac:dyDescent="0.3">
      <c r="G9179"/>
    </row>
    <row r="9180" spans="7:7" x14ac:dyDescent="0.3">
      <c r="G9180"/>
    </row>
    <row r="9181" spans="7:7" x14ac:dyDescent="0.3">
      <c r="G9181"/>
    </row>
    <row r="9182" spans="7:7" x14ac:dyDescent="0.3">
      <c r="G9182"/>
    </row>
    <row r="9183" spans="7:7" x14ac:dyDescent="0.3">
      <c r="G9183"/>
    </row>
    <row r="9184" spans="7:7" x14ac:dyDescent="0.3">
      <c r="G9184"/>
    </row>
    <row r="9185" spans="7:7" x14ac:dyDescent="0.3">
      <c r="G9185"/>
    </row>
    <row r="9186" spans="7:7" x14ac:dyDescent="0.3">
      <c r="G9186"/>
    </row>
    <row r="9187" spans="7:7" x14ac:dyDescent="0.3">
      <c r="G9187"/>
    </row>
    <row r="9188" spans="7:7" x14ac:dyDescent="0.3">
      <c r="G9188"/>
    </row>
    <row r="9189" spans="7:7" x14ac:dyDescent="0.3">
      <c r="G9189"/>
    </row>
    <row r="9190" spans="7:7" x14ac:dyDescent="0.3">
      <c r="G9190"/>
    </row>
    <row r="9191" spans="7:7" x14ac:dyDescent="0.3">
      <c r="G9191"/>
    </row>
    <row r="9192" spans="7:7" x14ac:dyDescent="0.3">
      <c r="G9192"/>
    </row>
    <row r="9193" spans="7:7" x14ac:dyDescent="0.3">
      <c r="G9193"/>
    </row>
    <row r="9194" spans="7:7" x14ac:dyDescent="0.3">
      <c r="G9194"/>
    </row>
    <row r="9195" spans="7:7" x14ac:dyDescent="0.3">
      <c r="G9195"/>
    </row>
    <row r="9196" spans="7:7" x14ac:dyDescent="0.3">
      <c r="G9196"/>
    </row>
    <row r="9197" spans="7:7" x14ac:dyDescent="0.3">
      <c r="G9197"/>
    </row>
    <row r="9198" spans="7:7" x14ac:dyDescent="0.3">
      <c r="G9198"/>
    </row>
    <row r="9199" spans="7:7" x14ac:dyDescent="0.3">
      <c r="G9199"/>
    </row>
    <row r="9200" spans="7:7" x14ac:dyDescent="0.3">
      <c r="G9200"/>
    </row>
    <row r="9201" spans="7:7" x14ac:dyDescent="0.3">
      <c r="G9201"/>
    </row>
    <row r="9202" spans="7:7" x14ac:dyDescent="0.3">
      <c r="G9202"/>
    </row>
    <row r="9203" spans="7:7" x14ac:dyDescent="0.3">
      <c r="G9203"/>
    </row>
    <row r="9204" spans="7:7" x14ac:dyDescent="0.3">
      <c r="G9204"/>
    </row>
    <row r="9205" spans="7:7" x14ac:dyDescent="0.3">
      <c r="G9205"/>
    </row>
    <row r="9206" spans="7:7" x14ac:dyDescent="0.3">
      <c r="G9206"/>
    </row>
    <row r="9207" spans="7:7" x14ac:dyDescent="0.3">
      <c r="G9207"/>
    </row>
    <row r="9208" spans="7:7" x14ac:dyDescent="0.3">
      <c r="G9208"/>
    </row>
    <row r="9209" spans="7:7" x14ac:dyDescent="0.3">
      <c r="G9209"/>
    </row>
    <row r="9210" spans="7:7" x14ac:dyDescent="0.3">
      <c r="G9210"/>
    </row>
    <row r="9211" spans="7:7" x14ac:dyDescent="0.3">
      <c r="G9211"/>
    </row>
    <row r="9212" spans="7:7" x14ac:dyDescent="0.3">
      <c r="G9212"/>
    </row>
    <row r="9213" spans="7:7" x14ac:dyDescent="0.3">
      <c r="G9213"/>
    </row>
    <row r="9214" spans="7:7" x14ac:dyDescent="0.3">
      <c r="G9214"/>
    </row>
    <row r="9215" spans="7:7" x14ac:dyDescent="0.3">
      <c r="G9215"/>
    </row>
    <row r="9216" spans="7:7" x14ac:dyDescent="0.3">
      <c r="G9216"/>
    </row>
    <row r="9217" spans="7:7" x14ac:dyDescent="0.3">
      <c r="G9217"/>
    </row>
    <row r="9218" spans="7:7" x14ac:dyDescent="0.3">
      <c r="G9218"/>
    </row>
    <row r="9219" spans="7:7" x14ac:dyDescent="0.3">
      <c r="G9219"/>
    </row>
    <row r="9220" spans="7:7" x14ac:dyDescent="0.3">
      <c r="G9220"/>
    </row>
    <row r="9221" spans="7:7" x14ac:dyDescent="0.3">
      <c r="G9221"/>
    </row>
    <row r="9222" spans="7:7" x14ac:dyDescent="0.3">
      <c r="G9222"/>
    </row>
    <row r="9223" spans="7:7" x14ac:dyDescent="0.3">
      <c r="G9223"/>
    </row>
    <row r="9224" spans="7:7" x14ac:dyDescent="0.3">
      <c r="G9224"/>
    </row>
    <row r="9225" spans="7:7" x14ac:dyDescent="0.3">
      <c r="G9225"/>
    </row>
    <row r="9226" spans="7:7" x14ac:dyDescent="0.3">
      <c r="G9226"/>
    </row>
    <row r="9227" spans="7:7" x14ac:dyDescent="0.3">
      <c r="G9227"/>
    </row>
    <row r="9228" spans="7:7" x14ac:dyDescent="0.3">
      <c r="G9228"/>
    </row>
    <row r="9229" spans="7:7" x14ac:dyDescent="0.3">
      <c r="G9229"/>
    </row>
    <row r="9230" spans="7:7" x14ac:dyDescent="0.3">
      <c r="G9230"/>
    </row>
    <row r="9231" spans="7:7" x14ac:dyDescent="0.3">
      <c r="G9231"/>
    </row>
    <row r="9232" spans="7:7" x14ac:dyDescent="0.3">
      <c r="G9232"/>
    </row>
    <row r="9233" spans="7:7" x14ac:dyDescent="0.3">
      <c r="G9233"/>
    </row>
    <row r="9234" spans="7:7" x14ac:dyDescent="0.3">
      <c r="G9234"/>
    </row>
    <row r="9235" spans="7:7" x14ac:dyDescent="0.3">
      <c r="G9235"/>
    </row>
    <row r="9236" spans="7:7" x14ac:dyDescent="0.3">
      <c r="G9236"/>
    </row>
    <row r="9237" spans="7:7" x14ac:dyDescent="0.3">
      <c r="G9237"/>
    </row>
    <row r="9238" spans="7:7" x14ac:dyDescent="0.3">
      <c r="G9238"/>
    </row>
    <row r="9239" spans="7:7" x14ac:dyDescent="0.3">
      <c r="G9239"/>
    </row>
    <row r="9240" spans="7:7" x14ac:dyDescent="0.3">
      <c r="G9240"/>
    </row>
    <row r="9241" spans="7:7" x14ac:dyDescent="0.3">
      <c r="G9241"/>
    </row>
    <row r="9242" spans="7:7" x14ac:dyDescent="0.3">
      <c r="G9242"/>
    </row>
    <row r="9243" spans="7:7" x14ac:dyDescent="0.3">
      <c r="G9243"/>
    </row>
    <row r="9244" spans="7:7" x14ac:dyDescent="0.3">
      <c r="G9244"/>
    </row>
    <row r="9245" spans="7:7" x14ac:dyDescent="0.3">
      <c r="G9245"/>
    </row>
    <row r="9246" spans="7:7" x14ac:dyDescent="0.3">
      <c r="G9246"/>
    </row>
    <row r="9247" spans="7:7" x14ac:dyDescent="0.3">
      <c r="G9247"/>
    </row>
    <row r="9248" spans="7:7" x14ac:dyDescent="0.3">
      <c r="G9248"/>
    </row>
    <row r="9249" spans="7:7" x14ac:dyDescent="0.3">
      <c r="G9249"/>
    </row>
    <row r="9250" spans="7:7" x14ac:dyDescent="0.3">
      <c r="G9250"/>
    </row>
    <row r="9251" spans="7:7" x14ac:dyDescent="0.3">
      <c r="G9251"/>
    </row>
    <row r="9252" spans="7:7" x14ac:dyDescent="0.3">
      <c r="G9252"/>
    </row>
    <row r="9253" spans="7:7" x14ac:dyDescent="0.3">
      <c r="G9253"/>
    </row>
    <row r="9254" spans="7:7" x14ac:dyDescent="0.3">
      <c r="G9254"/>
    </row>
    <row r="9255" spans="7:7" x14ac:dyDescent="0.3">
      <c r="G9255"/>
    </row>
    <row r="9256" spans="7:7" x14ac:dyDescent="0.3">
      <c r="G9256"/>
    </row>
    <row r="9257" spans="7:7" x14ac:dyDescent="0.3">
      <c r="G9257"/>
    </row>
    <row r="9258" spans="7:7" x14ac:dyDescent="0.3">
      <c r="G9258"/>
    </row>
    <row r="9259" spans="7:7" x14ac:dyDescent="0.3">
      <c r="G9259"/>
    </row>
    <row r="9260" spans="7:7" x14ac:dyDescent="0.3">
      <c r="G9260"/>
    </row>
    <row r="9261" spans="7:7" x14ac:dyDescent="0.3">
      <c r="G9261"/>
    </row>
    <row r="9262" spans="7:7" x14ac:dyDescent="0.3">
      <c r="G9262"/>
    </row>
    <row r="9263" spans="7:7" x14ac:dyDescent="0.3">
      <c r="G9263"/>
    </row>
    <row r="9264" spans="7:7" x14ac:dyDescent="0.3">
      <c r="G9264"/>
    </row>
    <row r="9265" spans="7:7" x14ac:dyDescent="0.3">
      <c r="G9265"/>
    </row>
    <row r="9266" spans="7:7" x14ac:dyDescent="0.3">
      <c r="G9266"/>
    </row>
    <row r="9267" spans="7:7" x14ac:dyDescent="0.3">
      <c r="G9267"/>
    </row>
    <row r="9268" spans="7:7" x14ac:dyDescent="0.3">
      <c r="G9268"/>
    </row>
    <row r="9269" spans="7:7" x14ac:dyDescent="0.3">
      <c r="G9269"/>
    </row>
    <row r="9270" spans="7:7" x14ac:dyDescent="0.3">
      <c r="G9270"/>
    </row>
    <row r="9271" spans="7:7" x14ac:dyDescent="0.3">
      <c r="G9271"/>
    </row>
    <row r="9272" spans="7:7" x14ac:dyDescent="0.3">
      <c r="G9272"/>
    </row>
    <row r="9273" spans="7:7" x14ac:dyDescent="0.3">
      <c r="G9273"/>
    </row>
    <row r="9274" spans="7:7" x14ac:dyDescent="0.3">
      <c r="G9274"/>
    </row>
    <row r="9275" spans="7:7" x14ac:dyDescent="0.3">
      <c r="G9275"/>
    </row>
    <row r="9276" spans="7:7" x14ac:dyDescent="0.3">
      <c r="G9276"/>
    </row>
    <row r="9277" spans="7:7" x14ac:dyDescent="0.3">
      <c r="G9277"/>
    </row>
    <row r="9278" spans="7:7" x14ac:dyDescent="0.3">
      <c r="G9278"/>
    </row>
    <row r="9279" spans="7:7" x14ac:dyDescent="0.3">
      <c r="G9279"/>
    </row>
    <row r="9280" spans="7:7" x14ac:dyDescent="0.3">
      <c r="G9280"/>
    </row>
    <row r="9281" spans="7:7" x14ac:dyDescent="0.3">
      <c r="G9281"/>
    </row>
    <row r="9282" spans="7:7" x14ac:dyDescent="0.3">
      <c r="G9282"/>
    </row>
    <row r="9283" spans="7:7" x14ac:dyDescent="0.3">
      <c r="G9283"/>
    </row>
    <row r="9284" spans="7:7" x14ac:dyDescent="0.3">
      <c r="G9284"/>
    </row>
    <row r="9285" spans="7:7" x14ac:dyDescent="0.3">
      <c r="G9285"/>
    </row>
    <row r="9286" spans="7:7" x14ac:dyDescent="0.3">
      <c r="G9286"/>
    </row>
    <row r="9287" spans="7:7" x14ac:dyDescent="0.3">
      <c r="G9287"/>
    </row>
    <row r="9288" spans="7:7" x14ac:dyDescent="0.3">
      <c r="G9288"/>
    </row>
    <row r="9289" spans="7:7" x14ac:dyDescent="0.3">
      <c r="G9289"/>
    </row>
    <row r="9290" spans="7:7" x14ac:dyDescent="0.3">
      <c r="G9290"/>
    </row>
    <row r="9291" spans="7:7" x14ac:dyDescent="0.3">
      <c r="G9291"/>
    </row>
    <row r="9292" spans="7:7" x14ac:dyDescent="0.3">
      <c r="G9292"/>
    </row>
    <row r="9293" spans="7:7" x14ac:dyDescent="0.3">
      <c r="G9293"/>
    </row>
    <row r="9294" spans="7:7" x14ac:dyDescent="0.3">
      <c r="G9294"/>
    </row>
    <row r="9295" spans="7:7" x14ac:dyDescent="0.3">
      <c r="G9295"/>
    </row>
    <row r="9296" spans="7:7" x14ac:dyDescent="0.3">
      <c r="G9296"/>
    </row>
    <row r="9297" spans="7:7" x14ac:dyDescent="0.3">
      <c r="G9297"/>
    </row>
    <row r="9298" spans="7:7" x14ac:dyDescent="0.3">
      <c r="G9298"/>
    </row>
    <row r="9299" spans="7:7" x14ac:dyDescent="0.3">
      <c r="G9299"/>
    </row>
    <row r="9300" spans="7:7" x14ac:dyDescent="0.3">
      <c r="G9300"/>
    </row>
    <row r="9301" spans="7:7" x14ac:dyDescent="0.3">
      <c r="G9301"/>
    </row>
    <row r="9302" spans="7:7" x14ac:dyDescent="0.3">
      <c r="G9302"/>
    </row>
    <row r="9303" spans="7:7" x14ac:dyDescent="0.3">
      <c r="G9303"/>
    </row>
    <row r="9304" spans="7:7" x14ac:dyDescent="0.3">
      <c r="G9304"/>
    </row>
    <row r="9305" spans="7:7" x14ac:dyDescent="0.3">
      <c r="G9305"/>
    </row>
    <row r="9306" spans="7:7" x14ac:dyDescent="0.3">
      <c r="G9306"/>
    </row>
    <row r="9307" spans="7:7" x14ac:dyDescent="0.3">
      <c r="G9307"/>
    </row>
    <row r="9308" spans="7:7" x14ac:dyDescent="0.3">
      <c r="G9308"/>
    </row>
    <row r="9309" spans="7:7" x14ac:dyDescent="0.3">
      <c r="G9309"/>
    </row>
    <row r="9310" spans="7:7" x14ac:dyDescent="0.3">
      <c r="G9310"/>
    </row>
    <row r="9311" spans="7:7" x14ac:dyDescent="0.3">
      <c r="G9311"/>
    </row>
    <row r="9312" spans="7:7" x14ac:dyDescent="0.3">
      <c r="G9312"/>
    </row>
    <row r="9313" spans="7:7" x14ac:dyDescent="0.3">
      <c r="G9313"/>
    </row>
    <row r="9314" spans="7:7" x14ac:dyDescent="0.3">
      <c r="G9314"/>
    </row>
    <row r="9315" spans="7:7" x14ac:dyDescent="0.3">
      <c r="G9315"/>
    </row>
    <row r="9316" spans="7:7" x14ac:dyDescent="0.3">
      <c r="G9316"/>
    </row>
    <row r="9317" spans="7:7" x14ac:dyDescent="0.3">
      <c r="G9317"/>
    </row>
    <row r="9318" spans="7:7" x14ac:dyDescent="0.3">
      <c r="G9318"/>
    </row>
    <row r="9319" spans="7:7" x14ac:dyDescent="0.3">
      <c r="G9319"/>
    </row>
    <row r="9320" spans="7:7" x14ac:dyDescent="0.3">
      <c r="G9320"/>
    </row>
    <row r="9321" spans="7:7" x14ac:dyDescent="0.3">
      <c r="G9321"/>
    </row>
    <row r="9322" spans="7:7" x14ac:dyDescent="0.3">
      <c r="G9322"/>
    </row>
    <row r="9323" spans="7:7" x14ac:dyDescent="0.3">
      <c r="G9323"/>
    </row>
    <row r="9324" spans="7:7" x14ac:dyDescent="0.3">
      <c r="G9324"/>
    </row>
    <row r="9325" spans="7:7" x14ac:dyDescent="0.3">
      <c r="G9325"/>
    </row>
    <row r="9326" spans="7:7" x14ac:dyDescent="0.3">
      <c r="G9326"/>
    </row>
    <row r="9327" spans="7:7" x14ac:dyDescent="0.3">
      <c r="G9327"/>
    </row>
    <row r="9328" spans="7:7" x14ac:dyDescent="0.3">
      <c r="G9328"/>
    </row>
    <row r="9329" spans="7:7" x14ac:dyDescent="0.3">
      <c r="G9329"/>
    </row>
    <row r="9330" spans="7:7" x14ac:dyDescent="0.3">
      <c r="G9330"/>
    </row>
    <row r="9331" spans="7:7" x14ac:dyDescent="0.3">
      <c r="G9331"/>
    </row>
    <row r="9332" spans="7:7" x14ac:dyDescent="0.3">
      <c r="G9332"/>
    </row>
    <row r="9333" spans="7:7" x14ac:dyDescent="0.3">
      <c r="G9333"/>
    </row>
    <row r="9334" spans="7:7" x14ac:dyDescent="0.3">
      <c r="G9334"/>
    </row>
    <row r="9335" spans="7:7" x14ac:dyDescent="0.3">
      <c r="G9335"/>
    </row>
    <row r="9336" spans="7:7" x14ac:dyDescent="0.3">
      <c r="G9336"/>
    </row>
    <row r="9337" spans="7:7" x14ac:dyDescent="0.3">
      <c r="G9337"/>
    </row>
    <row r="9338" spans="7:7" x14ac:dyDescent="0.3">
      <c r="G9338"/>
    </row>
    <row r="9339" spans="7:7" x14ac:dyDescent="0.3">
      <c r="G9339"/>
    </row>
    <row r="9340" spans="7:7" x14ac:dyDescent="0.3">
      <c r="G9340"/>
    </row>
    <row r="9341" spans="7:7" x14ac:dyDescent="0.3">
      <c r="G9341"/>
    </row>
    <row r="9342" spans="7:7" x14ac:dyDescent="0.3">
      <c r="G9342"/>
    </row>
    <row r="9343" spans="7:7" x14ac:dyDescent="0.3">
      <c r="G9343"/>
    </row>
    <row r="9344" spans="7:7" x14ac:dyDescent="0.3">
      <c r="G9344"/>
    </row>
    <row r="9345" spans="7:7" x14ac:dyDescent="0.3">
      <c r="G9345"/>
    </row>
    <row r="9346" spans="7:7" x14ac:dyDescent="0.3">
      <c r="G9346"/>
    </row>
    <row r="9347" spans="7:7" x14ac:dyDescent="0.3">
      <c r="G9347"/>
    </row>
    <row r="9348" spans="7:7" x14ac:dyDescent="0.3">
      <c r="G9348"/>
    </row>
    <row r="9349" spans="7:7" x14ac:dyDescent="0.3">
      <c r="G9349"/>
    </row>
    <row r="9350" spans="7:7" x14ac:dyDescent="0.3">
      <c r="G9350"/>
    </row>
    <row r="9351" spans="7:7" x14ac:dyDescent="0.3">
      <c r="G9351"/>
    </row>
    <row r="9352" spans="7:7" x14ac:dyDescent="0.3">
      <c r="G9352"/>
    </row>
    <row r="9353" spans="7:7" x14ac:dyDescent="0.3">
      <c r="G9353"/>
    </row>
    <row r="9354" spans="7:7" x14ac:dyDescent="0.3">
      <c r="G9354"/>
    </row>
    <row r="9355" spans="7:7" x14ac:dyDescent="0.3">
      <c r="G9355"/>
    </row>
    <row r="9356" spans="7:7" x14ac:dyDescent="0.3">
      <c r="G9356"/>
    </row>
    <row r="9357" spans="7:7" x14ac:dyDescent="0.3">
      <c r="G9357"/>
    </row>
    <row r="9358" spans="7:7" x14ac:dyDescent="0.3">
      <c r="G9358"/>
    </row>
    <row r="9359" spans="7:7" x14ac:dyDescent="0.3">
      <c r="G9359"/>
    </row>
    <row r="9360" spans="7:7" x14ac:dyDescent="0.3">
      <c r="G9360"/>
    </row>
    <row r="9361" spans="7:7" x14ac:dyDescent="0.3">
      <c r="G9361"/>
    </row>
    <row r="9362" spans="7:7" x14ac:dyDescent="0.3">
      <c r="G9362"/>
    </row>
    <row r="9363" spans="7:7" x14ac:dyDescent="0.3">
      <c r="G9363"/>
    </row>
    <row r="9364" spans="7:7" x14ac:dyDescent="0.3">
      <c r="G9364"/>
    </row>
    <row r="9365" spans="7:7" x14ac:dyDescent="0.3">
      <c r="G9365"/>
    </row>
    <row r="9366" spans="7:7" x14ac:dyDescent="0.3">
      <c r="G9366"/>
    </row>
    <row r="9367" spans="7:7" x14ac:dyDescent="0.3">
      <c r="G9367"/>
    </row>
    <row r="9368" spans="7:7" x14ac:dyDescent="0.3">
      <c r="G9368"/>
    </row>
    <row r="9369" spans="7:7" x14ac:dyDescent="0.3">
      <c r="G9369"/>
    </row>
    <row r="9370" spans="7:7" x14ac:dyDescent="0.3">
      <c r="G9370"/>
    </row>
    <row r="9371" spans="7:7" x14ac:dyDescent="0.3">
      <c r="G9371"/>
    </row>
    <row r="9372" spans="7:7" x14ac:dyDescent="0.3">
      <c r="G9372"/>
    </row>
    <row r="9373" spans="7:7" x14ac:dyDescent="0.3">
      <c r="G9373"/>
    </row>
    <row r="9374" spans="7:7" x14ac:dyDescent="0.3">
      <c r="G9374"/>
    </row>
    <row r="9375" spans="7:7" x14ac:dyDescent="0.3">
      <c r="G9375"/>
    </row>
    <row r="9376" spans="7:7" x14ac:dyDescent="0.3">
      <c r="G9376"/>
    </row>
    <row r="9377" spans="7:7" x14ac:dyDescent="0.3">
      <c r="G9377"/>
    </row>
    <row r="9378" spans="7:7" x14ac:dyDescent="0.3">
      <c r="G9378"/>
    </row>
    <row r="9379" spans="7:7" x14ac:dyDescent="0.3">
      <c r="G9379"/>
    </row>
    <row r="9380" spans="7:7" x14ac:dyDescent="0.3">
      <c r="G9380"/>
    </row>
    <row r="9381" spans="7:7" x14ac:dyDescent="0.3">
      <c r="G9381"/>
    </row>
    <row r="9382" spans="7:7" x14ac:dyDescent="0.3">
      <c r="G9382"/>
    </row>
    <row r="9383" spans="7:7" x14ac:dyDescent="0.3">
      <c r="G9383"/>
    </row>
    <row r="9384" spans="7:7" x14ac:dyDescent="0.3">
      <c r="G9384"/>
    </row>
    <row r="9385" spans="7:7" x14ac:dyDescent="0.3">
      <c r="G9385"/>
    </row>
    <row r="9386" spans="7:7" x14ac:dyDescent="0.3">
      <c r="G9386"/>
    </row>
    <row r="9387" spans="7:7" x14ac:dyDescent="0.3">
      <c r="G9387"/>
    </row>
    <row r="9388" spans="7:7" x14ac:dyDescent="0.3">
      <c r="G9388"/>
    </row>
    <row r="9389" spans="7:7" x14ac:dyDescent="0.3">
      <c r="G9389"/>
    </row>
    <row r="9390" spans="7:7" x14ac:dyDescent="0.3">
      <c r="G9390"/>
    </row>
    <row r="9391" spans="7:7" x14ac:dyDescent="0.3">
      <c r="G9391"/>
    </row>
    <row r="9392" spans="7:7" x14ac:dyDescent="0.3">
      <c r="G9392"/>
    </row>
    <row r="9393" spans="7:7" x14ac:dyDescent="0.3">
      <c r="G9393"/>
    </row>
    <row r="9394" spans="7:7" x14ac:dyDescent="0.3">
      <c r="G9394"/>
    </row>
    <row r="9395" spans="7:7" x14ac:dyDescent="0.3">
      <c r="G9395"/>
    </row>
    <row r="9396" spans="7:7" x14ac:dyDescent="0.3">
      <c r="G9396"/>
    </row>
    <row r="9397" spans="7:7" x14ac:dyDescent="0.3">
      <c r="G9397"/>
    </row>
    <row r="9398" spans="7:7" x14ac:dyDescent="0.3">
      <c r="G9398"/>
    </row>
    <row r="9399" spans="7:7" x14ac:dyDescent="0.3">
      <c r="G9399"/>
    </row>
    <row r="9400" spans="7:7" x14ac:dyDescent="0.3">
      <c r="G9400"/>
    </row>
    <row r="9401" spans="7:7" x14ac:dyDescent="0.3">
      <c r="G9401"/>
    </row>
    <row r="9402" spans="7:7" x14ac:dyDescent="0.3">
      <c r="G9402"/>
    </row>
    <row r="9403" spans="7:7" x14ac:dyDescent="0.3">
      <c r="G9403"/>
    </row>
    <row r="9404" spans="7:7" x14ac:dyDescent="0.3">
      <c r="G9404"/>
    </row>
    <row r="9405" spans="7:7" x14ac:dyDescent="0.3">
      <c r="G9405"/>
    </row>
    <row r="9406" spans="7:7" x14ac:dyDescent="0.3">
      <c r="G9406"/>
    </row>
    <row r="9407" spans="7:7" x14ac:dyDescent="0.3">
      <c r="G9407"/>
    </row>
    <row r="9408" spans="7:7" x14ac:dyDescent="0.3">
      <c r="G9408"/>
    </row>
    <row r="9409" spans="7:7" x14ac:dyDescent="0.3">
      <c r="G9409"/>
    </row>
    <row r="9410" spans="7:7" x14ac:dyDescent="0.3">
      <c r="G9410"/>
    </row>
    <row r="9411" spans="7:7" x14ac:dyDescent="0.3">
      <c r="G9411"/>
    </row>
    <row r="9412" spans="7:7" x14ac:dyDescent="0.3">
      <c r="G9412"/>
    </row>
    <row r="9413" spans="7:7" x14ac:dyDescent="0.3">
      <c r="G9413"/>
    </row>
    <row r="9414" spans="7:7" x14ac:dyDescent="0.3">
      <c r="G9414"/>
    </row>
    <row r="9415" spans="7:7" x14ac:dyDescent="0.3">
      <c r="G9415"/>
    </row>
    <row r="9416" spans="7:7" x14ac:dyDescent="0.3">
      <c r="G9416"/>
    </row>
    <row r="9417" spans="7:7" x14ac:dyDescent="0.3">
      <c r="G9417"/>
    </row>
    <row r="9418" spans="7:7" x14ac:dyDescent="0.3">
      <c r="G9418"/>
    </row>
    <row r="9419" spans="7:7" x14ac:dyDescent="0.3">
      <c r="G9419"/>
    </row>
    <row r="9420" spans="7:7" x14ac:dyDescent="0.3">
      <c r="G9420"/>
    </row>
    <row r="9421" spans="7:7" x14ac:dyDescent="0.3">
      <c r="G9421"/>
    </row>
    <row r="9422" spans="7:7" x14ac:dyDescent="0.3">
      <c r="G9422"/>
    </row>
    <row r="9423" spans="7:7" x14ac:dyDescent="0.3">
      <c r="G9423"/>
    </row>
    <row r="9424" spans="7:7" x14ac:dyDescent="0.3">
      <c r="G9424"/>
    </row>
    <row r="9425" spans="7:7" x14ac:dyDescent="0.3">
      <c r="G9425"/>
    </row>
    <row r="9426" spans="7:7" x14ac:dyDescent="0.3">
      <c r="G9426"/>
    </row>
    <row r="9427" spans="7:7" x14ac:dyDescent="0.3">
      <c r="G9427"/>
    </row>
    <row r="9428" spans="7:7" x14ac:dyDescent="0.3">
      <c r="G9428"/>
    </row>
    <row r="9429" spans="7:7" x14ac:dyDescent="0.3">
      <c r="G9429"/>
    </row>
    <row r="9430" spans="7:7" x14ac:dyDescent="0.3">
      <c r="G9430"/>
    </row>
    <row r="9431" spans="7:7" x14ac:dyDescent="0.3">
      <c r="G9431"/>
    </row>
    <row r="9432" spans="7:7" x14ac:dyDescent="0.3">
      <c r="G9432"/>
    </row>
    <row r="9433" spans="7:7" x14ac:dyDescent="0.3">
      <c r="G9433"/>
    </row>
    <row r="9434" spans="7:7" x14ac:dyDescent="0.3">
      <c r="G9434"/>
    </row>
    <row r="9435" spans="7:7" x14ac:dyDescent="0.3">
      <c r="G9435"/>
    </row>
    <row r="9436" spans="7:7" x14ac:dyDescent="0.3">
      <c r="G9436"/>
    </row>
    <row r="9437" spans="7:7" x14ac:dyDescent="0.3">
      <c r="G9437"/>
    </row>
    <row r="9438" spans="7:7" x14ac:dyDescent="0.3">
      <c r="G9438"/>
    </row>
    <row r="9439" spans="7:7" x14ac:dyDescent="0.3">
      <c r="G9439"/>
    </row>
    <row r="9440" spans="7:7" x14ac:dyDescent="0.3">
      <c r="G9440"/>
    </row>
    <row r="9441" spans="7:7" x14ac:dyDescent="0.3">
      <c r="G9441"/>
    </row>
    <row r="9442" spans="7:7" x14ac:dyDescent="0.3">
      <c r="G9442"/>
    </row>
    <row r="9443" spans="7:7" x14ac:dyDescent="0.3">
      <c r="G9443"/>
    </row>
    <row r="9444" spans="7:7" x14ac:dyDescent="0.3">
      <c r="G9444"/>
    </row>
    <row r="9445" spans="7:7" x14ac:dyDescent="0.3">
      <c r="G9445"/>
    </row>
    <row r="9446" spans="7:7" x14ac:dyDescent="0.3">
      <c r="G9446"/>
    </row>
    <row r="9447" spans="7:7" x14ac:dyDescent="0.3">
      <c r="G9447"/>
    </row>
    <row r="9448" spans="7:7" x14ac:dyDescent="0.3">
      <c r="G9448"/>
    </row>
    <row r="9449" spans="7:7" x14ac:dyDescent="0.3">
      <c r="G9449"/>
    </row>
    <row r="9450" spans="7:7" x14ac:dyDescent="0.3">
      <c r="G9450"/>
    </row>
    <row r="9451" spans="7:7" x14ac:dyDescent="0.3">
      <c r="G9451"/>
    </row>
    <row r="9452" spans="7:7" x14ac:dyDescent="0.3">
      <c r="G9452"/>
    </row>
    <row r="9453" spans="7:7" x14ac:dyDescent="0.3">
      <c r="G9453"/>
    </row>
    <row r="9454" spans="7:7" x14ac:dyDescent="0.3">
      <c r="G9454"/>
    </row>
    <row r="9455" spans="7:7" x14ac:dyDescent="0.3">
      <c r="G9455"/>
    </row>
    <row r="9456" spans="7:7" x14ac:dyDescent="0.3">
      <c r="G9456"/>
    </row>
    <row r="9457" spans="7:7" x14ac:dyDescent="0.3">
      <c r="G9457"/>
    </row>
    <row r="9458" spans="7:7" x14ac:dyDescent="0.3">
      <c r="G9458"/>
    </row>
    <row r="9459" spans="7:7" x14ac:dyDescent="0.3">
      <c r="G9459"/>
    </row>
    <row r="9460" spans="7:7" x14ac:dyDescent="0.3">
      <c r="G9460"/>
    </row>
    <row r="9461" spans="7:7" x14ac:dyDescent="0.3">
      <c r="G9461"/>
    </row>
    <row r="9462" spans="7:7" x14ac:dyDescent="0.3">
      <c r="G9462"/>
    </row>
    <row r="9463" spans="7:7" x14ac:dyDescent="0.3">
      <c r="G9463"/>
    </row>
    <row r="9464" spans="7:7" x14ac:dyDescent="0.3">
      <c r="G9464"/>
    </row>
    <row r="9465" spans="7:7" x14ac:dyDescent="0.3">
      <c r="G9465"/>
    </row>
    <row r="9466" spans="7:7" x14ac:dyDescent="0.3">
      <c r="G9466"/>
    </row>
    <row r="9467" spans="7:7" x14ac:dyDescent="0.3">
      <c r="G9467"/>
    </row>
    <row r="9468" spans="7:7" x14ac:dyDescent="0.3">
      <c r="G9468"/>
    </row>
    <row r="9469" spans="7:7" x14ac:dyDescent="0.3">
      <c r="G9469"/>
    </row>
    <row r="9470" spans="7:7" x14ac:dyDescent="0.3">
      <c r="G9470"/>
    </row>
    <row r="9471" spans="7:7" x14ac:dyDescent="0.3">
      <c r="G9471"/>
    </row>
    <row r="9472" spans="7:7" x14ac:dyDescent="0.3">
      <c r="G9472"/>
    </row>
    <row r="9473" spans="7:7" x14ac:dyDescent="0.3">
      <c r="G9473"/>
    </row>
    <row r="9474" spans="7:7" x14ac:dyDescent="0.3">
      <c r="G9474"/>
    </row>
    <row r="9475" spans="7:7" x14ac:dyDescent="0.3">
      <c r="G9475"/>
    </row>
    <row r="9476" spans="7:7" x14ac:dyDescent="0.3">
      <c r="G9476"/>
    </row>
    <row r="9477" spans="7:7" x14ac:dyDescent="0.3">
      <c r="G9477"/>
    </row>
    <row r="9478" spans="7:7" x14ac:dyDescent="0.3">
      <c r="G9478"/>
    </row>
    <row r="9479" spans="7:7" x14ac:dyDescent="0.3">
      <c r="G9479"/>
    </row>
    <row r="9480" spans="7:7" x14ac:dyDescent="0.3">
      <c r="G9480"/>
    </row>
    <row r="9481" spans="7:7" x14ac:dyDescent="0.3">
      <c r="G9481"/>
    </row>
    <row r="9482" spans="7:7" x14ac:dyDescent="0.3">
      <c r="G9482"/>
    </row>
    <row r="9483" spans="7:7" x14ac:dyDescent="0.3">
      <c r="G9483"/>
    </row>
    <row r="9484" spans="7:7" x14ac:dyDescent="0.3">
      <c r="G9484"/>
    </row>
    <row r="9485" spans="7:7" x14ac:dyDescent="0.3">
      <c r="G9485"/>
    </row>
    <row r="9486" spans="7:7" x14ac:dyDescent="0.3">
      <c r="G9486"/>
    </row>
    <row r="9487" spans="7:7" x14ac:dyDescent="0.3">
      <c r="G9487"/>
    </row>
    <row r="9488" spans="7:7" x14ac:dyDescent="0.3">
      <c r="G9488"/>
    </row>
    <row r="9489" spans="7:7" x14ac:dyDescent="0.3">
      <c r="G9489"/>
    </row>
    <row r="9490" spans="7:7" x14ac:dyDescent="0.3">
      <c r="G9490"/>
    </row>
    <row r="9491" spans="7:7" x14ac:dyDescent="0.3">
      <c r="G9491"/>
    </row>
    <row r="9492" spans="7:7" x14ac:dyDescent="0.3">
      <c r="G9492"/>
    </row>
    <row r="9493" spans="7:7" x14ac:dyDescent="0.3">
      <c r="G9493"/>
    </row>
    <row r="9494" spans="7:7" x14ac:dyDescent="0.3">
      <c r="G9494"/>
    </row>
    <row r="9495" spans="7:7" x14ac:dyDescent="0.3">
      <c r="G9495"/>
    </row>
    <row r="9496" spans="7:7" x14ac:dyDescent="0.3">
      <c r="G9496"/>
    </row>
    <row r="9497" spans="7:7" x14ac:dyDescent="0.3">
      <c r="G9497"/>
    </row>
    <row r="9498" spans="7:7" x14ac:dyDescent="0.3">
      <c r="G9498"/>
    </row>
    <row r="9499" spans="7:7" x14ac:dyDescent="0.3">
      <c r="G9499"/>
    </row>
    <row r="9500" spans="7:7" x14ac:dyDescent="0.3">
      <c r="G9500"/>
    </row>
    <row r="9501" spans="7:7" x14ac:dyDescent="0.3">
      <c r="G9501"/>
    </row>
    <row r="9502" spans="7:7" x14ac:dyDescent="0.3">
      <c r="G9502"/>
    </row>
    <row r="9503" spans="7:7" x14ac:dyDescent="0.3">
      <c r="G9503"/>
    </row>
    <row r="9504" spans="7:7" x14ac:dyDescent="0.3">
      <c r="G9504"/>
    </row>
    <row r="9505" spans="7:7" x14ac:dyDescent="0.3">
      <c r="G9505"/>
    </row>
    <row r="9506" spans="7:7" x14ac:dyDescent="0.3">
      <c r="G9506"/>
    </row>
    <row r="9507" spans="7:7" x14ac:dyDescent="0.3">
      <c r="G9507"/>
    </row>
    <row r="9508" spans="7:7" x14ac:dyDescent="0.3">
      <c r="G9508"/>
    </row>
    <row r="9509" spans="7:7" x14ac:dyDescent="0.3">
      <c r="G9509"/>
    </row>
    <row r="9510" spans="7:7" x14ac:dyDescent="0.3">
      <c r="G9510"/>
    </row>
    <row r="9511" spans="7:7" x14ac:dyDescent="0.3">
      <c r="G9511"/>
    </row>
    <row r="9512" spans="7:7" x14ac:dyDescent="0.3">
      <c r="G9512"/>
    </row>
    <row r="9513" spans="7:7" x14ac:dyDescent="0.3">
      <c r="G9513"/>
    </row>
    <row r="9514" spans="7:7" x14ac:dyDescent="0.3">
      <c r="G9514"/>
    </row>
    <row r="9515" spans="7:7" x14ac:dyDescent="0.3">
      <c r="G9515"/>
    </row>
    <row r="9516" spans="7:7" x14ac:dyDescent="0.3">
      <c r="G9516"/>
    </row>
    <row r="9517" spans="7:7" x14ac:dyDescent="0.3">
      <c r="G9517"/>
    </row>
    <row r="9518" spans="7:7" x14ac:dyDescent="0.3">
      <c r="G9518"/>
    </row>
    <row r="9519" spans="7:7" x14ac:dyDescent="0.3">
      <c r="G9519"/>
    </row>
    <row r="9520" spans="7:7" x14ac:dyDescent="0.3">
      <c r="G9520"/>
    </row>
    <row r="9521" spans="7:7" x14ac:dyDescent="0.3">
      <c r="G9521"/>
    </row>
    <row r="9522" spans="7:7" x14ac:dyDescent="0.3">
      <c r="G9522"/>
    </row>
    <row r="9523" spans="7:7" x14ac:dyDescent="0.3">
      <c r="G9523"/>
    </row>
    <row r="9524" spans="7:7" x14ac:dyDescent="0.3">
      <c r="G9524"/>
    </row>
    <row r="9525" spans="7:7" x14ac:dyDescent="0.3">
      <c r="G9525"/>
    </row>
    <row r="9526" spans="7:7" x14ac:dyDescent="0.3">
      <c r="G9526"/>
    </row>
    <row r="9527" spans="7:7" x14ac:dyDescent="0.3">
      <c r="G9527"/>
    </row>
    <row r="9528" spans="7:7" x14ac:dyDescent="0.3">
      <c r="G9528"/>
    </row>
    <row r="9529" spans="7:7" x14ac:dyDescent="0.3">
      <c r="G9529"/>
    </row>
    <row r="9530" spans="7:7" x14ac:dyDescent="0.3">
      <c r="G9530"/>
    </row>
    <row r="9531" spans="7:7" x14ac:dyDescent="0.3">
      <c r="G9531"/>
    </row>
    <row r="9532" spans="7:7" x14ac:dyDescent="0.3">
      <c r="G9532"/>
    </row>
    <row r="9533" spans="7:7" x14ac:dyDescent="0.3">
      <c r="G9533"/>
    </row>
    <row r="9534" spans="7:7" x14ac:dyDescent="0.3">
      <c r="G9534"/>
    </row>
    <row r="9535" spans="7:7" x14ac:dyDescent="0.3">
      <c r="G9535"/>
    </row>
    <row r="9536" spans="7:7" x14ac:dyDescent="0.3">
      <c r="G9536"/>
    </row>
    <row r="9537" spans="7:7" x14ac:dyDescent="0.3">
      <c r="G9537"/>
    </row>
    <row r="9538" spans="7:7" x14ac:dyDescent="0.3">
      <c r="G9538"/>
    </row>
    <row r="9539" spans="7:7" x14ac:dyDescent="0.3">
      <c r="G9539"/>
    </row>
    <row r="9540" spans="7:7" x14ac:dyDescent="0.3">
      <c r="G9540"/>
    </row>
    <row r="9541" spans="7:7" x14ac:dyDescent="0.3">
      <c r="G9541"/>
    </row>
    <row r="9542" spans="7:7" x14ac:dyDescent="0.3">
      <c r="G9542"/>
    </row>
    <row r="9543" spans="7:7" x14ac:dyDescent="0.3">
      <c r="G9543"/>
    </row>
    <row r="9544" spans="7:7" x14ac:dyDescent="0.3">
      <c r="G9544"/>
    </row>
    <row r="9545" spans="7:7" x14ac:dyDescent="0.3">
      <c r="G9545"/>
    </row>
    <row r="9546" spans="7:7" x14ac:dyDescent="0.3">
      <c r="G9546"/>
    </row>
    <row r="9547" spans="7:7" x14ac:dyDescent="0.3">
      <c r="G9547"/>
    </row>
    <row r="9548" spans="7:7" x14ac:dyDescent="0.3">
      <c r="G9548"/>
    </row>
    <row r="9549" spans="7:7" x14ac:dyDescent="0.3">
      <c r="G9549"/>
    </row>
    <row r="9550" spans="7:7" x14ac:dyDescent="0.3">
      <c r="G9550"/>
    </row>
    <row r="9551" spans="7:7" x14ac:dyDescent="0.3">
      <c r="G9551"/>
    </row>
    <row r="9552" spans="7:7" x14ac:dyDescent="0.3">
      <c r="G9552"/>
    </row>
    <row r="9553" spans="7:7" x14ac:dyDescent="0.3">
      <c r="G9553"/>
    </row>
    <row r="9554" spans="7:7" x14ac:dyDescent="0.3">
      <c r="G9554"/>
    </row>
    <row r="9555" spans="7:7" x14ac:dyDescent="0.3">
      <c r="G9555"/>
    </row>
    <row r="9556" spans="7:7" x14ac:dyDescent="0.3">
      <c r="G9556"/>
    </row>
    <row r="9557" spans="7:7" x14ac:dyDescent="0.3">
      <c r="G9557"/>
    </row>
    <row r="9558" spans="7:7" x14ac:dyDescent="0.3">
      <c r="G9558"/>
    </row>
    <row r="9559" spans="7:7" x14ac:dyDescent="0.3">
      <c r="G9559"/>
    </row>
    <row r="9560" spans="7:7" x14ac:dyDescent="0.3">
      <c r="G9560"/>
    </row>
    <row r="9561" spans="7:7" x14ac:dyDescent="0.3">
      <c r="G9561"/>
    </row>
    <row r="9562" spans="7:7" x14ac:dyDescent="0.3">
      <c r="G9562"/>
    </row>
    <row r="9563" spans="7:7" x14ac:dyDescent="0.3">
      <c r="G9563"/>
    </row>
    <row r="9564" spans="7:7" x14ac:dyDescent="0.3">
      <c r="G9564"/>
    </row>
    <row r="9565" spans="7:7" x14ac:dyDescent="0.3">
      <c r="G9565"/>
    </row>
    <row r="9566" spans="7:7" x14ac:dyDescent="0.3">
      <c r="G9566"/>
    </row>
    <row r="9567" spans="7:7" x14ac:dyDescent="0.3">
      <c r="G9567"/>
    </row>
    <row r="9568" spans="7:7" x14ac:dyDescent="0.3">
      <c r="G9568"/>
    </row>
    <row r="9569" spans="7:7" x14ac:dyDescent="0.3">
      <c r="G9569"/>
    </row>
    <row r="9570" spans="7:7" x14ac:dyDescent="0.3">
      <c r="G9570"/>
    </row>
    <row r="9571" spans="7:7" x14ac:dyDescent="0.3">
      <c r="G9571"/>
    </row>
    <row r="9572" spans="7:7" x14ac:dyDescent="0.3">
      <c r="G9572"/>
    </row>
    <row r="9573" spans="7:7" x14ac:dyDescent="0.3">
      <c r="G9573"/>
    </row>
    <row r="9574" spans="7:7" x14ac:dyDescent="0.3">
      <c r="G9574"/>
    </row>
    <row r="9575" spans="7:7" x14ac:dyDescent="0.3">
      <c r="G9575"/>
    </row>
    <row r="9576" spans="7:7" x14ac:dyDescent="0.3">
      <c r="G9576"/>
    </row>
    <row r="9577" spans="7:7" x14ac:dyDescent="0.3">
      <c r="G9577"/>
    </row>
    <row r="9578" spans="7:7" x14ac:dyDescent="0.3">
      <c r="G9578"/>
    </row>
    <row r="9579" spans="7:7" x14ac:dyDescent="0.3">
      <c r="G9579"/>
    </row>
    <row r="9580" spans="7:7" x14ac:dyDescent="0.3">
      <c r="G9580"/>
    </row>
    <row r="9581" spans="7:7" x14ac:dyDescent="0.3">
      <c r="G9581"/>
    </row>
    <row r="9582" spans="7:7" x14ac:dyDescent="0.3">
      <c r="G9582"/>
    </row>
    <row r="9583" spans="7:7" x14ac:dyDescent="0.3">
      <c r="G9583"/>
    </row>
    <row r="9584" spans="7:7" x14ac:dyDescent="0.3">
      <c r="G9584"/>
    </row>
    <row r="9585" spans="7:7" x14ac:dyDescent="0.3">
      <c r="G9585"/>
    </row>
    <row r="9586" spans="7:7" x14ac:dyDescent="0.3">
      <c r="G9586"/>
    </row>
    <row r="9587" spans="7:7" x14ac:dyDescent="0.3">
      <c r="G9587"/>
    </row>
    <row r="9588" spans="7:7" x14ac:dyDescent="0.3">
      <c r="G9588"/>
    </row>
    <row r="9589" spans="7:7" x14ac:dyDescent="0.3">
      <c r="G9589"/>
    </row>
    <row r="9590" spans="7:7" x14ac:dyDescent="0.3">
      <c r="G9590"/>
    </row>
    <row r="9591" spans="7:7" x14ac:dyDescent="0.3">
      <c r="G9591"/>
    </row>
    <row r="9592" spans="7:7" x14ac:dyDescent="0.3">
      <c r="G9592"/>
    </row>
    <row r="9593" spans="7:7" x14ac:dyDescent="0.3">
      <c r="G9593"/>
    </row>
    <row r="9594" spans="7:7" x14ac:dyDescent="0.3">
      <c r="G9594"/>
    </row>
    <row r="9595" spans="7:7" x14ac:dyDescent="0.3">
      <c r="G9595"/>
    </row>
    <row r="9596" spans="7:7" x14ac:dyDescent="0.3">
      <c r="G9596"/>
    </row>
    <row r="9597" spans="7:7" x14ac:dyDescent="0.3">
      <c r="G9597"/>
    </row>
    <row r="9598" spans="7:7" x14ac:dyDescent="0.3">
      <c r="G9598"/>
    </row>
    <row r="9599" spans="7:7" x14ac:dyDescent="0.3">
      <c r="G9599"/>
    </row>
    <row r="9600" spans="7:7" x14ac:dyDescent="0.3">
      <c r="G9600"/>
    </row>
    <row r="9601" spans="7:7" x14ac:dyDescent="0.3">
      <c r="G9601"/>
    </row>
    <row r="9602" spans="7:7" x14ac:dyDescent="0.3">
      <c r="G9602"/>
    </row>
    <row r="9603" spans="7:7" x14ac:dyDescent="0.3">
      <c r="G9603"/>
    </row>
    <row r="9604" spans="7:7" x14ac:dyDescent="0.3">
      <c r="G9604"/>
    </row>
    <row r="9605" spans="7:7" x14ac:dyDescent="0.3">
      <c r="G9605"/>
    </row>
    <row r="9606" spans="7:7" x14ac:dyDescent="0.3">
      <c r="G9606"/>
    </row>
    <row r="9607" spans="7:7" x14ac:dyDescent="0.3">
      <c r="G9607"/>
    </row>
    <row r="9608" spans="7:7" x14ac:dyDescent="0.3">
      <c r="G9608"/>
    </row>
    <row r="9609" spans="7:7" x14ac:dyDescent="0.3">
      <c r="G9609"/>
    </row>
    <row r="9610" spans="7:7" x14ac:dyDescent="0.3">
      <c r="G9610"/>
    </row>
    <row r="9611" spans="7:7" x14ac:dyDescent="0.3">
      <c r="G9611"/>
    </row>
    <row r="9612" spans="7:7" x14ac:dyDescent="0.3">
      <c r="G9612"/>
    </row>
    <row r="9613" spans="7:7" x14ac:dyDescent="0.3">
      <c r="G9613"/>
    </row>
    <row r="9614" spans="7:7" x14ac:dyDescent="0.3">
      <c r="G9614"/>
    </row>
    <row r="9615" spans="7:7" x14ac:dyDescent="0.3">
      <c r="G9615"/>
    </row>
    <row r="9616" spans="7:7" x14ac:dyDescent="0.3">
      <c r="G9616"/>
    </row>
    <row r="9617" spans="7:7" x14ac:dyDescent="0.3">
      <c r="G9617"/>
    </row>
    <row r="9618" spans="7:7" x14ac:dyDescent="0.3">
      <c r="G9618"/>
    </row>
    <row r="9619" spans="7:7" x14ac:dyDescent="0.3">
      <c r="G9619"/>
    </row>
    <row r="9620" spans="7:7" x14ac:dyDescent="0.3">
      <c r="G9620"/>
    </row>
    <row r="9621" spans="7:7" x14ac:dyDescent="0.3">
      <c r="G9621"/>
    </row>
    <row r="9622" spans="7:7" x14ac:dyDescent="0.3">
      <c r="G9622"/>
    </row>
    <row r="9623" spans="7:7" x14ac:dyDescent="0.3">
      <c r="G9623"/>
    </row>
    <row r="9624" spans="7:7" x14ac:dyDescent="0.3">
      <c r="G9624"/>
    </row>
    <row r="9625" spans="7:7" x14ac:dyDescent="0.3">
      <c r="G9625"/>
    </row>
    <row r="9626" spans="7:7" x14ac:dyDescent="0.3">
      <c r="G9626"/>
    </row>
    <row r="9627" spans="7:7" x14ac:dyDescent="0.3">
      <c r="G9627"/>
    </row>
    <row r="9628" spans="7:7" x14ac:dyDescent="0.3">
      <c r="G9628"/>
    </row>
    <row r="9629" spans="7:7" x14ac:dyDescent="0.3">
      <c r="G9629"/>
    </row>
    <row r="9630" spans="7:7" x14ac:dyDescent="0.3">
      <c r="G9630"/>
    </row>
    <row r="9631" spans="7:7" x14ac:dyDescent="0.3">
      <c r="G9631"/>
    </row>
    <row r="9632" spans="7:7" x14ac:dyDescent="0.3">
      <c r="G9632"/>
    </row>
    <row r="9633" spans="7:7" x14ac:dyDescent="0.3">
      <c r="G9633"/>
    </row>
    <row r="9634" spans="7:7" x14ac:dyDescent="0.3">
      <c r="G9634"/>
    </row>
    <row r="9635" spans="7:7" x14ac:dyDescent="0.3">
      <c r="G9635"/>
    </row>
    <row r="9636" spans="7:7" x14ac:dyDescent="0.3">
      <c r="G9636"/>
    </row>
    <row r="9637" spans="7:7" x14ac:dyDescent="0.3">
      <c r="G9637"/>
    </row>
    <row r="9638" spans="7:7" x14ac:dyDescent="0.3">
      <c r="G9638"/>
    </row>
    <row r="9639" spans="7:7" x14ac:dyDescent="0.3">
      <c r="G9639"/>
    </row>
    <row r="9640" spans="7:7" x14ac:dyDescent="0.3">
      <c r="G9640"/>
    </row>
    <row r="9641" spans="7:7" x14ac:dyDescent="0.3">
      <c r="G9641"/>
    </row>
    <row r="9642" spans="7:7" x14ac:dyDescent="0.3">
      <c r="G9642"/>
    </row>
    <row r="9643" spans="7:7" x14ac:dyDescent="0.3">
      <c r="G9643"/>
    </row>
    <row r="9644" spans="7:7" x14ac:dyDescent="0.3">
      <c r="G9644"/>
    </row>
    <row r="9645" spans="7:7" x14ac:dyDescent="0.3">
      <c r="G9645"/>
    </row>
    <row r="9646" spans="7:7" x14ac:dyDescent="0.3">
      <c r="G9646"/>
    </row>
    <row r="9647" spans="7:7" x14ac:dyDescent="0.3">
      <c r="G9647"/>
    </row>
    <row r="9648" spans="7:7" x14ac:dyDescent="0.3">
      <c r="G9648"/>
    </row>
    <row r="9649" spans="7:7" x14ac:dyDescent="0.3">
      <c r="G9649"/>
    </row>
    <row r="9650" spans="7:7" x14ac:dyDescent="0.3">
      <c r="G9650"/>
    </row>
    <row r="9651" spans="7:7" x14ac:dyDescent="0.3">
      <c r="G9651"/>
    </row>
    <row r="9652" spans="7:7" x14ac:dyDescent="0.3">
      <c r="G9652"/>
    </row>
    <row r="9653" spans="7:7" x14ac:dyDescent="0.3">
      <c r="G9653"/>
    </row>
    <row r="9654" spans="7:7" x14ac:dyDescent="0.3">
      <c r="G9654"/>
    </row>
    <row r="9655" spans="7:7" x14ac:dyDescent="0.3">
      <c r="G9655"/>
    </row>
    <row r="9656" spans="7:7" x14ac:dyDescent="0.3">
      <c r="G9656"/>
    </row>
    <row r="9657" spans="7:7" x14ac:dyDescent="0.3">
      <c r="G9657"/>
    </row>
    <row r="9658" spans="7:7" x14ac:dyDescent="0.3">
      <c r="G9658"/>
    </row>
    <row r="9659" spans="7:7" x14ac:dyDescent="0.3">
      <c r="G9659"/>
    </row>
    <row r="9660" spans="7:7" x14ac:dyDescent="0.3">
      <c r="G9660"/>
    </row>
    <row r="9661" spans="7:7" x14ac:dyDescent="0.3">
      <c r="G9661"/>
    </row>
    <row r="9662" spans="7:7" x14ac:dyDescent="0.3">
      <c r="G9662"/>
    </row>
    <row r="9663" spans="7:7" x14ac:dyDescent="0.3">
      <c r="G9663"/>
    </row>
    <row r="9664" spans="7:7" x14ac:dyDescent="0.3">
      <c r="G9664"/>
    </row>
    <row r="9665" spans="7:7" x14ac:dyDescent="0.3">
      <c r="G9665"/>
    </row>
    <row r="9666" spans="7:7" x14ac:dyDescent="0.3">
      <c r="G9666"/>
    </row>
    <row r="9667" spans="7:7" x14ac:dyDescent="0.3">
      <c r="G9667"/>
    </row>
    <row r="9668" spans="7:7" x14ac:dyDescent="0.3">
      <c r="G9668"/>
    </row>
    <row r="9669" spans="7:7" x14ac:dyDescent="0.3">
      <c r="G9669"/>
    </row>
    <row r="9670" spans="7:7" x14ac:dyDescent="0.3">
      <c r="G9670"/>
    </row>
    <row r="9671" spans="7:7" x14ac:dyDescent="0.3">
      <c r="G9671"/>
    </row>
    <row r="9672" spans="7:7" x14ac:dyDescent="0.3">
      <c r="G9672"/>
    </row>
    <row r="9673" spans="7:7" x14ac:dyDescent="0.3">
      <c r="G9673"/>
    </row>
    <row r="9674" spans="7:7" x14ac:dyDescent="0.3">
      <c r="G9674"/>
    </row>
    <row r="9675" spans="7:7" x14ac:dyDescent="0.3">
      <c r="G9675"/>
    </row>
    <row r="9676" spans="7:7" x14ac:dyDescent="0.3">
      <c r="G9676"/>
    </row>
    <row r="9677" spans="7:7" x14ac:dyDescent="0.3">
      <c r="G9677"/>
    </row>
    <row r="9678" spans="7:7" x14ac:dyDescent="0.3">
      <c r="G9678"/>
    </row>
    <row r="9679" spans="7:7" x14ac:dyDescent="0.3">
      <c r="G9679"/>
    </row>
    <row r="9680" spans="7:7" x14ac:dyDescent="0.3">
      <c r="G9680"/>
    </row>
    <row r="9681" spans="7:7" x14ac:dyDescent="0.3">
      <c r="G9681"/>
    </row>
    <row r="9682" spans="7:7" x14ac:dyDescent="0.3">
      <c r="G9682"/>
    </row>
    <row r="9683" spans="7:7" x14ac:dyDescent="0.3">
      <c r="G9683"/>
    </row>
    <row r="9684" spans="7:7" x14ac:dyDescent="0.3">
      <c r="G9684"/>
    </row>
    <row r="9685" spans="7:7" x14ac:dyDescent="0.3">
      <c r="G9685"/>
    </row>
    <row r="9686" spans="7:7" x14ac:dyDescent="0.3">
      <c r="G9686"/>
    </row>
    <row r="9687" spans="7:7" x14ac:dyDescent="0.3">
      <c r="G9687"/>
    </row>
    <row r="9688" spans="7:7" x14ac:dyDescent="0.3">
      <c r="G9688"/>
    </row>
    <row r="9689" spans="7:7" x14ac:dyDescent="0.3">
      <c r="G9689"/>
    </row>
    <row r="9690" spans="7:7" x14ac:dyDescent="0.3">
      <c r="G9690"/>
    </row>
    <row r="9691" spans="7:7" x14ac:dyDescent="0.3">
      <c r="G9691"/>
    </row>
    <row r="9692" spans="7:7" x14ac:dyDescent="0.3">
      <c r="G9692"/>
    </row>
    <row r="9693" spans="7:7" x14ac:dyDescent="0.3">
      <c r="G9693"/>
    </row>
    <row r="9694" spans="7:7" x14ac:dyDescent="0.3">
      <c r="G9694"/>
    </row>
    <row r="9695" spans="7:7" x14ac:dyDescent="0.3">
      <c r="G9695"/>
    </row>
    <row r="9696" spans="7:7" x14ac:dyDescent="0.3">
      <c r="G9696"/>
    </row>
    <row r="9697" spans="7:7" x14ac:dyDescent="0.3">
      <c r="G9697"/>
    </row>
    <row r="9698" spans="7:7" x14ac:dyDescent="0.3">
      <c r="G9698"/>
    </row>
    <row r="9699" spans="7:7" x14ac:dyDescent="0.3">
      <c r="G9699"/>
    </row>
    <row r="9700" spans="7:7" x14ac:dyDescent="0.3">
      <c r="G9700"/>
    </row>
    <row r="9701" spans="7:7" x14ac:dyDescent="0.3">
      <c r="G9701"/>
    </row>
    <row r="9702" spans="7:7" x14ac:dyDescent="0.3">
      <c r="G9702"/>
    </row>
    <row r="9703" spans="7:7" x14ac:dyDescent="0.3">
      <c r="G9703"/>
    </row>
    <row r="9704" spans="7:7" x14ac:dyDescent="0.3">
      <c r="G9704"/>
    </row>
    <row r="9705" spans="7:7" x14ac:dyDescent="0.3">
      <c r="G9705"/>
    </row>
    <row r="9706" spans="7:7" x14ac:dyDescent="0.3">
      <c r="G9706"/>
    </row>
    <row r="9707" spans="7:7" x14ac:dyDescent="0.3">
      <c r="G9707"/>
    </row>
    <row r="9708" spans="7:7" x14ac:dyDescent="0.3">
      <c r="G9708"/>
    </row>
    <row r="9709" spans="7:7" x14ac:dyDescent="0.3">
      <c r="G9709"/>
    </row>
    <row r="9710" spans="7:7" x14ac:dyDescent="0.3">
      <c r="G9710"/>
    </row>
    <row r="9711" spans="7:7" x14ac:dyDescent="0.3">
      <c r="G9711"/>
    </row>
    <row r="9712" spans="7:7" x14ac:dyDescent="0.3">
      <c r="G9712"/>
    </row>
    <row r="9713" spans="7:7" x14ac:dyDescent="0.3">
      <c r="G9713"/>
    </row>
    <row r="9714" spans="7:7" x14ac:dyDescent="0.3">
      <c r="G9714"/>
    </row>
    <row r="9715" spans="7:7" x14ac:dyDescent="0.3">
      <c r="G9715"/>
    </row>
    <row r="9716" spans="7:7" x14ac:dyDescent="0.3">
      <c r="G9716"/>
    </row>
    <row r="9717" spans="7:7" x14ac:dyDescent="0.3">
      <c r="G9717"/>
    </row>
    <row r="9718" spans="7:7" x14ac:dyDescent="0.3">
      <c r="G9718"/>
    </row>
    <row r="9719" spans="7:7" x14ac:dyDescent="0.3">
      <c r="G9719"/>
    </row>
    <row r="9720" spans="7:7" x14ac:dyDescent="0.3">
      <c r="G9720"/>
    </row>
    <row r="9721" spans="7:7" x14ac:dyDescent="0.3">
      <c r="G9721"/>
    </row>
    <row r="9722" spans="7:7" x14ac:dyDescent="0.3">
      <c r="G9722"/>
    </row>
    <row r="9723" spans="7:7" x14ac:dyDescent="0.3">
      <c r="G9723"/>
    </row>
    <row r="9724" spans="7:7" x14ac:dyDescent="0.3">
      <c r="G9724"/>
    </row>
    <row r="9725" spans="7:7" x14ac:dyDescent="0.3">
      <c r="G9725"/>
    </row>
    <row r="9726" spans="7:7" x14ac:dyDescent="0.3">
      <c r="G9726"/>
    </row>
    <row r="9727" spans="7:7" x14ac:dyDescent="0.3">
      <c r="G9727"/>
    </row>
    <row r="9728" spans="7:7" x14ac:dyDescent="0.3">
      <c r="G9728"/>
    </row>
    <row r="9729" spans="7:7" x14ac:dyDescent="0.3">
      <c r="G9729"/>
    </row>
    <row r="9730" spans="7:7" x14ac:dyDescent="0.3">
      <c r="G9730"/>
    </row>
    <row r="9731" spans="7:7" x14ac:dyDescent="0.3">
      <c r="G9731"/>
    </row>
    <row r="9732" spans="7:7" x14ac:dyDescent="0.3">
      <c r="G9732"/>
    </row>
    <row r="9733" spans="7:7" x14ac:dyDescent="0.3">
      <c r="G9733"/>
    </row>
    <row r="9734" spans="7:7" x14ac:dyDescent="0.3">
      <c r="G9734"/>
    </row>
    <row r="9735" spans="7:7" x14ac:dyDescent="0.3">
      <c r="G9735"/>
    </row>
    <row r="9736" spans="7:7" x14ac:dyDescent="0.3">
      <c r="G9736"/>
    </row>
    <row r="9737" spans="7:7" x14ac:dyDescent="0.3">
      <c r="G9737"/>
    </row>
    <row r="9738" spans="7:7" x14ac:dyDescent="0.3">
      <c r="G9738"/>
    </row>
    <row r="9739" spans="7:7" x14ac:dyDescent="0.3">
      <c r="G9739"/>
    </row>
    <row r="9740" spans="7:7" x14ac:dyDescent="0.3">
      <c r="G9740"/>
    </row>
    <row r="9741" spans="7:7" x14ac:dyDescent="0.3">
      <c r="G9741"/>
    </row>
    <row r="9742" spans="7:7" x14ac:dyDescent="0.3">
      <c r="G9742"/>
    </row>
    <row r="9743" spans="7:7" x14ac:dyDescent="0.3">
      <c r="G9743"/>
    </row>
    <row r="9744" spans="7:7" x14ac:dyDescent="0.3">
      <c r="G9744"/>
    </row>
    <row r="9745" spans="7:7" x14ac:dyDescent="0.3">
      <c r="G9745"/>
    </row>
    <row r="9746" spans="7:7" x14ac:dyDescent="0.3">
      <c r="G9746"/>
    </row>
    <row r="9747" spans="7:7" x14ac:dyDescent="0.3">
      <c r="G9747"/>
    </row>
    <row r="9748" spans="7:7" x14ac:dyDescent="0.3">
      <c r="G9748"/>
    </row>
    <row r="9749" spans="7:7" x14ac:dyDescent="0.3">
      <c r="G9749"/>
    </row>
    <row r="9750" spans="7:7" x14ac:dyDescent="0.3">
      <c r="G9750"/>
    </row>
    <row r="9751" spans="7:7" x14ac:dyDescent="0.3">
      <c r="G9751"/>
    </row>
    <row r="9752" spans="7:7" x14ac:dyDescent="0.3">
      <c r="G9752"/>
    </row>
    <row r="9753" spans="7:7" x14ac:dyDescent="0.3">
      <c r="G9753"/>
    </row>
    <row r="9754" spans="7:7" x14ac:dyDescent="0.3">
      <c r="G9754"/>
    </row>
    <row r="9755" spans="7:7" x14ac:dyDescent="0.3">
      <c r="G9755"/>
    </row>
    <row r="9756" spans="7:7" x14ac:dyDescent="0.3">
      <c r="G9756"/>
    </row>
    <row r="9757" spans="7:7" x14ac:dyDescent="0.3">
      <c r="G9757"/>
    </row>
    <row r="9758" spans="7:7" x14ac:dyDescent="0.3">
      <c r="G9758"/>
    </row>
    <row r="9759" spans="7:7" x14ac:dyDescent="0.3">
      <c r="G9759"/>
    </row>
    <row r="9760" spans="7:7" x14ac:dyDescent="0.3">
      <c r="G9760"/>
    </row>
    <row r="9761" spans="7:7" x14ac:dyDescent="0.3">
      <c r="G9761"/>
    </row>
    <row r="9762" spans="7:7" x14ac:dyDescent="0.3">
      <c r="G9762"/>
    </row>
    <row r="9763" spans="7:7" x14ac:dyDescent="0.3">
      <c r="G9763"/>
    </row>
    <row r="9764" spans="7:7" x14ac:dyDescent="0.3">
      <c r="G9764"/>
    </row>
    <row r="9765" spans="7:7" x14ac:dyDescent="0.3">
      <c r="G9765"/>
    </row>
    <row r="9766" spans="7:7" x14ac:dyDescent="0.3">
      <c r="G9766"/>
    </row>
    <row r="9767" spans="7:7" x14ac:dyDescent="0.3">
      <c r="G9767"/>
    </row>
    <row r="9768" spans="7:7" x14ac:dyDescent="0.3">
      <c r="G9768"/>
    </row>
    <row r="9769" spans="7:7" x14ac:dyDescent="0.3">
      <c r="G9769"/>
    </row>
    <row r="9770" spans="7:7" x14ac:dyDescent="0.3">
      <c r="G9770"/>
    </row>
    <row r="9771" spans="7:7" x14ac:dyDescent="0.3">
      <c r="G9771"/>
    </row>
    <row r="9772" spans="7:7" x14ac:dyDescent="0.3">
      <c r="G9772"/>
    </row>
    <row r="9773" spans="7:7" x14ac:dyDescent="0.3">
      <c r="G9773"/>
    </row>
    <row r="9774" spans="7:7" x14ac:dyDescent="0.3">
      <c r="G9774"/>
    </row>
    <row r="9775" spans="7:7" x14ac:dyDescent="0.3">
      <c r="G9775"/>
    </row>
    <row r="9776" spans="7:7" x14ac:dyDescent="0.3">
      <c r="G9776"/>
    </row>
    <row r="9777" spans="7:7" x14ac:dyDescent="0.3">
      <c r="G9777"/>
    </row>
    <row r="9778" spans="7:7" x14ac:dyDescent="0.3">
      <c r="G9778"/>
    </row>
    <row r="9779" spans="7:7" x14ac:dyDescent="0.3">
      <c r="G9779"/>
    </row>
    <row r="9780" spans="7:7" x14ac:dyDescent="0.3">
      <c r="G9780"/>
    </row>
    <row r="9781" spans="7:7" x14ac:dyDescent="0.3">
      <c r="G9781"/>
    </row>
    <row r="9782" spans="7:7" x14ac:dyDescent="0.3">
      <c r="G9782"/>
    </row>
    <row r="9783" spans="7:7" x14ac:dyDescent="0.3">
      <c r="G9783"/>
    </row>
    <row r="9784" spans="7:7" x14ac:dyDescent="0.3">
      <c r="G9784"/>
    </row>
    <row r="9785" spans="7:7" x14ac:dyDescent="0.3">
      <c r="G9785"/>
    </row>
    <row r="9786" spans="7:7" x14ac:dyDescent="0.3">
      <c r="G9786"/>
    </row>
    <row r="9787" spans="7:7" x14ac:dyDescent="0.3">
      <c r="G9787"/>
    </row>
    <row r="9788" spans="7:7" x14ac:dyDescent="0.3">
      <c r="G9788"/>
    </row>
    <row r="9789" spans="7:7" x14ac:dyDescent="0.3">
      <c r="G9789"/>
    </row>
    <row r="9790" spans="7:7" x14ac:dyDescent="0.3">
      <c r="G9790"/>
    </row>
    <row r="9791" spans="7:7" x14ac:dyDescent="0.3">
      <c r="G9791"/>
    </row>
    <row r="9792" spans="7:7" x14ac:dyDescent="0.3">
      <c r="G9792"/>
    </row>
    <row r="9793" spans="7:7" x14ac:dyDescent="0.3">
      <c r="G9793"/>
    </row>
    <row r="9794" spans="7:7" x14ac:dyDescent="0.3">
      <c r="G9794"/>
    </row>
    <row r="9795" spans="7:7" x14ac:dyDescent="0.3">
      <c r="G9795"/>
    </row>
    <row r="9796" spans="7:7" x14ac:dyDescent="0.3">
      <c r="G9796"/>
    </row>
    <row r="9797" spans="7:7" x14ac:dyDescent="0.3">
      <c r="G9797"/>
    </row>
    <row r="9798" spans="7:7" x14ac:dyDescent="0.3">
      <c r="G9798"/>
    </row>
    <row r="9799" spans="7:7" x14ac:dyDescent="0.3">
      <c r="G9799"/>
    </row>
    <row r="9800" spans="7:7" x14ac:dyDescent="0.3">
      <c r="G9800"/>
    </row>
    <row r="9801" spans="7:7" x14ac:dyDescent="0.3">
      <c r="G9801"/>
    </row>
    <row r="9802" spans="7:7" x14ac:dyDescent="0.3">
      <c r="G9802"/>
    </row>
    <row r="9803" spans="7:7" x14ac:dyDescent="0.3">
      <c r="G9803"/>
    </row>
    <row r="9804" spans="7:7" x14ac:dyDescent="0.3">
      <c r="G9804"/>
    </row>
    <row r="9805" spans="7:7" x14ac:dyDescent="0.3">
      <c r="G9805"/>
    </row>
    <row r="9806" spans="7:7" x14ac:dyDescent="0.3">
      <c r="G9806"/>
    </row>
    <row r="9807" spans="7:7" x14ac:dyDescent="0.3">
      <c r="G9807"/>
    </row>
    <row r="9808" spans="7:7" x14ac:dyDescent="0.3">
      <c r="G9808"/>
    </row>
    <row r="9809" spans="7:7" x14ac:dyDescent="0.3">
      <c r="G9809"/>
    </row>
    <row r="9810" spans="7:7" x14ac:dyDescent="0.3">
      <c r="G9810"/>
    </row>
    <row r="9811" spans="7:7" x14ac:dyDescent="0.3">
      <c r="G9811"/>
    </row>
    <row r="9812" spans="7:7" x14ac:dyDescent="0.3">
      <c r="G9812"/>
    </row>
    <row r="9813" spans="7:7" x14ac:dyDescent="0.3">
      <c r="G9813"/>
    </row>
    <row r="9814" spans="7:7" x14ac:dyDescent="0.3">
      <c r="G9814"/>
    </row>
    <row r="9815" spans="7:7" x14ac:dyDescent="0.3">
      <c r="G9815"/>
    </row>
    <row r="9816" spans="7:7" x14ac:dyDescent="0.3">
      <c r="G9816"/>
    </row>
    <row r="9817" spans="7:7" x14ac:dyDescent="0.3">
      <c r="G9817"/>
    </row>
    <row r="9818" spans="7:7" x14ac:dyDescent="0.3">
      <c r="G9818"/>
    </row>
    <row r="9819" spans="7:7" x14ac:dyDescent="0.3">
      <c r="G9819"/>
    </row>
    <row r="9820" spans="7:7" x14ac:dyDescent="0.3">
      <c r="G9820"/>
    </row>
    <row r="9821" spans="7:7" x14ac:dyDescent="0.3">
      <c r="G9821"/>
    </row>
    <row r="9822" spans="7:7" x14ac:dyDescent="0.3">
      <c r="G9822"/>
    </row>
    <row r="9823" spans="7:7" x14ac:dyDescent="0.3">
      <c r="G9823"/>
    </row>
    <row r="9824" spans="7:7" x14ac:dyDescent="0.3">
      <c r="G9824"/>
    </row>
    <row r="9825" spans="7:7" x14ac:dyDescent="0.3">
      <c r="G9825"/>
    </row>
    <row r="9826" spans="7:7" x14ac:dyDescent="0.3">
      <c r="G9826"/>
    </row>
    <row r="9827" spans="7:7" x14ac:dyDescent="0.3">
      <c r="G9827"/>
    </row>
    <row r="9828" spans="7:7" x14ac:dyDescent="0.3">
      <c r="G9828"/>
    </row>
    <row r="9829" spans="7:7" x14ac:dyDescent="0.3">
      <c r="G9829"/>
    </row>
    <row r="9830" spans="7:7" x14ac:dyDescent="0.3">
      <c r="G9830"/>
    </row>
    <row r="9831" spans="7:7" x14ac:dyDescent="0.3">
      <c r="G9831"/>
    </row>
    <row r="9832" spans="7:7" x14ac:dyDescent="0.3">
      <c r="G9832"/>
    </row>
    <row r="9833" spans="7:7" x14ac:dyDescent="0.3">
      <c r="G9833"/>
    </row>
    <row r="9834" spans="7:7" x14ac:dyDescent="0.3">
      <c r="G9834"/>
    </row>
    <row r="9835" spans="7:7" x14ac:dyDescent="0.3">
      <c r="G9835"/>
    </row>
    <row r="9836" spans="7:7" x14ac:dyDescent="0.3">
      <c r="G9836"/>
    </row>
    <row r="9837" spans="7:7" x14ac:dyDescent="0.3">
      <c r="G9837"/>
    </row>
    <row r="9838" spans="7:7" x14ac:dyDescent="0.3">
      <c r="G9838"/>
    </row>
    <row r="9839" spans="7:7" x14ac:dyDescent="0.3">
      <c r="G9839"/>
    </row>
    <row r="9840" spans="7:7" x14ac:dyDescent="0.3">
      <c r="G9840"/>
    </row>
    <row r="9841" spans="7:7" x14ac:dyDescent="0.3">
      <c r="G9841"/>
    </row>
    <row r="9842" spans="7:7" x14ac:dyDescent="0.3">
      <c r="G9842"/>
    </row>
    <row r="9843" spans="7:7" x14ac:dyDescent="0.3">
      <c r="G9843"/>
    </row>
    <row r="9844" spans="7:7" x14ac:dyDescent="0.3">
      <c r="G9844"/>
    </row>
    <row r="9845" spans="7:7" x14ac:dyDescent="0.3">
      <c r="G9845"/>
    </row>
    <row r="9846" spans="7:7" x14ac:dyDescent="0.3">
      <c r="G9846"/>
    </row>
    <row r="9847" spans="7:7" x14ac:dyDescent="0.3">
      <c r="G9847"/>
    </row>
    <row r="9848" spans="7:7" x14ac:dyDescent="0.3">
      <c r="G9848"/>
    </row>
    <row r="9849" spans="7:7" x14ac:dyDescent="0.3">
      <c r="G9849"/>
    </row>
    <row r="9850" spans="7:7" x14ac:dyDescent="0.3">
      <c r="G9850"/>
    </row>
    <row r="9851" spans="7:7" x14ac:dyDescent="0.3">
      <c r="G9851"/>
    </row>
    <row r="9852" spans="7:7" x14ac:dyDescent="0.3">
      <c r="G9852"/>
    </row>
    <row r="9853" spans="7:7" x14ac:dyDescent="0.3">
      <c r="G9853"/>
    </row>
    <row r="9854" spans="7:7" x14ac:dyDescent="0.3">
      <c r="G9854"/>
    </row>
    <row r="9855" spans="7:7" x14ac:dyDescent="0.3">
      <c r="G9855"/>
    </row>
    <row r="9856" spans="7:7" x14ac:dyDescent="0.3">
      <c r="G9856"/>
    </row>
    <row r="9857" spans="7:7" x14ac:dyDescent="0.3">
      <c r="G9857"/>
    </row>
    <row r="9858" spans="7:7" x14ac:dyDescent="0.3">
      <c r="G9858"/>
    </row>
    <row r="9859" spans="7:7" x14ac:dyDescent="0.3">
      <c r="G9859"/>
    </row>
    <row r="9860" spans="7:7" x14ac:dyDescent="0.3">
      <c r="G9860"/>
    </row>
    <row r="9861" spans="7:7" x14ac:dyDescent="0.3">
      <c r="G9861"/>
    </row>
    <row r="9862" spans="7:7" x14ac:dyDescent="0.3">
      <c r="G9862"/>
    </row>
    <row r="9863" spans="7:7" x14ac:dyDescent="0.3">
      <c r="G9863"/>
    </row>
    <row r="9864" spans="7:7" x14ac:dyDescent="0.3">
      <c r="G9864"/>
    </row>
    <row r="9865" spans="7:7" x14ac:dyDescent="0.3">
      <c r="G9865"/>
    </row>
    <row r="9866" spans="7:7" x14ac:dyDescent="0.3">
      <c r="G9866"/>
    </row>
    <row r="9867" spans="7:7" x14ac:dyDescent="0.3">
      <c r="G9867"/>
    </row>
    <row r="9868" spans="7:7" x14ac:dyDescent="0.3">
      <c r="G9868"/>
    </row>
    <row r="9869" spans="7:7" x14ac:dyDescent="0.3">
      <c r="G9869"/>
    </row>
    <row r="9870" spans="7:7" x14ac:dyDescent="0.3">
      <c r="G9870"/>
    </row>
    <row r="9871" spans="7:7" x14ac:dyDescent="0.3">
      <c r="G9871"/>
    </row>
    <row r="9872" spans="7:7" x14ac:dyDescent="0.3">
      <c r="G9872"/>
    </row>
    <row r="9873" spans="7:7" x14ac:dyDescent="0.3">
      <c r="G9873"/>
    </row>
    <row r="9874" spans="7:7" x14ac:dyDescent="0.3">
      <c r="G9874"/>
    </row>
    <row r="9875" spans="7:7" x14ac:dyDescent="0.3">
      <c r="G9875"/>
    </row>
    <row r="9876" spans="7:7" x14ac:dyDescent="0.3">
      <c r="G9876"/>
    </row>
    <row r="9877" spans="7:7" x14ac:dyDescent="0.3">
      <c r="G9877"/>
    </row>
    <row r="9878" spans="7:7" x14ac:dyDescent="0.3">
      <c r="G9878"/>
    </row>
    <row r="9879" spans="7:7" x14ac:dyDescent="0.3">
      <c r="G9879"/>
    </row>
    <row r="9880" spans="7:7" x14ac:dyDescent="0.3">
      <c r="G9880"/>
    </row>
    <row r="9881" spans="7:7" x14ac:dyDescent="0.3">
      <c r="G9881"/>
    </row>
    <row r="9882" spans="7:7" x14ac:dyDescent="0.3">
      <c r="G9882"/>
    </row>
    <row r="9883" spans="7:7" x14ac:dyDescent="0.3">
      <c r="G9883"/>
    </row>
    <row r="9884" spans="7:7" x14ac:dyDescent="0.3">
      <c r="G9884"/>
    </row>
    <row r="9885" spans="7:7" x14ac:dyDescent="0.3">
      <c r="G9885"/>
    </row>
    <row r="9886" spans="7:7" x14ac:dyDescent="0.3">
      <c r="G9886"/>
    </row>
    <row r="9887" spans="7:7" x14ac:dyDescent="0.3">
      <c r="G9887"/>
    </row>
    <row r="9888" spans="7:7" x14ac:dyDescent="0.3">
      <c r="G9888"/>
    </row>
    <row r="9889" spans="7:7" x14ac:dyDescent="0.3">
      <c r="G9889"/>
    </row>
    <row r="9890" spans="7:7" x14ac:dyDescent="0.3">
      <c r="G9890"/>
    </row>
    <row r="9891" spans="7:7" x14ac:dyDescent="0.3">
      <c r="G9891"/>
    </row>
    <row r="9892" spans="7:7" x14ac:dyDescent="0.3">
      <c r="G9892"/>
    </row>
    <row r="9893" spans="7:7" x14ac:dyDescent="0.3">
      <c r="G9893"/>
    </row>
    <row r="9894" spans="7:7" x14ac:dyDescent="0.3">
      <c r="G9894"/>
    </row>
    <row r="9895" spans="7:7" x14ac:dyDescent="0.3">
      <c r="G9895"/>
    </row>
    <row r="9896" spans="7:7" x14ac:dyDescent="0.3">
      <c r="G9896"/>
    </row>
    <row r="9897" spans="7:7" x14ac:dyDescent="0.3">
      <c r="G9897"/>
    </row>
    <row r="9898" spans="7:7" x14ac:dyDescent="0.3">
      <c r="G9898"/>
    </row>
    <row r="9899" spans="7:7" x14ac:dyDescent="0.3">
      <c r="G9899"/>
    </row>
    <row r="9900" spans="7:7" x14ac:dyDescent="0.3">
      <c r="G9900"/>
    </row>
    <row r="9901" spans="7:7" x14ac:dyDescent="0.3">
      <c r="G9901"/>
    </row>
    <row r="9902" spans="7:7" x14ac:dyDescent="0.3">
      <c r="G9902"/>
    </row>
    <row r="9903" spans="7:7" x14ac:dyDescent="0.3">
      <c r="G9903"/>
    </row>
    <row r="9904" spans="7:7" x14ac:dyDescent="0.3">
      <c r="G9904"/>
    </row>
    <row r="9905" spans="7:7" x14ac:dyDescent="0.3">
      <c r="G9905"/>
    </row>
    <row r="9906" spans="7:7" x14ac:dyDescent="0.3">
      <c r="G9906"/>
    </row>
    <row r="9907" spans="7:7" x14ac:dyDescent="0.3">
      <c r="G9907"/>
    </row>
    <row r="9908" spans="7:7" x14ac:dyDescent="0.3">
      <c r="G9908"/>
    </row>
    <row r="9909" spans="7:7" x14ac:dyDescent="0.3">
      <c r="G9909"/>
    </row>
    <row r="9910" spans="7:7" x14ac:dyDescent="0.3">
      <c r="G9910"/>
    </row>
    <row r="9911" spans="7:7" x14ac:dyDescent="0.3">
      <c r="G9911"/>
    </row>
    <row r="9912" spans="7:7" x14ac:dyDescent="0.3">
      <c r="G9912"/>
    </row>
    <row r="9913" spans="7:7" x14ac:dyDescent="0.3">
      <c r="G9913"/>
    </row>
    <row r="9914" spans="7:7" x14ac:dyDescent="0.3">
      <c r="G9914"/>
    </row>
    <row r="9915" spans="7:7" x14ac:dyDescent="0.3">
      <c r="G9915"/>
    </row>
    <row r="9916" spans="7:7" x14ac:dyDescent="0.3">
      <c r="G9916"/>
    </row>
    <row r="9917" spans="7:7" x14ac:dyDescent="0.3">
      <c r="G9917"/>
    </row>
    <row r="9918" spans="7:7" x14ac:dyDescent="0.3">
      <c r="G9918"/>
    </row>
    <row r="9919" spans="7:7" x14ac:dyDescent="0.3">
      <c r="G9919"/>
    </row>
    <row r="9920" spans="7:7" x14ac:dyDescent="0.3">
      <c r="G9920"/>
    </row>
    <row r="9921" spans="7:7" x14ac:dyDescent="0.3">
      <c r="G9921"/>
    </row>
    <row r="9922" spans="7:7" x14ac:dyDescent="0.3">
      <c r="G9922"/>
    </row>
    <row r="9923" spans="7:7" x14ac:dyDescent="0.3">
      <c r="G9923"/>
    </row>
    <row r="9924" spans="7:7" x14ac:dyDescent="0.3">
      <c r="G9924"/>
    </row>
    <row r="9925" spans="7:7" x14ac:dyDescent="0.3">
      <c r="G9925"/>
    </row>
    <row r="9926" spans="7:7" x14ac:dyDescent="0.3">
      <c r="G9926"/>
    </row>
    <row r="9927" spans="7:7" x14ac:dyDescent="0.3">
      <c r="G9927"/>
    </row>
    <row r="9928" spans="7:7" x14ac:dyDescent="0.3">
      <c r="G9928"/>
    </row>
    <row r="9929" spans="7:7" x14ac:dyDescent="0.3">
      <c r="G9929"/>
    </row>
    <row r="9930" spans="7:7" x14ac:dyDescent="0.3">
      <c r="G9930"/>
    </row>
    <row r="9931" spans="7:7" x14ac:dyDescent="0.3">
      <c r="G9931"/>
    </row>
    <row r="9932" spans="7:7" x14ac:dyDescent="0.3">
      <c r="G9932"/>
    </row>
    <row r="9933" spans="7:7" x14ac:dyDescent="0.3">
      <c r="G9933"/>
    </row>
    <row r="9934" spans="7:7" x14ac:dyDescent="0.3">
      <c r="G9934"/>
    </row>
    <row r="9935" spans="7:7" x14ac:dyDescent="0.3">
      <c r="G9935"/>
    </row>
    <row r="9936" spans="7:7" x14ac:dyDescent="0.3">
      <c r="G9936"/>
    </row>
    <row r="9937" spans="7:7" x14ac:dyDescent="0.3">
      <c r="G9937"/>
    </row>
    <row r="9938" spans="7:7" x14ac:dyDescent="0.3">
      <c r="G9938"/>
    </row>
    <row r="9939" spans="7:7" x14ac:dyDescent="0.3">
      <c r="G9939"/>
    </row>
    <row r="9940" spans="7:7" x14ac:dyDescent="0.3">
      <c r="G9940"/>
    </row>
    <row r="9941" spans="7:7" x14ac:dyDescent="0.3">
      <c r="G9941"/>
    </row>
    <row r="9942" spans="7:7" x14ac:dyDescent="0.3">
      <c r="G9942"/>
    </row>
    <row r="9943" spans="7:7" x14ac:dyDescent="0.3">
      <c r="G9943"/>
    </row>
    <row r="9944" spans="7:7" x14ac:dyDescent="0.3">
      <c r="G9944"/>
    </row>
    <row r="9945" spans="7:7" x14ac:dyDescent="0.3">
      <c r="G9945"/>
    </row>
    <row r="9946" spans="7:7" x14ac:dyDescent="0.3">
      <c r="G9946"/>
    </row>
    <row r="9947" spans="7:7" x14ac:dyDescent="0.3">
      <c r="G9947"/>
    </row>
    <row r="9948" spans="7:7" x14ac:dyDescent="0.3">
      <c r="G9948"/>
    </row>
    <row r="9949" spans="7:7" x14ac:dyDescent="0.3">
      <c r="G9949"/>
    </row>
    <row r="9950" spans="7:7" x14ac:dyDescent="0.3">
      <c r="G9950"/>
    </row>
    <row r="9951" spans="7:7" x14ac:dyDescent="0.3">
      <c r="G9951"/>
    </row>
    <row r="9952" spans="7:7" x14ac:dyDescent="0.3">
      <c r="G9952"/>
    </row>
    <row r="9953" spans="7:7" x14ac:dyDescent="0.3">
      <c r="G9953"/>
    </row>
    <row r="9954" spans="7:7" x14ac:dyDescent="0.3">
      <c r="G9954"/>
    </row>
    <row r="9955" spans="7:7" x14ac:dyDescent="0.3">
      <c r="G9955"/>
    </row>
    <row r="9956" spans="7:7" x14ac:dyDescent="0.3">
      <c r="G9956"/>
    </row>
    <row r="9957" spans="7:7" x14ac:dyDescent="0.3">
      <c r="G9957"/>
    </row>
    <row r="9958" spans="7:7" x14ac:dyDescent="0.3">
      <c r="G9958"/>
    </row>
    <row r="9959" spans="7:7" x14ac:dyDescent="0.3">
      <c r="G9959"/>
    </row>
    <row r="9960" spans="7:7" x14ac:dyDescent="0.3">
      <c r="G9960"/>
    </row>
    <row r="9961" spans="7:7" x14ac:dyDescent="0.3">
      <c r="G9961"/>
    </row>
    <row r="9962" spans="7:7" x14ac:dyDescent="0.3">
      <c r="G9962"/>
    </row>
    <row r="9963" spans="7:7" x14ac:dyDescent="0.3">
      <c r="G9963"/>
    </row>
    <row r="9964" spans="7:7" x14ac:dyDescent="0.3">
      <c r="G9964"/>
    </row>
    <row r="9965" spans="7:7" x14ac:dyDescent="0.3">
      <c r="G9965"/>
    </row>
    <row r="9966" spans="7:7" x14ac:dyDescent="0.3">
      <c r="G9966"/>
    </row>
    <row r="9967" spans="7:7" x14ac:dyDescent="0.3">
      <c r="G9967"/>
    </row>
    <row r="9968" spans="7:7" x14ac:dyDescent="0.3">
      <c r="G9968"/>
    </row>
    <row r="9969" spans="7:7" x14ac:dyDescent="0.3">
      <c r="G9969"/>
    </row>
    <row r="9970" spans="7:7" x14ac:dyDescent="0.3">
      <c r="G9970"/>
    </row>
    <row r="9971" spans="7:7" x14ac:dyDescent="0.3">
      <c r="G9971"/>
    </row>
    <row r="9972" spans="7:7" x14ac:dyDescent="0.3">
      <c r="G9972"/>
    </row>
    <row r="9973" spans="7:7" x14ac:dyDescent="0.3">
      <c r="G9973"/>
    </row>
    <row r="9974" spans="7:7" x14ac:dyDescent="0.3">
      <c r="G9974"/>
    </row>
    <row r="9975" spans="7:7" x14ac:dyDescent="0.3">
      <c r="G9975"/>
    </row>
    <row r="9976" spans="7:7" x14ac:dyDescent="0.3">
      <c r="G9976"/>
    </row>
    <row r="9977" spans="7:7" x14ac:dyDescent="0.3">
      <c r="G9977"/>
    </row>
    <row r="9978" spans="7:7" x14ac:dyDescent="0.3">
      <c r="G9978"/>
    </row>
    <row r="9979" spans="7:7" x14ac:dyDescent="0.3">
      <c r="G9979"/>
    </row>
    <row r="9980" spans="7:7" x14ac:dyDescent="0.3">
      <c r="G9980"/>
    </row>
    <row r="9981" spans="7:7" x14ac:dyDescent="0.3">
      <c r="G9981"/>
    </row>
    <row r="9982" spans="7:7" x14ac:dyDescent="0.3">
      <c r="G9982"/>
    </row>
    <row r="9983" spans="7:7" x14ac:dyDescent="0.3">
      <c r="G9983"/>
    </row>
    <row r="9984" spans="7:7" x14ac:dyDescent="0.3">
      <c r="G9984"/>
    </row>
    <row r="9985" spans="7:7" x14ac:dyDescent="0.3">
      <c r="G9985"/>
    </row>
    <row r="9986" spans="7:7" x14ac:dyDescent="0.3">
      <c r="G9986"/>
    </row>
    <row r="9987" spans="7:7" x14ac:dyDescent="0.3">
      <c r="G9987"/>
    </row>
    <row r="9988" spans="7:7" x14ac:dyDescent="0.3">
      <c r="G9988"/>
    </row>
    <row r="9989" spans="7:7" x14ac:dyDescent="0.3">
      <c r="G9989"/>
    </row>
    <row r="9990" spans="7:7" x14ac:dyDescent="0.3">
      <c r="G9990"/>
    </row>
    <row r="9991" spans="7:7" x14ac:dyDescent="0.3">
      <c r="G9991"/>
    </row>
    <row r="9992" spans="7:7" x14ac:dyDescent="0.3">
      <c r="G9992"/>
    </row>
    <row r="9993" spans="7:7" x14ac:dyDescent="0.3">
      <c r="G9993"/>
    </row>
    <row r="9994" spans="7:7" x14ac:dyDescent="0.3">
      <c r="G9994"/>
    </row>
    <row r="9995" spans="7:7" x14ac:dyDescent="0.3">
      <c r="G9995"/>
    </row>
    <row r="9996" spans="7:7" x14ac:dyDescent="0.3">
      <c r="G9996"/>
    </row>
    <row r="9997" spans="7:7" x14ac:dyDescent="0.3">
      <c r="G9997"/>
    </row>
    <row r="9998" spans="7:7" x14ac:dyDescent="0.3">
      <c r="G9998"/>
    </row>
    <row r="9999" spans="7:7" x14ac:dyDescent="0.3">
      <c r="G9999"/>
    </row>
    <row r="10000" spans="7:7" x14ac:dyDescent="0.3">
      <c r="G10000"/>
    </row>
    <row r="10001" spans="7:7" x14ac:dyDescent="0.3">
      <c r="G10001"/>
    </row>
    <row r="10002" spans="7:7" x14ac:dyDescent="0.3">
      <c r="G10002"/>
    </row>
    <row r="10003" spans="7:7" x14ac:dyDescent="0.3">
      <c r="G10003"/>
    </row>
    <row r="10004" spans="7:7" x14ac:dyDescent="0.3">
      <c r="G10004"/>
    </row>
    <row r="10005" spans="7:7" x14ac:dyDescent="0.3">
      <c r="G10005"/>
    </row>
    <row r="10006" spans="7:7" x14ac:dyDescent="0.3">
      <c r="G10006"/>
    </row>
    <row r="10007" spans="7:7" x14ac:dyDescent="0.3">
      <c r="G10007"/>
    </row>
    <row r="10008" spans="7:7" x14ac:dyDescent="0.3">
      <c r="G10008"/>
    </row>
    <row r="10009" spans="7:7" x14ac:dyDescent="0.3">
      <c r="G10009"/>
    </row>
    <row r="10010" spans="7:7" x14ac:dyDescent="0.3">
      <c r="G10010"/>
    </row>
    <row r="10011" spans="7:7" x14ac:dyDescent="0.3">
      <c r="G10011"/>
    </row>
    <row r="10012" spans="7:7" x14ac:dyDescent="0.3">
      <c r="G10012"/>
    </row>
    <row r="10013" spans="7:7" x14ac:dyDescent="0.3">
      <c r="G10013"/>
    </row>
    <row r="10014" spans="7:7" x14ac:dyDescent="0.3">
      <c r="G10014"/>
    </row>
    <row r="10015" spans="7:7" x14ac:dyDescent="0.3">
      <c r="G10015"/>
    </row>
    <row r="10016" spans="7:7" x14ac:dyDescent="0.3">
      <c r="G10016"/>
    </row>
    <row r="10017" spans="7:7" x14ac:dyDescent="0.3">
      <c r="G10017"/>
    </row>
    <row r="10018" spans="7:7" x14ac:dyDescent="0.3">
      <c r="G10018"/>
    </row>
    <row r="10019" spans="7:7" x14ac:dyDescent="0.3">
      <c r="G10019"/>
    </row>
    <row r="10020" spans="7:7" x14ac:dyDescent="0.3">
      <c r="G10020"/>
    </row>
    <row r="10021" spans="7:7" x14ac:dyDescent="0.3">
      <c r="G10021"/>
    </row>
    <row r="10022" spans="7:7" x14ac:dyDescent="0.3">
      <c r="G10022"/>
    </row>
    <row r="10023" spans="7:7" x14ac:dyDescent="0.3">
      <c r="G10023"/>
    </row>
    <row r="10024" spans="7:7" x14ac:dyDescent="0.3">
      <c r="G10024"/>
    </row>
    <row r="10025" spans="7:7" x14ac:dyDescent="0.3">
      <c r="G10025"/>
    </row>
    <row r="10026" spans="7:7" x14ac:dyDescent="0.3">
      <c r="G10026"/>
    </row>
    <row r="10027" spans="7:7" x14ac:dyDescent="0.3">
      <c r="G10027"/>
    </row>
    <row r="10028" spans="7:7" x14ac:dyDescent="0.3">
      <c r="G10028"/>
    </row>
    <row r="10029" spans="7:7" x14ac:dyDescent="0.3">
      <c r="G10029"/>
    </row>
    <row r="10030" spans="7:7" x14ac:dyDescent="0.3">
      <c r="G10030"/>
    </row>
    <row r="10031" spans="7:7" x14ac:dyDescent="0.3">
      <c r="G10031"/>
    </row>
    <row r="10032" spans="7:7" x14ac:dyDescent="0.3">
      <c r="G10032"/>
    </row>
    <row r="10033" spans="7:7" x14ac:dyDescent="0.3">
      <c r="G10033"/>
    </row>
    <row r="10034" spans="7:7" x14ac:dyDescent="0.3">
      <c r="G10034"/>
    </row>
    <row r="10035" spans="7:7" x14ac:dyDescent="0.3">
      <c r="G10035"/>
    </row>
    <row r="10036" spans="7:7" x14ac:dyDescent="0.3">
      <c r="G10036"/>
    </row>
    <row r="10037" spans="7:7" x14ac:dyDescent="0.3">
      <c r="G10037"/>
    </row>
    <row r="10038" spans="7:7" x14ac:dyDescent="0.3">
      <c r="G10038"/>
    </row>
    <row r="10039" spans="7:7" x14ac:dyDescent="0.3">
      <c r="G10039"/>
    </row>
    <row r="10040" spans="7:7" x14ac:dyDescent="0.3">
      <c r="G10040"/>
    </row>
    <row r="10041" spans="7:7" x14ac:dyDescent="0.3">
      <c r="G10041"/>
    </row>
    <row r="10042" spans="7:7" x14ac:dyDescent="0.3">
      <c r="G10042"/>
    </row>
    <row r="10043" spans="7:7" x14ac:dyDescent="0.3">
      <c r="G10043"/>
    </row>
    <row r="10044" spans="7:7" x14ac:dyDescent="0.3">
      <c r="G10044"/>
    </row>
    <row r="10045" spans="7:7" x14ac:dyDescent="0.3">
      <c r="G10045"/>
    </row>
    <row r="10046" spans="7:7" x14ac:dyDescent="0.3">
      <c r="G10046"/>
    </row>
    <row r="10047" spans="7:7" x14ac:dyDescent="0.3">
      <c r="G10047"/>
    </row>
    <row r="10048" spans="7:7" x14ac:dyDescent="0.3">
      <c r="G10048"/>
    </row>
    <row r="10049" spans="7:7" x14ac:dyDescent="0.3">
      <c r="G10049"/>
    </row>
    <row r="10050" spans="7:7" x14ac:dyDescent="0.3">
      <c r="G10050"/>
    </row>
    <row r="10051" spans="7:7" x14ac:dyDescent="0.3">
      <c r="G10051"/>
    </row>
    <row r="10052" spans="7:7" x14ac:dyDescent="0.3">
      <c r="G10052"/>
    </row>
    <row r="10053" spans="7:7" x14ac:dyDescent="0.3">
      <c r="G10053"/>
    </row>
    <row r="10054" spans="7:7" x14ac:dyDescent="0.3">
      <c r="G10054"/>
    </row>
    <row r="10055" spans="7:7" x14ac:dyDescent="0.3">
      <c r="G10055"/>
    </row>
    <row r="10056" spans="7:7" x14ac:dyDescent="0.3">
      <c r="G10056"/>
    </row>
    <row r="10057" spans="7:7" x14ac:dyDescent="0.3">
      <c r="G10057"/>
    </row>
    <row r="10058" spans="7:7" x14ac:dyDescent="0.3">
      <c r="G10058"/>
    </row>
    <row r="10059" spans="7:7" x14ac:dyDescent="0.3">
      <c r="G10059"/>
    </row>
    <row r="10060" spans="7:7" x14ac:dyDescent="0.3">
      <c r="G10060"/>
    </row>
    <row r="10061" spans="7:7" x14ac:dyDescent="0.3">
      <c r="G10061"/>
    </row>
    <row r="10062" spans="7:7" x14ac:dyDescent="0.3">
      <c r="G10062"/>
    </row>
    <row r="10063" spans="7:7" x14ac:dyDescent="0.3">
      <c r="G10063"/>
    </row>
    <row r="10064" spans="7:7" x14ac:dyDescent="0.3">
      <c r="G10064"/>
    </row>
    <row r="10065" spans="7:7" x14ac:dyDescent="0.3">
      <c r="G10065"/>
    </row>
    <row r="10066" spans="7:7" x14ac:dyDescent="0.3">
      <c r="G10066"/>
    </row>
    <row r="10067" spans="7:7" x14ac:dyDescent="0.3">
      <c r="G10067"/>
    </row>
    <row r="10068" spans="7:7" x14ac:dyDescent="0.3">
      <c r="G10068"/>
    </row>
    <row r="10069" spans="7:7" x14ac:dyDescent="0.3">
      <c r="G10069"/>
    </row>
    <row r="10070" spans="7:7" x14ac:dyDescent="0.3">
      <c r="G10070"/>
    </row>
    <row r="10071" spans="7:7" x14ac:dyDescent="0.3">
      <c r="G10071"/>
    </row>
    <row r="10072" spans="7:7" x14ac:dyDescent="0.3">
      <c r="G10072"/>
    </row>
    <row r="10073" spans="7:7" x14ac:dyDescent="0.3">
      <c r="G10073"/>
    </row>
    <row r="10074" spans="7:7" x14ac:dyDescent="0.3">
      <c r="G10074"/>
    </row>
    <row r="10075" spans="7:7" x14ac:dyDescent="0.3">
      <c r="G10075"/>
    </row>
    <row r="10076" spans="7:7" x14ac:dyDescent="0.3">
      <c r="G10076"/>
    </row>
    <row r="10077" spans="7:7" x14ac:dyDescent="0.3">
      <c r="G10077"/>
    </row>
    <row r="10078" spans="7:7" x14ac:dyDescent="0.3">
      <c r="G10078"/>
    </row>
    <row r="10079" spans="7:7" x14ac:dyDescent="0.3">
      <c r="G10079"/>
    </row>
    <row r="10080" spans="7:7" x14ac:dyDescent="0.3">
      <c r="G10080"/>
    </row>
    <row r="10081" spans="7:7" x14ac:dyDescent="0.3">
      <c r="G10081"/>
    </row>
    <row r="10082" spans="7:7" x14ac:dyDescent="0.3">
      <c r="G10082"/>
    </row>
    <row r="10083" spans="7:7" x14ac:dyDescent="0.3">
      <c r="G10083"/>
    </row>
    <row r="10084" spans="7:7" x14ac:dyDescent="0.3">
      <c r="G10084"/>
    </row>
    <row r="10085" spans="7:7" x14ac:dyDescent="0.3">
      <c r="G10085"/>
    </row>
    <row r="10086" spans="7:7" x14ac:dyDescent="0.3">
      <c r="G10086"/>
    </row>
    <row r="10087" spans="7:7" x14ac:dyDescent="0.3">
      <c r="G10087"/>
    </row>
    <row r="10088" spans="7:7" x14ac:dyDescent="0.3">
      <c r="G10088"/>
    </row>
    <row r="10089" spans="7:7" x14ac:dyDescent="0.3">
      <c r="G10089"/>
    </row>
    <row r="10090" spans="7:7" x14ac:dyDescent="0.3">
      <c r="G10090"/>
    </row>
    <row r="10091" spans="7:7" x14ac:dyDescent="0.3">
      <c r="G10091"/>
    </row>
    <row r="10092" spans="7:7" x14ac:dyDescent="0.3">
      <c r="G10092"/>
    </row>
    <row r="10093" spans="7:7" x14ac:dyDescent="0.3">
      <c r="G10093"/>
    </row>
    <row r="10094" spans="7:7" x14ac:dyDescent="0.3">
      <c r="G10094"/>
    </row>
    <row r="10095" spans="7:7" x14ac:dyDescent="0.3">
      <c r="G10095"/>
    </row>
    <row r="10096" spans="7:7" x14ac:dyDescent="0.3">
      <c r="G10096"/>
    </row>
    <row r="10097" spans="7:7" x14ac:dyDescent="0.3">
      <c r="G10097"/>
    </row>
    <row r="10098" spans="7:7" x14ac:dyDescent="0.3">
      <c r="G10098"/>
    </row>
    <row r="10099" spans="7:7" x14ac:dyDescent="0.3">
      <c r="G10099"/>
    </row>
    <row r="10100" spans="7:7" x14ac:dyDescent="0.3">
      <c r="G10100"/>
    </row>
    <row r="10101" spans="7:7" x14ac:dyDescent="0.3">
      <c r="G10101"/>
    </row>
    <row r="10102" spans="7:7" x14ac:dyDescent="0.3">
      <c r="G10102"/>
    </row>
    <row r="10103" spans="7:7" x14ac:dyDescent="0.3">
      <c r="G10103"/>
    </row>
    <row r="10104" spans="7:7" x14ac:dyDescent="0.3">
      <c r="G10104"/>
    </row>
    <row r="10105" spans="7:7" x14ac:dyDescent="0.3">
      <c r="G10105"/>
    </row>
    <row r="10106" spans="7:7" x14ac:dyDescent="0.3">
      <c r="G10106"/>
    </row>
    <row r="10107" spans="7:7" x14ac:dyDescent="0.3">
      <c r="G10107"/>
    </row>
    <row r="10108" spans="7:7" x14ac:dyDescent="0.3">
      <c r="G10108"/>
    </row>
    <row r="10109" spans="7:7" x14ac:dyDescent="0.3">
      <c r="G10109"/>
    </row>
    <row r="10110" spans="7:7" x14ac:dyDescent="0.3">
      <c r="G10110"/>
    </row>
    <row r="10111" spans="7:7" x14ac:dyDescent="0.3">
      <c r="G10111"/>
    </row>
    <row r="10112" spans="7:7" x14ac:dyDescent="0.3">
      <c r="G10112"/>
    </row>
    <row r="10113" spans="7:7" x14ac:dyDescent="0.3">
      <c r="G10113"/>
    </row>
    <row r="10114" spans="7:7" x14ac:dyDescent="0.3">
      <c r="G10114"/>
    </row>
    <row r="10115" spans="7:7" x14ac:dyDescent="0.3">
      <c r="G10115"/>
    </row>
    <row r="10116" spans="7:7" x14ac:dyDescent="0.3">
      <c r="G10116"/>
    </row>
    <row r="10117" spans="7:7" x14ac:dyDescent="0.3">
      <c r="G10117"/>
    </row>
    <row r="10118" spans="7:7" x14ac:dyDescent="0.3">
      <c r="G10118"/>
    </row>
    <row r="10119" spans="7:7" x14ac:dyDescent="0.3">
      <c r="G10119"/>
    </row>
    <row r="10120" spans="7:7" x14ac:dyDescent="0.3">
      <c r="G10120"/>
    </row>
    <row r="10121" spans="7:7" x14ac:dyDescent="0.3">
      <c r="G10121"/>
    </row>
    <row r="10122" spans="7:7" x14ac:dyDescent="0.3">
      <c r="G10122"/>
    </row>
    <row r="10123" spans="7:7" x14ac:dyDescent="0.3">
      <c r="G10123"/>
    </row>
    <row r="10124" spans="7:7" x14ac:dyDescent="0.3">
      <c r="G10124"/>
    </row>
    <row r="10125" spans="7:7" x14ac:dyDescent="0.3">
      <c r="G10125"/>
    </row>
    <row r="10126" spans="7:7" x14ac:dyDescent="0.3">
      <c r="G10126"/>
    </row>
    <row r="10127" spans="7:7" x14ac:dyDescent="0.3">
      <c r="G10127"/>
    </row>
    <row r="10128" spans="7:7" x14ac:dyDescent="0.3">
      <c r="G10128"/>
    </row>
    <row r="10129" spans="7:7" x14ac:dyDescent="0.3">
      <c r="G10129"/>
    </row>
    <row r="10130" spans="7:7" x14ac:dyDescent="0.3">
      <c r="G10130"/>
    </row>
    <row r="10131" spans="7:7" x14ac:dyDescent="0.3">
      <c r="G10131"/>
    </row>
    <row r="10132" spans="7:7" x14ac:dyDescent="0.3">
      <c r="G10132"/>
    </row>
    <row r="10133" spans="7:7" x14ac:dyDescent="0.3">
      <c r="G10133"/>
    </row>
    <row r="10134" spans="7:7" x14ac:dyDescent="0.3">
      <c r="G10134"/>
    </row>
    <row r="10135" spans="7:7" x14ac:dyDescent="0.3">
      <c r="G10135"/>
    </row>
    <row r="10136" spans="7:7" x14ac:dyDescent="0.3">
      <c r="G10136"/>
    </row>
    <row r="10137" spans="7:7" x14ac:dyDescent="0.3">
      <c r="G10137"/>
    </row>
    <row r="10138" spans="7:7" x14ac:dyDescent="0.3">
      <c r="G10138"/>
    </row>
    <row r="10139" spans="7:7" x14ac:dyDescent="0.3">
      <c r="G10139"/>
    </row>
    <row r="10140" spans="7:7" x14ac:dyDescent="0.3">
      <c r="G10140"/>
    </row>
    <row r="10141" spans="7:7" x14ac:dyDescent="0.3">
      <c r="G10141"/>
    </row>
    <row r="10142" spans="7:7" x14ac:dyDescent="0.3">
      <c r="G10142"/>
    </row>
    <row r="10143" spans="7:7" x14ac:dyDescent="0.3">
      <c r="G10143"/>
    </row>
    <row r="10144" spans="7:7" x14ac:dyDescent="0.3">
      <c r="G10144"/>
    </row>
    <row r="10145" spans="7:7" x14ac:dyDescent="0.3">
      <c r="G10145"/>
    </row>
    <row r="10146" spans="7:7" x14ac:dyDescent="0.3">
      <c r="G10146"/>
    </row>
    <row r="10147" spans="7:7" x14ac:dyDescent="0.3">
      <c r="G10147"/>
    </row>
    <row r="10148" spans="7:7" x14ac:dyDescent="0.3">
      <c r="G10148"/>
    </row>
    <row r="10149" spans="7:7" x14ac:dyDescent="0.3">
      <c r="G10149"/>
    </row>
    <row r="10150" spans="7:7" x14ac:dyDescent="0.3">
      <c r="G10150"/>
    </row>
    <row r="10151" spans="7:7" x14ac:dyDescent="0.3">
      <c r="G10151"/>
    </row>
    <row r="10152" spans="7:7" x14ac:dyDescent="0.3">
      <c r="G10152"/>
    </row>
    <row r="10153" spans="7:7" x14ac:dyDescent="0.3">
      <c r="G10153"/>
    </row>
    <row r="10154" spans="7:7" x14ac:dyDescent="0.3">
      <c r="G10154"/>
    </row>
    <row r="10155" spans="7:7" x14ac:dyDescent="0.3">
      <c r="G10155"/>
    </row>
    <row r="10156" spans="7:7" x14ac:dyDescent="0.3">
      <c r="G10156"/>
    </row>
    <row r="10157" spans="7:7" x14ac:dyDescent="0.3">
      <c r="G10157"/>
    </row>
    <row r="10158" spans="7:7" x14ac:dyDescent="0.3">
      <c r="G10158"/>
    </row>
    <row r="10159" spans="7:7" x14ac:dyDescent="0.3">
      <c r="G10159"/>
    </row>
    <row r="10160" spans="7:7" x14ac:dyDescent="0.3">
      <c r="G10160"/>
    </row>
    <row r="10161" spans="7:7" x14ac:dyDescent="0.3">
      <c r="G10161"/>
    </row>
    <row r="10162" spans="7:7" x14ac:dyDescent="0.3">
      <c r="G10162"/>
    </row>
    <row r="10163" spans="7:7" x14ac:dyDescent="0.3">
      <c r="G10163"/>
    </row>
    <row r="10164" spans="7:7" x14ac:dyDescent="0.3">
      <c r="G10164"/>
    </row>
    <row r="10165" spans="7:7" x14ac:dyDescent="0.3">
      <c r="G10165"/>
    </row>
    <row r="10166" spans="7:7" x14ac:dyDescent="0.3">
      <c r="G10166"/>
    </row>
    <row r="10167" spans="7:7" x14ac:dyDescent="0.3">
      <c r="G10167"/>
    </row>
    <row r="10168" spans="7:7" x14ac:dyDescent="0.3">
      <c r="G10168"/>
    </row>
    <row r="10169" spans="7:7" x14ac:dyDescent="0.3">
      <c r="G10169"/>
    </row>
    <row r="10170" spans="7:7" x14ac:dyDescent="0.3">
      <c r="G10170"/>
    </row>
    <row r="10171" spans="7:7" x14ac:dyDescent="0.3">
      <c r="G10171"/>
    </row>
    <row r="10172" spans="7:7" x14ac:dyDescent="0.3">
      <c r="G10172"/>
    </row>
    <row r="10173" spans="7:7" x14ac:dyDescent="0.3">
      <c r="G10173"/>
    </row>
    <row r="10174" spans="7:7" x14ac:dyDescent="0.3">
      <c r="G10174"/>
    </row>
    <row r="10175" spans="7:7" x14ac:dyDescent="0.3">
      <c r="G10175"/>
    </row>
    <row r="10176" spans="7:7" x14ac:dyDescent="0.3">
      <c r="G10176"/>
    </row>
    <row r="10177" spans="7:7" x14ac:dyDescent="0.3">
      <c r="G10177"/>
    </row>
    <row r="10178" spans="7:7" x14ac:dyDescent="0.3">
      <c r="G10178"/>
    </row>
    <row r="10179" spans="7:7" x14ac:dyDescent="0.3">
      <c r="G10179"/>
    </row>
    <row r="10180" spans="7:7" x14ac:dyDescent="0.3">
      <c r="G10180"/>
    </row>
    <row r="10181" spans="7:7" x14ac:dyDescent="0.3">
      <c r="G10181"/>
    </row>
    <row r="10182" spans="7:7" x14ac:dyDescent="0.3">
      <c r="G10182"/>
    </row>
    <row r="10183" spans="7:7" x14ac:dyDescent="0.3">
      <c r="G10183"/>
    </row>
    <row r="10184" spans="7:7" x14ac:dyDescent="0.3">
      <c r="G10184"/>
    </row>
    <row r="10185" spans="7:7" x14ac:dyDescent="0.3">
      <c r="G10185"/>
    </row>
    <row r="10186" spans="7:7" x14ac:dyDescent="0.3">
      <c r="G10186"/>
    </row>
    <row r="10187" spans="7:7" x14ac:dyDescent="0.3">
      <c r="G10187"/>
    </row>
    <row r="10188" spans="7:7" x14ac:dyDescent="0.3">
      <c r="G10188"/>
    </row>
    <row r="10189" spans="7:7" x14ac:dyDescent="0.3">
      <c r="G10189"/>
    </row>
    <row r="10190" spans="7:7" x14ac:dyDescent="0.3">
      <c r="G10190"/>
    </row>
    <row r="10191" spans="7:7" x14ac:dyDescent="0.3">
      <c r="G10191"/>
    </row>
    <row r="10192" spans="7:7" x14ac:dyDescent="0.3">
      <c r="G10192"/>
    </row>
    <row r="10193" spans="7:7" x14ac:dyDescent="0.3">
      <c r="G10193"/>
    </row>
    <row r="10194" spans="7:7" x14ac:dyDescent="0.3">
      <c r="G10194"/>
    </row>
    <row r="10195" spans="7:7" x14ac:dyDescent="0.3">
      <c r="G10195"/>
    </row>
    <row r="10196" spans="7:7" x14ac:dyDescent="0.3">
      <c r="G10196"/>
    </row>
    <row r="10197" spans="7:7" x14ac:dyDescent="0.3">
      <c r="G10197"/>
    </row>
    <row r="10198" spans="7:7" x14ac:dyDescent="0.3">
      <c r="G10198"/>
    </row>
    <row r="10199" spans="7:7" x14ac:dyDescent="0.3">
      <c r="G10199"/>
    </row>
    <row r="10200" spans="7:7" x14ac:dyDescent="0.3">
      <c r="G10200"/>
    </row>
    <row r="10201" spans="7:7" x14ac:dyDescent="0.3">
      <c r="G10201"/>
    </row>
    <row r="10202" spans="7:7" x14ac:dyDescent="0.3">
      <c r="G10202"/>
    </row>
    <row r="10203" spans="7:7" x14ac:dyDescent="0.3">
      <c r="G10203"/>
    </row>
    <row r="10204" spans="7:7" x14ac:dyDescent="0.3">
      <c r="G10204"/>
    </row>
    <row r="10205" spans="7:7" x14ac:dyDescent="0.3">
      <c r="G10205"/>
    </row>
    <row r="10206" spans="7:7" x14ac:dyDescent="0.3">
      <c r="G10206"/>
    </row>
    <row r="10207" spans="7:7" x14ac:dyDescent="0.3">
      <c r="G10207"/>
    </row>
    <row r="10208" spans="7:7" x14ac:dyDescent="0.3">
      <c r="G10208"/>
    </row>
    <row r="10209" spans="7:7" x14ac:dyDescent="0.3">
      <c r="G10209"/>
    </row>
    <row r="10210" spans="7:7" x14ac:dyDescent="0.3">
      <c r="G10210"/>
    </row>
    <row r="10211" spans="7:7" x14ac:dyDescent="0.3">
      <c r="G10211"/>
    </row>
    <row r="10212" spans="7:7" x14ac:dyDescent="0.3">
      <c r="G10212"/>
    </row>
    <row r="10213" spans="7:7" x14ac:dyDescent="0.3">
      <c r="G10213"/>
    </row>
    <row r="10214" spans="7:7" x14ac:dyDescent="0.3">
      <c r="G10214"/>
    </row>
    <row r="10215" spans="7:7" x14ac:dyDescent="0.3">
      <c r="G10215"/>
    </row>
    <row r="10216" spans="7:7" x14ac:dyDescent="0.3">
      <c r="G10216"/>
    </row>
    <row r="10217" spans="7:7" x14ac:dyDescent="0.3">
      <c r="G10217"/>
    </row>
    <row r="10218" spans="7:7" x14ac:dyDescent="0.3">
      <c r="G10218"/>
    </row>
    <row r="10219" spans="7:7" x14ac:dyDescent="0.3">
      <c r="G10219"/>
    </row>
    <row r="10220" spans="7:7" x14ac:dyDescent="0.3">
      <c r="G10220"/>
    </row>
    <row r="10221" spans="7:7" x14ac:dyDescent="0.3">
      <c r="G10221"/>
    </row>
    <row r="10222" spans="7:7" x14ac:dyDescent="0.3">
      <c r="G10222"/>
    </row>
    <row r="10223" spans="7:7" x14ac:dyDescent="0.3">
      <c r="G10223"/>
    </row>
    <row r="10224" spans="7:7" x14ac:dyDescent="0.3">
      <c r="G10224"/>
    </row>
    <row r="10225" spans="7:7" x14ac:dyDescent="0.3">
      <c r="G10225"/>
    </row>
    <row r="10226" spans="7:7" x14ac:dyDescent="0.3">
      <c r="G10226"/>
    </row>
    <row r="10227" spans="7:7" x14ac:dyDescent="0.3">
      <c r="G10227"/>
    </row>
    <row r="10228" spans="7:7" x14ac:dyDescent="0.3">
      <c r="G10228"/>
    </row>
    <row r="10229" spans="7:7" x14ac:dyDescent="0.3">
      <c r="G10229"/>
    </row>
    <row r="10230" spans="7:7" x14ac:dyDescent="0.3">
      <c r="G10230"/>
    </row>
    <row r="10231" spans="7:7" x14ac:dyDescent="0.3">
      <c r="G10231"/>
    </row>
    <row r="10232" spans="7:7" x14ac:dyDescent="0.3">
      <c r="G10232"/>
    </row>
    <row r="10233" spans="7:7" x14ac:dyDescent="0.3">
      <c r="G10233"/>
    </row>
    <row r="10234" spans="7:7" x14ac:dyDescent="0.3">
      <c r="G10234"/>
    </row>
    <row r="10235" spans="7:7" x14ac:dyDescent="0.3">
      <c r="G10235"/>
    </row>
    <row r="10236" spans="7:7" x14ac:dyDescent="0.3">
      <c r="G10236"/>
    </row>
    <row r="10237" spans="7:7" x14ac:dyDescent="0.3">
      <c r="G10237"/>
    </row>
    <row r="10238" spans="7:7" x14ac:dyDescent="0.3">
      <c r="G10238"/>
    </row>
    <row r="10239" spans="7:7" x14ac:dyDescent="0.3">
      <c r="G10239"/>
    </row>
    <row r="10240" spans="7:7" x14ac:dyDescent="0.3">
      <c r="G10240"/>
    </row>
    <row r="10241" spans="7:7" x14ac:dyDescent="0.3">
      <c r="G10241"/>
    </row>
    <row r="10242" spans="7:7" x14ac:dyDescent="0.3">
      <c r="G10242"/>
    </row>
    <row r="10243" spans="7:7" x14ac:dyDescent="0.3">
      <c r="G10243"/>
    </row>
    <row r="10244" spans="7:7" x14ac:dyDescent="0.3">
      <c r="G10244"/>
    </row>
    <row r="10245" spans="7:7" x14ac:dyDescent="0.3">
      <c r="G10245"/>
    </row>
    <row r="10246" spans="7:7" x14ac:dyDescent="0.3">
      <c r="G10246"/>
    </row>
    <row r="10247" spans="7:7" x14ac:dyDescent="0.3">
      <c r="G10247"/>
    </row>
    <row r="10248" spans="7:7" x14ac:dyDescent="0.3">
      <c r="G10248"/>
    </row>
    <row r="10249" spans="7:7" x14ac:dyDescent="0.3">
      <c r="G10249"/>
    </row>
    <row r="10250" spans="7:7" x14ac:dyDescent="0.3">
      <c r="G10250"/>
    </row>
    <row r="10251" spans="7:7" x14ac:dyDescent="0.3">
      <c r="G10251"/>
    </row>
    <row r="10252" spans="7:7" x14ac:dyDescent="0.3">
      <c r="G10252"/>
    </row>
    <row r="10253" spans="7:7" x14ac:dyDescent="0.3">
      <c r="G10253"/>
    </row>
    <row r="10254" spans="7:7" x14ac:dyDescent="0.3">
      <c r="G10254"/>
    </row>
    <row r="10255" spans="7:7" x14ac:dyDescent="0.3">
      <c r="G10255"/>
    </row>
    <row r="10256" spans="7:7" x14ac:dyDescent="0.3">
      <c r="G10256"/>
    </row>
    <row r="10257" spans="7:7" x14ac:dyDescent="0.3">
      <c r="G10257"/>
    </row>
    <row r="10258" spans="7:7" x14ac:dyDescent="0.3">
      <c r="G10258"/>
    </row>
    <row r="10259" spans="7:7" x14ac:dyDescent="0.3">
      <c r="G10259"/>
    </row>
    <row r="10260" spans="7:7" x14ac:dyDescent="0.3">
      <c r="G10260"/>
    </row>
    <row r="10261" spans="7:7" x14ac:dyDescent="0.3">
      <c r="G10261"/>
    </row>
    <row r="10262" spans="7:7" x14ac:dyDescent="0.3">
      <c r="G10262"/>
    </row>
    <row r="10263" spans="7:7" x14ac:dyDescent="0.3">
      <c r="G10263"/>
    </row>
    <row r="10264" spans="7:7" x14ac:dyDescent="0.3">
      <c r="G10264"/>
    </row>
    <row r="10265" spans="7:7" x14ac:dyDescent="0.3">
      <c r="G10265"/>
    </row>
    <row r="10266" spans="7:7" x14ac:dyDescent="0.3">
      <c r="G10266"/>
    </row>
    <row r="10267" spans="7:7" x14ac:dyDescent="0.3">
      <c r="G10267"/>
    </row>
    <row r="10268" spans="7:7" x14ac:dyDescent="0.3">
      <c r="G10268"/>
    </row>
    <row r="10269" spans="7:7" x14ac:dyDescent="0.3">
      <c r="G10269"/>
    </row>
    <row r="10270" spans="7:7" x14ac:dyDescent="0.3">
      <c r="G10270"/>
    </row>
    <row r="10271" spans="7:7" x14ac:dyDescent="0.3">
      <c r="G10271"/>
    </row>
    <row r="10272" spans="7:7" x14ac:dyDescent="0.3">
      <c r="G10272"/>
    </row>
    <row r="10273" spans="7:7" x14ac:dyDescent="0.3">
      <c r="G10273"/>
    </row>
    <row r="10274" spans="7:7" x14ac:dyDescent="0.3">
      <c r="G10274"/>
    </row>
    <row r="10275" spans="7:7" x14ac:dyDescent="0.3">
      <c r="G10275"/>
    </row>
    <row r="10276" spans="7:7" x14ac:dyDescent="0.3">
      <c r="G10276"/>
    </row>
    <row r="10277" spans="7:7" x14ac:dyDescent="0.3">
      <c r="G10277"/>
    </row>
    <row r="10278" spans="7:7" x14ac:dyDescent="0.3">
      <c r="G10278"/>
    </row>
    <row r="10279" spans="7:7" x14ac:dyDescent="0.3">
      <c r="G10279"/>
    </row>
    <row r="10280" spans="7:7" x14ac:dyDescent="0.3">
      <c r="G10280"/>
    </row>
    <row r="10281" spans="7:7" x14ac:dyDescent="0.3">
      <c r="G10281"/>
    </row>
    <row r="10282" spans="7:7" x14ac:dyDescent="0.3">
      <c r="G10282"/>
    </row>
    <row r="10283" spans="7:7" x14ac:dyDescent="0.3">
      <c r="G10283"/>
    </row>
    <row r="10284" spans="7:7" x14ac:dyDescent="0.3">
      <c r="G10284"/>
    </row>
    <row r="10285" spans="7:7" x14ac:dyDescent="0.3">
      <c r="G10285"/>
    </row>
    <row r="10286" spans="7:7" x14ac:dyDescent="0.3">
      <c r="G10286"/>
    </row>
    <row r="10287" spans="7:7" x14ac:dyDescent="0.3">
      <c r="G10287"/>
    </row>
    <row r="10288" spans="7:7" x14ac:dyDescent="0.3">
      <c r="G10288"/>
    </row>
    <row r="10289" spans="7:7" x14ac:dyDescent="0.3">
      <c r="G10289"/>
    </row>
    <row r="10290" spans="7:7" x14ac:dyDescent="0.3">
      <c r="G10290"/>
    </row>
    <row r="10291" spans="7:7" x14ac:dyDescent="0.3">
      <c r="G10291"/>
    </row>
    <row r="10292" spans="7:7" x14ac:dyDescent="0.3">
      <c r="G10292"/>
    </row>
    <row r="10293" spans="7:7" x14ac:dyDescent="0.3">
      <c r="G10293"/>
    </row>
    <row r="10294" spans="7:7" x14ac:dyDescent="0.3">
      <c r="G10294"/>
    </row>
    <row r="10295" spans="7:7" x14ac:dyDescent="0.3">
      <c r="G10295"/>
    </row>
    <row r="10296" spans="7:7" x14ac:dyDescent="0.3">
      <c r="G10296"/>
    </row>
    <row r="10297" spans="7:7" x14ac:dyDescent="0.3">
      <c r="G10297"/>
    </row>
    <row r="10298" spans="7:7" x14ac:dyDescent="0.3">
      <c r="G10298"/>
    </row>
    <row r="10299" spans="7:7" x14ac:dyDescent="0.3">
      <c r="G10299"/>
    </row>
    <row r="10300" spans="7:7" x14ac:dyDescent="0.3">
      <c r="G10300"/>
    </row>
    <row r="10301" spans="7:7" x14ac:dyDescent="0.3">
      <c r="G10301"/>
    </row>
    <row r="10302" spans="7:7" x14ac:dyDescent="0.3">
      <c r="G10302"/>
    </row>
    <row r="10303" spans="7:7" x14ac:dyDescent="0.3">
      <c r="G10303"/>
    </row>
    <row r="10304" spans="7:7" x14ac:dyDescent="0.3">
      <c r="G10304"/>
    </row>
    <row r="10305" spans="7:7" x14ac:dyDescent="0.3">
      <c r="G10305"/>
    </row>
    <row r="10306" spans="7:7" x14ac:dyDescent="0.3">
      <c r="G10306"/>
    </row>
    <row r="10307" spans="7:7" x14ac:dyDescent="0.3">
      <c r="G10307"/>
    </row>
    <row r="10308" spans="7:7" x14ac:dyDescent="0.3">
      <c r="G10308"/>
    </row>
    <row r="10309" spans="7:7" x14ac:dyDescent="0.3">
      <c r="G10309"/>
    </row>
    <row r="10310" spans="7:7" x14ac:dyDescent="0.3">
      <c r="G10310"/>
    </row>
    <row r="10311" spans="7:7" x14ac:dyDescent="0.3">
      <c r="G10311"/>
    </row>
    <row r="10312" spans="7:7" x14ac:dyDescent="0.3">
      <c r="G10312"/>
    </row>
    <row r="10313" spans="7:7" x14ac:dyDescent="0.3">
      <c r="G10313"/>
    </row>
    <row r="10314" spans="7:7" x14ac:dyDescent="0.3">
      <c r="G10314"/>
    </row>
    <row r="10315" spans="7:7" x14ac:dyDescent="0.3">
      <c r="G10315"/>
    </row>
    <row r="10316" spans="7:7" x14ac:dyDescent="0.3">
      <c r="G10316"/>
    </row>
    <row r="10317" spans="7:7" x14ac:dyDescent="0.3">
      <c r="G10317"/>
    </row>
    <row r="10318" spans="7:7" x14ac:dyDescent="0.3">
      <c r="G10318"/>
    </row>
    <row r="10319" spans="7:7" x14ac:dyDescent="0.3">
      <c r="G10319"/>
    </row>
    <row r="10320" spans="7:7" x14ac:dyDescent="0.3">
      <c r="G10320"/>
    </row>
    <row r="10321" spans="7:7" x14ac:dyDescent="0.3">
      <c r="G10321"/>
    </row>
    <row r="10322" spans="7:7" x14ac:dyDescent="0.3">
      <c r="G10322"/>
    </row>
    <row r="10323" spans="7:7" x14ac:dyDescent="0.3">
      <c r="G10323"/>
    </row>
    <row r="10324" spans="7:7" x14ac:dyDescent="0.3">
      <c r="G10324"/>
    </row>
    <row r="10325" spans="7:7" x14ac:dyDescent="0.3">
      <c r="G10325"/>
    </row>
    <row r="10326" spans="7:7" x14ac:dyDescent="0.3">
      <c r="G10326"/>
    </row>
    <row r="10327" spans="7:7" x14ac:dyDescent="0.3">
      <c r="G10327"/>
    </row>
    <row r="10328" spans="7:7" x14ac:dyDescent="0.3">
      <c r="G10328"/>
    </row>
    <row r="10329" spans="7:7" x14ac:dyDescent="0.3">
      <c r="G10329"/>
    </row>
    <row r="10330" spans="7:7" x14ac:dyDescent="0.3">
      <c r="G10330"/>
    </row>
    <row r="10331" spans="7:7" x14ac:dyDescent="0.3">
      <c r="G10331"/>
    </row>
    <row r="10332" spans="7:7" x14ac:dyDescent="0.3">
      <c r="G10332"/>
    </row>
    <row r="10333" spans="7:7" x14ac:dyDescent="0.3">
      <c r="G10333"/>
    </row>
    <row r="10334" spans="7:7" x14ac:dyDescent="0.3">
      <c r="G10334"/>
    </row>
    <row r="10335" spans="7:7" x14ac:dyDescent="0.3">
      <c r="G10335"/>
    </row>
    <row r="10336" spans="7:7" x14ac:dyDescent="0.3">
      <c r="G10336"/>
    </row>
    <row r="10337" spans="7:7" x14ac:dyDescent="0.3">
      <c r="G10337"/>
    </row>
    <row r="10338" spans="7:7" x14ac:dyDescent="0.3">
      <c r="G10338"/>
    </row>
    <row r="10339" spans="7:7" x14ac:dyDescent="0.3">
      <c r="G10339"/>
    </row>
    <row r="10340" spans="7:7" x14ac:dyDescent="0.3">
      <c r="G10340"/>
    </row>
    <row r="10341" spans="7:7" x14ac:dyDescent="0.3">
      <c r="G10341"/>
    </row>
    <row r="10342" spans="7:7" x14ac:dyDescent="0.3">
      <c r="G10342"/>
    </row>
    <row r="10343" spans="7:7" x14ac:dyDescent="0.3">
      <c r="G10343"/>
    </row>
    <row r="10344" spans="7:7" x14ac:dyDescent="0.3">
      <c r="G10344"/>
    </row>
    <row r="10345" spans="7:7" x14ac:dyDescent="0.3">
      <c r="G10345"/>
    </row>
    <row r="10346" spans="7:7" x14ac:dyDescent="0.3">
      <c r="G10346"/>
    </row>
    <row r="10347" spans="7:7" x14ac:dyDescent="0.3">
      <c r="G10347"/>
    </row>
    <row r="10348" spans="7:7" x14ac:dyDescent="0.3">
      <c r="G10348"/>
    </row>
    <row r="10349" spans="7:7" x14ac:dyDescent="0.3">
      <c r="G10349"/>
    </row>
    <row r="10350" spans="7:7" x14ac:dyDescent="0.3">
      <c r="G10350"/>
    </row>
    <row r="10351" spans="7:7" x14ac:dyDescent="0.3">
      <c r="G10351"/>
    </row>
    <row r="10352" spans="7:7" x14ac:dyDescent="0.3">
      <c r="G10352"/>
    </row>
    <row r="10353" spans="7:7" x14ac:dyDescent="0.3">
      <c r="G10353"/>
    </row>
    <row r="10354" spans="7:7" x14ac:dyDescent="0.3">
      <c r="G10354"/>
    </row>
    <row r="10355" spans="7:7" x14ac:dyDescent="0.3">
      <c r="G10355"/>
    </row>
    <row r="10356" spans="7:7" x14ac:dyDescent="0.3">
      <c r="G10356"/>
    </row>
    <row r="10357" spans="7:7" x14ac:dyDescent="0.3">
      <c r="G10357"/>
    </row>
    <row r="10358" spans="7:7" x14ac:dyDescent="0.3">
      <c r="G10358"/>
    </row>
    <row r="10359" spans="7:7" x14ac:dyDescent="0.3">
      <c r="G10359"/>
    </row>
    <row r="10360" spans="7:7" x14ac:dyDescent="0.3">
      <c r="G10360"/>
    </row>
    <row r="10361" spans="7:7" x14ac:dyDescent="0.3">
      <c r="G10361"/>
    </row>
    <row r="10362" spans="7:7" x14ac:dyDescent="0.3">
      <c r="G10362"/>
    </row>
    <row r="10363" spans="7:7" x14ac:dyDescent="0.3">
      <c r="G10363"/>
    </row>
    <row r="10364" spans="7:7" x14ac:dyDescent="0.3">
      <c r="G10364"/>
    </row>
    <row r="10365" spans="7:7" x14ac:dyDescent="0.3">
      <c r="G10365"/>
    </row>
    <row r="10366" spans="7:7" x14ac:dyDescent="0.3">
      <c r="G10366"/>
    </row>
    <row r="10367" spans="7:7" x14ac:dyDescent="0.3">
      <c r="G10367"/>
    </row>
    <row r="10368" spans="7:7" x14ac:dyDescent="0.3">
      <c r="G10368"/>
    </row>
    <row r="10369" spans="7:7" x14ac:dyDescent="0.3">
      <c r="G10369"/>
    </row>
    <row r="10370" spans="7:7" x14ac:dyDescent="0.3">
      <c r="G10370"/>
    </row>
    <row r="10371" spans="7:7" x14ac:dyDescent="0.3">
      <c r="G10371"/>
    </row>
    <row r="10372" spans="7:7" x14ac:dyDescent="0.3">
      <c r="G10372"/>
    </row>
    <row r="10373" spans="7:7" x14ac:dyDescent="0.3">
      <c r="G10373"/>
    </row>
    <row r="10374" spans="7:7" x14ac:dyDescent="0.3">
      <c r="G10374"/>
    </row>
    <row r="10375" spans="7:7" x14ac:dyDescent="0.3">
      <c r="G10375"/>
    </row>
    <row r="10376" spans="7:7" x14ac:dyDescent="0.3">
      <c r="G10376"/>
    </row>
    <row r="10377" spans="7:7" x14ac:dyDescent="0.3">
      <c r="G10377"/>
    </row>
    <row r="10378" spans="7:7" x14ac:dyDescent="0.3">
      <c r="G10378"/>
    </row>
    <row r="10379" spans="7:7" x14ac:dyDescent="0.3">
      <c r="G10379"/>
    </row>
    <row r="10380" spans="7:7" x14ac:dyDescent="0.3">
      <c r="G10380"/>
    </row>
    <row r="10381" spans="7:7" x14ac:dyDescent="0.3">
      <c r="G10381"/>
    </row>
    <row r="10382" spans="7:7" x14ac:dyDescent="0.3">
      <c r="G10382"/>
    </row>
    <row r="10383" spans="7:7" x14ac:dyDescent="0.3">
      <c r="G10383"/>
    </row>
    <row r="10384" spans="7:7" x14ac:dyDescent="0.3">
      <c r="G10384"/>
    </row>
    <row r="10385" spans="7:7" x14ac:dyDescent="0.3">
      <c r="G10385"/>
    </row>
    <row r="10386" spans="7:7" x14ac:dyDescent="0.3">
      <c r="G10386"/>
    </row>
    <row r="10387" spans="7:7" x14ac:dyDescent="0.3">
      <c r="G10387"/>
    </row>
    <row r="10388" spans="7:7" x14ac:dyDescent="0.3">
      <c r="G10388"/>
    </row>
    <row r="10389" spans="7:7" x14ac:dyDescent="0.3">
      <c r="G10389"/>
    </row>
    <row r="10390" spans="7:7" x14ac:dyDescent="0.3">
      <c r="G10390"/>
    </row>
    <row r="10391" spans="7:7" x14ac:dyDescent="0.3">
      <c r="G10391"/>
    </row>
    <row r="10392" spans="7:7" x14ac:dyDescent="0.3">
      <c r="G10392"/>
    </row>
    <row r="10393" spans="7:7" x14ac:dyDescent="0.3">
      <c r="G10393"/>
    </row>
    <row r="10394" spans="7:7" x14ac:dyDescent="0.3">
      <c r="G10394"/>
    </row>
    <row r="10395" spans="7:7" x14ac:dyDescent="0.3">
      <c r="G10395"/>
    </row>
    <row r="10396" spans="7:7" x14ac:dyDescent="0.3">
      <c r="G10396"/>
    </row>
    <row r="10397" spans="7:7" x14ac:dyDescent="0.3">
      <c r="G10397"/>
    </row>
    <row r="10398" spans="7:7" x14ac:dyDescent="0.3">
      <c r="G10398"/>
    </row>
    <row r="10399" spans="7:7" x14ac:dyDescent="0.3">
      <c r="G10399"/>
    </row>
    <row r="10400" spans="7:7" x14ac:dyDescent="0.3">
      <c r="G10400"/>
    </row>
    <row r="10401" spans="7:7" x14ac:dyDescent="0.3">
      <c r="G10401"/>
    </row>
    <row r="10402" spans="7:7" x14ac:dyDescent="0.3">
      <c r="G10402"/>
    </row>
    <row r="10403" spans="7:7" x14ac:dyDescent="0.3">
      <c r="G10403"/>
    </row>
    <row r="10404" spans="7:7" x14ac:dyDescent="0.3">
      <c r="G10404"/>
    </row>
    <row r="10405" spans="7:7" x14ac:dyDescent="0.3">
      <c r="G10405"/>
    </row>
    <row r="10406" spans="7:7" x14ac:dyDescent="0.3">
      <c r="G10406"/>
    </row>
    <row r="10407" spans="7:7" x14ac:dyDescent="0.3">
      <c r="G10407"/>
    </row>
    <row r="10408" spans="7:7" x14ac:dyDescent="0.3">
      <c r="G10408"/>
    </row>
    <row r="10409" spans="7:7" x14ac:dyDescent="0.3">
      <c r="G10409"/>
    </row>
    <row r="10410" spans="7:7" x14ac:dyDescent="0.3">
      <c r="G10410"/>
    </row>
    <row r="10411" spans="7:7" x14ac:dyDescent="0.3">
      <c r="G10411"/>
    </row>
    <row r="10412" spans="7:7" x14ac:dyDescent="0.3">
      <c r="G10412"/>
    </row>
    <row r="10413" spans="7:7" x14ac:dyDescent="0.3">
      <c r="G10413"/>
    </row>
    <row r="10414" spans="7:7" x14ac:dyDescent="0.3">
      <c r="G10414"/>
    </row>
    <row r="10415" spans="7:7" x14ac:dyDescent="0.3">
      <c r="G10415"/>
    </row>
    <row r="10416" spans="7:7" x14ac:dyDescent="0.3">
      <c r="G10416"/>
    </row>
    <row r="10417" spans="7:7" x14ac:dyDescent="0.3">
      <c r="G10417"/>
    </row>
    <row r="10418" spans="7:7" x14ac:dyDescent="0.3">
      <c r="G10418"/>
    </row>
    <row r="10419" spans="7:7" x14ac:dyDescent="0.3">
      <c r="G10419"/>
    </row>
    <row r="10420" spans="7:7" x14ac:dyDescent="0.3">
      <c r="G10420"/>
    </row>
    <row r="10421" spans="7:7" x14ac:dyDescent="0.3">
      <c r="G10421"/>
    </row>
    <row r="10422" spans="7:7" x14ac:dyDescent="0.3">
      <c r="G10422"/>
    </row>
    <row r="10423" spans="7:7" x14ac:dyDescent="0.3">
      <c r="G10423"/>
    </row>
    <row r="10424" spans="7:7" x14ac:dyDescent="0.3">
      <c r="G10424"/>
    </row>
    <row r="10425" spans="7:7" x14ac:dyDescent="0.3">
      <c r="G10425"/>
    </row>
    <row r="10426" spans="7:7" x14ac:dyDescent="0.3">
      <c r="G10426"/>
    </row>
    <row r="10427" spans="7:7" x14ac:dyDescent="0.3">
      <c r="G10427"/>
    </row>
    <row r="10428" spans="7:7" x14ac:dyDescent="0.3">
      <c r="G10428"/>
    </row>
    <row r="10429" spans="7:7" x14ac:dyDescent="0.3">
      <c r="G10429"/>
    </row>
    <row r="10430" spans="7:7" x14ac:dyDescent="0.3">
      <c r="G10430"/>
    </row>
    <row r="10431" spans="7:7" x14ac:dyDescent="0.3">
      <c r="G10431"/>
    </row>
    <row r="10432" spans="7:7" x14ac:dyDescent="0.3">
      <c r="G10432"/>
    </row>
    <row r="10433" spans="7:7" x14ac:dyDescent="0.3">
      <c r="G10433"/>
    </row>
    <row r="10434" spans="7:7" x14ac:dyDescent="0.3">
      <c r="G10434"/>
    </row>
    <row r="10435" spans="7:7" x14ac:dyDescent="0.3">
      <c r="G10435"/>
    </row>
    <row r="10436" spans="7:7" x14ac:dyDescent="0.3">
      <c r="G10436"/>
    </row>
    <row r="10437" spans="7:7" x14ac:dyDescent="0.3">
      <c r="G10437"/>
    </row>
    <row r="10438" spans="7:7" x14ac:dyDescent="0.3">
      <c r="G10438"/>
    </row>
    <row r="10439" spans="7:7" x14ac:dyDescent="0.3">
      <c r="G10439"/>
    </row>
    <row r="10440" spans="7:7" x14ac:dyDescent="0.3">
      <c r="G10440"/>
    </row>
    <row r="10441" spans="7:7" x14ac:dyDescent="0.3">
      <c r="G10441"/>
    </row>
    <row r="10442" spans="7:7" x14ac:dyDescent="0.3">
      <c r="G10442"/>
    </row>
    <row r="10443" spans="7:7" x14ac:dyDescent="0.3">
      <c r="G10443"/>
    </row>
    <row r="10444" spans="7:7" x14ac:dyDescent="0.3">
      <c r="G10444"/>
    </row>
    <row r="10445" spans="7:7" x14ac:dyDescent="0.3">
      <c r="G10445"/>
    </row>
    <row r="10446" spans="7:7" x14ac:dyDescent="0.3">
      <c r="G10446"/>
    </row>
    <row r="10447" spans="7:7" x14ac:dyDescent="0.3">
      <c r="G10447"/>
    </row>
    <row r="10448" spans="7:7" x14ac:dyDescent="0.3">
      <c r="G10448"/>
    </row>
    <row r="10449" spans="7:7" x14ac:dyDescent="0.3">
      <c r="G10449"/>
    </row>
    <row r="10450" spans="7:7" x14ac:dyDescent="0.3">
      <c r="G10450"/>
    </row>
    <row r="10451" spans="7:7" x14ac:dyDescent="0.3">
      <c r="G10451"/>
    </row>
    <row r="10452" spans="7:7" x14ac:dyDescent="0.3">
      <c r="G10452"/>
    </row>
    <row r="10453" spans="7:7" x14ac:dyDescent="0.3">
      <c r="G10453"/>
    </row>
    <row r="10454" spans="7:7" x14ac:dyDescent="0.3">
      <c r="G10454"/>
    </row>
    <row r="10455" spans="7:7" x14ac:dyDescent="0.3">
      <c r="G10455"/>
    </row>
    <row r="10456" spans="7:7" x14ac:dyDescent="0.3">
      <c r="G10456"/>
    </row>
    <row r="10457" spans="7:7" x14ac:dyDescent="0.3">
      <c r="G10457"/>
    </row>
    <row r="10458" spans="7:7" x14ac:dyDescent="0.3">
      <c r="G10458"/>
    </row>
    <row r="10459" spans="7:7" x14ac:dyDescent="0.3">
      <c r="G10459"/>
    </row>
    <row r="10460" spans="7:7" x14ac:dyDescent="0.3">
      <c r="G10460"/>
    </row>
    <row r="10461" spans="7:7" x14ac:dyDescent="0.3">
      <c r="G10461"/>
    </row>
    <row r="10462" spans="7:7" x14ac:dyDescent="0.3">
      <c r="G10462"/>
    </row>
    <row r="10463" spans="7:7" x14ac:dyDescent="0.3">
      <c r="G10463"/>
    </row>
    <row r="10464" spans="7:7" x14ac:dyDescent="0.3">
      <c r="G10464"/>
    </row>
    <row r="10465" spans="7:7" x14ac:dyDescent="0.3">
      <c r="G10465"/>
    </row>
    <row r="10466" spans="7:7" x14ac:dyDescent="0.3">
      <c r="G10466"/>
    </row>
    <row r="10467" spans="7:7" x14ac:dyDescent="0.3">
      <c r="G10467"/>
    </row>
    <row r="10468" spans="7:7" x14ac:dyDescent="0.3">
      <c r="G10468"/>
    </row>
    <row r="10469" spans="7:7" x14ac:dyDescent="0.3">
      <c r="G10469"/>
    </row>
    <row r="10470" spans="7:7" x14ac:dyDescent="0.3">
      <c r="G10470"/>
    </row>
    <row r="10471" spans="7:7" x14ac:dyDescent="0.3">
      <c r="G10471"/>
    </row>
    <row r="10472" spans="7:7" x14ac:dyDescent="0.3">
      <c r="G10472"/>
    </row>
    <row r="10473" spans="7:7" x14ac:dyDescent="0.3">
      <c r="G10473"/>
    </row>
    <row r="10474" spans="7:7" x14ac:dyDescent="0.3">
      <c r="G10474"/>
    </row>
    <row r="10475" spans="7:7" x14ac:dyDescent="0.3">
      <c r="G10475"/>
    </row>
    <row r="10476" spans="7:7" x14ac:dyDescent="0.3">
      <c r="G10476"/>
    </row>
    <row r="10477" spans="7:7" x14ac:dyDescent="0.3">
      <c r="G10477"/>
    </row>
    <row r="10478" spans="7:7" x14ac:dyDescent="0.3">
      <c r="G10478"/>
    </row>
    <row r="10479" spans="7:7" x14ac:dyDescent="0.3">
      <c r="G10479"/>
    </row>
    <row r="10480" spans="7:7" x14ac:dyDescent="0.3">
      <c r="G10480"/>
    </row>
    <row r="10481" spans="7:7" x14ac:dyDescent="0.3">
      <c r="G10481"/>
    </row>
    <row r="10482" spans="7:7" x14ac:dyDescent="0.3">
      <c r="G10482"/>
    </row>
    <row r="10483" spans="7:7" x14ac:dyDescent="0.3">
      <c r="G10483"/>
    </row>
    <row r="10484" spans="7:7" x14ac:dyDescent="0.3">
      <c r="G10484"/>
    </row>
    <row r="10485" spans="7:7" x14ac:dyDescent="0.3">
      <c r="G10485"/>
    </row>
    <row r="10486" spans="7:7" x14ac:dyDescent="0.3">
      <c r="G10486"/>
    </row>
    <row r="10487" spans="7:7" x14ac:dyDescent="0.3">
      <c r="G10487"/>
    </row>
    <row r="10488" spans="7:7" x14ac:dyDescent="0.3">
      <c r="G10488"/>
    </row>
    <row r="10489" spans="7:7" x14ac:dyDescent="0.3">
      <c r="G10489"/>
    </row>
    <row r="10490" spans="7:7" x14ac:dyDescent="0.3">
      <c r="G10490"/>
    </row>
    <row r="10491" spans="7:7" x14ac:dyDescent="0.3">
      <c r="G10491"/>
    </row>
    <row r="10492" spans="7:7" x14ac:dyDescent="0.3">
      <c r="G10492"/>
    </row>
    <row r="10493" spans="7:7" x14ac:dyDescent="0.3">
      <c r="G10493"/>
    </row>
    <row r="10494" spans="7:7" x14ac:dyDescent="0.3">
      <c r="G10494"/>
    </row>
    <row r="10495" spans="7:7" x14ac:dyDescent="0.3">
      <c r="G10495"/>
    </row>
    <row r="10496" spans="7:7" x14ac:dyDescent="0.3">
      <c r="G10496"/>
    </row>
    <row r="10497" spans="7:7" x14ac:dyDescent="0.3">
      <c r="G10497"/>
    </row>
    <row r="10498" spans="7:7" x14ac:dyDescent="0.3">
      <c r="G10498"/>
    </row>
    <row r="10499" spans="7:7" x14ac:dyDescent="0.3">
      <c r="G10499"/>
    </row>
    <row r="10500" spans="7:7" x14ac:dyDescent="0.3">
      <c r="G10500"/>
    </row>
    <row r="10501" spans="7:7" x14ac:dyDescent="0.3">
      <c r="G10501"/>
    </row>
    <row r="10502" spans="7:7" x14ac:dyDescent="0.3">
      <c r="G10502"/>
    </row>
    <row r="10503" spans="7:7" x14ac:dyDescent="0.3">
      <c r="G10503"/>
    </row>
    <row r="10504" spans="7:7" x14ac:dyDescent="0.3">
      <c r="G10504"/>
    </row>
    <row r="10505" spans="7:7" x14ac:dyDescent="0.3">
      <c r="G10505"/>
    </row>
    <row r="10506" spans="7:7" x14ac:dyDescent="0.3">
      <c r="G10506"/>
    </row>
    <row r="10507" spans="7:7" x14ac:dyDescent="0.3">
      <c r="G10507"/>
    </row>
    <row r="10508" spans="7:7" x14ac:dyDescent="0.3">
      <c r="G10508"/>
    </row>
    <row r="10509" spans="7:7" x14ac:dyDescent="0.3">
      <c r="G10509"/>
    </row>
    <row r="10510" spans="7:7" x14ac:dyDescent="0.3">
      <c r="G10510"/>
    </row>
    <row r="10511" spans="7:7" x14ac:dyDescent="0.3">
      <c r="G10511"/>
    </row>
    <row r="10512" spans="7:7" x14ac:dyDescent="0.3">
      <c r="G10512"/>
    </row>
    <row r="10513" spans="7:7" x14ac:dyDescent="0.3">
      <c r="G10513"/>
    </row>
    <row r="10514" spans="7:7" x14ac:dyDescent="0.3">
      <c r="G10514"/>
    </row>
    <row r="10515" spans="7:7" x14ac:dyDescent="0.3">
      <c r="G10515"/>
    </row>
    <row r="10516" spans="7:7" x14ac:dyDescent="0.3">
      <c r="G10516"/>
    </row>
    <row r="10517" spans="7:7" x14ac:dyDescent="0.3">
      <c r="G10517"/>
    </row>
    <row r="10518" spans="7:7" x14ac:dyDescent="0.3">
      <c r="G10518"/>
    </row>
    <row r="10519" spans="7:7" x14ac:dyDescent="0.3">
      <c r="G10519"/>
    </row>
    <row r="10520" spans="7:7" x14ac:dyDescent="0.3">
      <c r="G10520"/>
    </row>
    <row r="10521" spans="7:7" x14ac:dyDescent="0.3">
      <c r="G10521"/>
    </row>
    <row r="10522" spans="7:7" x14ac:dyDescent="0.3">
      <c r="G10522"/>
    </row>
    <row r="10523" spans="7:7" x14ac:dyDescent="0.3">
      <c r="G10523"/>
    </row>
    <row r="10524" spans="7:7" x14ac:dyDescent="0.3">
      <c r="G10524"/>
    </row>
    <row r="10525" spans="7:7" x14ac:dyDescent="0.3">
      <c r="G10525"/>
    </row>
    <row r="10526" spans="7:7" x14ac:dyDescent="0.3">
      <c r="G10526"/>
    </row>
    <row r="10527" spans="7:7" x14ac:dyDescent="0.3">
      <c r="G10527"/>
    </row>
    <row r="10528" spans="7:7" x14ac:dyDescent="0.3">
      <c r="G10528"/>
    </row>
    <row r="10529" spans="7:7" x14ac:dyDescent="0.3">
      <c r="G10529"/>
    </row>
    <row r="10530" spans="7:7" x14ac:dyDescent="0.3">
      <c r="G10530"/>
    </row>
    <row r="10531" spans="7:7" x14ac:dyDescent="0.3">
      <c r="G10531"/>
    </row>
    <row r="10532" spans="7:7" x14ac:dyDescent="0.3">
      <c r="G10532"/>
    </row>
    <row r="10533" spans="7:7" x14ac:dyDescent="0.3">
      <c r="G10533"/>
    </row>
    <row r="10534" spans="7:7" x14ac:dyDescent="0.3">
      <c r="G10534"/>
    </row>
    <row r="10535" spans="7:7" x14ac:dyDescent="0.3">
      <c r="G10535"/>
    </row>
    <row r="10536" spans="7:7" x14ac:dyDescent="0.3">
      <c r="G10536"/>
    </row>
    <row r="10537" spans="7:7" x14ac:dyDescent="0.3">
      <c r="G10537"/>
    </row>
    <row r="10538" spans="7:7" x14ac:dyDescent="0.3">
      <c r="G10538"/>
    </row>
    <row r="10539" spans="7:7" x14ac:dyDescent="0.3">
      <c r="G10539"/>
    </row>
    <row r="10540" spans="7:7" x14ac:dyDescent="0.3">
      <c r="G10540"/>
    </row>
    <row r="10541" spans="7:7" x14ac:dyDescent="0.3">
      <c r="G10541"/>
    </row>
    <row r="10542" spans="7:7" x14ac:dyDescent="0.3">
      <c r="G10542"/>
    </row>
    <row r="10543" spans="7:7" x14ac:dyDescent="0.3">
      <c r="G10543"/>
    </row>
    <row r="10544" spans="7:7" x14ac:dyDescent="0.3">
      <c r="G10544"/>
    </row>
    <row r="10545" spans="7:7" x14ac:dyDescent="0.3">
      <c r="G10545"/>
    </row>
    <row r="10546" spans="7:7" x14ac:dyDescent="0.3">
      <c r="G10546"/>
    </row>
    <row r="10547" spans="7:7" x14ac:dyDescent="0.3">
      <c r="G10547"/>
    </row>
    <row r="10548" spans="7:7" x14ac:dyDescent="0.3">
      <c r="G10548"/>
    </row>
    <row r="10549" spans="7:7" x14ac:dyDescent="0.3">
      <c r="G10549"/>
    </row>
    <row r="10550" spans="7:7" x14ac:dyDescent="0.3">
      <c r="G10550"/>
    </row>
    <row r="10551" spans="7:7" x14ac:dyDescent="0.3">
      <c r="G10551"/>
    </row>
    <row r="10552" spans="7:7" x14ac:dyDescent="0.3">
      <c r="G10552"/>
    </row>
    <row r="10553" spans="7:7" x14ac:dyDescent="0.3">
      <c r="G10553"/>
    </row>
    <row r="10554" spans="7:7" x14ac:dyDescent="0.3">
      <c r="G10554"/>
    </row>
    <row r="10555" spans="7:7" x14ac:dyDescent="0.3">
      <c r="G10555"/>
    </row>
    <row r="10556" spans="7:7" x14ac:dyDescent="0.3">
      <c r="G10556"/>
    </row>
    <row r="10557" spans="7:7" x14ac:dyDescent="0.3">
      <c r="G10557"/>
    </row>
    <row r="10558" spans="7:7" x14ac:dyDescent="0.3">
      <c r="G10558"/>
    </row>
    <row r="10559" spans="7:7" x14ac:dyDescent="0.3">
      <c r="G10559"/>
    </row>
    <row r="10560" spans="7:7" x14ac:dyDescent="0.3">
      <c r="G10560"/>
    </row>
    <row r="10561" spans="7:7" x14ac:dyDescent="0.3">
      <c r="G10561"/>
    </row>
    <row r="10562" spans="7:7" x14ac:dyDescent="0.3">
      <c r="G10562"/>
    </row>
    <row r="10563" spans="7:7" x14ac:dyDescent="0.3">
      <c r="G10563"/>
    </row>
    <row r="10564" spans="7:7" x14ac:dyDescent="0.3">
      <c r="G10564"/>
    </row>
    <row r="10565" spans="7:7" x14ac:dyDescent="0.3">
      <c r="G10565"/>
    </row>
    <row r="10566" spans="7:7" x14ac:dyDescent="0.3">
      <c r="G10566"/>
    </row>
    <row r="10567" spans="7:7" x14ac:dyDescent="0.3">
      <c r="G10567"/>
    </row>
    <row r="10568" spans="7:7" x14ac:dyDescent="0.3">
      <c r="G10568"/>
    </row>
    <row r="10569" spans="7:7" x14ac:dyDescent="0.3">
      <c r="G10569"/>
    </row>
    <row r="10570" spans="7:7" x14ac:dyDescent="0.3">
      <c r="G10570"/>
    </row>
    <row r="10571" spans="7:7" x14ac:dyDescent="0.3">
      <c r="G10571"/>
    </row>
    <row r="10572" spans="7:7" x14ac:dyDescent="0.3">
      <c r="G10572"/>
    </row>
    <row r="10573" spans="7:7" x14ac:dyDescent="0.3">
      <c r="G10573"/>
    </row>
    <row r="10574" spans="7:7" x14ac:dyDescent="0.3">
      <c r="G10574"/>
    </row>
    <row r="10575" spans="7:7" x14ac:dyDescent="0.3">
      <c r="G10575"/>
    </row>
    <row r="10576" spans="7:7" x14ac:dyDescent="0.3">
      <c r="G10576"/>
    </row>
    <row r="10577" spans="7:7" x14ac:dyDescent="0.3">
      <c r="G10577"/>
    </row>
    <row r="10578" spans="7:7" x14ac:dyDescent="0.3">
      <c r="G10578"/>
    </row>
    <row r="10579" spans="7:7" x14ac:dyDescent="0.3">
      <c r="G10579"/>
    </row>
    <row r="10580" spans="7:7" x14ac:dyDescent="0.3">
      <c r="G10580"/>
    </row>
    <row r="10581" spans="7:7" x14ac:dyDescent="0.3">
      <c r="G10581"/>
    </row>
    <row r="10582" spans="7:7" x14ac:dyDescent="0.3">
      <c r="G10582"/>
    </row>
    <row r="10583" spans="7:7" x14ac:dyDescent="0.3">
      <c r="G10583"/>
    </row>
    <row r="10584" spans="7:7" x14ac:dyDescent="0.3">
      <c r="G10584"/>
    </row>
    <row r="10585" spans="7:7" x14ac:dyDescent="0.3">
      <c r="G10585"/>
    </row>
    <row r="10586" spans="7:7" x14ac:dyDescent="0.3">
      <c r="G10586"/>
    </row>
    <row r="10587" spans="7:7" x14ac:dyDescent="0.3">
      <c r="G10587"/>
    </row>
    <row r="10588" spans="7:7" x14ac:dyDescent="0.3">
      <c r="G10588"/>
    </row>
    <row r="10589" spans="7:7" x14ac:dyDescent="0.3">
      <c r="G10589"/>
    </row>
    <row r="10590" spans="7:7" x14ac:dyDescent="0.3">
      <c r="G10590"/>
    </row>
    <row r="10591" spans="7:7" x14ac:dyDescent="0.3">
      <c r="G10591"/>
    </row>
    <row r="10592" spans="7:7" x14ac:dyDescent="0.3">
      <c r="G10592"/>
    </row>
    <row r="10593" spans="7:7" x14ac:dyDescent="0.3">
      <c r="G10593"/>
    </row>
    <row r="10594" spans="7:7" x14ac:dyDescent="0.3">
      <c r="G10594"/>
    </row>
    <row r="10595" spans="7:7" x14ac:dyDescent="0.3">
      <c r="G10595"/>
    </row>
    <row r="10596" spans="7:7" x14ac:dyDescent="0.3">
      <c r="G10596"/>
    </row>
    <row r="10597" spans="7:7" x14ac:dyDescent="0.3">
      <c r="G10597"/>
    </row>
    <row r="10598" spans="7:7" x14ac:dyDescent="0.3">
      <c r="G10598"/>
    </row>
    <row r="10599" spans="7:7" x14ac:dyDescent="0.3">
      <c r="G10599"/>
    </row>
    <row r="10600" spans="7:7" x14ac:dyDescent="0.3">
      <c r="G10600"/>
    </row>
    <row r="10601" spans="7:7" x14ac:dyDescent="0.3">
      <c r="G10601"/>
    </row>
    <row r="10602" spans="7:7" x14ac:dyDescent="0.3">
      <c r="G10602"/>
    </row>
    <row r="10603" spans="7:7" x14ac:dyDescent="0.3">
      <c r="G10603"/>
    </row>
    <row r="10604" spans="7:7" x14ac:dyDescent="0.3">
      <c r="G10604"/>
    </row>
    <row r="10605" spans="7:7" x14ac:dyDescent="0.3">
      <c r="G10605"/>
    </row>
    <row r="10606" spans="7:7" x14ac:dyDescent="0.3">
      <c r="G10606"/>
    </row>
    <row r="10607" spans="7:7" x14ac:dyDescent="0.3">
      <c r="G10607"/>
    </row>
    <row r="10608" spans="7:7" x14ac:dyDescent="0.3">
      <c r="G10608"/>
    </row>
    <row r="10609" spans="7:7" x14ac:dyDescent="0.3">
      <c r="G10609"/>
    </row>
    <row r="10610" spans="7:7" x14ac:dyDescent="0.3">
      <c r="G10610"/>
    </row>
    <row r="10611" spans="7:7" x14ac:dyDescent="0.3">
      <c r="G10611"/>
    </row>
    <row r="10612" spans="7:7" x14ac:dyDescent="0.3">
      <c r="G10612"/>
    </row>
    <row r="10613" spans="7:7" x14ac:dyDescent="0.3">
      <c r="G10613"/>
    </row>
    <row r="10614" spans="7:7" x14ac:dyDescent="0.3">
      <c r="G10614"/>
    </row>
    <row r="10615" spans="7:7" x14ac:dyDescent="0.3">
      <c r="G10615"/>
    </row>
    <row r="10616" spans="7:7" x14ac:dyDescent="0.3">
      <c r="G10616"/>
    </row>
    <row r="10617" spans="7:7" x14ac:dyDescent="0.3">
      <c r="G10617"/>
    </row>
    <row r="10618" spans="7:7" x14ac:dyDescent="0.3">
      <c r="G10618"/>
    </row>
    <row r="10619" spans="7:7" x14ac:dyDescent="0.3">
      <c r="G10619"/>
    </row>
    <row r="10620" spans="7:7" x14ac:dyDescent="0.3">
      <c r="G10620"/>
    </row>
    <row r="10621" spans="7:7" x14ac:dyDescent="0.3">
      <c r="G10621"/>
    </row>
    <row r="10622" spans="7:7" x14ac:dyDescent="0.3">
      <c r="G10622"/>
    </row>
    <row r="10623" spans="7:7" x14ac:dyDescent="0.3">
      <c r="G10623"/>
    </row>
    <row r="10624" spans="7:7" x14ac:dyDescent="0.3">
      <c r="G10624"/>
    </row>
    <row r="10625" spans="7:7" x14ac:dyDescent="0.3">
      <c r="G10625"/>
    </row>
    <row r="10626" spans="7:7" x14ac:dyDescent="0.3">
      <c r="G10626"/>
    </row>
    <row r="10627" spans="7:7" x14ac:dyDescent="0.3">
      <c r="G10627"/>
    </row>
    <row r="10628" spans="7:7" x14ac:dyDescent="0.3">
      <c r="G10628"/>
    </row>
    <row r="10629" spans="7:7" x14ac:dyDescent="0.3">
      <c r="G10629"/>
    </row>
    <row r="10630" spans="7:7" x14ac:dyDescent="0.3">
      <c r="G10630"/>
    </row>
    <row r="10631" spans="7:7" x14ac:dyDescent="0.3">
      <c r="G10631"/>
    </row>
    <row r="10632" spans="7:7" x14ac:dyDescent="0.3">
      <c r="G10632"/>
    </row>
    <row r="10633" spans="7:7" x14ac:dyDescent="0.3">
      <c r="G10633"/>
    </row>
    <row r="10634" spans="7:7" x14ac:dyDescent="0.3">
      <c r="G10634"/>
    </row>
    <row r="10635" spans="7:7" x14ac:dyDescent="0.3">
      <c r="G10635"/>
    </row>
    <row r="10636" spans="7:7" x14ac:dyDescent="0.3">
      <c r="G10636"/>
    </row>
    <row r="10637" spans="7:7" x14ac:dyDescent="0.3">
      <c r="G10637"/>
    </row>
    <row r="10638" spans="7:7" x14ac:dyDescent="0.3">
      <c r="G10638"/>
    </row>
    <row r="10639" spans="7:7" x14ac:dyDescent="0.3">
      <c r="G10639"/>
    </row>
    <row r="10640" spans="7:7" x14ac:dyDescent="0.3">
      <c r="G10640"/>
    </row>
    <row r="10641" spans="7:7" x14ac:dyDescent="0.3">
      <c r="G10641"/>
    </row>
    <row r="10642" spans="7:7" x14ac:dyDescent="0.3">
      <c r="G10642"/>
    </row>
    <row r="10643" spans="7:7" x14ac:dyDescent="0.3">
      <c r="G10643"/>
    </row>
    <row r="10644" spans="7:7" x14ac:dyDescent="0.3">
      <c r="G10644"/>
    </row>
    <row r="10645" spans="7:7" x14ac:dyDescent="0.3">
      <c r="G10645"/>
    </row>
    <row r="10646" spans="7:7" x14ac:dyDescent="0.3">
      <c r="G10646"/>
    </row>
    <row r="10647" spans="7:7" x14ac:dyDescent="0.3">
      <c r="G10647"/>
    </row>
    <row r="10648" spans="7:7" x14ac:dyDescent="0.3">
      <c r="G10648"/>
    </row>
    <row r="10649" spans="7:7" x14ac:dyDescent="0.3">
      <c r="G10649"/>
    </row>
    <row r="10650" spans="7:7" x14ac:dyDescent="0.3">
      <c r="G10650"/>
    </row>
    <row r="10651" spans="7:7" x14ac:dyDescent="0.3">
      <c r="G10651"/>
    </row>
    <row r="10652" spans="7:7" x14ac:dyDescent="0.3">
      <c r="G10652"/>
    </row>
    <row r="10653" spans="7:7" x14ac:dyDescent="0.3">
      <c r="G10653"/>
    </row>
    <row r="10654" spans="7:7" x14ac:dyDescent="0.3">
      <c r="G10654"/>
    </row>
    <row r="10655" spans="7:7" x14ac:dyDescent="0.3">
      <c r="G10655"/>
    </row>
    <row r="10656" spans="7:7" x14ac:dyDescent="0.3">
      <c r="G10656"/>
    </row>
    <row r="10657" spans="7:7" x14ac:dyDescent="0.3">
      <c r="G10657"/>
    </row>
    <row r="10658" spans="7:7" x14ac:dyDescent="0.3">
      <c r="G10658"/>
    </row>
    <row r="10659" spans="7:7" x14ac:dyDescent="0.3">
      <c r="G10659"/>
    </row>
    <row r="10660" spans="7:7" x14ac:dyDescent="0.3">
      <c r="G10660"/>
    </row>
    <row r="10661" spans="7:7" x14ac:dyDescent="0.3">
      <c r="G10661"/>
    </row>
    <row r="10662" spans="7:7" x14ac:dyDescent="0.3">
      <c r="G10662"/>
    </row>
    <row r="10663" spans="7:7" x14ac:dyDescent="0.3">
      <c r="G10663"/>
    </row>
    <row r="10664" spans="7:7" x14ac:dyDescent="0.3">
      <c r="G10664"/>
    </row>
    <row r="10665" spans="7:7" x14ac:dyDescent="0.3">
      <c r="G10665"/>
    </row>
    <row r="10666" spans="7:7" x14ac:dyDescent="0.3">
      <c r="G10666"/>
    </row>
    <row r="10667" spans="7:7" x14ac:dyDescent="0.3">
      <c r="G10667"/>
    </row>
    <row r="10668" spans="7:7" x14ac:dyDescent="0.3">
      <c r="G10668"/>
    </row>
    <row r="10669" spans="7:7" x14ac:dyDescent="0.3">
      <c r="G10669"/>
    </row>
    <row r="10670" spans="7:7" x14ac:dyDescent="0.3">
      <c r="G10670"/>
    </row>
    <row r="10671" spans="7:7" x14ac:dyDescent="0.3">
      <c r="G10671"/>
    </row>
    <row r="10672" spans="7:7" x14ac:dyDescent="0.3">
      <c r="G10672"/>
    </row>
    <row r="10673" spans="7:7" x14ac:dyDescent="0.3">
      <c r="G10673"/>
    </row>
    <row r="10674" spans="7:7" x14ac:dyDescent="0.3">
      <c r="G10674"/>
    </row>
    <row r="10675" spans="7:7" x14ac:dyDescent="0.3">
      <c r="G10675"/>
    </row>
    <row r="10676" spans="7:7" x14ac:dyDescent="0.3">
      <c r="G10676"/>
    </row>
    <row r="10677" spans="7:7" x14ac:dyDescent="0.3">
      <c r="G10677"/>
    </row>
    <row r="10678" spans="7:7" x14ac:dyDescent="0.3">
      <c r="G10678"/>
    </row>
    <row r="10679" spans="7:7" x14ac:dyDescent="0.3">
      <c r="G10679"/>
    </row>
    <row r="10680" spans="7:7" x14ac:dyDescent="0.3">
      <c r="G10680"/>
    </row>
    <row r="10681" spans="7:7" x14ac:dyDescent="0.3">
      <c r="G10681"/>
    </row>
    <row r="10682" spans="7:7" x14ac:dyDescent="0.3">
      <c r="G10682"/>
    </row>
    <row r="10683" spans="7:7" x14ac:dyDescent="0.3">
      <c r="G10683"/>
    </row>
    <row r="10684" spans="7:7" x14ac:dyDescent="0.3">
      <c r="G10684"/>
    </row>
    <row r="10685" spans="7:7" x14ac:dyDescent="0.3">
      <c r="G10685"/>
    </row>
    <row r="10686" spans="7:7" x14ac:dyDescent="0.3">
      <c r="G10686"/>
    </row>
    <row r="10687" spans="7:7" x14ac:dyDescent="0.3">
      <c r="G10687"/>
    </row>
    <row r="10688" spans="7:7" x14ac:dyDescent="0.3">
      <c r="G10688"/>
    </row>
    <row r="10689" spans="7:7" x14ac:dyDescent="0.3">
      <c r="G10689"/>
    </row>
    <row r="10690" spans="7:7" x14ac:dyDescent="0.3">
      <c r="G10690"/>
    </row>
    <row r="10691" spans="7:7" x14ac:dyDescent="0.3">
      <c r="G10691"/>
    </row>
    <row r="10692" spans="7:7" x14ac:dyDescent="0.3">
      <c r="G10692"/>
    </row>
    <row r="10693" spans="7:7" x14ac:dyDescent="0.3">
      <c r="G10693"/>
    </row>
    <row r="10694" spans="7:7" x14ac:dyDescent="0.3">
      <c r="G10694"/>
    </row>
    <row r="10695" spans="7:7" x14ac:dyDescent="0.3">
      <c r="G10695"/>
    </row>
    <row r="10696" spans="7:7" x14ac:dyDescent="0.3">
      <c r="G10696"/>
    </row>
    <row r="10697" spans="7:7" x14ac:dyDescent="0.3">
      <c r="G10697"/>
    </row>
    <row r="10698" spans="7:7" x14ac:dyDescent="0.3">
      <c r="G10698"/>
    </row>
    <row r="10699" spans="7:7" x14ac:dyDescent="0.3">
      <c r="G10699"/>
    </row>
    <row r="10700" spans="7:7" x14ac:dyDescent="0.3">
      <c r="G10700"/>
    </row>
    <row r="10701" spans="7:7" x14ac:dyDescent="0.3">
      <c r="G10701"/>
    </row>
    <row r="10702" spans="7:7" x14ac:dyDescent="0.3">
      <c r="G10702"/>
    </row>
    <row r="10703" spans="7:7" x14ac:dyDescent="0.3">
      <c r="G10703"/>
    </row>
    <row r="10704" spans="7:7" x14ac:dyDescent="0.3">
      <c r="G10704"/>
    </row>
    <row r="10705" spans="7:7" x14ac:dyDescent="0.3">
      <c r="G10705"/>
    </row>
    <row r="10706" spans="7:7" x14ac:dyDescent="0.3">
      <c r="G10706"/>
    </row>
    <row r="10707" spans="7:7" x14ac:dyDescent="0.3">
      <c r="G10707"/>
    </row>
    <row r="10708" spans="7:7" x14ac:dyDescent="0.3">
      <c r="G10708"/>
    </row>
    <row r="10709" spans="7:7" x14ac:dyDescent="0.3">
      <c r="G10709"/>
    </row>
    <row r="10710" spans="7:7" x14ac:dyDescent="0.3">
      <c r="G10710"/>
    </row>
    <row r="10711" spans="7:7" x14ac:dyDescent="0.3">
      <c r="G10711"/>
    </row>
    <row r="10712" spans="7:7" x14ac:dyDescent="0.3">
      <c r="G10712"/>
    </row>
    <row r="10713" spans="7:7" x14ac:dyDescent="0.3">
      <c r="G10713"/>
    </row>
    <row r="10714" spans="7:7" x14ac:dyDescent="0.3">
      <c r="G10714"/>
    </row>
    <row r="10715" spans="7:7" x14ac:dyDescent="0.3">
      <c r="G10715"/>
    </row>
    <row r="10716" spans="7:7" x14ac:dyDescent="0.3">
      <c r="G10716"/>
    </row>
    <row r="10717" spans="7:7" x14ac:dyDescent="0.3">
      <c r="G10717"/>
    </row>
    <row r="10718" spans="7:7" x14ac:dyDescent="0.3">
      <c r="G10718"/>
    </row>
    <row r="10719" spans="7:7" x14ac:dyDescent="0.3">
      <c r="G10719"/>
    </row>
    <row r="10720" spans="7:7" x14ac:dyDescent="0.3">
      <c r="G10720"/>
    </row>
    <row r="10721" spans="7:7" x14ac:dyDescent="0.3">
      <c r="G10721"/>
    </row>
    <row r="10722" spans="7:7" x14ac:dyDescent="0.3">
      <c r="G10722"/>
    </row>
    <row r="10723" spans="7:7" x14ac:dyDescent="0.3">
      <c r="G10723"/>
    </row>
    <row r="10724" spans="7:7" x14ac:dyDescent="0.3">
      <c r="G10724"/>
    </row>
    <row r="10725" spans="7:7" x14ac:dyDescent="0.3">
      <c r="G10725"/>
    </row>
    <row r="10726" spans="7:7" x14ac:dyDescent="0.3">
      <c r="G10726"/>
    </row>
    <row r="10727" spans="7:7" x14ac:dyDescent="0.3">
      <c r="G10727"/>
    </row>
    <row r="10728" spans="7:7" x14ac:dyDescent="0.3">
      <c r="G10728"/>
    </row>
    <row r="10729" spans="7:7" x14ac:dyDescent="0.3">
      <c r="G10729"/>
    </row>
    <row r="10730" spans="7:7" x14ac:dyDescent="0.3">
      <c r="G10730"/>
    </row>
    <row r="10731" spans="7:7" x14ac:dyDescent="0.3">
      <c r="G10731"/>
    </row>
    <row r="10732" spans="7:7" x14ac:dyDescent="0.3">
      <c r="G10732"/>
    </row>
    <row r="10733" spans="7:7" x14ac:dyDescent="0.3">
      <c r="G10733"/>
    </row>
    <row r="10734" spans="7:7" x14ac:dyDescent="0.3">
      <c r="G10734"/>
    </row>
    <row r="10735" spans="7:7" x14ac:dyDescent="0.3">
      <c r="G10735"/>
    </row>
    <row r="10736" spans="7:7" x14ac:dyDescent="0.3">
      <c r="G10736"/>
    </row>
    <row r="10737" spans="7:7" x14ac:dyDescent="0.3">
      <c r="G10737"/>
    </row>
    <row r="10738" spans="7:7" x14ac:dyDescent="0.3">
      <c r="G10738"/>
    </row>
    <row r="10739" spans="7:7" x14ac:dyDescent="0.3">
      <c r="G10739"/>
    </row>
    <row r="10740" spans="7:7" x14ac:dyDescent="0.3">
      <c r="G10740"/>
    </row>
    <row r="10741" spans="7:7" x14ac:dyDescent="0.3">
      <c r="G10741"/>
    </row>
    <row r="10742" spans="7:7" x14ac:dyDescent="0.3">
      <c r="G10742"/>
    </row>
    <row r="10743" spans="7:7" x14ac:dyDescent="0.3">
      <c r="G10743"/>
    </row>
    <row r="10744" spans="7:7" x14ac:dyDescent="0.3">
      <c r="G10744"/>
    </row>
    <row r="10745" spans="7:7" x14ac:dyDescent="0.3">
      <c r="G10745"/>
    </row>
    <row r="10746" spans="7:7" x14ac:dyDescent="0.3">
      <c r="G10746"/>
    </row>
    <row r="10747" spans="7:7" x14ac:dyDescent="0.3">
      <c r="G10747"/>
    </row>
    <row r="10748" spans="7:7" x14ac:dyDescent="0.3">
      <c r="G10748"/>
    </row>
    <row r="10749" spans="7:7" x14ac:dyDescent="0.3">
      <c r="G10749"/>
    </row>
    <row r="10750" spans="7:7" x14ac:dyDescent="0.3">
      <c r="G10750"/>
    </row>
    <row r="10751" spans="7:7" x14ac:dyDescent="0.3">
      <c r="G10751"/>
    </row>
    <row r="10752" spans="7:7" x14ac:dyDescent="0.3">
      <c r="G10752"/>
    </row>
    <row r="10753" spans="7:7" x14ac:dyDescent="0.3">
      <c r="G10753"/>
    </row>
    <row r="10754" spans="7:7" x14ac:dyDescent="0.3">
      <c r="G10754"/>
    </row>
    <row r="10755" spans="7:7" x14ac:dyDescent="0.3">
      <c r="G10755"/>
    </row>
    <row r="10756" spans="7:7" x14ac:dyDescent="0.3">
      <c r="G10756"/>
    </row>
    <row r="10757" spans="7:7" x14ac:dyDescent="0.3">
      <c r="G10757"/>
    </row>
    <row r="10758" spans="7:7" x14ac:dyDescent="0.3">
      <c r="G10758"/>
    </row>
    <row r="10759" spans="7:7" x14ac:dyDescent="0.3">
      <c r="G10759"/>
    </row>
    <row r="10760" spans="7:7" x14ac:dyDescent="0.3">
      <c r="G10760"/>
    </row>
    <row r="10761" spans="7:7" x14ac:dyDescent="0.3">
      <c r="G10761"/>
    </row>
    <row r="10762" spans="7:7" x14ac:dyDescent="0.3">
      <c r="G10762"/>
    </row>
    <row r="10763" spans="7:7" x14ac:dyDescent="0.3">
      <c r="G10763"/>
    </row>
    <row r="10764" spans="7:7" x14ac:dyDescent="0.3">
      <c r="G10764"/>
    </row>
    <row r="10765" spans="7:7" x14ac:dyDescent="0.3">
      <c r="G10765"/>
    </row>
    <row r="10766" spans="7:7" x14ac:dyDescent="0.3">
      <c r="G10766"/>
    </row>
    <row r="10767" spans="7:7" x14ac:dyDescent="0.3">
      <c r="G10767"/>
    </row>
    <row r="10768" spans="7:7" x14ac:dyDescent="0.3">
      <c r="G10768"/>
    </row>
    <row r="10769" spans="7:7" x14ac:dyDescent="0.3">
      <c r="G10769"/>
    </row>
    <row r="10770" spans="7:7" x14ac:dyDescent="0.3">
      <c r="G10770"/>
    </row>
    <row r="10771" spans="7:7" x14ac:dyDescent="0.3">
      <c r="G10771"/>
    </row>
    <row r="10772" spans="7:7" x14ac:dyDescent="0.3">
      <c r="G10772"/>
    </row>
    <row r="10773" spans="7:7" x14ac:dyDescent="0.3">
      <c r="G10773"/>
    </row>
    <row r="10774" spans="7:7" x14ac:dyDescent="0.3">
      <c r="G10774"/>
    </row>
    <row r="10775" spans="7:7" x14ac:dyDescent="0.3">
      <c r="G10775"/>
    </row>
    <row r="10776" spans="7:7" x14ac:dyDescent="0.3">
      <c r="G10776"/>
    </row>
    <row r="10777" spans="7:7" x14ac:dyDescent="0.3">
      <c r="G10777"/>
    </row>
    <row r="10778" spans="7:7" x14ac:dyDescent="0.3">
      <c r="G10778"/>
    </row>
    <row r="10779" spans="7:7" x14ac:dyDescent="0.3">
      <c r="G10779"/>
    </row>
    <row r="10780" spans="7:7" x14ac:dyDescent="0.3">
      <c r="G10780"/>
    </row>
    <row r="10781" spans="7:7" x14ac:dyDescent="0.3">
      <c r="G10781"/>
    </row>
    <row r="10782" spans="7:7" x14ac:dyDescent="0.3">
      <c r="G10782"/>
    </row>
    <row r="10783" spans="7:7" x14ac:dyDescent="0.3">
      <c r="G10783"/>
    </row>
    <row r="10784" spans="7:7" x14ac:dyDescent="0.3">
      <c r="G10784"/>
    </row>
    <row r="10785" spans="7:7" x14ac:dyDescent="0.3">
      <c r="G10785"/>
    </row>
    <row r="10786" spans="7:7" x14ac:dyDescent="0.3">
      <c r="G10786"/>
    </row>
    <row r="10787" spans="7:7" x14ac:dyDescent="0.3">
      <c r="G10787"/>
    </row>
    <row r="10788" spans="7:7" x14ac:dyDescent="0.3">
      <c r="G10788"/>
    </row>
    <row r="10789" spans="7:7" x14ac:dyDescent="0.3">
      <c r="G10789"/>
    </row>
    <row r="10790" spans="7:7" x14ac:dyDescent="0.3">
      <c r="G10790"/>
    </row>
    <row r="10791" spans="7:7" x14ac:dyDescent="0.3">
      <c r="G10791"/>
    </row>
    <row r="10792" spans="7:7" x14ac:dyDescent="0.3">
      <c r="G10792"/>
    </row>
    <row r="10793" spans="7:7" x14ac:dyDescent="0.3">
      <c r="G10793"/>
    </row>
    <row r="10794" spans="7:7" x14ac:dyDescent="0.3">
      <c r="G10794"/>
    </row>
    <row r="10795" spans="7:7" x14ac:dyDescent="0.3">
      <c r="G10795"/>
    </row>
    <row r="10796" spans="7:7" x14ac:dyDescent="0.3">
      <c r="G10796"/>
    </row>
    <row r="10797" spans="7:7" x14ac:dyDescent="0.3">
      <c r="G10797"/>
    </row>
    <row r="10798" spans="7:7" x14ac:dyDescent="0.3">
      <c r="G10798"/>
    </row>
    <row r="10799" spans="7:7" x14ac:dyDescent="0.3">
      <c r="G10799"/>
    </row>
    <row r="10800" spans="7:7" x14ac:dyDescent="0.3">
      <c r="G10800"/>
    </row>
    <row r="10801" spans="7:7" x14ac:dyDescent="0.3">
      <c r="G10801"/>
    </row>
    <row r="10802" spans="7:7" x14ac:dyDescent="0.3">
      <c r="G10802"/>
    </row>
    <row r="10803" spans="7:7" x14ac:dyDescent="0.3">
      <c r="G10803"/>
    </row>
    <row r="10804" spans="7:7" x14ac:dyDescent="0.3">
      <c r="G10804"/>
    </row>
    <row r="10805" spans="7:7" x14ac:dyDescent="0.3">
      <c r="G10805"/>
    </row>
    <row r="10806" spans="7:7" x14ac:dyDescent="0.3">
      <c r="G10806"/>
    </row>
    <row r="10807" spans="7:7" x14ac:dyDescent="0.3">
      <c r="G10807"/>
    </row>
    <row r="10808" spans="7:7" x14ac:dyDescent="0.3">
      <c r="G10808"/>
    </row>
    <row r="10809" spans="7:7" x14ac:dyDescent="0.3">
      <c r="G10809"/>
    </row>
    <row r="10810" spans="7:7" x14ac:dyDescent="0.3">
      <c r="G10810"/>
    </row>
    <row r="10811" spans="7:7" x14ac:dyDescent="0.3">
      <c r="G10811"/>
    </row>
    <row r="10812" spans="7:7" x14ac:dyDescent="0.3">
      <c r="G10812"/>
    </row>
    <row r="10813" spans="7:7" x14ac:dyDescent="0.3">
      <c r="G10813"/>
    </row>
    <row r="10814" spans="7:7" x14ac:dyDescent="0.3">
      <c r="G10814"/>
    </row>
    <row r="10815" spans="7:7" x14ac:dyDescent="0.3">
      <c r="G10815"/>
    </row>
    <row r="10816" spans="7:7" x14ac:dyDescent="0.3">
      <c r="G10816"/>
    </row>
    <row r="10817" spans="7:7" x14ac:dyDescent="0.3">
      <c r="G10817"/>
    </row>
    <row r="10818" spans="7:7" x14ac:dyDescent="0.3">
      <c r="G10818"/>
    </row>
    <row r="10819" spans="7:7" x14ac:dyDescent="0.3">
      <c r="G10819"/>
    </row>
    <row r="10820" spans="7:7" x14ac:dyDescent="0.3">
      <c r="G10820"/>
    </row>
    <row r="10821" spans="7:7" x14ac:dyDescent="0.3">
      <c r="G10821"/>
    </row>
    <row r="10822" spans="7:7" x14ac:dyDescent="0.3">
      <c r="G10822"/>
    </row>
    <row r="10823" spans="7:7" x14ac:dyDescent="0.3">
      <c r="G10823"/>
    </row>
    <row r="10824" spans="7:7" x14ac:dyDescent="0.3">
      <c r="G10824"/>
    </row>
    <row r="10825" spans="7:7" x14ac:dyDescent="0.3">
      <c r="G10825"/>
    </row>
    <row r="10826" spans="7:7" x14ac:dyDescent="0.3">
      <c r="G10826"/>
    </row>
    <row r="10827" spans="7:7" x14ac:dyDescent="0.3">
      <c r="G10827"/>
    </row>
    <row r="10828" spans="7:7" x14ac:dyDescent="0.3">
      <c r="G10828"/>
    </row>
    <row r="10829" spans="7:7" x14ac:dyDescent="0.3">
      <c r="G10829"/>
    </row>
    <row r="10830" spans="7:7" x14ac:dyDescent="0.3">
      <c r="G10830"/>
    </row>
    <row r="10831" spans="7:7" x14ac:dyDescent="0.3">
      <c r="G10831"/>
    </row>
    <row r="10832" spans="7:7" x14ac:dyDescent="0.3">
      <c r="G10832"/>
    </row>
    <row r="10833" spans="7:7" x14ac:dyDescent="0.3">
      <c r="G10833"/>
    </row>
    <row r="10834" spans="7:7" x14ac:dyDescent="0.3">
      <c r="G10834"/>
    </row>
    <row r="10835" spans="7:7" x14ac:dyDescent="0.3">
      <c r="G10835"/>
    </row>
    <row r="10836" spans="7:7" x14ac:dyDescent="0.3">
      <c r="G10836"/>
    </row>
    <row r="10837" spans="7:7" x14ac:dyDescent="0.3">
      <c r="G10837"/>
    </row>
    <row r="10838" spans="7:7" x14ac:dyDescent="0.3">
      <c r="G10838"/>
    </row>
    <row r="10839" spans="7:7" x14ac:dyDescent="0.3">
      <c r="G10839"/>
    </row>
    <row r="10840" spans="7:7" x14ac:dyDescent="0.3">
      <c r="G10840"/>
    </row>
    <row r="10841" spans="7:7" x14ac:dyDescent="0.3">
      <c r="G10841"/>
    </row>
    <row r="10842" spans="7:7" x14ac:dyDescent="0.3">
      <c r="G10842"/>
    </row>
    <row r="10843" spans="7:7" x14ac:dyDescent="0.3">
      <c r="G10843"/>
    </row>
    <row r="10844" spans="7:7" x14ac:dyDescent="0.3">
      <c r="G10844"/>
    </row>
    <row r="10845" spans="7:7" x14ac:dyDescent="0.3">
      <c r="G10845"/>
    </row>
    <row r="10846" spans="7:7" x14ac:dyDescent="0.3">
      <c r="G10846"/>
    </row>
    <row r="10847" spans="7:7" x14ac:dyDescent="0.3">
      <c r="G10847"/>
    </row>
    <row r="10848" spans="7:7" x14ac:dyDescent="0.3">
      <c r="G10848"/>
    </row>
    <row r="10849" spans="7:7" x14ac:dyDescent="0.3">
      <c r="G10849"/>
    </row>
    <row r="10850" spans="7:7" x14ac:dyDescent="0.3">
      <c r="G10850"/>
    </row>
    <row r="10851" spans="7:7" x14ac:dyDescent="0.3">
      <c r="G10851"/>
    </row>
    <row r="10852" spans="7:7" x14ac:dyDescent="0.3">
      <c r="G10852"/>
    </row>
    <row r="10853" spans="7:7" x14ac:dyDescent="0.3">
      <c r="G10853"/>
    </row>
    <row r="10854" spans="7:7" x14ac:dyDescent="0.3">
      <c r="G10854"/>
    </row>
    <row r="10855" spans="7:7" x14ac:dyDescent="0.3">
      <c r="G10855"/>
    </row>
    <row r="10856" spans="7:7" x14ac:dyDescent="0.3">
      <c r="G10856"/>
    </row>
    <row r="10857" spans="7:7" x14ac:dyDescent="0.3">
      <c r="G10857"/>
    </row>
    <row r="10858" spans="7:7" x14ac:dyDescent="0.3">
      <c r="G10858"/>
    </row>
    <row r="10859" spans="7:7" x14ac:dyDescent="0.3">
      <c r="G10859"/>
    </row>
    <row r="10860" spans="7:7" x14ac:dyDescent="0.3">
      <c r="G10860"/>
    </row>
    <row r="10861" spans="7:7" x14ac:dyDescent="0.3">
      <c r="G10861"/>
    </row>
    <row r="10862" spans="7:7" x14ac:dyDescent="0.3">
      <c r="G10862"/>
    </row>
    <row r="10863" spans="7:7" x14ac:dyDescent="0.3">
      <c r="G10863"/>
    </row>
    <row r="10864" spans="7:7" x14ac:dyDescent="0.3">
      <c r="G10864"/>
    </row>
    <row r="10865" spans="7:7" x14ac:dyDescent="0.3">
      <c r="G10865"/>
    </row>
    <row r="10866" spans="7:7" x14ac:dyDescent="0.3">
      <c r="G10866"/>
    </row>
    <row r="10867" spans="7:7" x14ac:dyDescent="0.3">
      <c r="G10867"/>
    </row>
    <row r="10868" spans="7:7" x14ac:dyDescent="0.3">
      <c r="G10868"/>
    </row>
    <row r="10869" spans="7:7" x14ac:dyDescent="0.3">
      <c r="G10869"/>
    </row>
    <row r="10870" spans="7:7" x14ac:dyDescent="0.3">
      <c r="G10870"/>
    </row>
    <row r="10871" spans="7:7" x14ac:dyDescent="0.3">
      <c r="G10871"/>
    </row>
    <row r="10872" spans="7:7" x14ac:dyDescent="0.3">
      <c r="G10872"/>
    </row>
    <row r="10873" spans="7:7" x14ac:dyDescent="0.3">
      <c r="G10873"/>
    </row>
    <row r="10874" spans="7:7" x14ac:dyDescent="0.3">
      <c r="G10874"/>
    </row>
    <row r="10875" spans="7:7" x14ac:dyDescent="0.3">
      <c r="G10875"/>
    </row>
    <row r="10876" spans="7:7" x14ac:dyDescent="0.3">
      <c r="G10876"/>
    </row>
    <row r="10877" spans="7:7" x14ac:dyDescent="0.3">
      <c r="G10877"/>
    </row>
    <row r="10878" spans="7:7" x14ac:dyDescent="0.3">
      <c r="G10878"/>
    </row>
    <row r="10879" spans="7:7" x14ac:dyDescent="0.3">
      <c r="G10879"/>
    </row>
    <row r="10880" spans="7:7" x14ac:dyDescent="0.3">
      <c r="G10880"/>
    </row>
    <row r="10881" spans="7:7" x14ac:dyDescent="0.3">
      <c r="G10881"/>
    </row>
    <row r="10882" spans="7:7" x14ac:dyDescent="0.3">
      <c r="G10882"/>
    </row>
    <row r="10883" spans="7:7" x14ac:dyDescent="0.3">
      <c r="G10883"/>
    </row>
    <row r="10884" spans="7:7" x14ac:dyDescent="0.3">
      <c r="G10884"/>
    </row>
    <row r="10885" spans="7:7" x14ac:dyDescent="0.3">
      <c r="G10885"/>
    </row>
    <row r="10886" spans="7:7" x14ac:dyDescent="0.3">
      <c r="G10886"/>
    </row>
    <row r="10887" spans="7:7" x14ac:dyDescent="0.3">
      <c r="G10887"/>
    </row>
    <row r="10888" spans="7:7" x14ac:dyDescent="0.3">
      <c r="G10888"/>
    </row>
    <row r="10889" spans="7:7" x14ac:dyDescent="0.3">
      <c r="G10889"/>
    </row>
    <row r="10890" spans="7:7" x14ac:dyDescent="0.3">
      <c r="G10890"/>
    </row>
    <row r="10891" spans="7:7" x14ac:dyDescent="0.3">
      <c r="G10891"/>
    </row>
    <row r="10892" spans="7:7" x14ac:dyDescent="0.3">
      <c r="G10892"/>
    </row>
    <row r="10893" spans="7:7" x14ac:dyDescent="0.3">
      <c r="G10893"/>
    </row>
    <row r="10894" spans="7:7" x14ac:dyDescent="0.3">
      <c r="G10894"/>
    </row>
    <row r="10895" spans="7:7" x14ac:dyDescent="0.3">
      <c r="G10895"/>
    </row>
    <row r="10896" spans="7:7" x14ac:dyDescent="0.3">
      <c r="G10896"/>
    </row>
    <row r="10897" spans="7:7" x14ac:dyDescent="0.3">
      <c r="G10897"/>
    </row>
    <row r="10898" spans="7:7" x14ac:dyDescent="0.3">
      <c r="G10898"/>
    </row>
    <row r="10899" spans="7:7" x14ac:dyDescent="0.3">
      <c r="G10899"/>
    </row>
    <row r="10900" spans="7:7" x14ac:dyDescent="0.3">
      <c r="G10900"/>
    </row>
    <row r="10901" spans="7:7" x14ac:dyDescent="0.3">
      <c r="G10901"/>
    </row>
    <row r="10902" spans="7:7" x14ac:dyDescent="0.3">
      <c r="G10902"/>
    </row>
    <row r="10903" spans="7:7" x14ac:dyDescent="0.3">
      <c r="G10903"/>
    </row>
    <row r="10904" spans="7:7" x14ac:dyDescent="0.3">
      <c r="G10904"/>
    </row>
    <row r="10905" spans="7:7" x14ac:dyDescent="0.3">
      <c r="G10905"/>
    </row>
    <row r="10906" spans="7:7" x14ac:dyDescent="0.3">
      <c r="G10906"/>
    </row>
    <row r="10907" spans="7:7" x14ac:dyDescent="0.3">
      <c r="G10907"/>
    </row>
    <row r="10908" spans="7:7" x14ac:dyDescent="0.3">
      <c r="G10908"/>
    </row>
    <row r="10909" spans="7:7" x14ac:dyDescent="0.3">
      <c r="G10909"/>
    </row>
    <row r="10910" spans="7:7" x14ac:dyDescent="0.3">
      <c r="G10910"/>
    </row>
    <row r="10911" spans="7:7" x14ac:dyDescent="0.3">
      <c r="G10911"/>
    </row>
    <row r="10912" spans="7:7" x14ac:dyDescent="0.3">
      <c r="G10912"/>
    </row>
    <row r="10913" spans="7:7" x14ac:dyDescent="0.3">
      <c r="G10913"/>
    </row>
    <row r="10914" spans="7:7" x14ac:dyDescent="0.3">
      <c r="G10914"/>
    </row>
    <row r="10915" spans="7:7" x14ac:dyDescent="0.3">
      <c r="G10915"/>
    </row>
    <row r="10916" spans="7:7" x14ac:dyDescent="0.3">
      <c r="G10916"/>
    </row>
    <row r="10917" spans="7:7" x14ac:dyDescent="0.3">
      <c r="G10917"/>
    </row>
    <row r="10918" spans="7:7" x14ac:dyDescent="0.3">
      <c r="G10918"/>
    </row>
    <row r="10919" spans="7:7" x14ac:dyDescent="0.3">
      <c r="G10919"/>
    </row>
    <row r="10920" spans="7:7" x14ac:dyDescent="0.3">
      <c r="G10920"/>
    </row>
    <row r="10921" spans="7:7" x14ac:dyDescent="0.3">
      <c r="G10921"/>
    </row>
    <row r="10922" spans="7:7" x14ac:dyDescent="0.3">
      <c r="G10922"/>
    </row>
    <row r="10923" spans="7:7" x14ac:dyDescent="0.3">
      <c r="G10923"/>
    </row>
    <row r="10924" spans="7:7" x14ac:dyDescent="0.3">
      <c r="G10924"/>
    </row>
    <row r="10925" spans="7:7" x14ac:dyDescent="0.3">
      <c r="G10925"/>
    </row>
    <row r="10926" spans="7:7" x14ac:dyDescent="0.3">
      <c r="G10926"/>
    </row>
    <row r="10927" spans="7:7" x14ac:dyDescent="0.3">
      <c r="G10927"/>
    </row>
    <row r="10928" spans="7:7" x14ac:dyDescent="0.3">
      <c r="G10928"/>
    </row>
    <row r="10929" spans="7:7" x14ac:dyDescent="0.3">
      <c r="G10929"/>
    </row>
    <row r="10930" spans="7:7" x14ac:dyDescent="0.3">
      <c r="G10930"/>
    </row>
    <row r="10931" spans="7:7" x14ac:dyDescent="0.3">
      <c r="G10931"/>
    </row>
    <row r="10932" spans="7:7" x14ac:dyDescent="0.3">
      <c r="G10932"/>
    </row>
    <row r="10933" spans="7:7" x14ac:dyDescent="0.3">
      <c r="G10933"/>
    </row>
    <row r="10934" spans="7:7" x14ac:dyDescent="0.3">
      <c r="G10934"/>
    </row>
    <row r="10935" spans="7:7" x14ac:dyDescent="0.3">
      <c r="G10935"/>
    </row>
    <row r="10936" spans="7:7" x14ac:dyDescent="0.3">
      <c r="G10936"/>
    </row>
    <row r="10937" spans="7:7" x14ac:dyDescent="0.3">
      <c r="G10937"/>
    </row>
    <row r="10938" spans="7:7" x14ac:dyDescent="0.3">
      <c r="G10938"/>
    </row>
    <row r="10939" spans="7:7" x14ac:dyDescent="0.3">
      <c r="G10939"/>
    </row>
    <row r="10940" spans="7:7" x14ac:dyDescent="0.3">
      <c r="G10940"/>
    </row>
    <row r="10941" spans="7:7" x14ac:dyDescent="0.3">
      <c r="G10941"/>
    </row>
    <row r="10942" spans="7:7" x14ac:dyDescent="0.3">
      <c r="G10942"/>
    </row>
    <row r="10943" spans="7:7" x14ac:dyDescent="0.3">
      <c r="G10943"/>
    </row>
    <row r="10944" spans="7:7" x14ac:dyDescent="0.3">
      <c r="G10944"/>
    </row>
    <row r="10945" spans="7:7" x14ac:dyDescent="0.3">
      <c r="G10945"/>
    </row>
    <row r="10946" spans="7:7" x14ac:dyDescent="0.3">
      <c r="G10946"/>
    </row>
    <row r="10947" spans="7:7" x14ac:dyDescent="0.3">
      <c r="G10947"/>
    </row>
    <row r="10948" spans="7:7" x14ac:dyDescent="0.3">
      <c r="G10948"/>
    </row>
    <row r="10949" spans="7:7" x14ac:dyDescent="0.3">
      <c r="G10949"/>
    </row>
    <row r="10950" spans="7:7" x14ac:dyDescent="0.3">
      <c r="G10950"/>
    </row>
    <row r="10951" spans="7:7" x14ac:dyDescent="0.3">
      <c r="G10951"/>
    </row>
    <row r="10952" spans="7:7" x14ac:dyDescent="0.3">
      <c r="G10952"/>
    </row>
    <row r="10953" spans="7:7" x14ac:dyDescent="0.3">
      <c r="G10953"/>
    </row>
    <row r="10954" spans="7:7" x14ac:dyDescent="0.3">
      <c r="G10954"/>
    </row>
    <row r="10955" spans="7:7" x14ac:dyDescent="0.3">
      <c r="G10955"/>
    </row>
    <row r="10956" spans="7:7" x14ac:dyDescent="0.3">
      <c r="G10956"/>
    </row>
    <row r="10957" spans="7:7" x14ac:dyDescent="0.3">
      <c r="G10957"/>
    </row>
    <row r="10958" spans="7:7" x14ac:dyDescent="0.3">
      <c r="G10958"/>
    </row>
    <row r="10959" spans="7:7" x14ac:dyDescent="0.3">
      <c r="G10959"/>
    </row>
    <row r="10960" spans="7:7" x14ac:dyDescent="0.3">
      <c r="G10960"/>
    </row>
    <row r="10961" spans="7:7" x14ac:dyDescent="0.3">
      <c r="G10961"/>
    </row>
    <row r="10962" spans="7:7" x14ac:dyDescent="0.3">
      <c r="G10962"/>
    </row>
    <row r="10963" spans="7:7" x14ac:dyDescent="0.3">
      <c r="G10963"/>
    </row>
    <row r="10964" spans="7:7" x14ac:dyDescent="0.3">
      <c r="G10964"/>
    </row>
    <row r="10965" spans="7:7" x14ac:dyDescent="0.3">
      <c r="G10965"/>
    </row>
    <row r="10966" spans="7:7" x14ac:dyDescent="0.3">
      <c r="G10966"/>
    </row>
    <row r="10967" spans="7:7" x14ac:dyDescent="0.3">
      <c r="G10967"/>
    </row>
    <row r="10968" spans="7:7" x14ac:dyDescent="0.3">
      <c r="G10968"/>
    </row>
    <row r="10969" spans="7:7" x14ac:dyDescent="0.3">
      <c r="G10969"/>
    </row>
    <row r="10970" spans="7:7" x14ac:dyDescent="0.3">
      <c r="G10970"/>
    </row>
    <row r="10971" spans="7:7" x14ac:dyDescent="0.3">
      <c r="G10971"/>
    </row>
    <row r="10972" spans="7:7" x14ac:dyDescent="0.3">
      <c r="G10972"/>
    </row>
    <row r="10973" spans="7:7" x14ac:dyDescent="0.3">
      <c r="G10973"/>
    </row>
    <row r="10974" spans="7:7" x14ac:dyDescent="0.3">
      <c r="G10974"/>
    </row>
    <row r="10975" spans="7:7" x14ac:dyDescent="0.3">
      <c r="G10975"/>
    </row>
    <row r="10976" spans="7:7" x14ac:dyDescent="0.3">
      <c r="G10976"/>
    </row>
    <row r="10977" spans="7:7" x14ac:dyDescent="0.3">
      <c r="G10977"/>
    </row>
    <row r="10978" spans="7:7" x14ac:dyDescent="0.3">
      <c r="G10978"/>
    </row>
    <row r="10979" spans="7:7" x14ac:dyDescent="0.3">
      <c r="G10979"/>
    </row>
    <row r="10980" spans="7:7" x14ac:dyDescent="0.3">
      <c r="G10980"/>
    </row>
    <row r="10981" spans="7:7" x14ac:dyDescent="0.3">
      <c r="G10981"/>
    </row>
    <row r="10982" spans="7:7" x14ac:dyDescent="0.3">
      <c r="G10982"/>
    </row>
    <row r="10983" spans="7:7" x14ac:dyDescent="0.3">
      <c r="G10983"/>
    </row>
    <row r="10984" spans="7:7" x14ac:dyDescent="0.3">
      <c r="G10984"/>
    </row>
    <row r="10985" spans="7:7" x14ac:dyDescent="0.3">
      <c r="G10985"/>
    </row>
    <row r="10986" spans="7:7" x14ac:dyDescent="0.3">
      <c r="G10986"/>
    </row>
    <row r="10987" spans="7:7" x14ac:dyDescent="0.3">
      <c r="G10987"/>
    </row>
    <row r="10988" spans="7:7" x14ac:dyDescent="0.3">
      <c r="G10988"/>
    </row>
    <row r="10989" spans="7:7" x14ac:dyDescent="0.3">
      <c r="G10989"/>
    </row>
    <row r="10990" spans="7:7" x14ac:dyDescent="0.3">
      <c r="G10990"/>
    </row>
    <row r="10991" spans="7:7" x14ac:dyDescent="0.3">
      <c r="G10991"/>
    </row>
    <row r="10992" spans="7:7" x14ac:dyDescent="0.3">
      <c r="G10992"/>
    </row>
    <row r="10993" spans="7:7" x14ac:dyDescent="0.3">
      <c r="G10993"/>
    </row>
    <row r="10994" spans="7:7" x14ac:dyDescent="0.3">
      <c r="G10994"/>
    </row>
    <row r="10995" spans="7:7" x14ac:dyDescent="0.3">
      <c r="G10995"/>
    </row>
    <row r="10996" spans="7:7" x14ac:dyDescent="0.3">
      <c r="G10996"/>
    </row>
    <row r="10997" spans="7:7" x14ac:dyDescent="0.3">
      <c r="G10997"/>
    </row>
    <row r="10998" spans="7:7" x14ac:dyDescent="0.3">
      <c r="G10998"/>
    </row>
    <row r="10999" spans="7:7" x14ac:dyDescent="0.3">
      <c r="G10999"/>
    </row>
    <row r="11000" spans="7:7" x14ac:dyDescent="0.3">
      <c r="G11000"/>
    </row>
    <row r="11001" spans="7:7" x14ac:dyDescent="0.3">
      <c r="G11001"/>
    </row>
    <row r="11002" spans="7:7" x14ac:dyDescent="0.3">
      <c r="G11002"/>
    </row>
    <row r="11003" spans="7:7" x14ac:dyDescent="0.3">
      <c r="G11003"/>
    </row>
    <row r="11004" spans="7:7" x14ac:dyDescent="0.3">
      <c r="G11004"/>
    </row>
    <row r="11005" spans="7:7" x14ac:dyDescent="0.3">
      <c r="G11005"/>
    </row>
    <row r="11006" spans="7:7" x14ac:dyDescent="0.3">
      <c r="G11006"/>
    </row>
    <row r="11007" spans="7:7" x14ac:dyDescent="0.3">
      <c r="G11007"/>
    </row>
    <row r="11008" spans="7:7" x14ac:dyDescent="0.3">
      <c r="G11008"/>
    </row>
    <row r="11009" spans="7:7" x14ac:dyDescent="0.3">
      <c r="G11009"/>
    </row>
    <row r="11010" spans="7:7" x14ac:dyDescent="0.3">
      <c r="G11010"/>
    </row>
    <row r="11011" spans="7:7" x14ac:dyDescent="0.3">
      <c r="G11011"/>
    </row>
    <row r="11012" spans="7:7" x14ac:dyDescent="0.3">
      <c r="G11012"/>
    </row>
    <row r="11013" spans="7:7" x14ac:dyDescent="0.3">
      <c r="G11013"/>
    </row>
    <row r="11014" spans="7:7" x14ac:dyDescent="0.3">
      <c r="G11014"/>
    </row>
    <row r="11015" spans="7:7" x14ac:dyDescent="0.3">
      <c r="G11015"/>
    </row>
    <row r="11016" spans="7:7" x14ac:dyDescent="0.3">
      <c r="G11016"/>
    </row>
    <row r="11017" spans="7:7" x14ac:dyDescent="0.3">
      <c r="G11017"/>
    </row>
    <row r="11018" spans="7:7" x14ac:dyDescent="0.3">
      <c r="G11018"/>
    </row>
    <row r="11019" spans="7:7" x14ac:dyDescent="0.3">
      <c r="G11019"/>
    </row>
    <row r="11020" spans="7:7" x14ac:dyDescent="0.3">
      <c r="G11020"/>
    </row>
    <row r="11021" spans="7:7" x14ac:dyDescent="0.3">
      <c r="G11021"/>
    </row>
    <row r="11022" spans="7:7" x14ac:dyDescent="0.3">
      <c r="G11022"/>
    </row>
    <row r="11023" spans="7:7" x14ac:dyDescent="0.3">
      <c r="G11023"/>
    </row>
    <row r="11024" spans="7:7" x14ac:dyDescent="0.3">
      <c r="G11024"/>
    </row>
    <row r="11025" spans="7:7" x14ac:dyDescent="0.3">
      <c r="G11025"/>
    </row>
    <row r="11026" spans="7:7" x14ac:dyDescent="0.3">
      <c r="G11026"/>
    </row>
    <row r="11027" spans="7:7" x14ac:dyDescent="0.3">
      <c r="G11027"/>
    </row>
    <row r="11028" spans="7:7" x14ac:dyDescent="0.3">
      <c r="G11028"/>
    </row>
    <row r="11029" spans="7:7" x14ac:dyDescent="0.3">
      <c r="G11029"/>
    </row>
    <row r="11030" spans="7:7" x14ac:dyDescent="0.3">
      <c r="G11030"/>
    </row>
    <row r="11031" spans="7:7" x14ac:dyDescent="0.3">
      <c r="G11031"/>
    </row>
    <row r="11032" spans="7:7" x14ac:dyDescent="0.3">
      <c r="G11032"/>
    </row>
    <row r="11033" spans="7:7" x14ac:dyDescent="0.3">
      <c r="G11033"/>
    </row>
    <row r="11034" spans="7:7" x14ac:dyDescent="0.3">
      <c r="G11034"/>
    </row>
    <row r="11035" spans="7:7" x14ac:dyDescent="0.3">
      <c r="G11035"/>
    </row>
    <row r="11036" spans="7:7" x14ac:dyDescent="0.3">
      <c r="G11036"/>
    </row>
    <row r="11037" spans="7:7" x14ac:dyDescent="0.3">
      <c r="G11037"/>
    </row>
    <row r="11038" spans="7:7" x14ac:dyDescent="0.3">
      <c r="G11038"/>
    </row>
    <row r="11039" spans="7:7" x14ac:dyDescent="0.3">
      <c r="G11039"/>
    </row>
    <row r="11040" spans="7:7" x14ac:dyDescent="0.3">
      <c r="G11040"/>
    </row>
    <row r="11041" spans="7:7" x14ac:dyDescent="0.3">
      <c r="G11041"/>
    </row>
    <row r="11042" spans="7:7" x14ac:dyDescent="0.3">
      <c r="G11042"/>
    </row>
    <row r="11043" spans="7:7" x14ac:dyDescent="0.3">
      <c r="G11043"/>
    </row>
    <row r="11044" spans="7:7" x14ac:dyDescent="0.3">
      <c r="G11044"/>
    </row>
    <row r="11045" spans="7:7" x14ac:dyDescent="0.3">
      <c r="G11045"/>
    </row>
    <row r="11046" spans="7:7" x14ac:dyDescent="0.3">
      <c r="G11046"/>
    </row>
    <row r="11047" spans="7:7" x14ac:dyDescent="0.3">
      <c r="G11047"/>
    </row>
    <row r="11048" spans="7:7" x14ac:dyDescent="0.3">
      <c r="G11048"/>
    </row>
    <row r="11049" spans="7:7" x14ac:dyDescent="0.3">
      <c r="G11049"/>
    </row>
    <row r="11050" spans="7:7" x14ac:dyDescent="0.3">
      <c r="G11050"/>
    </row>
    <row r="11051" spans="7:7" x14ac:dyDescent="0.3">
      <c r="G11051"/>
    </row>
    <row r="11052" spans="7:7" x14ac:dyDescent="0.3">
      <c r="G11052"/>
    </row>
    <row r="11053" spans="7:7" x14ac:dyDescent="0.3">
      <c r="G11053"/>
    </row>
    <row r="11054" spans="7:7" x14ac:dyDescent="0.3">
      <c r="G11054"/>
    </row>
    <row r="11055" spans="7:7" x14ac:dyDescent="0.3">
      <c r="G11055"/>
    </row>
    <row r="11056" spans="7:7" x14ac:dyDescent="0.3">
      <c r="G11056"/>
    </row>
    <row r="11057" spans="7:7" x14ac:dyDescent="0.3">
      <c r="G11057"/>
    </row>
    <row r="11058" spans="7:7" x14ac:dyDescent="0.3">
      <c r="G11058"/>
    </row>
    <row r="11059" spans="7:7" x14ac:dyDescent="0.3">
      <c r="G11059"/>
    </row>
    <row r="11060" spans="7:7" x14ac:dyDescent="0.3">
      <c r="G11060"/>
    </row>
    <row r="11061" spans="7:7" x14ac:dyDescent="0.3">
      <c r="G11061"/>
    </row>
    <row r="11062" spans="7:7" x14ac:dyDescent="0.3">
      <c r="G11062"/>
    </row>
    <row r="11063" spans="7:7" x14ac:dyDescent="0.3">
      <c r="G11063"/>
    </row>
    <row r="11064" spans="7:7" x14ac:dyDescent="0.3">
      <c r="G11064"/>
    </row>
    <row r="11065" spans="7:7" x14ac:dyDescent="0.3">
      <c r="G11065"/>
    </row>
    <row r="11066" spans="7:7" x14ac:dyDescent="0.3">
      <c r="G11066"/>
    </row>
    <row r="11067" spans="7:7" x14ac:dyDescent="0.3">
      <c r="G11067"/>
    </row>
    <row r="11068" spans="7:7" x14ac:dyDescent="0.3">
      <c r="G11068"/>
    </row>
    <row r="11069" spans="7:7" x14ac:dyDescent="0.3">
      <c r="G11069"/>
    </row>
    <row r="11070" spans="7:7" x14ac:dyDescent="0.3">
      <c r="G11070"/>
    </row>
    <row r="11071" spans="7:7" x14ac:dyDescent="0.3">
      <c r="G11071"/>
    </row>
    <row r="11072" spans="7:7" x14ac:dyDescent="0.3">
      <c r="G11072"/>
    </row>
    <row r="11073" spans="7:7" x14ac:dyDescent="0.3">
      <c r="G11073"/>
    </row>
    <row r="11074" spans="7:7" x14ac:dyDescent="0.3">
      <c r="G11074"/>
    </row>
    <row r="11075" spans="7:7" x14ac:dyDescent="0.3">
      <c r="G11075"/>
    </row>
    <row r="11076" spans="7:7" x14ac:dyDescent="0.3">
      <c r="G11076"/>
    </row>
    <row r="11077" spans="7:7" x14ac:dyDescent="0.3">
      <c r="G11077"/>
    </row>
    <row r="11078" spans="7:7" x14ac:dyDescent="0.3">
      <c r="G11078"/>
    </row>
    <row r="11079" spans="7:7" x14ac:dyDescent="0.3">
      <c r="G11079"/>
    </row>
    <row r="11080" spans="7:7" x14ac:dyDescent="0.3">
      <c r="G11080"/>
    </row>
    <row r="11081" spans="7:7" x14ac:dyDescent="0.3">
      <c r="G11081"/>
    </row>
    <row r="11082" spans="7:7" x14ac:dyDescent="0.3">
      <c r="G11082"/>
    </row>
    <row r="11083" spans="7:7" x14ac:dyDescent="0.3">
      <c r="G11083"/>
    </row>
    <row r="11084" spans="7:7" x14ac:dyDescent="0.3">
      <c r="G11084"/>
    </row>
    <row r="11085" spans="7:7" x14ac:dyDescent="0.3">
      <c r="G11085"/>
    </row>
    <row r="11086" spans="7:7" x14ac:dyDescent="0.3">
      <c r="G11086"/>
    </row>
    <row r="11087" spans="7:7" x14ac:dyDescent="0.3">
      <c r="G11087"/>
    </row>
    <row r="11088" spans="7:7" x14ac:dyDescent="0.3">
      <c r="G11088"/>
    </row>
    <row r="11089" spans="7:7" x14ac:dyDescent="0.3">
      <c r="G11089"/>
    </row>
    <row r="11090" spans="7:7" x14ac:dyDescent="0.3">
      <c r="G11090"/>
    </row>
    <row r="11091" spans="7:7" x14ac:dyDescent="0.3">
      <c r="G11091"/>
    </row>
    <row r="11092" spans="7:7" x14ac:dyDescent="0.3">
      <c r="G11092"/>
    </row>
    <row r="11093" spans="7:7" x14ac:dyDescent="0.3">
      <c r="G11093"/>
    </row>
    <row r="11094" spans="7:7" x14ac:dyDescent="0.3">
      <c r="G11094"/>
    </row>
    <row r="11095" spans="7:7" x14ac:dyDescent="0.3">
      <c r="G11095"/>
    </row>
    <row r="11096" spans="7:7" x14ac:dyDescent="0.3">
      <c r="G11096"/>
    </row>
    <row r="11097" spans="7:7" x14ac:dyDescent="0.3">
      <c r="G11097"/>
    </row>
    <row r="11098" spans="7:7" x14ac:dyDescent="0.3">
      <c r="G11098"/>
    </row>
    <row r="11099" spans="7:7" x14ac:dyDescent="0.3">
      <c r="G11099"/>
    </row>
    <row r="11100" spans="7:7" x14ac:dyDescent="0.3">
      <c r="G11100"/>
    </row>
    <row r="11101" spans="7:7" x14ac:dyDescent="0.3">
      <c r="G11101"/>
    </row>
    <row r="11102" spans="7:7" x14ac:dyDescent="0.3">
      <c r="G11102"/>
    </row>
    <row r="11103" spans="7:7" x14ac:dyDescent="0.3">
      <c r="G11103"/>
    </row>
    <row r="11104" spans="7:7" x14ac:dyDescent="0.3">
      <c r="G11104"/>
    </row>
    <row r="11105" spans="7:7" x14ac:dyDescent="0.3">
      <c r="G11105"/>
    </row>
    <row r="11106" spans="7:7" x14ac:dyDescent="0.3">
      <c r="G11106"/>
    </row>
    <row r="11107" spans="7:7" x14ac:dyDescent="0.3">
      <c r="G11107"/>
    </row>
    <row r="11108" spans="7:7" x14ac:dyDescent="0.3">
      <c r="G11108"/>
    </row>
    <row r="11109" spans="7:7" x14ac:dyDescent="0.3">
      <c r="G11109"/>
    </row>
    <row r="11110" spans="7:7" x14ac:dyDescent="0.3">
      <c r="G11110"/>
    </row>
    <row r="11111" spans="7:7" x14ac:dyDescent="0.3">
      <c r="G11111"/>
    </row>
    <row r="11112" spans="7:7" x14ac:dyDescent="0.3">
      <c r="G11112"/>
    </row>
    <row r="11113" spans="7:7" x14ac:dyDescent="0.3">
      <c r="G11113"/>
    </row>
    <row r="11114" spans="7:7" x14ac:dyDescent="0.3">
      <c r="G11114"/>
    </row>
    <row r="11115" spans="7:7" x14ac:dyDescent="0.3">
      <c r="G11115"/>
    </row>
    <row r="11116" spans="7:7" x14ac:dyDescent="0.3">
      <c r="G11116"/>
    </row>
    <row r="11117" spans="7:7" x14ac:dyDescent="0.3">
      <c r="G11117"/>
    </row>
    <row r="11118" spans="7:7" x14ac:dyDescent="0.3">
      <c r="G11118"/>
    </row>
    <row r="11119" spans="7:7" x14ac:dyDescent="0.3">
      <c r="G11119"/>
    </row>
    <row r="11120" spans="7:7" x14ac:dyDescent="0.3">
      <c r="G11120"/>
    </row>
    <row r="11121" spans="7:7" x14ac:dyDescent="0.3">
      <c r="G11121"/>
    </row>
    <row r="11122" spans="7:7" x14ac:dyDescent="0.3">
      <c r="G11122"/>
    </row>
    <row r="11123" spans="7:7" x14ac:dyDescent="0.3">
      <c r="G11123"/>
    </row>
    <row r="11124" spans="7:7" x14ac:dyDescent="0.3">
      <c r="G11124"/>
    </row>
    <row r="11125" spans="7:7" x14ac:dyDescent="0.3">
      <c r="G11125"/>
    </row>
    <row r="11126" spans="7:7" x14ac:dyDescent="0.3">
      <c r="G11126"/>
    </row>
    <row r="11127" spans="7:7" x14ac:dyDescent="0.3">
      <c r="G11127"/>
    </row>
    <row r="11128" spans="7:7" x14ac:dyDescent="0.3">
      <c r="G11128"/>
    </row>
    <row r="11129" spans="7:7" x14ac:dyDescent="0.3">
      <c r="G11129"/>
    </row>
    <row r="11130" spans="7:7" x14ac:dyDescent="0.3">
      <c r="G11130"/>
    </row>
    <row r="11131" spans="7:7" x14ac:dyDescent="0.3">
      <c r="G11131"/>
    </row>
    <row r="11132" spans="7:7" x14ac:dyDescent="0.3">
      <c r="G11132"/>
    </row>
    <row r="11133" spans="7:7" x14ac:dyDescent="0.3">
      <c r="G11133"/>
    </row>
    <row r="11134" spans="7:7" x14ac:dyDescent="0.3">
      <c r="G11134"/>
    </row>
    <row r="11135" spans="7:7" x14ac:dyDescent="0.3">
      <c r="G11135"/>
    </row>
    <row r="11136" spans="7:7" x14ac:dyDescent="0.3">
      <c r="G11136"/>
    </row>
    <row r="11137" spans="7:7" x14ac:dyDescent="0.3">
      <c r="G11137"/>
    </row>
    <row r="11138" spans="7:7" x14ac:dyDescent="0.3">
      <c r="G11138"/>
    </row>
    <row r="11139" spans="7:7" x14ac:dyDescent="0.3">
      <c r="G11139"/>
    </row>
    <row r="11140" spans="7:7" x14ac:dyDescent="0.3">
      <c r="G11140"/>
    </row>
    <row r="11141" spans="7:7" x14ac:dyDescent="0.3">
      <c r="G11141"/>
    </row>
    <row r="11142" spans="7:7" x14ac:dyDescent="0.3">
      <c r="G11142"/>
    </row>
    <row r="11143" spans="7:7" x14ac:dyDescent="0.3">
      <c r="G11143"/>
    </row>
    <row r="11144" spans="7:7" x14ac:dyDescent="0.3">
      <c r="G11144"/>
    </row>
    <row r="11145" spans="7:7" x14ac:dyDescent="0.3">
      <c r="G11145"/>
    </row>
    <row r="11146" spans="7:7" x14ac:dyDescent="0.3">
      <c r="G11146"/>
    </row>
    <row r="11147" spans="7:7" x14ac:dyDescent="0.3">
      <c r="G11147"/>
    </row>
    <row r="11148" spans="7:7" x14ac:dyDescent="0.3">
      <c r="G11148"/>
    </row>
    <row r="11149" spans="7:7" x14ac:dyDescent="0.3">
      <c r="G11149"/>
    </row>
    <row r="11150" spans="7:7" x14ac:dyDescent="0.3">
      <c r="G11150"/>
    </row>
    <row r="11151" spans="7:7" x14ac:dyDescent="0.3">
      <c r="G11151"/>
    </row>
    <row r="11152" spans="7:7" x14ac:dyDescent="0.3">
      <c r="G11152"/>
    </row>
    <row r="11153" spans="7:7" x14ac:dyDescent="0.3">
      <c r="G11153"/>
    </row>
    <row r="11154" spans="7:7" x14ac:dyDescent="0.3">
      <c r="G11154"/>
    </row>
    <row r="11155" spans="7:7" x14ac:dyDescent="0.3">
      <c r="G11155"/>
    </row>
    <row r="11156" spans="7:7" x14ac:dyDescent="0.3">
      <c r="G11156"/>
    </row>
    <row r="11157" spans="7:7" x14ac:dyDescent="0.3">
      <c r="G11157"/>
    </row>
    <row r="11158" spans="7:7" x14ac:dyDescent="0.3">
      <c r="G11158"/>
    </row>
    <row r="11159" spans="7:7" x14ac:dyDescent="0.3">
      <c r="G11159"/>
    </row>
    <row r="11160" spans="7:7" x14ac:dyDescent="0.3">
      <c r="G11160"/>
    </row>
    <row r="11161" spans="7:7" x14ac:dyDescent="0.3">
      <c r="G11161"/>
    </row>
    <row r="11162" spans="7:7" x14ac:dyDescent="0.3">
      <c r="G11162"/>
    </row>
    <row r="11163" spans="7:7" x14ac:dyDescent="0.3">
      <c r="G11163"/>
    </row>
    <row r="11164" spans="7:7" x14ac:dyDescent="0.3">
      <c r="G11164"/>
    </row>
    <row r="11165" spans="7:7" x14ac:dyDescent="0.3">
      <c r="G11165"/>
    </row>
    <row r="11166" spans="7:7" x14ac:dyDescent="0.3">
      <c r="G11166"/>
    </row>
    <row r="11167" spans="7:7" x14ac:dyDescent="0.3">
      <c r="G11167"/>
    </row>
    <row r="11168" spans="7:7" x14ac:dyDescent="0.3">
      <c r="G11168"/>
    </row>
    <row r="11169" spans="7:7" x14ac:dyDescent="0.3">
      <c r="G11169"/>
    </row>
    <row r="11170" spans="7:7" x14ac:dyDescent="0.3">
      <c r="G11170"/>
    </row>
    <row r="11171" spans="7:7" x14ac:dyDescent="0.3">
      <c r="G11171"/>
    </row>
    <row r="11172" spans="7:7" x14ac:dyDescent="0.3">
      <c r="G11172"/>
    </row>
    <row r="11173" spans="7:7" x14ac:dyDescent="0.3">
      <c r="G11173"/>
    </row>
    <row r="11174" spans="7:7" x14ac:dyDescent="0.3">
      <c r="G11174"/>
    </row>
    <row r="11175" spans="7:7" x14ac:dyDescent="0.3">
      <c r="G11175"/>
    </row>
    <row r="11176" spans="7:7" x14ac:dyDescent="0.3">
      <c r="G11176"/>
    </row>
    <row r="11177" spans="7:7" x14ac:dyDescent="0.3">
      <c r="G11177"/>
    </row>
    <row r="11178" spans="7:7" x14ac:dyDescent="0.3">
      <c r="G11178"/>
    </row>
    <row r="11179" spans="7:7" x14ac:dyDescent="0.3">
      <c r="G11179"/>
    </row>
    <row r="11180" spans="7:7" x14ac:dyDescent="0.3">
      <c r="G11180"/>
    </row>
    <row r="11181" spans="7:7" x14ac:dyDescent="0.3">
      <c r="G11181"/>
    </row>
    <row r="11182" spans="7:7" x14ac:dyDescent="0.3">
      <c r="G11182"/>
    </row>
    <row r="11183" spans="7:7" x14ac:dyDescent="0.3">
      <c r="G11183"/>
    </row>
    <row r="11184" spans="7:7" x14ac:dyDescent="0.3">
      <c r="G11184"/>
    </row>
    <row r="11185" spans="7:7" x14ac:dyDescent="0.3">
      <c r="G11185"/>
    </row>
    <row r="11186" spans="7:7" x14ac:dyDescent="0.3">
      <c r="G11186"/>
    </row>
    <row r="11187" spans="7:7" x14ac:dyDescent="0.3">
      <c r="G11187"/>
    </row>
    <row r="11188" spans="7:7" x14ac:dyDescent="0.3">
      <c r="G11188"/>
    </row>
    <row r="11189" spans="7:7" x14ac:dyDescent="0.3">
      <c r="G11189"/>
    </row>
    <row r="11190" spans="7:7" x14ac:dyDescent="0.3">
      <c r="G11190"/>
    </row>
    <row r="11191" spans="7:7" x14ac:dyDescent="0.3">
      <c r="G11191"/>
    </row>
    <row r="11192" spans="7:7" x14ac:dyDescent="0.3">
      <c r="G11192"/>
    </row>
    <row r="11193" spans="7:7" x14ac:dyDescent="0.3">
      <c r="G11193"/>
    </row>
    <row r="11194" spans="7:7" x14ac:dyDescent="0.3">
      <c r="G11194"/>
    </row>
    <row r="11195" spans="7:7" x14ac:dyDescent="0.3">
      <c r="G11195"/>
    </row>
    <row r="11196" spans="7:7" x14ac:dyDescent="0.3">
      <c r="G11196"/>
    </row>
    <row r="11197" spans="7:7" x14ac:dyDescent="0.3">
      <c r="G11197"/>
    </row>
    <row r="11198" spans="7:7" x14ac:dyDescent="0.3">
      <c r="G11198"/>
    </row>
    <row r="11199" spans="7:7" x14ac:dyDescent="0.3">
      <c r="G11199"/>
    </row>
    <row r="11200" spans="7:7" x14ac:dyDescent="0.3">
      <c r="G11200"/>
    </row>
    <row r="11201" spans="7:7" x14ac:dyDescent="0.3">
      <c r="G11201"/>
    </row>
    <row r="11202" spans="7:7" x14ac:dyDescent="0.3">
      <c r="G11202"/>
    </row>
    <row r="11203" spans="7:7" x14ac:dyDescent="0.3">
      <c r="G11203"/>
    </row>
    <row r="11204" spans="7:7" x14ac:dyDescent="0.3">
      <c r="G11204"/>
    </row>
    <row r="11205" spans="7:7" x14ac:dyDescent="0.3">
      <c r="G11205"/>
    </row>
    <row r="11206" spans="7:7" x14ac:dyDescent="0.3">
      <c r="G11206"/>
    </row>
    <row r="11207" spans="7:7" x14ac:dyDescent="0.3">
      <c r="G11207"/>
    </row>
    <row r="11208" spans="7:7" x14ac:dyDescent="0.3">
      <c r="G11208"/>
    </row>
    <row r="11209" spans="7:7" x14ac:dyDescent="0.3">
      <c r="G11209"/>
    </row>
    <row r="11210" spans="7:7" x14ac:dyDescent="0.3">
      <c r="G11210"/>
    </row>
    <row r="11211" spans="7:7" x14ac:dyDescent="0.3">
      <c r="G11211"/>
    </row>
    <row r="11212" spans="7:7" x14ac:dyDescent="0.3">
      <c r="G11212"/>
    </row>
    <row r="11213" spans="7:7" x14ac:dyDescent="0.3">
      <c r="G11213"/>
    </row>
    <row r="11214" spans="7:7" x14ac:dyDescent="0.3">
      <c r="G11214"/>
    </row>
    <row r="11215" spans="7:7" x14ac:dyDescent="0.3">
      <c r="G11215"/>
    </row>
    <row r="11216" spans="7:7" x14ac:dyDescent="0.3">
      <c r="G11216"/>
    </row>
    <row r="11217" spans="7:7" x14ac:dyDescent="0.3">
      <c r="G11217"/>
    </row>
    <row r="11218" spans="7:7" x14ac:dyDescent="0.3">
      <c r="G11218"/>
    </row>
    <row r="11219" spans="7:7" x14ac:dyDescent="0.3">
      <c r="G11219"/>
    </row>
    <row r="11220" spans="7:7" x14ac:dyDescent="0.3">
      <c r="G11220"/>
    </row>
    <row r="11221" spans="7:7" x14ac:dyDescent="0.3">
      <c r="G11221"/>
    </row>
    <row r="11222" spans="7:7" x14ac:dyDescent="0.3">
      <c r="G11222"/>
    </row>
    <row r="11223" spans="7:7" x14ac:dyDescent="0.3">
      <c r="G11223"/>
    </row>
    <row r="11224" spans="7:7" x14ac:dyDescent="0.3">
      <c r="G11224"/>
    </row>
    <row r="11225" spans="7:7" x14ac:dyDescent="0.3">
      <c r="G11225"/>
    </row>
    <row r="11226" spans="7:7" x14ac:dyDescent="0.3">
      <c r="G11226"/>
    </row>
    <row r="11227" spans="7:7" x14ac:dyDescent="0.3">
      <c r="G11227"/>
    </row>
    <row r="11228" spans="7:7" x14ac:dyDescent="0.3">
      <c r="G11228"/>
    </row>
    <row r="11229" spans="7:7" x14ac:dyDescent="0.3">
      <c r="G11229"/>
    </row>
    <row r="11230" spans="7:7" x14ac:dyDescent="0.3">
      <c r="G11230"/>
    </row>
    <row r="11231" spans="7:7" x14ac:dyDescent="0.3">
      <c r="G11231"/>
    </row>
    <row r="11232" spans="7:7" x14ac:dyDescent="0.3">
      <c r="G11232"/>
    </row>
    <row r="11233" spans="7:7" x14ac:dyDescent="0.3">
      <c r="G11233"/>
    </row>
    <row r="11234" spans="7:7" x14ac:dyDescent="0.3">
      <c r="G11234"/>
    </row>
    <row r="11235" spans="7:7" x14ac:dyDescent="0.3">
      <c r="G11235"/>
    </row>
    <row r="11236" spans="7:7" x14ac:dyDescent="0.3">
      <c r="G11236"/>
    </row>
    <row r="11237" spans="7:7" x14ac:dyDescent="0.3">
      <c r="G11237"/>
    </row>
    <row r="11238" spans="7:7" x14ac:dyDescent="0.3">
      <c r="G11238"/>
    </row>
    <row r="11239" spans="7:7" x14ac:dyDescent="0.3">
      <c r="G11239"/>
    </row>
    <row r="11240" spans="7:7" x14ac:dyDescent="0.3">
      <c r="G11240"/>
    </row>
    <row r="11241" spans="7:7" x14ac:dyDescent="0.3">
      <c r="G11241"/>
    </row>
    <row r="11242" spans="7:7" x14ac:dyDescent="0.3">
      <c r="G11242"/>
    </row>
    <row r="11243" spans="7:7" x14ac:dyDescent="0.3">
      <c r="G11243"/>
    </row>
    <row r="11244" spans="7:7" x14ac:dyDescent="0.3">
      <c r="G11244"/>
    </row>
    <row r="11245" spans="7:7" x14ac:dyDescent="0.3">
      <c r="G11245"/>
    </row>
    <row r="11246" spans="7:7" x14ac:dyDescent="0.3">
      <c r="G11246"/>
    </row>
    <row r="11247" spans="7:7" x14ac:dyDescent="0.3">
      <c r="G11247"/>
    </row>
    <row r="11248" spans="7:7" x14ac:dyDescent="0.3">
      <c r="G11248"/>
    </row>
    <row r="11249" spans="7:7" x14ac:dyDescent="0.3">
      <c r="G11249"/>
    </row>
    <row r="11250" spans="7:7" x14ac:dyDescent="0.3">
      <c r="G11250"/>
    </row>
    <row r="11251" spans="7:7" x14ac:dyDescent="0.3">
      <c r="G11251"/>
    </row>
    <row r="11252" spans="7:7" x14ac:dyDescent="0.3">
      <c r="G11252"/>
    </row>
    <row r="11253" spans="7:7" x14ac:dyDescent="0.3">
      <c r="G11253"/>
    </row>
    <row r="11254" spans="7:7" x14ac:dyDescent="0.3">
      <c r="G11254"/>
    </row>
    <row r="11255" spans="7:7" x14ac:dyDescent="0.3">
      <c r="G11255"/>
    </row>
    <row r="11256" spans="7:7" x14ac:dyDescent="0.3">
      <c r="G11256"/>
    </row>
    <row r="11257" spans="7:7" x14ac:dyDescent="0.3">
      <c r="G11257"/>
    </row>
    <row r="11258" spans="7:7" x14ac:dyDescent="0.3">
      <c r="G11258"/>
    </row>
    <row r="11259" spans="7:7" x14ac:dyDescent="0.3">
      <c r="G11259"/>
    </row>
    <row r="11260" spans="7:7" x14ac:dyDescent="0.3">
      <c r="G11260"/>
    </row>
    <row r="11261" spans="7:7" x14ac:dyDescent="0.3">
      <c r="G11261"/>
    </row>
    <row r="11262" spans="7:7" x14ac:dyDescent="0.3">
      <c r="G11262"/>
    </row>
    <row r="11263" spans="7:7" x14ac:dyDescent="0.3">
      <c r="G11263"/>
    </row>
    <row r="11264" spans="7:7" x14ac:dyDescent="0.3">
      <c r="G11264"/>
    </row>
    <row r="11265" spans="7:7" x14ac:dyDescent="0.3">
      <c r="G11265"/>
    </row>
    <row r="11266" spans="7:7" x14ac:dyDescent="0.3">
      <c r="G11266"/>
    </row>
    <row r="11267" spans="7:7" x14ac:dyDescent="0.3">
      <c r="G11267"/>
    </row>
    <row r="11268" spans="7:7" x14ac:dyDescent="0.3">
      <c r="G11268"/>
    </row>
    <row r="11269" spans="7:7" x14ac:dyDescent="0.3">
      <c r="G11269"/>
    </row>
    <row r="11270" spans="7:7" x14ac:dyDescent="0.3">
      <c r="G11270"/>
    </row>
    <row r="11271" spans="7:7" x14ac:dyDescent="0.3">
      <c r="G11271"/>
    </row>
    <row r="11272" spans="7:7" x14ac:dyDescent="0.3">
      <c r="G11272"/>
    </row>
    <row r="11273" spans="7:7" x14ac:dyDescent="0.3">
      <c r="G11273"/>
    </row>
    <row r="11274" spans="7:7" x14ac:dyDescent="0.3">
      <c r="G11274"/>
    </row>
    <row r="11275" spans="7:7" x14ac:dyDescent="0.3">
      <c r="G11275"/>
    </row>
    <row r="11276" spans="7:7" x14ac:dyDescent="0.3">
      <c r="G11276"/>
    </row>
    <row r="11277" spans="7:7" x14ac:dyDescent="0.3">
      <c r="G11277"/>
    </row>
    <row r="11278" spans="7:7" x14ac:dyDescent="0.3">
      <c r="G11278"/>
    </row>
    <row r="11279" spans="7:7" x14ac:dyDescent="0.3">
      <c r="G11279"/>
    </row>
    <row r="11280" spans="7:7" x14ac:dyDescent="0.3">
      <c r="G11280"/>
    </row>
    <row r="11281" spans="7:7" x14ac:dyDescent="0.3">
      <c r="G11281"/>
    </row>
    <row r="11282" spans="7:7" x14ac:dyDescent="0.3">
      <c r="G11282"/>
    </row>
    <row r="11283" spans="7:7" x14ac:dyDescent="0.3">
      <c r="G11283"/>
    </row>
    <row r="11284" spans="7:7" x14ac:dyDescent="0.3">
      <c r="G11284"/>
    </row>
    <row r="11285" spans="7:7" x14ac:dyDescent="0.3">
      <c r="G11285"/>
    </row>
    <row r="11286" spans="7:7" x14ac:dyDescent="0.3">
      <c r="G11286"/>
    </row>
    <row r="11287" spans="7:7" x14ac:dyDescent="0.3">
      <c r="G11287"/>
    </row>
    <row r="11288" spans="7:7" x14ac:dyDescent="0.3">
      <c r="G11288"/>
    </row>
    <row r="11289" spans="7:7" x14ac:dyDescent="0.3">
      <c r="G11289"/>
    </row>
    <row r="11290" spans="7:7" x14ac:dyDescent="0.3">
      <c r="G11290"/>
    </row>
    <row r="11291" spans="7:7" x14ac:dyDescent="0.3">
      <c r="G11291"/>
    </row>
    <row r="11292" spans="7:7" x14ac:dyDescent="0.3">
      <c r="G11292"/>
    </row>
    <row r="11293" spans="7:7" x14ac:dyDescent="0.3">
      <c r="G11293"/>
    </row>
    <row r="11294" spans="7:7" x14ac:dyDescent="0.3">
      <c r="G11294"/>
    </row>
    <row r="11295" spans="7:7" x14ac:dyDescent="0.3">
      <c r="G11295"/>
    </row>
    <row r="11296" spans="7:7" x14ac:dyDescent="0.3">
      <c r="G11296"/>
    </row>
    <row r="11297" spans="7:7" x14ac:dyDescent="0.3">
      <c r="G11297"/>
    </row>
    <row r="11298" spans="7:7" x14ac:dyDescent="0.3">
      <c r="G11298"/>
    </row>
    <row r="11299" spans="7:7" x14ac:dyDescent="0.3">
      <c r="G11299"/>
    </row>
    <row r="11300" spans="7:7" x14ac:dyDescent="0.3">
      <c r="G11300"/>
    </row>
    <row r="11301" spans="7:7" x14ac:dyDescent="0.3">
      <c r="G11301"/>
    </row>
    <row r="11302" spans="7:7" x14ac:dyDescent="0.3">
      <c r="G11302"/>
    </row>
    <row r="11303" spans="7:7" x14ac:dyDescent="0.3">
      <c r="G11303"/>
    </row>
    <row r="11304" spans="7:7" x14ac:dyDescent="0.3">
      <c r="G11304"/>
    </row>
    <row r="11305" spans="7:7" x14ac:dyDescent="0.3">
      <c r="G11305"/>
    </row>
    <row r="11306" spans="7:7" x14ac:dyDescent="0.3">
      <c r="G11306"/>
    </row>
    <row r="11307" spans="7:7" x14ac:dyDescent="0.3">
      <c r="G11307"/>
    </row>
    <row r="11308" spans="7:7" x14ac:dyDescent="0.3">
      <c r="G11308"/>
    </row>
    <row r="11309" spans="7:7" x14ac:dyDescent="0.3">
      <c r="G11309"/>
    </row>
    <row r="11310" spans="7:7" x14ac:dyDescent="0.3">
      <c r="G11310"/>
    </row>
    <row r="11311" spans="7:7" x14ac:dyDescent="0.3">
      <c r="G11311"/>
    </row>
    <row r="11312" spans="7:7" x14ac:dyDescent="0.3">
      <c r="G11312"/>
    </row>
    <row r="11313" spans="7:7" x14ac:dyDescent="0.3">
      <c r="G11313"/>
    </row>
    <row r="11314" spans="7:7" x14ac:dyDescent="0.3">
      <c r="G11314"/>
    </row>
    <row r="11315" spans="7:7" x14ac:dyDescent="0.3">
      <c r="G11315"/>
    </row>
    <row r="11316" spans="7:7" x14ac:dyDescent="0.3">
      <c r="G11316"/>
    </row>
    <row r="11317" spans="7:7" x14ac:dyDescent="0.3">
      <c r="G11317"/>
    </row>
    <row r="11318" spans="7:7" x14ac:dyDescent="0.3">
      <c r="G11318"/>
    </row>
    <row r="11319" spans="7:7" x14ac:dyDescent="0.3">
      <c r="G11319"/>
    </row>
    <row r="11320" spans="7:7" x14ac:dyDescent="0.3">
      <c r="G11320"/>
    </row>
    <row r="11321" spans="7:7" x14ac:dyDescent="0.3">
      <c r="G11321"/>
    </row>
    <row r="11322" spans="7:7" x14ac:dyDescent="0.3">
      <c r="G11322"/>
    </row>
    <row r="11323" spans="7:7" x14ac:dyDescent="0.3">
      <c r="G11323"/>
    </row>
    <row r="11324" spans="7:7" x14ac:dyDescent="0.3">
      <c r="G11324"/>
    </row>
    <row r="11325" spans="7:7" x14ac:dyDescent="0.3">
      <c r="G11325"/>
    </row>
    <row r="11326" spans="7:7" x14ac:dyDescent="0.3">
      <c r="G11326"/>
    </row>
    <row r="11327" spans="7:7" x14ac:dyDescent="0.3">
      <c r="G11327"/>
    </row>
    <row r="11328" spans="7:7" x14ac:dyDescent="0.3">
      <c r="G11328"/>
    </row>
    <row r="11329" spans="7:7" x14ac:dyDescent="0.3">
      <c r="G11329"/>
    </row>
    <row r="11330" spans="7:7" x14ac:dyDescent="0.3">
      <c r="G11330"/>
    </row>
    <row r="11331" spans="7:7" x14ac:dyDescent="0.3">
      <c r="G11331"/>
    </row>
    <row r="11332" spans="7:7" x14ac:dyDescent="0.3">
      <c r="G11332"/>
    </row>
    <row r="11333" spans="7:7" x14ac:dyDescent="0.3">
      <c r="G11333"/>
    </row>
    <row r="11334" spans="7:7" x14ac:dyDescent="0.3">
      <c r="G11334"/>
    </row>
    <row r="11335" spans="7:7" x14ac:dyDescent="0.3">
      <c r="G11335"/>
    </row>
    <row r="11336" spans="7:7" x14ac:dyDescent="0.3">
      <c r="G11336"/>
    </row>
    <row r="11337" spans="7:7" x14ac:dyDescent="0.3">
      <c r="G11337"/>
    </row>
    <row r="11338" spans="7:7" x14ac:dyDescent="0.3">
      <c r="G11338"/>
    </row>
    <row r="11339" spans="7:7" x14ac:dyDescent="0.3">
      <c r="G11339"/>
    </row>
    <row r="11340" spans="7:7" x14ac:dyDescent="0.3">
      <c r="G11340"/>
    </row>
    <row r="11341" spans="7:7" x14ac:dyDescent="0.3">
      <c r="G11341"/>
    </row>
    <row r="11342" spans="7:7" x14ac:dyDescent="0.3">
      <c r="G11342"/>
    </row>
    <row r="11343" spans="7:7" x14ac:dyDescent="0.3">
      <c r="G11343"/>
    </row>
    <row r="11344" spans="7:7" x14ac:dyDescent="0.3">
      <c r="G11344"/>
    </row>
    <row r="11345" spans="7:7" x14ac:dyDescent="0.3">
      <c r="G11345"/>
    </row>
    <row r="11346" spans="7:7" x14ac:dyDescent="0.3">
      <c r="G11346"/>
    </row>
    <row r="11347" spans="7:7" x14ac:dyDescent="0.3">
      <c r="G11347"/>
    </row>
    <row r="11348" spans="7:7" x14ac:dyDescent="0.3">
      <c r="G11348"/>
    </row>
    <row r="11349" spans="7:7" x14ac:dyDescent="0.3">
      <c r="G11349"/>
    </row>
    <row r="11350" spans="7:7" x14ac:dyDescent="0.3">
      <c r="G11350"/>
    </row>
    <row r="11351" spans="7:7" x14ac:dyDescent="0.3">
      <c r="G11351"/>
    </row>
    <row r="11352" spans="7:7" x14ac:dyDescent="0.3">
      <c r="G11352"/>
    </row>
    <row r="11353" spans="7:7" x14ac:dyDescent="0.3">
      <c r="G11353"/>
    </row>
    <row r="11354" spans="7:7" x14ac:dyDescent="0.3">
      <c r="G11354"/>
    </row>
    <row r="11355" spans="7:7" x14ac:dyDescent="0.3">
      <c r="G11355"/>
    </row>
    <row r="11356" spans="7:7" x14ac:dyDescent="0.3">
      <c r="G11356"/>
    </row>
    <row r="11357" spans="7:7" x14ac:dyDescent="0.3">
      <c r="G11357"/>
    </row>
    <row r="11358" spans="7:7" x14ac:dyDescent="0.3">
      <c r="G11358"/>
    </row>
    <row r="11359" spans="7:7" x14ac:dyDescent="0.3">
      <c r="G11359"/>
    </row>
    <row r="11360" spans="7:7" x14ac:dyDescent="0.3">
      <c r="G11360"/>
    </row>
    <row r="11361" spans="7:7" x14ac:dyDescent="0.3">
      <c r="G11361"/>
    </row>
    <row r="11362" spans="7:7" x14ac:dyDescent="0.3">
      <c r="G11362"/>
    </row>
    <row r="11363" spans="7:7" x14ac:dyDescent="0.3">
      <c r="G11363"/>
    </row>
    <row r="11364" spans="7:7" x14ac:dyDescent="0.3">
      <c r="G11364"/>
    </row>
    <row r="11365" spans="7:7" x14ac:dyDescent="0.3">
      <c r="G11365"/>
    </row>
    <row r="11366" spans="7:7" x14ac:dyDescent="0.3">
      <c r="G11366"/>
    </row>
    <row r="11367" spans="7:7" x14ac:dyDescent="0.3">
      <c r="G11367"/>
    </row>
    <row r="11368" spans="7:7" x14ac:dyDescent="0.3">
      <c r="G11368"/>
    </row>
    <row r="11369" spans="7:7" x14ac:dyDescent="0.3">
      <c r="G11369"/>
    </row>
    <row r="11370" spans="7:7" x14ac:dyDescent="0.3">
      <c r="G11370"/>
    </row>
    <row r="11371" spans="7:7" x14ac:dyDescent="0.3">
      <c r="G11371"/>
    </row>
    <row r="11372" spans="7:7" x14ac:dyDescent="0.3">
      <c r="G11372"/>
    </row>
    <row r="11373" spans="7:7" x14ac:dyDescent="0.3">
      <c r="G11373"/>
    </row>
    <row r="11374" spans="7:7" x14ac:dyDescent="0.3">
      <c r="G11374"/>
    </row>
    <row r="11375" spans="7:7" x14ac:dyDescent="0.3">
      <c r="G11375"/>
    </row>
    <row r="11376" spans="7:7" x14ac:dyDescent="0.3">
      <c r="G11376"/>
    </row>
    <row r="11377" spans="7:7" x14ac:dyDescent="0.3">
      <c r="G11377"/>
    </row>
    <row r="11378" spans="7:7" x14ac:dyDescent="0.3">
      <c r="G11378"/>
    </row>
    <row r="11379" spans="7:7" x14ac:dyDescent="0.3">
      <c r="G11379"/>
    </row>
    <row r="11380" spans="7:7" x14ac:dyDescent="0.3">
      <c r="G11380"/>
    </row>
    <row r="11381" spans="7:7" x14ac:dyDescent="0.3">
      <c r="G11381"/>
    </row>
    <row r="11382" spans="7:7" x14ac:dyDescent="0.3">
      <c r="G11382"/>
    </row>
    <row r="11383" spans="7:7" x14ac:dyDescent="0.3">
      <c r="G11383"/>
    </row>
    <row r="11384" spans="7:7" x14ac:dyDescent="0.3">
      <c r="G11384"/>
    </row>
    <row r="11385" spans="7:7" x14ac:dyDescent="0.3">
      <c r="G11385"/>
    </row>
    <row r="11386" spans="7:7" x14ac:dyDescent="0.3">
      <c r="G11386"/>
    </row>
    <row r="11387" spans="7:7" x14ac:dyDescent="0.3">
      <c r="G11387"/>
    </row>
    <row r="11388" spans="7:7" x14ac:dyDescent="0.3">
      <c r="G11388"/>
    </row>
    <row r="11389" spans="7:7" x14ac:dyDescent="0.3">
      <c r="G11389"/>
    </row>
    <row r="11390" spans="7:7" x14ac:dyDescent="0.3">
      <c r="G11390"/>
    </row>
    <row r="11391" spans="7:7" x14ac:dyDescent="0.3">
      <c r="G11391"/>
    </row>
    <row r="11392" spans="7:7" x14ac:dyDescent="0.3">
      <c r="G11392"/>
    </row>
    <row r="11393" spans="7:7" x14ac:dyDescent="0.3">
      <c r="G11393"/>
    </row>
    <row r="11394" spans="7:7" x14ac:dyDescent="0.3">
      <c r="G11394"/>
    </row>
    <row r="11395" spans="7:7" x14ac:dyDescent="0.3">
      <c r="G11395"/>
    </row>
    <row r="11396" spans="7:7" x14ac:dyDescent="0.3">
      <c r="G11396"/>
    </row>
    <row r="11397" spans="7:7" x14ac:dyDescent="0.3">
      <c r="G11397"/>
    </row>
    <row r="11398" spans="7:7" x14ac:dyDescent="0.3">
      <c r="G11398"/>
    </row>
    <row r="11399" spans="7:7" x14ac:dyDescent="0.3">
      <c r="G11399"/>
    </row>
    <row r="11400" spans="7:7" x14ac:dyDescent="0.3">
      <c r="G11400"/>
    </row>
    <row r="11401" spans="7:7" x14ac:dyDescent="0.3">
      <c r="G11401"/>
    </row>
    <row r="11402" spans="7:7" x14ac:dyDescent="0.3">
      <c r="G11402"/>
    </row>
    <row r="11403" spans="7:7" x14ac:dyDescent="0.3">
      <c r="G11403"/>
    </row>
    <row r="11404" spans="7:7" x14ac:dyDescent="0.3">
      <c r="G11404"/>
    </row>
    <row r="11405" spans="7:7" x14ac:dyDescent="0.3">
      <c r="G11405"/>
    </row>
    <row r="11406" spans="7:7" x14ac:dyDescent="0.3">
      <c r="G11406"/>
    </row>
    <row r="11407" spans="7:7" x14ac:dyDescent="0.3">
      <c r="G11407"/>
    </row>
    <row r="11408" spans="7:7" x14ac:dyDescent="0.3">
      <c r="G11408"/>
    </row>
    <row r="11409" spans="7:7" x14ac:dyDescent="0.3">
      <c r="G11409"/>
    </row>
    <row r="11410" spans="7:7" x14ac:dyDescent="0.3">
      <c r="G11410"/>
    </row>
    <row r="11411" spans="7:7" x14ac:dyDescent="0.3">
      <c r="G11411"/>
    </row>
    <row r="11412" spans="7:7" x14ac:dyDescent="0.3">
      <c r="G11412"/>
    </row>
    <row r="11413" spans="7:7" x14ac:dyDescent="0.3">
      <c r="G11413"/>
    </row>
    <row r="11414" spans="7:7" x14ac:dyDescent="0.3">
      <c r="G11414"/>
    </row>
    <row r="11415" spans="7:7" x14ac:dyDescent="0.3">
      <c r="G11415"/>
    </row>
    <row r="11416" spans="7:7" x14ac:dyDescent="0.3">
      <c r="G11416"/>
    </row>
    <row r="11417" spans="7:7" x14ac:dyDescent="0.3">
      <c r="G11417"/>
    </row>
    <row r="11418" spans="7:7" x14ac:dyDescent="0.3">
      <c r="G11418"/>
    </row>
    <row r="11419" spans="7:7" x14ac:dyDescent="0.3">
      <c r="G11419"/>
    </row>
    <row r="11420" spans="7:7" x14ac:dyDescent="0.3">
      <c r="G11420"/>
    </row>
    <row r="11421" spans="7:7" x14ac:dyDescent="0.3">
      <c r="G11421"/>
    </row>
    <row r="11422" spans="7:7" x14ac:dyDescent="0.3">
      <c r="G11422"/>
    </row>
    <row r="11423" spans="7:7" x14ac:dyDescent="0.3">
      <c r="G11423"/>
    </row>
    <row r="11424" spans="7:7" x14ac:dyDescent="0.3">
      <c r="G11424"/>
    </row>
    <row r="11425" spans="7:7" x14ac:dyDescent="0.3">
      <c r="G11425"/>
    </row>
    <row r="11426" spans="7:7" x14ac:dyDescent="0.3">
      <c r="G11426"/>
    </row>
    <row r="11427" spans="7:7" x14ac:dyDescent="0.3">
      <c r="G11427"/>
    </row>
    <row r="11428" spans="7:7" x14ac:dyDescent="0.3">
      <c r="G11428"/>
    </row>
    <row r="11429" spans="7:7" x14ac:dyDescent="0.3">
      <c r="G11429"/>
    </row>
    <row r="11430" spans="7:7" x14ac:dyDescent="0.3">
      <c r="G11430"/>
    </row>
    <row r="11431" spans="7:7" x14ac:dyDescent="0.3">
      <c r="G11431"/>
    </row>
    <row r="11432" spans="7:7" x14ac:dyDescent="0.3">
      <c r="G11432"/>
    </row>
    <row r="11433" spans="7:7" x14ac:dyDescent="0.3">
      <c r="G11433"/>
    </row>
    <row r="11434" spans="7:7" x14ac:dyDescent="0.3">
      <c r="G11434"/>
    </row>
    <row r="11435" spans="7:7" x14ac:dyDescent="0.3">
      <c r="G11435"/>
    </row>
    <row r="11436" spans="7:7" x14ac:dyDescent="0.3">
      <c r="G11436"/>
    </row>
    <row r="11437" spans="7:7" x14ac:dyDescent="0.3">
      <c r="G11437"/>
    </row>
    <row r="11438" spans="7:7" x14ac:dyDescent="0.3">
      <c r="G11438"/>
    </row>
    <row r="11439" spans="7:7" x14ac:dyDescent="0.3">
      <c r="G11439"/>
    </row>
    <row r="11440" spans="7:7" x14ac:dyDescent="0.3">
      <c r="G11440"/>
    </row>
    <row r="11441" spans="7:7" x14ac:dyDescent="0.3">
      <c r="G11441"/>
    </row>
    <row r="11442" spans="7:7" x14ac:dyDescent="0.3">
      <c r="G11442"/>
    </row>
    <row r="11443" spans="7:7" x14ac:dyDescent="0.3">
      <c r="G11443"/>
    </row>
    <row r="11444" spans="7:7" x14ac:dyDescent="0.3">
      <c r="G11444"/>
    </row>
    <row r="11445" spans="7:7" x14ac:dyDescent="0.3">
      <c r="G11445"/>
    </row>
    <row r="11446" spans="7:7" x14ac:dyDescent="0.3">
      <c r="G11446"/>
    </row>
    <row r="11447" spans="7:7" x14ac:dyDescent="0.3">
      <c r="G11447"/>
    </row>
    <row r="11448" spans="7:7" x14ac:dyDescent="0.3">
      <c r="G11448"/>
    </row>
    <row r="11449" spans="7:7" x14ac:dyDescent="0.3">
      <c r="G11449"/>
    </row>
    <row r="11450" spans="7:7" x14ac:dyDescent="0.3">
      <c r="G11450"/>
    </row>
    <row r="11451" spans="7:7" x14ac:dyDescent="0.3">
      <c r="G11451"/>
    </row>
    <row r="11452" spans="7:7" x14ac:dyDescent="0.3">
      <c r="G11452"/>
    </row>
    <row r="11453" spans="7:7" x14ac:dyDescent="0.3">
      <c r="G11453"/>
    </row>
    <row r="11454" spans="7:7" x14ac:dyDescent="0.3">
      <c r="G11454"/>
    </row>
    <row r="11455" spans="7:7" x14ac:dyDescent="0.3">
      <c r="G11455"/>
    </row>
    <row r="11456" spans="7:7" x14ac:dyDescent="0.3">
      <c r="G11456"/>
    </row>
    <row r="11457" spans="7:7" x14ac:dyDescent="0.3">
      <c r="G11457"/>
    </row>
    <row r="11458" spans="7:7" x14ac:dyDescent="0.3">
      <c r="G11458"/>
    </row>
    <row r="11459" spans="7:7" x14ac:dyDescent="0.3">
      <c r="G11459"/>
    </row>
    <row r="11460" spans="7:7" x14ac:dyDescent="0.3">
      <c r="G11460"/>
    </row>
    <row r="11461" spans="7:7" x14ac:dyDescent="0.3">
      <c r="G11461"/>
    </row>
    <row r="11462" spans="7:7" x14ac:dyDescent="0.3">
      <c r="G11462"/>
    </row>
    <row r="11463" spans="7:7" x14ac:dyDescent="0.3">
      <c r="G11463"/>
    </row>
    <row r="11464" spans="7:7" x14ac:dyDescent="0.3">
      <c r="G11464"/>
    </row>
    <row r="11465" spans="7:7" x14ac:dyDescent="0.3">
      <c r="G11465"/>
    </row>
    <row r="11466" spans="7:7" x14ac:dyDescent="0.3">
      <c r="G11466"/>
    </row>
    <row r="11467" spans="7:7" x14ac:dyDescent="0.3">
      <c r="G11467"/>
    </row>
    <row r="11468" spans="7:7" x14ac:dyDescent="0.3">
      <c r="G11468"/>
    </row>
    <row r="11469" spans="7:7" x14ac:dyDescent="0.3">
      <c r="G11469"/>
    </row>
    <row r="11470" spans="7:7" x14ac:dyDescent="0.3">
      <c r="G11470"/>
    </row>
    <row r="11471" spans="7:7" x14ac:dyDescent="0.3">
      <c r="G11471"/>
    </row>
    <row r="11472" spans="7:7" x14ac:dyDescent="0.3">
      <c r="G11472"/>
    </row>
    <row r="11473" spans="7:7" x14ac:dyDescent="0.3">
      <c r="G11473"/>
    </row>
    <row r="11474" spans="7:7" x14ac:dyDescent="0.3">
      <c r="G11474"/>
    </row>
    <row r="11475" spans="7:7" x14ac:dyDescent="0.3">
      <c r="G11475"/>
    </row>
    <row r="11476" spans="7:7" x14ac:dyDescent="0.3">
      <c r="G11476"/>
    </row>
    <row r="11477" spans="7:7" x14ac:dyDescent="0.3">
      <c r="G11477"/>
    </row>
    <row r="11478" spans="7:7" x14ac:dyDescent="0.3">
      <c r="G11478"/>
    </row>
    <row r="11479" spans="7:7" x14ac:dyDescent="0.3">
      <c r="G11479"/>
    </row>
    <row r="11480" spans="7:7" x14ac:dyDescent="0.3">
      <c r="G11480"/>
    </row>
    <row r="11481" spans="7:7" x14ac:dyDescent="0.3">
      <c r="G11481"/>
    </row>
    <row r="11482" spans="7:7" x14ac:dyDescent="0.3">
      <c r="G11482"/>
    </row>
    <row r="11483" spans="7:7" x14ac:dyDescent="0.3">
      <c r="G11483"/>
    </row>
    <row r="11484" spans="7:7" x14ac:dyDescent="0.3">
      <c r="G11484"/>
    </row>
    <row r="11485" spans="7:7" x14ac:dyDescent="0.3">
      <c r="G11485"/>
    </row>
    <row r="11486" spans="7:7" x14ac:dyDescent="0.3">
      <c r="G11486"/>
    </row>
    <row r="11487" spans="7:7" x14ac:dyDescent="0.3">
      <c r="G11487"/>
    </row>
    <row r="11488" spans="7:7" x14ac:dyDescent="0.3">
      <c r="G11488"/>
    </row>
    <row r="11489" spans="7:7" x14ac:dyDescent="0.3">
      <c r="G11489"/>
    </row>
    <row r="11490" spans="7:7" x14ac:dyDescent="0.3">
      <c r="G11490"/>
    </row>
    <row r="11491" spans="7:7" x14ac:dyDescent="0.3">
      <c r="G11491"/>
    </row>
    <row r="11492" spans="7:7" x14ac:dyDescent="0.3">
      <c r="G11492"/>
    </row>
    <row r="11493" spans="7:7" x14ac:dyDescent="0.3">
      <c r="G11493"/>
    </row>
    <row r="11494" spans="7:7" x14ac:dyDescent="0.3">
      <c r="G11494"/>
    </row>
    <row r="11495" spans="7:7" x14ac:dyDescent="0.3">
      <c r="G11495"/>
    </row>
    <row r="11496" spans="7:7" x14ac:dyDescent="0.3">
      <c r="G11496"/>
    </row>
    <row r="11497" spans="7:7" x14ac:dyDescent="0.3">
      <c r="G11497"/>
    </row>
    <row r="11498" spans="7:7" x14ac:dyDescent="0.3">
      <c r="G11498"/>
    </row>
    <row r="11499" spans="7:7" x14ac:dyDescent="0.3">
      <c r="G11499"/>
    </row>
    <row r="11500" spans="7:7" x14ac:dyDescent="0.3">
      <c r="G11500"/>
    </row>
    <row r="11501" spans="7:7" x14ac:dyDescent="0.3">
      <c r="G11501"/>
    </row>
    <row r="11502" spans="7:7" x14ac:dyDescent="0.3">
      <c r="G11502"/>
    </row>
    <row r="11503" spans="7:7" x14ac:dyDescent="0.3">
      <c r="G11503"/>
    </row>
    <row r="11504" spans="7:7" x14ac:dyDescent="0.3">
      <c r="G11504"/>
    </row>
    <row r="11505" spans="7:7" x14ac:dyDescent="0.3">
      <c r="G11505"/>
    </row>
    <row r="11506" spans="7:7" x14ac:dyDescent="0.3">
      <c r="G11506"/>
    </row>
    <row r="11507" spans="7:7" x14ac:dyDescent="0.3">
      <c r="G11507"/>
    </row>
    <row r="11508" spans="7:7" x14ac:dyDescent="0.3">
      <c r="G11508"/>
    </row>
    <row r="11509" spans="7:7" x14ac:dyDescent="0.3">
      <c r="G11509"/>
    </row>
    <row r="11510" spans="7:7" x14ac:dyDescent="0.3">
      <c r="G11510"/>
    </row>
    <row r="11511" spans="7:7" x14ac:dyDescent="0.3">
      <c r="G11511"/>
    </row>
    <row r="11512" spans="7:7" x14ac:dyDescent="0.3">
      <c r="G11512"/>
    </row>
    <row r="11513" spans="7:7" x14ac:dyDescent="0.3">
      <c r="G11513"/>
    </row>
    <row r="11514" spans="7:7" x14ac:dyDescent="0.3">
      <c r="G11514"/>
    </row>
    <row r="11515" spans="7:7" x14ac:dyDescent="0.3">
      <c r="G11515"/>
    </row>
    <row r="11516" spans="7:7" x14ac:dyDescent="0.3">
      <c r="G11516"/>
    </row>
    <row r="11517" spans="7:7" x14ac:dyDescent="0.3">
      <c r="G11517"/>
    </row>
    <row r="11518" spans="7:7" x14ac:dyDescent="0.3">
      <c r="G11518"/>
    </row>
    <row r="11519" spans="7:7" x14ac:dyDescent="0.3">
      <c r="G11519"/>
    </row>
    <row r="11520" spans="7:7" x14ac:dyDescent="0.3">
      <c r="G11520"/>
    </row>
    <row r="11521" spans="7:7" x14ac:dyDescent="0.3">
      <c r="G11521"/>
    </row>
    <row r="11522" spans="7:7" x14ac:dyDescent="0.3">
      <c r="G11522"/>
    </row>
    <row r="11523" spans="7:7" x14ac:dyDescent="0.3">
      <c r="G11523"/>
    </row>
    <row r="11524" spans="7:7" x14ac:dyDescent="0.3">
      <c r="G11524"/>
    </row>
    <row r="11525" spans="7:7" x14ac:dyDescent="0.3">
      <c r="G11525"/>
    </row>
    <row r="11526" spans="7:7" x14ac:dyDescent="0.3">
      <c r="G11526"/>
    </row>
    <row r="11527" spans="7:7" x14ac:dyDescent="0.3">
      <c r="G11527"/>
    </row>
    <row r="11528" spans="7:7" x14ac:dyDescent="0.3">
      <c r="G11528"/>
    </row>
    <row r="11529" spans="7:7" x14ac:dyDescent="0.3">
      <c r="G11529"/>
    </row>
    <row r="11530" spans="7:7" x14ac:dyDescent="0.3">
      <c r="G11530"/>
    </row>
    <row r="11531" spans="7:7" x14ac:dyDescent="0.3">
      <c r="G11531"/>
    </row>
    <row r="11532" spans="7:7" x14ac:dyDescent="0.3">
      <c r="G11532"/>
    </row>
    <row r="11533" spans="7:7" x14ac:dyDescent="0.3">
      <c r="G11533"/>
    </row>
    <row r="11534" spans="7:7" x14ac:dyDescent="0.3">
      <c r="G11534"/>
    </row>
    <row r="11535" spans="7:7" x14ac:dyDescent="0.3">
      <c r="G11535"/>
    </row>
    <row r="11536" spans="7:7" x14ac:dyDescent="0.3">
      <c r="G11536"/>
    </row>
    <row r="11537" spans="7:7" x14ac:dyDescent="0.3">
      <c r="G11537"/>
    </row>
    <row r="11538" spans="7:7" x14ac:dyDescent="0.3">
      <c r="G11538"/>
    </row>
    <row r="11539" spans="7:7" x14ac:dyDescent="0.3">
      <c r="G11539"/>
    </row>
    <row r="11540" spans="7:7" x14ac:dyDescent="0.3">
      <c r="G11540"/>
    </row>
    <row r="11541" spans="7:7" x14ac:dyDescent="0.3">
      <c r="G11541"/>
    </row>
    <row r="11542" spans="7:7" x14ac:dyDescent="0.3">
      <c r="G11542"/>
    </row>
    <row r="11543" spans="7:7" x14ac:dyDescent="0.3">
      <c r="G11543"/>
    </row>
    <row r="11544" spans="7:7" x14ac:dyDescent="0.3">
      <c r="G11544"/>
    </row>
    <row r="11545" spans="7:7" x14ac:dyDescent="0.3">
      <c r="G11545"/>
    </row>
    <row r="11546" spans="7:7" x14ac:dyDescent="0.3">
      <c r="G11546"/>
    </row>
    <row r="11547" spans="7:7" x14ac:dyDescent="0.3">
      <c r="G11547"/>
    </row>
    <row r="11548" spans="7:7" x14ac:dyDescent="0.3">
      <c r="G11548"/>
    </row>
    <row r="11549" spans="7:7" x14ac:dyDescent="0.3">
      <c r="G11549"/>
    </row>
    <row r="11550" spans="7:7" x14ac:dyDescent="0.3">
      <c r="G11550"/>
    </row>
    <row r="11551" spans="7:7" x14ac:dyDescent="0.3">
      <c r="G11551"/>
    </row>
    <row r="11552" spans="7:7" x14ac:dyDescent="0.3">
      <c r="G11552"/>
    </row>
    <row r="11553" spans="7:7" x14ac:dyDescent="0.3">
      <c r="G11553"/>
    </row>
    <row r="11554" spans="7:7" x14ac:dyDescent="0.3">
      <c r="G11554"/>
    </row>
    <row r="11555" spans="7:7" x14ac:dyDescent="0.3">
      <c r="G11555"/>
    </row>
    <row r="11556" spans="7:7" x14ac:dyDescent="0.3">
      <c r="G11556"/>
    </row>
    <row r="11557" spans="7:7" x14ac:dyDescent="0.3">
      <c r="G11557"/>
    </row>
    <row r="11558" spans="7:7" x14ac:dyDescent="0.3">
      <c r="G11558"/>
    </row>
    <row r="11559" spans="7:7" x14ac:dyDescent="0.3">
      <c r="G11559"/>
    </row>
    <row r="11560" spans="7:7" x14ac:dyDescent="0.3">
      <c r="G11560"/>
    </row>
    <row r="11561" spans="7:7" x14ac:dyDescent="0.3">
      <c r="G11561"/>
    </row>
    <row r="11562" spans="7:7" x14ac:dyDescent="0.3">
      <c r="G11562"/>
    </row>
    <row r="11563" spans="7:7" x14ac:dyDescent="0.3">
      <c r="G11563"/>
    </row>
    <row r="11564" spans="7:7" x14ac:dyDescent="0.3">
      <c r="G11564"/>
    </row>
    <row r="11565" spans="7:7" x14ac:dyDescent="0.3">
      <c r="G11565"/>
    </row>
    <row r="11566" spans="7:7" x14ac:dyDescent="0.3">
      <c r="G11566"/>
    </row>
    <row r="11567" spans="7:7" x14ac:dyDescent="0.3">
      <c r="G11567"/>
    </row>
    <row r="11568" spans="7:7" x14ac:dyDescent="0.3">
      <c r="G11568"/>
    </row>
    <row r="11569" spans="7:7" x14ac:dyDescent="0.3">
      <c r="G11569"/>
    </row>
    <row r="11570" spans="7:7" x14ac:dyDescent="0.3">
      <c r="G11570"/>
    </row>
    <row r="11571" spans="7:7" x14ac:dyDescent="0.3">
      <c r="G11571"/>
    </row>
    <row r="11572" spans="7:7" x14ac:dyDescent="0.3">
      <c r="G11572"/>
    </row>
    <row r="11573" spans="7:7" x14ac:dyDescent="0.3">
      <c r="G11573"/>
    </row>
    <row r="11574" spans="7:7" x14ac:dyDescent="0.3">
      <c r="G11574"/>
    </row>
    <row r="11575" spans="7:7" x14ac:dyDescent="0.3">
      <c r="G11575"/>
    </row>
    <row r="11576" spans="7:7" x14ac:dyDescent="0.3">
      <c r="G11576"/>
    </row>
    <row r="11577" spans="7:7" x14ac:dyDescent="0.3">
      <c r="G11577"/>
    </row>
    <row r="11578" spans="7:7" x14ac:dyDescent="0.3">
      <c r="G11578"/>
    </row>
    <row r="11579" spans="7:7" x14ac:dyDescent="0.3">
      <c r="G11579"/>
    </row>
    <row r="11580" spans="7:7" x14ac:dyDescent="0.3">
      <c r="G11580"/>
    </row>
    <row r="11581" spans="7:7" x14ac:dyDescent="0.3">
      <c r="G11581"/>
    </row>
    <row r="11582" spans="7:7" x14ac:dyDescent="0.3">
      <c r="G11582"/>
    </row>
    <row r="11583" spans="7:7" x14ac:dyDescent="0.3">
      <c r="G11583"/>
    </row>
    <row r="11584" spans="7:7" x14ac:dyDescent="0.3">
      <c r="G11584"/>
    </row>
    <row r="11585" spans="7:7" x14ac:dyDescent="0.3">
      <c r="G11585"/>
    </row>
    <row r="11586" spans="7:7" x14ac:dyDescent="0.3">
      <c r="G11586"/>
    </row>
    <row r="11587" spans="7:7" x14ac:dyDescent="0.3">
      <c r="G11587"/>
    </row>
    <row r="11588" spans="7:7" x14ac:dyDescent="0.3">
      <c r="G11588"/>
    </row>
    <row r="11589" spans="7:7" x14ac:dyDescent="0.3">
      <c r="G11589"/>
    </row>
    <row r="11590" spans="7:7" x14ac:dyDescent="0.3">
      <c r="G11590"/>
    </row>
    <row r="11591" spans="7:7" x14ac:dyDescent="0.3">
      <c r="G11591"/>
    </row>
    <row r="11592" spans="7:7" x14ac:dyDescent="0.3">
      <c r="G11592"/>
    </row>
    <row r="11593" spans="7:7" x14ac:dyDescent="0.3">
      <c r="G11593"/>
    </row>
    <row r="11594" spans="7:7" x14ac:dyDescent="0.3">
      <c r="G11594"/>
    </row>
    <row r="11595" spans="7:7" x14ac:dyDescent="0.3">
      <c r="G11595"/>
    </row>
    <row r="11596" spans="7:7" x14ac:dyDescent="0.3">
      <c r="G11596"/>
    </row>
    <row r="11597" spans="7:7" x14ac:dyDescent="0.3">
      <c r="G11597"/>
    </row>
    <row r="11598" spans="7:7" x14ac:dyDescent="0.3">
      <c r="G11598"/>
    </row>
    <row r="11599" spans="7:7" x14ac:dyDescent="0.3">
      <c r="G11599"/>
    </row>
    <row r="11600" spans="7:7" x14ac:dyDescent="0.3">
      <c r="G11600"/>
    </row>
    <row r="11601" spans="7:7" x14ac:dyDescent="0.3">
      <c r="G11601"/>
    </row>
    <row r="11602" spans="7:7" x14ac:dyDescent="0.3">
      <c r="G11602"/>
    </row>
    <row r="11603" spans="7:7" x14ac:dyDescent="0.3">
      <c r="G11603"/>
    </row>
    <row r="11604" spans="7:7" x14ac:dyDescent="0.3">
      <c r="G11604"/>
    </row>
    <row r="11605" spans="7:7" x14ac:dyDescent="0.3">
      <c r="G11605"/>
    </row>
    <row r="11606" spans="7:7" x14ac:dyDescent="0.3">
      <c r="G11606"/>
    </row>
    <row r="11607" spans="7:7" x14ac:dyDescent="0.3">
      <c r="G11607"/>
    </row>
    <row r="11608" spans="7:7" x14ac:dyDescent="0.3">
      <c r="G11608"/>
    </row>
    <row r="11609" spans="7:7" x14ac:dyDescent="0.3">
      <c r="G11609"/>
    </row>
    <row r="11610" spans="7:7" x14ac:dyDescent="0.3">
      <c r="G11610"/>
    </row>
    <row r="11611" spans="7:7" x14ac:dyDescent="0.3">
      <c r="G11611"/>
    </row>
    <row r="11612" spans="7:7" x14ac:dyDescent="0.3">
      <c r="G11612"/>
    </row>
    <row r="11613" spans="7:7" x14ac:dyDescent="0.3">
      <c r="G11613"/>
    </row>
    <row r="11614" spans="7:7" x14ac:dyDescent="0.3">
      <c r="G11614"/>
    </row>
    <row r="11615" spans="7:7" x14ac:dyDescent="0.3">
      <c r="G11615"/>
    </row>
    <row r="11616" spans="7:7" x14ac:dyDescent="0.3">
      <c r="G11616"/>
    </row>
    <row r="11617" spans="7:7" x14ac:dyDescent="0.3">
      <c r="G11617"/>
    </row>
    <row r="11618" spans="7:7" x14ac:dyDescent="0.3">
      <c r="G11618"/>
    </row>
    <row r="11619" spans="7:7" x14ac:dyDescent="0.3">
      <c r="G11619"/>
    </row>
    <row r="11620" spans="7:7" x14ac:dyDescent="0.3">
      <c r="G11620"/>
    </row>
    <row r="11621" spans="7:7" x14ac:dyDescent="0.3">
      <c r="G11621"/>
    </row>
    <row r="11622" spans="7:7" x14ac:dyDescent="0.3">
      <c r="G11622"/>
    </row>
    <row r="11623" spans="7:7" x14ac:dyDescent="0.3">
      <c r="G11623"/>
    </row>
    <row r="11624" spans="7:7" x14ac:dyDescent="0.3">
      <c r="G11624"/>
    </row>
    <row r="11625" spans="7:7" x14ac:dyDescent="0.3">
      <c r="G11625"/>
    </row>
    <row r="11626" spans="7:7" x14ac:dyDescent="0.3">
      <c r="G11626"/>
    </row>
    <row r="11627" spans="7:7" x14ac:dyDescent="0.3">
      <c r="G11627"/>
    </row>
    <row r="11628" spans="7:7" x14ac:dyDescent="0.3">
      <c r="G11628"/>
    </row>
    <row r="11629" spans="7:7" x14ac:dyDescent="0.3">
      <c r="G11629"/>
    </row>
    <row r="11630" spans="7:7" x14ac:dyDescent="0.3">
      <c r="G11630"/>
    </row>
    <row r="11631" spans="7:7" x14ac:dyDescent="0.3">
      <c r="G11631"/>
    </row>
    <row r="11632" spans="7:7" x14ac:dyDescent="0.3">
      <c r="G11632"/>
    </row>
    <row r="11633" spans="7:7" x14ac:dyDescent="0.3">
      <c r="G11633"/>
    </row>
    <row r="11634" spans="7:7" x14ac:dyDescent="0.3">
      <c r="G11634"/>
    </row>
    <row r="11635" spans="7:7" x14ac:dyDescent="0.3">
      <c r="G11635"/>
    </row>
    <row r="11636" spans="7:7" x14ac:dyDescent="0.3">
      <c r="G11636"/>
    </row>
    <row r="11637" spans="7:7" x14ac:dyDescent="0.3">
      <c r="G11637"/>
    </row>
    <row r="11638" spans="7:7" x14ac:dyDescent="0.3">
      <c r="G11638"/>
    </row>
    <row r="11639" spans="7:7" x14ac:dyDescent="0.3">
      <c r="G11639"/>
    </row>
    <row r="11640" spans="7:7" x14ac:dyDescent="0.3">
      <c r="G11640"/>
    </row>
    <row r="11641" spans="7:7" x14ac:dyDescent="0.3">
      <c r="G11641"/>
    </row>
    <row r="11642" spans="7:7" x14ac:dyDescent="0.3">
      <c r="G11642"/>
    </row>
    <row r="11643" spans="7:7" x14ac:dyDescent="0.3">
      <c r="G11643"/>
    </row>
    <row r="11644" spans="7:7" x14ac:dyDescent="0.3">
      <c r="G11644"/>
    </row>
    <row r="11645" spans="7:7" x14ac:dyDescent="0.3">
      <c r="G11645"/>
    </row>
    <row r="11646" spans="7:7" x14ac:dyDescent="0.3">
      <c r="G11646"/>
    </row>
    <row r="11647" spans="7:7" x14ac:dyDescent="0.3">
      <c r="G11647"/>
    </row>
    <row r="11648" spans="7:7" x14ac:dyDescent="0.3">
      <c r="G11648"/>
    </row>
    <row r="11649" spans="7:7" x14ac:dyDescent="0.3">
      <c r="G11649"/>
    </row>
    <row r="11650" spans="7:7" x14ac:dyDescent="0.3">
      <c r="G11650"/>
    </row>
    <row r="11651" spans="7:7" x14ac:dyDescent="0.3">
      <c r="G11651"/>
    </row>
    <row r="11652" spans="7:7" x14ac:dyDescent="0.3">
      <c r="G11652"/>
    </row>
    <row r="11653" spans="7:7" x14ac:dyDescent="0.3">
      <c r="G11653"/>
    </row>
    <row r="11654" spans="7:7" x14ac:dyDescent="0.3">
      <c r="G11654"/>
    </row>
    <row r="11655" spans="7:7" x14ac:dyDescent="0.3">
      <c r="G11655"/>
    </row>
    <row r="11656" spans="7:7" x14ac:dyDescent="0.3">
      <c r="G11656"/>
    </row>
    <row r="11657" spans="7:7" x14ac:dyDescent="0.3">
      <c r="G11657"/>
    </row>
    <row r="11658" spans="7:7" x14ac:dyDescent="0.3">
      <c r="G11658"/>
    </row>
    <row r="11659" spans="7:7" x14ac:dyDescent="0.3">
      <c r="G11659"/>
    </row>
    <row r="11660" spans="7:7" x14ac:dyDescent="0.3">
      <c r="G11660"/>
    </row>
    <row r="11661" spans="7:7" x14ac:dyDescent="0.3">
      <c r="G11661"/>
    </row>
    <row r="11662" spans="7:7" x14ac:dyDescent="0.3">
      <c r="G11662"/>
    </row>
    <row r="11663" spans="7:7" x14ac:dyDescent="0.3">
      <c r="G11663"/>
    </row>
    <row r="11664" spans="7:7" x14ac:dyDescent="0.3">
      <c r="G11664"/>
    </row>
    <row r="11665" spans="7:7" x14ac:dyDescent="0.3">
      <c r="G11665"/>
    </row>
    <row r="11666" spans="7:7" x14ac:dyDescent="0.3">
      <c r="G11666"/>
    </row>
    <row r="11667" spans="7:7" x14ac:dyDescent="0.3">
      <c r="G11667"/>
    </row>
    <row r="11668" spans="7:7" x14ac:dyDescent="0.3">
      <c r="G11668"/>
    </row>
    <row r="11669" spans="7:7" x14ac:dyDescent="0.3">
      <c r="G11669"/>
    </row>
    <row r="11670" spans="7:7" x14ac:dyDescent="0.3">
      <c r="G11670"/>
    </row>
    <row r="11671" spans="7:7" x14ac:dyDescent="0.3">
      <c r="G11671"/>
    </row>
    <row r="11672" spans="7:7" x14ac:dyDescent="0.3">
      <c r="G11672"/>
    </row>
    <row r="11673" spans="7:7" x14ac:dyDescent="0.3">
      <c r="G11673"/>
    </row>
    <row r="11674" spans="7:7" x14ac:dyDescent="0.3">
      <c r="G11674"/>
    </row>
    <row r="11675" spans="7:7" x14ac:dyDescent="0.3">
      <c r="G11675"/>
    </row>
    <row r="11676" spans="7:7" x14ac:dyDescent="0.3">
      <c r="G11676"/>
    </row>
    <row r="11677" spans="7:7" x14ac:dyDescent="0.3">
      <c r="G11677"/>
    </row>
    <row r="11678" spans="7:7" x14ac:dyDescent="0.3">
      <c r="G11678"/>
    </row>
    <row r="11679" spans="7:7" x14ac:dyDescent="0.3">
      <c r="G11679"/>
    </row>
    <row r="11680" spans="7:7" x14ac:dyDescent="0.3">
      <c r="G11680"/>
    </row>
    <row r="11681" spans="7:7" x14ac:dyDescent="0.3">
      <c r="G11681"/>
    </row>
    <row r="11682" spans="7:7" x14ac:dyDescent="0.3">
      <c r="G11682"/>
    </row>
    <row r="11683" spans="7:7" x14ac:dyDescent="0.3">
      <c r="G11683"/>
    </row>
    <row r="11684" spans="7:7" x14ac:dyDescent="0.3">
      <c r="G11684"/>
    </row>
    <row r="11685" spans="7:7" x14ac:dyDescent="0.3">
      <c r="G11685"/>
    </row>
    <row r="11686" spans="7:7" x14ac:dyDescent="0.3">
      <c r="G11686"/>
    </row>
    <row r="11687" spans="7:7" x14ac:dyDescent="0.3">
      <c r="G11687"/>
    </row>
    <row r="11688" spans="7:7" x14ac:dyDescent="0.3">
      <c r="G11688"/>
    </row>
    <row r="11689" spans="7:7" x14ac:dyDescent="0.3">
      <c r="G11689"/>
    </row>
    <row r="11690" spans="7:7" x14ac:dyDescent="0.3">
      <c r="G11690"/>
    </row>
    <row r="11691" spans="7:7" x14ac:dyDescent="0.3">
      <c r="G11691"/>
    </row>
    <row r="11692" spans="7:7" x14ac:dyDescent="0.3">
      <c r="G11692"/>
    </row>
    <row r="11693" spans="7:7" x14ac:dyDescent="0.3">
      <c r="G11693"/>
    </row>
    <row r="11694" spans="7:7" x14ac:dyDescent="0.3">
      <c r="G11694"/>
    </row>
    <row r="11695" spans="7:7" x14ac:dyDescent="0.3">
      <c r="G11695"/>
    </row>
    <row r="11696" spans="7:7" x14ac:dyDescent="0.3">
      <c r="G11696"/>
    </row>
    <row r="11697" spans="7:7" x14ac:dyDescent="0.3">
      <c r="G11697"/>
    </row>
    <row r="11698" spans="7:7" x14ac:dyDescent="0.3">
      <c r="G11698"/>
    </row>
    <row r="11699" spans="7:7" x14ac:dyDescent="0.3">
      <c r="G11699"/>
    </row>
    <row r="11700" spans="7:7" x14ac:dyDescent="0.3">
      <c r="G11700"/>
    </row>
    <row r="11701" spans="7:7" x14ac:dyDescent="0.3">
      <c r="G11701"/>
    </row>
    <row r="11702" spans="7:7" x14ac:dyDescent="0.3">
      <c r="G11702"/>
    </row>
    <row r="11703" spans="7:7" x14ac:dyDescent="0.3">
      <c r="G11703"/>
    </row>
    <row r="11704" spans="7:7" x14ac:dyDescent="0.3">
      <c r="G11704"/>
    </row>
    <row r="11705" spans="7:7" x14ac:dyDescent="0.3">
      <c r="G11705"/>
    </row>
    <row r="11706" spans="7:7" x14ac:dyDescent="0.3">
      <c r="G11706"/>
    </row>
    <row r="11707" spans="7:7" x14ac:dyDescent="0.3">
      <c r="G11707"/>
    </row>
    <row r="11708" spans="7:7" x14ac:dyDescent="0.3">
      <c r="G11708"/>
    </row>
    <row r="11709" spans="7:7" x14ac:dyDescent="0.3">
      <c r="G11709"/>
    </row>
    <row r="11710" spans="7:7" x14ac:dyDescent="0.3">
      <c r="G11710"/>
    </row>
    <row r="11711" spans="7:7" x14ac:dyDescent="0.3">
      <c r="G11711"/>
    </row>
    <row r="11712" spans="7:7" x14ac:dyDescent="0.3">
      <c r="G11712"/>
    </row>
    <row r="11713" spans="7:7" x14ac:dyDescent="0.3">
      <c r="G11713"/>
    </row>
    <row r="11714" spans="7:7" x14ac:dyDescent="0.3">
      <c r="G11714"/>
    </row>
    <row r="11715" spans="7:7" x14ac:dyDescent="0.3">
      <c r="G11715"/>
    </row>
    <row r="11716" spans="7:7" x14ac:dyDescent="0.3">
      <c r="G11716"/>
    </row>
    <row r="11717" spans="7:7" x14ac:dyDescent="0.3">
      <c r="G11717"/>
    </row>
    <row r="11718" spans="7:7" x14ac:dyDescent="0.3">
      <c r="G11718"/>
    </row>
    <row r="11719" spans="7:7" x14ac:dyDescent="0.3">
      <c r="G11719"/>
    </row>
    <row r="11720" spans="7:7" x14ac:dyDescent="0.3">
      <c r="G11720"/>
    </row>
    <row r="11721" spans="7:7" x14ac:dyDescent="0.3">
      <c r="G11721"/>
    </row>
    <row r="11722" spans="7:7" x14ac:dyDescent="0.3">
      <c r="G11722"/>
    </row>
    <row r="11723" spans="7:7" x14ac:dyDescent="0.3">
      <c r="G11723"/>
    </row>
    <row r="11724" spans="7:7" x14ac:dyDescent="0.3">
      <c r="G11724"/>
    </row>
    <row r="11725" spans="7:7" x14ac:dyDescent="0.3">
      <c r="G11725"/>
    </row>
    <row r="11726" spans="7:7" x14ac:dyDescent="0.3">
      <c r="G11726"/>
    </row>
    <row r="11727" spans="7:7" x14ac:dyDescent="0.3">
      <c r="G11727"/>
    </row>
    <row r="11728" spans="7:7" x14ac:dyDescent="0.3">
      <c r="G11728"/>
    </row>
    <row r="11729" spans="7:7" x14ac:dyDescent="0.3">
      <c r="G11729"/>
    </row>
    <row r="11730" spans="7:7" x14ac:dyDescent="0.3">
      <c r="G11730"/>
    </row>
    <row r="11731" spans="7:7" x14ac:dyDescent="0.3">
      <c r="G11731"/>
    </row>
    <row r="11732" spans="7:7" x14ac:dyDescent="0.3">
      <c r="G11732"/>
    </row>
    <row r="11733" spans="7:7" x14ac:dyDescent="0.3">
      <c r="G11733"/>
    </row>
    <row r="11734" spans="7:7" x14ac:dyDescent="0.3">
      <c r="G11734"/>
    </row>
    <row r="11735" spans="7:7" x14ac:dyDescent="0.3">
      <c r="G11735"/>
    </row>
    <row r="11736" spans="7:7" x14ac:dyDescent="0.3">
      <c r="G11736"/>
    </row>
    <row r="11737" spans="7:7" x14ac:dyDescent="0.3">
      <c r="G11737"/>
    </row>
    <row r="11738" spans="7:7" x14ac:dyDescent="0.3">
      <c r="G11738"/>
    </row>
    <row r="11739" spans="7:7" x14ac:dyDescent="0.3">
      <c r="G11739"/>
    </row>
    <row r="11740" spans="7:7" x14ac:dyDescent="0.3">
      <c r="G11740"/>
    </row>
    <row r="11741" spans="7:7" x14ac:dyDescent="0.3">
      <c r="G11741"/>
    </row>
    <row r="11742" spans="7:7" x14ac:dyDescent="0.3">
      <c r="G11742"/>
    </row>
    <row r="11743" spans="7:7" x14ac:dyDescent="0.3">
      <c r="G11743"/>
    </row>
    <row r="11744" spans="7:7" x14ac:dyDescent="0.3">
      <c r="G11744"/>
    </row>
    <row r="11745" spans="7:7" x14ac:dyDescent="0.3">
      <c r="G11745"/>
    </row>
    <row r="11746" spans="7:7" x14ac:dyDescent="0.3">
      <c r="G11746"/>
    </row>
    <row r="11747" spans="7:7" x14ac:dyDescent="0.3">
      <c r="G11747"/>
    </row>
    <row r="11748" spans="7:7" x14ac:dyDescent="0.3">
      <c r="G11748"/>
    </row>
    <row r="11749" spans="7:7" x14ac:dyDescent="0.3">
      <c r="G11749"/>
    </row>
    <row r="11750" spans="7:7" x14ac:dyDescent="0.3">
      <c r="G11750"/>
    </row>
    <row r="11751" spans="7:7" x14ac:dyDescent="0.3">
      <c r="G11751"/>
    </row>
    <row r="11752" spans="7:7" x14ac:dyDescent="0.3">
      <c r="G11752"/>
    </row>
    <row r="11753" spans="7:7" x14ac:dyDescent="0.3">
      <c r="G11753"/>
    </row>
    <row r="11754" spans="7:7" x14ac:dyDescent="0.3">
      <c r="G11754"/>
    </row>
    <row r="11755" spans="7:7" x14ac:dyDescent="0.3">
      <c r="G11755"/>
    </row>
    <row r="11756" spans="7:7" x14ac:dyDescent="0.3">
      <c r="G11756"/>
    </row>
    <row r="11757" spans="7:7" x14ac:dyDescent="0.3">
      <c r="G11757"/>
    </row>
    <row r="11758" spans="7:7" x14ac:dyDescent="0.3">
      <c r="G11758"/>
    </row>
    <row r="11759" spans="7:7" x14ac:dyDescent="0.3">
      <c r="G11759"/>
    </row>
    <row r="11760" spans="7:7" x14ac:dyDescent="0.3">
      <c r="G11760"/>
    </row>
    <row r="11761" spans="7:7" x14ac:dyDescent="0.3">
      <c r="G11761"/>
    </row>
    <row r="11762" spans="7:7" x14ac:dyDescent="0.3">
      <c r="G11762"/>
    </row>
    <row r="11763" spans="7:7" x14ac:dyDescent="0.3">
      <c r="G11763"/>
    </row>
    <row r="11764" spans="7:7" x14ac:dyDescent="0.3">
      <c r="G11764"/>
    </row>
    <row r="11765" spans="7:7" x14ac:dyDescent="0.3">
      <c r="G11765"/>
    </row>
    <row r="11766" spans="7:7" x14ac:dyDescent="0.3">
      <c r="G11766"/>
    </row>
    <row r="11767" spans="7:7" x14ac:dyDescent="0.3">
      <c r="G11767"/>
    </row>
    <row r="11768" spans="7:7" x14ac:dyDescent="0.3">
      <c r="G11768"/>
    </row>
    <row r="11769" spans="7:7" x14ac:dyDescent="0.3">
      <c r="G11769"/>
    </row>
    <row r="11770" spans="7:7" x14ac:dyDescent="0.3">
      <c r="G11770"/>
    </row>
    <row r="11771" spans="7:7" x14ac:dyDescent="0.3">
      <c r="G11771"/>
    </row>
    <row r="11772" spans="7:7" x14ac:dyDescent="0.3">
      <c r="G11772"/>
    </row>
    <row r="11773" spans="7:7" x14ac:dyDescent="0.3">
      <c r="G11773"/>
    </row>
    <row r="11774" spans="7:7" x14ac:dyDescent="0.3">
      <c r="G11774"/>
    </row>
    <row r="11775" spans="7:7" x14ac:dyDescent="0.3">
      <c r="G11775"/>
    </row>
    <row r="11776" spans="7:7" x14ac:dyDescent="0.3">
      <c r="G11776"/>
    </row>
    <row r="11777" spans="7:7" x14ac:dyDescent="0.3">
      <c r="G11777"/>
    </row>
    <row r="11778" spans="7:7" x14ac:dyDescent="0.3">
      <c r="G11778"/>
    </row>
    <row r="11779" spans="7:7" x14ac:dyDescent="0.3">
      <c r="G11779"/>
    </row>
    <row r="11780" spans="7:7" x14ac:dyDescent="0.3">
      <c r="G11780"/>
    </row>
    <row r="11781" spans="7:7" x14ac:dyDescent="0.3">
      <c r="G11781"/>
    </row>
    <row r="11782" spans="7:7" x14ac:dyDescent="0.3">
      <c r="G11782"/>
    </row>
    <row r="11783" spans="7:7" x14ac:dyDescent="0.3">
      <c r="G11783"/>
    </row>
    <row r="11784" spans="7:7" x14ac:dyDescent="0.3">
      <c r="G11784"/>
    </row>
    <row r="11785" spans="7:7" x14ac:dyDescent="0.3">
      <c r="G11785"/>
    </row>
    <row r="11786" spans="7:7" x14ac:dyDescent="0.3">
      <c r="G11786"/>
    </row>
    <row r="11787" spans="7:7" x14ac:dyDescent="0.3">
      <c r="G11787"/>
    </row>
    <row r="11788" spans="7:7" x14ac:dyDescent="0.3">
      <c r="G11788"/>
    </row>
    <row r="11789" spans="7:7" x14ac:dyDescent="0.3">
      <c r="G11789"/>
    </row>
    <row r="11790" spans="7:7" x14ac:dyDescent="0.3">
      <c r="G11790"/>
    </row>
    <row r="11791" spans="7:7" x14ac:dyDescent="0.3">
      <c r="G11791"/>
    </row>
    <row r="11792" spans="7:7" x14ac:dyDescent="0.3">
      <c r="G11792"/>
    </row>
    <row r="11793" spans="7:7" x14ac:dyDescent="0.3">
      <c r="G11793"/>
    </row>
    <row r="11794" spans="7:7" x14ac:dyDescent="0.3">
      <c r="G11794"/>
    </row>
    <row r="11795" spans="7:7" x14ac:dyDescent="0.3">
      <c r="G11795"/>
    </row>
    <row r="11796" spans="7:7" x14ac:dyDescent="0.3">
      <c r="G11796"/>
    </row>
    <row r="11797" spans="7:7" x14ac:dyDescent="0.3">
      <c r="G11797"/>
    </row>
    <row r="11798" spans="7:7" x14ac:dyDescent="0.3">
      <c r="G11798"/>
    </row>
    <row r="11799" spans="7:7" x14ac:dyDescent="0.3">
      <c r="G11799"/>
    </row>
    <row r="11800" spans="7:7" x14ac:dyDescent="0.3">
      <c r="G11800"/>
    </row>
    <row r="11801" spans="7:7" x14ac:dyDescent="0.3">
      <c r="G11801"/>
    </row>
    <row r="11802" spans="7:7" x14ac:dyDescent="0.3">
      <c r="G11802"/>
    </row>
    <row r="11803" spans="7:7" x14ac:dyDescent="0.3">
      <c r="G11803"/>
    </row>
    <row r="11804" spans="7:7" x14ac:dyDescent="0.3">
      <c r="G11804"/>
    </row>
    <row r="11805" spans="7:7" x14ac:dyDescent="0.3">
      <c r="G11805"/>
    </row>
    <row r="11806" spans="7:7" x14ac:dyDescent="0.3">
      <c r="G11806"/>
    </row>
    <row r="11807" spans="7:7" x14ac:dyDescent="0.3">
      <c r="G11807"/>
    </row>
    <row r="11808" spans="7:7" x14ac:dyDescent="0.3">
      <c r="G11808"/>
    </row>
    <row r="11809" spans="7:7" x14ac:dyDescent="0.3">
      <c r="G11809"/>
    </row>
    <row r="11810" spans="7:7" x14ac:dyDescent="0.3">
      <c r="G11810"/>
    </row>
    <row r="11811" spans="7:7" x14ac:dyDescent="0.3">
      <c r="G11811"/>
    </row>
    <row r="11812" spans="7:7" x14ac:dyDescent="0.3">
      <c r="G11812"/>
    </row>
    <row r="11813" spans="7:7" x14ac:dyDescent="0.3">
      <c r="G11813"/>
    </row>
    <row r="11814" spans="7:7" x14ac:dyDescent="0.3">
      <c r="G11814"/>
    </row>
    <row r="11815" spans="7:7" x14ac:dyDescent="0.3">
      <c r="G11815"/>
    </row>
    <row r="11816" spans="7:7" x14ac:dyDescent="0.3">
      <c r="G11816"/>
    </row>
    <row r="11817" spans="7:7" x14ac:dyDescent="0.3">
      <c r="G11817"/>
    </row>
    <row r="11818" spans="7:7" x14ac:dyDescent="0.3">
      <c r="G11818"/>
    </row>
    <row r="11819" spans="7:7" x14ac:dyDescent="0.3">
      <c r="G11819"/>
    </row>
    <row r="11820" spans="7:7" x14ac:dyDescent="0.3">
      <c r="G11820"/>
    </row>
    <row r="11821" spans="7:7" x14ac:dyDescent="0.3">
      <c r="G11821"/>
    </row>
    <row r="11822" spans="7:7" x14ac:dyDescent="0.3">
      <c r="G11822"/>
    </row>
    <row r="11823" spans="7:7" x14ac:dyDescent="0.3">
      <c r="G11823"/>
    </row>
    <row r="11824" spans="7:7" x14ac:dyDescent="0.3">
      <c r="G11824"/>
    </row>
    <row r="11825" spans="7:7" x14ac:dyDescent="0.3">
      <c r="G11825"/>
    </row>
    <row r="11826" spans="7:7" x14ac:dyDescent="0.3">
      <c r="G11826"/>
    </row>
    <row r="11827" spans="7:7" x14ac:dyDescent="0.3">
      <c r="G11827"/>
    </row>
    <row r="11828" spans="7:7" x14ac:dyDescent="0.3">
      <c r="G11828"/>
    </row>
    <row r="11829" spans="7:7" x14ac:dyDescent="0.3">
      <c r="G11829"/>
    </row>
    <row r="11830" spans="7:7" x14ac:dyDescent="0.3">
      <c r="G11830"/>
    </row>
    <row r="11831" spans="7:7" x14ac:dyDescent="0.3">
      <c r="G11831"/>
    </row>
    <row r="11832" spans="7:7" x14ac:dyDescent="0.3">
      <c r="G11832"/>
    </row>
    <row r="11833" spans="7:7" x14ac:dyDescent="0.3">
      <c r="G11833"/>
    </row>
    <row r="11834" spans="7:7" x14ac:dyDescent="0.3">
      <c r="G11834"/>
    </row>
    <row r="11835" spans="7:7" x14ac:dyDescent="0.3">
      <c r="G11835"/>
    </row>
    <row r="11836" spans="7:7" x14ac:dyDescent="0.3">
      <c r="G11836"/>
    </row>
    <row r="11837" spans="7:7" x14ac:dyDescent="0.3">
      <c r="G11837"/>
    </row>
    <row r="11838" spans="7:7" x14ac:dyDescent="0.3">
      <c r="G11838"/>
    </row>
    <row r="11839" spans="7:7" x14ac:dyDescent="0.3">
      <c r="G11839"/>
    </row>
    <row r="11840" spans="7:7" x14ac:dyDescent="0.3">
      <c r="G11840"/>
    </row>
    <row r="11841" spans="7:7" x14ac:dyDescent="0.3">
      <c r="G11841"/>
    </row>
    <row r="11842" spans="7:7" x14ac:dyDescent="0.3">
      <c r="G11842"/>
    </row>
    <row r="11843" spans="7:7" x14ac:dyDescent="0.3">
      <c r="G11843"/>
    </row>
    <row r="11844" spans="7:7" x14ac:dyDescent="0.3">
      <c r="G11844"/>
    </row>
    <row r="11845" spans="7:7" x14ac:dyDescent="0.3">
      <c r="G11845"/>
    </row>
    <row r="11846" spans="7:7" x14ac:dyDescent="0.3">
      <c r="G11846"/>
    </row>
    <row r="11847" spans="7:7" x14ac:dyDescent="0.3">
      <c r="G11847"/>
    </row>
    <row r="11848" spans="7:7" x14ac:dyDescent="0.3">
      <c r="G11848"/>
    </row>
    <row r="11849" spans="7:7" x14ac:dyDescent="0.3">
      <c r="G11849"/>
    </row>
    <row r="11850" spans="7:7" x14ac:dyDescent="0.3">
      <c r="G11850"/>
    </row>
    <row r="11851" spans="7:7" x14ac:dyDescent="0.3">
      <c r="G11851"/>
    </row>
    <row r="11852" spans="7:7" x14ac:dyDescent="0.3">
      <c r="G11852"/>
    </row>
    <row r="11853" spans="7:7" x14ac:dyDescent="0.3">
      <c r="G11853"/>
    </row>
    <row r="11854" spans="7:7" x14ac:dyDescent="0.3">
      <c r="G11854"/>
    </row>
    <row r="11855" spans="7:7" x14ac:dyDescent="0.3">
      <c r="G11855"/>
    </row>
    <row r="11856" spans="7:7" x14ac:dyDescent="0.3">
      <c r="G11856"/>
    </row>
    <row r="11857" spans="7:7" x14ac:dyDescent="0.3">
      <c r="G11857"/>
    </row>
    <row r="11858" spans="7:7" x14ac:dyDescent="0.3">
      <c r="G11858"/>
    </row>
    <row r="11859" spans="7:7" x14ac:dyDescent="0.3">
      <c r="G11859"/>
    </row>
    <row r="11860" spans="7:7" x14ac:dyDescent="0.3">
      <c r="G11860"/>
    </row>
    <row r="11861" spans="7:7" x14ac:dyDescent="0.3">
      <c r="G11861"/>
    </row>
    <row r="11862" spans="7:7" x14ac:dyDescent="0.3">
      <c r="G11862"/>
    </row>
    <row r="11863" spans="7:7" x14ac:dyDescent="0.3">
      <c r="G11863"/>
    </row>
    <row r="11864" spans="7:7" x14ac:dyDescent="0.3">
      <c r="G11864"/>
    </row>
    <row r="11865" spans="7:7" x14ac:dyDescent="0.3">
      <c r="G11865"/>
    </row>
    <row r="11866" spans="7:7" x14ac:dyDescent="0.3">
      <c r="G11866"/>
    </row>
    <row r="11867" spans="7:7" x14ac:dyDescent="0.3">
      <c r="G11867"/>
    </row>
    <row r="11868" spans="7:7" x14ac:dyDescent="0.3">
      <c r="G11868"/>
    </row>
    <row r="11869" spans="7:7" x14ac:dyDescent="0.3">
      <c r="G11869"/>
    </row>
    <row r="11870" spans="7:7" x14ac:dyDescent="0.3">
      <c r="G11870"/>
    </row>
    <row r="11871" spans="7:7" x14ac:dyDescent="0.3">
      <c r="G11871"/>
    </row>
    <row r="11872" spans="7:7" x14ac:dyDescent="0.3">
      <c r="G11872"/>
    </row>
    <row r="11873" spans="7:7" x14ac:dyDescent="0.3">
      <c r="G11873"/>
    </row>
    <row r="11874" spans="7:7" x14ac:dyDescent="0.3">
      <c r="G11874"/>
    </row>
    <row r="11875" spans="7:7" x14ac:dyDescent="0.3">
      <c r="G11875"/>
    </row>
    <row r="11876" spans="7:7" x14ac:dyDescent="0.3">
      <c r="G11876"/>
    </row>
    <row r="11877" spans="7:7" x14ac:dyDescent="0.3">
      <c r="G11877"/>
    </row>
    <row r="11878" spans="7:7" x14ac:dyDescent="0.3">
      <c r="G11878"/>
    </row>
    <row r="11879" spans="7:7" x14ac:dyDescent="0.3">
      <c r="G11879"/>
    </row>
    <row r="11880" spans="7:7" x14ac:dyDescent="0.3">
      <c r="G11880"/>
    </row>
    <row r="11881" spans="7:7" x14ac:dyDescent="0.3">
      <c r="G11881"/>
    </row>
    <row r="11882" spans="7:7" x14ac:dyDescent="0.3">
      <c r="G11882"/>
    </row>
    <row r="11883" spans="7:7" x14ac:dyDescent="0.3">
      <c r="G11883"/>
    </row>
    <row r="11884" spans="7:7" x14ac:dyDescent="0.3">
      <c r="G11884"/>
    </row>
    <row r="11885" spans="7:7" x14ac:dyDescent="0.3">
      <c r="G11885"/>
    </row>
    <row r="11886" spans="7:7" x14ac:dyDescent="0.3">
      <c r="G11886"/>
    </row>
    <row r="11887" spans="7:7" x14ac:dyDescent="0.3">
      <c r="G11887"/>
    </row>
    <row r="11888" spans="7:7" x14ac:dyDescent="0.3">
      <c r="G11888"/>
    </row>
    <row r="11889" spans="7:7" x14ac:dyDescent="0.3">
      <c r="G11889"/>
    </row>
    <row r="11890" spans="7:7" x14ac:dyDescent="0.3">
      <c r="G11890"/>
    </row>
    <row r="11891" spans="7:7" x14ac:dyDescent="0.3">
      <c r="G11891"/>
    </row>
    <row r="11892" spans="7:7" x14ac:dyDescent="0.3">
      <c r="G11892"/>
    </row>
    <row r="11893" spans="7:7" x14ac:dyDescent="0.3">
      <c r="G11893"/>
    </row>
    <row r="11894" spans="7:7" x14ac:dyDescent="0.3">
      <c r="G11894"/>
    </row>
    <row r="11895" spans="7:7" x14ac:dyDescent="0.3">
      <c r="G11895"/>
    </row>
    <row r="11896" spans="7:7" x14ac:dyDescent="0.3">
      <c r="G11896"/>
    </row>
    <row r="11897" spans="7:7" x14ac:dyDescent="0.3">
      <c r="G11897"/>
    </row>
    <row r="11898" spans="7:7" x14ac:dyDescent="0.3">
      <c r="G11898"/>
    </row>
    <row r="11899" spans="7:7" x14ac:dyDescent="0.3">
      <c r="G11899"/>
    </row>
    <row r="11900" spans="7:7" x14ac:dyDescent="0.3">
      <c r="G11900"/>
    </row>
    <row r="11901" spans="7:7" x14ac:dyDescent="0.3">
      <c r="G11901"/>
    </row>
    <row r="11902" spans="7:7" x14ac:dyDescent="0.3">
      <c r="G11902"/>
    </row>
    <row r="11903" spans="7:7" x14ac:dyDescent="0.3">
      <c r="G11903"/>
    </row>
    <row r="11904" spans="7:7" x14ac:dyDescent="0.3">
      <c r="G11904"/>
    </row>
    <row r="11905" spans="7:7" x14ac:dyDescent="0.3">
      <c r="G11905"/>
    </row>
    <row r="11906" spans="7:7" x14ac:dyDescent="0.3">
      <c r="G11906"/>
    </row>
    <row r="11907" spans="7:7" x14ac:dyDescent="0.3">
      <c r="G11907"/>
    </row>
    <row r="11908" spans="7:7" x14ac:dyDescent="0.3">
      <c r="G11908"/>
    </row>
    <row r="11909" spans="7:7" x14ac:dyDescent="0.3">
      <c r="G11909"/>
    </row>
    <row r="11910" spans="7:7" x14ac:dyDescent="0.3">
      <c r="G11910"/>
    </row>
    <row r="11911" spans="7:7" x14ac:dyDescent="0.3">
      <c r="G11911"/>
    </row>
    <row r="11912" spans="7:7" x14ac:dyDescent="0.3">
      <c r="G11912"/>
    </row>
    <row r="11913" spans="7:7" x14ac:dyDescent="0.3">
      <c r="G11913"/>
    </row>
    <row r="11914" spans="7:7" x14ac:dyDescent="0.3">
      <c r="G11914"/>
    </row>
    <row r="11915" spans="7:7" x14ac:dyDescent="0.3">
      <c r="G11915"/>
    </row>
    <row r="11916" spans="7:7" x14ac:dyDescent="0.3">
      <c r="G11916"/>
    </row>
    <row r="11917" spans="7:7" x14ac:dyDescent="0.3">
      <c r="G11917"/>
    </row>
    <row r="11918" spans="7:7" x14ac:dyDescent="0.3">
      <c r="G11918"/>
    </row>
    <row r="11919" spans="7:7" x14ac:dyDescent="0.3">
      <c r="G11919"/>
    </row>
    <row r="11920" spans="7:7" x14ac:dyDescent="0.3">
      <c r="G11920"/>
    </row>
    <row r="11921" spans="7:7" x14ac:dyDescent="0.3">
      <c r="G11921"/>
    </row>
    <row r="11922" spans="7:7" x14ac:dyDescent="0.3">
      <c r="G11922"/>
    </row>
    <row r="11923" spans="7:7" x14ac:dyDescent="0.3">
      <c r="G11923"/>
    </row>
    <row r="11924" spans="7:7" x14ac:dyDescent="0.3">
      <c r="G11924"/>
    </row>
    <row r="11925" spans="7:7" x14ac:dyDescent="0.3">
      <c r="G11925"/>
    </row>
    <row r="11926" spans="7:7" x14ac:dyDescent="0.3">
      <c r="G11926"/>
    </row>
    <row r="11927" spans="7:7" x14ac:dyDescent="0.3">
      <c r="G11927"/>
    </row>
    <row r="11928" spans="7:7" x14ac:dyDescent="0.3">
      <c r="G11928"/>
    </row>
    <row r="11929" spans="7:7" x14ac:dyDescent="0.3">
      <c r="G11929"/>
    </row>
    <row r="11930" spans="7:7" x14ac:dyDescent="0.3">
      <c r="G11930"/>
    </row>
    <row r="11931" spans="7:7" x14ac:dyDescent="0.3">
      <c r="G11931"/>
    </row>
    <row r="11932" spans="7:7" x14ac:dyDescent="0.3">
      <c r="G11932"/>
    </row>
    <row r="11933" spans="7:7" x14ac:dyDescent="0.3">
      <c r="G11933"/>
    </row>
    <row r="11934" spans="7:7" x14ac:dyDescent="0.3">
      <c r="G11934"/>
    </row>
    <row r="11935" spans="7:7" x14ac:dyDescent="0.3">
      <c r="G11935"/>
    </row>
    <row r="11936" spans="7:7" x14ac:dyDescent="0.3">
      <c r="G11936"/>
    </row>
    <row r="11937" spans="7:7" x14ac:dyDescent="0.3">
      <c r="G11937"/>
    </row>
    <row r="11938" spans="7:7" x14ac:dyDescent="0.3">
      <c r="G11938"/>
    </row>
    <row r="11939" spans="7:7" x14ac:dyDescent="0.3">
      <c r="G11939"/>
    </row>
    <row r="11940" spans="7:7" x14ac:dyDescent="0.3">
      <c r="G11940"/>
    </row>
    <row r="11941" spans="7:7" x14ac:dyDescent="0.3">
      <c r="G11941"/>
    </row>
    <row r="11942" spans="7:7" x14ac:dyDescent="0.3">
      <c r="G11942"/>
    </row>
    <row r="11943" spans="7:7" x14ac:dyDescent="0.3">
      <c r="G11943"/>
    </row>
    <row r="11944" spans="7:7" x14ac:dyDescent="0.3">
      <c r="G11944"/>
    </row>
    <row r="11945" spans="7:7" x14ac:dyDescent="0.3">
      <c r="G11945"/>
    </row>
    <row r="11946" spans="7:7" x14ac:dyDescent="0.3">
      <c r="G11946"/>
    </row>
    <row r="11947" spans="7:7" x14ac:dyDescent="0.3">
      <c r="G11947"/>
    </row>
    <row r="11948" spans="7:7" x14ac:dyDescent="0.3">
      <c r="G11948"/>
    </row>
    <row r="11949" spans="7:7" x14ac:dyDescent="0.3">
      <c r="G11949"/>
    </row>
    <row r="11950" spans="7:7" x14ac:dyDescent="0.3">
      <c r="G11950"/>
    </row>
    <row r="11951" spans="7:7" x14ac:dyDescent="0.3">
      <c r="G11951"/>
    </row>
    <row r="11952" spans="7:7" x14ac:dyDescent="0.3">
      <c r="G11952"/>
    </row>
    <row r="11953" spans="7:7" x14ac:dyDescent="0.3">
      <c r="G11953"/>
    </row>
    <row r="11954" spans="7:7" x14ac:dyDescent="0.3">
      <c r="G11954"/>
    </row>
    <row r="11955" spans="7:7" x14ac:dyDescent="0.3">
      <c r="G11955"/>
    </row>
    <row r="11956" spans="7:7" x14ac:dyDescent="0.3">
      <c r="G11956"/>
    </row>
    <row r="11957" spans="7:7" x14ac:dyDescent="0.3">
      <c r="G11957"/>
    </row>
    <row r="11958" spans="7:7" x14ac:dyDescent="0.3">
      <c r="G11958"/>
    </row>
    <row r="11959" spans="7:7" x14ac:dyDescent="0.3">
      <c r="G11959"/>
    </row>
    <row r="11960" spans="7:7" x14ac:dyDescent="0.3">
      <c r="G11960"/>
    </row>
    <row r="11961" spans="7:7" x14ac:dyDescent="0.3">
      <c r="G11961"/>
    </row>
    <row r="11962" spans="7:7" x14ac:dyDescent="0.3">
      <c r="G11962"/>
    </row>
    <row r="11963" spans="7:7" x14ac:dyDescent="0.3">
      <c r="G11963"/>
    </row>
    <row r="11964" spans="7:7" x14ac:dyDescent="0.3">
      <c r="G11964"/>
    </row>
    <row r="11965" spans="7:7" x14ac:dyDescent="0.3">
      <c r="G11965"/>
    </row>
    <row r="11966" spans="7:7" x14ac:dyDescent="0.3">
      <c r="G11966"/>
    </row>
    <row r="11967" spans="7:7" x14ac:dyDescent="0.3">
      <c r="G11967"/>
    </row>
    <row r="11968" spans="7:7" x14ac:dyDescent="0.3">
      <c r="G11968"/>
    </row>
    <row r="11969" spans="7:7" x14ac:dyDescent="0.3">
      <c r="G11969"/>
    </row>
    <row r="11970" spans="7:7" x14ac:dyDescent="0.3">
      <c r="G11970"/>
    </row>
    <row r="11971" spans="7:7" x14ac:dyDescent="0.3">
      <c r="G11971"/>
    </row>
    <row r="11972" spans="7:7" x14ac:dyDescent="0.3">
      <c r="G11972"/>
    </row>
    <row r="11973" spans="7:7" x14ac:dyDescent="0.3">
      <c r="G11973"/>
    </row>
    <row r="11974" spans="7:7" x14ac:dyDescent="0.3">
      <c r="G11974"/>
    </row>
    <row r="11975" spans="7:7" x14ac:dyDescent="0.3">
      <c r="G11975"/>
    </row>
    <row r="11976" spans="7:7" x14ac:dyDescent="0.3">
      <c r="G11976"/>
    </row>
    <row r="11977" spans="7:7" x14ac:dyDescent="0.3">
      <c r="G11977"/>
    </row>
    <row r="11978" spans="7:7" x14ac:dyDescent="0.3">
      <c r="G11978"/>
    </row>
    <row r="11979" spans="7:7" x14ac:dyDescent="0.3">
      <c r="G11979"/>
    </row>
    <row r="11980" spans="7:7" x14ac:dyDescent="0.3">
      <c r="G11980"/>
    </row>
    <row r="11981" spans="7:7" x14ac:dyDescent="0.3">
      <c r="G11981"/>
    </row>
    <row r="11982" spans="7:7" x14ac:dyDescent="0.3">
      <c r="G11982"/>
    </row>
    <row r="11983" spans="7:7" x14ac:dyDescent="0.3">
      <c r="G11983"/>
    </row>
    <row r="11984" spans="7:7" x14ac:dyDescent="0.3">
      <c r="G11984"/>
    </row>
    <row r="11985" spans="7:7" x14ac:dyDescent="0.3">
      <c r="G11985"/>
    </row>
    <row r="11986" spans="7:7" x14ac:dyDescent="0.3">
      <c r="G11986"/>
    </row>
    <row r="11987" spans="7:7" x14ac:dyDescent="0.3">
      <c r="G11987"/>
    </row>
    <row r="11988" spans="7:7" x14ac:dyDescent="0.3">
      <c r="G11988"/>
    </row>
    <row r="11989" spans="7:7" x14ac:dyDescent="0.3">
      <c r="G11989"/>
    </row>
    <row r="11990" spans="7:7" x14ac:dyDescent="0.3">
      <c r="G11990"/>
    </row>
    <row r="11991" spans="7:7" x14ac:dyDescent="0.3">
      <c r="G11991"/>
    </row>
    <row r="11992" spans="7:7" x14ac:dyDescent="0.3">
      <c r="G11992"/>
    </row>
    <row r="11993" spans="7:7" x14ac:dyDescent="0.3">
      <c r="G11993"/>
    </row>
    <row r="11994" spans="7:7" x14ac:dyDescent="0.3">
      <c r="G11994"/>
    </row>
    <row r="11995" spans="7:7" x14ac:dyDescent="0.3">
      <c r="G11995"/>
    </row>
    <row r="11996" spans="7:7" x14ac:dyDescent="0.3">
      <c r="G11996"/>
    </row>
    <row r="11997" spans="7:7" x14ac:dyDescent="0.3">
      <c r="G11997"/>
    </row>
    <row r="11998" spans="7:7" x14ac:dyDescent="0.3">
      <c r="G11998"/>
    </row>
    <row r="11999" spans="7:7" x14ac:dyDescent="0.3">
      <c r="G11999"/>
    </row>
    <row r="12000" spans="7:7" x14ac:dyDescent="0.3">
      <c r="G12000"/>
    </row>
    <row r="12001" spans="7:7" x14ac:dyDescent="0.3">
      <c r="G12001"/>
    </row>
    <row r="12002" spans="7:7" x14ac:dyDescent="0.3">
      <c r="G12002"/>
    </row>
    <row r="12003" spans="7:7" x14ac:dyDescent="0.3">
      <c r="G12003"/>
    </row>
    <row r="12004" spans="7:7" x14ac:dyDescent="0.3">
      <c r="G12004"/>
    </row>
    <row r="12005" spans="7:7" x14ac:dyDescent="0.3">
      <c r="G12005"/>
    </row>
    <row r="12006" spans="7:7" x14ac:dyDescent="0.3">
      <c r="G12006"/>
    </row>
    <row r="12007" spans="7:7" x14ac:dyDescent="0.3">
      <c r="G12007"/>
    </row>
    <row r="12008" spans="7:7" x14ac:dyDescent="0.3">
      <c r="G12008"/>
    </row>
    <row r="12009" spans="7:7" x14ac:dyDescent="0.3">
      <c r="G12009"/>
    </row>
    <row r="12010" spans="7:7" x14ac:dyDescent="0.3">
      <c r="G12010"/>
    </row>
    <row r="12011" spans="7:7" x14ac:dyDescent="0.3">
      <c r="G12011"/>
    </row>
    <row r="12012" spans="7:7" x14ac:dyDescent="0.3">
      <c r="G12012"/>
    </row>
    <row r="12013" spans="7:7" x14ac:dyDescent="0.3">
      <c r="G12013"/>
    </row>
    <row r="12014" spans="7:7" x14ac:dyDescent="0.3">
      <c r="G12014"/>
    </row>
    <row r="12015" spans="7:7" x14ac:dyDescent="0.3">
      <c r="G12015"/>
    </row>
    <row r="12016" spans="7:7" x14ac:dyDescent="0.3">
      <c r="G12016"/>
    </row>
    <row r="12017" spans="7:7" x14ac:dyDescent="0.3">
      <c r="G12017"/>
    </row>
    <row r="12018" spans="7:7" x14ac:dyDescent="0.3">
      <c r="G12018"/>
    </row>
    <row r="12019" spans="7:7" x14ac:dyDescent="0.3">
      <c r="G12019"/>
    </row>
    <row r="12020" spans="7:7" x14ac:dyDescent="0.3">
      <c r="G12020"/>
    </row>
    <row r="12021" spans="7:7" x14ac:dyDescent="0.3">
      <c r="G12021"/>
    </row>
    <row r="12022" spans="7:7" x14ac:dyDescent="0.3">
      <c r="G12022"/>
    </row>
    <row r="12023" spans="7:7" x14ac:dyDescent="0.3">
      <c r="G12023"/>
    </row>
    <row r="12024" spans="7:7" x14ac:dyDescent="0.3">
      <c r="G12024"/>
    </row>
    <row r="12025" spans="7:7" x14ac:dyDescent="0.3">
      <c r="G12025"/>
    </row>
    <row r="12026" spans="7:7" x14ac:dyDescent="0.3">
      <c r="G12026"/>
    </row>
    <row r="12027" spans="7:7" x14ac:dyDescent="0.3">
      <c r="G12027"/>
    </row>
    <row r="12028" spans="7:7" x14ac:dyDescent="0.3">
      <c r="G12028"/>
    </row>
    <row r="12029" spans="7:7" x14ac:dyDescent="0.3">
      <c r="G12029"/>
    </row>
    <row r="12030" spans="7:7" x14ac:dyDescent="0.3">
      <c r="G12030"/>
    </row>
    <row r="12031" spans="7:7" x14ac:dyDescent="0.3">
      <c r="G12031"/>
    </row>
    <row r="12032" spans="7:7" x14ac:dyDescent="0.3">
      <c r="G12032"/>
    </row>
    <row r="12033" spans="7:7" x14ac:dyDescent="0.3">
      <c r="G12033"/>
    </row>
    <row r="12034" spans="7:7" x14ac:dyDescent="0.3">
      <c r="G12034"/>
    </row>
    <row r="12035" spans="7:7" x14ac:dyDescent="0.3">
      <c r="G12035"/>
    </row>
    <row r="12036" spans="7:7" x14ac:dyDescent="0.3">
      <c r="G12036"/>
    </row>
    <row r="12037" spans="7:7" x14ac:dyDescent="0.3">
      <c r="G12037"/>
    </row>
    <row r="12038" spans="7:7" x14ac:dyDescent="0.3">
      <c r="G12038"/>
    </row>
    <row r="12039" spans="7:7" x14ac:dyDescent="0.3">
      <c r="G12039"/>
    </row>
    <row r="12040" spans="7:7" x14ac:dyDescent="0.3">
      <c r="G12040"/>
    </row>
    <row r="12041" spans="7:7" x14ac:dyDescent="0.3">
      <c r="G12041"/>
    </row>
    <row r="12042" spans="7:7" x14ac:dyDescent="0.3">
      <c r="G12042"/>
    </row>
    <row r="12043" spans="7:7" x14ac:dyDescent="0.3">
      <c r="G12043"/>
    </row>
    <row r="12044" spans="7:7" x14ac:dyDescent="0.3">
      <c r="G12044"/>
    </row>
    <row r="12045" spans="7:7" x14ac:dyDescent="0.3">
      <c r="G12045"/>
    </row>
    <row r="12046" spans="7:7" x14ac:dyDescent="0.3">
      <c r="G12046"/>
    </row>
    <row r="12047" spans="7:7" x14ac:dyDescent="0.3">
      <c r="G12047"/>
    </row>
    <row r="12048" spans="7:7" x14ac:dyDescent="0.3">
      <c r="G12048"/>
    </row>
    <row r="12049" spans="7:7" x14ac:dyDescent="0.3">
      <c r="G12049"/>
    </row>
    <row r="12050" spans="7:7" x14ac:dyDescent="0.3">
      <c r="G12050"/>
    </row>
    <row r="12051" spans="7:7" x14ac:dyDescent="0.3">
      <c r="G12051"/>
    </row>
    <row r="12052" spans="7:7" x14ac:dyDescent="0.3">
      <c r="G12052"/>
    </row>
    <row r="12053" spans="7:7" x14ac:dyDescent="0.3">
      <c r="G12053"/>
    </row>
    <row r="12054" spans="7:7" x14ac:dyDescent="0.3">
      <c r="G12054"/>
    </row>
    <row r="12055" spans="7:7" x14ac:dyDescent="0.3">
      <c r="G12055"/>
    </row>
    <row r="12056" spans="7:7" x14ac:dyDescent="0.3">
      <c r="G12056"/>
    </row>
    <row r="12057" spans="7:7" x14ac:dyDescent="0.3">
      <c r="G12057"/>
    </row>
    <row r="12058" spans="7:7" x14ac:dyDescent="0.3">
      <c r="G12058"/>
    </row>
    <row r="12059" spans="7:7" x14ac:dyDescent="0.3">
      <c r="G12059"/>
    </row>
    <row r="12060" spans="7:7" x14ac:dyDescent="0.3">
      <c r="G12060"/>
    </row>
    <row r="12061" spans="7:7" x14ac:dyDescent="0.3">
      <c r="G12061"/>
    </row>
    <row r="12062" spans="7:7" x14ac:dyDescent="0.3">
      <c r="G12062"/>
    </row>
    <row r="12063" spans="7:7" x14ac:dyDescent="0.3">
      <c r="G12063"/>
    </row>
    <row r="12064" spans="7:7" x14ac:dyDescent="0.3">
      <c r="G12064"/>
    </row>
    <row r="12065" spans="7:7" x14ac:dyDescent="0.3">
      <c r="G12065"/>
    </row>
    <row r="12066" spans="7:7" x14ac:dyDescent="0.3">
      <c r="G12066"/>
    </row>
    <row r="12067" spans="7:7" x14ac:dyDescent="0.3">
      <c r="G12067"/>
    </row>
    <row r="12068" spans="7:7" x14ac:dyDescent="0.3">
      <c r="G12068"/>
    </row>
    <row r="12069" spans="7:7" x14ac:dyDescent="0.3">
      <c r="G12069"/>
    </row>
    <row r="12070" spans="7:7" x14ac:dyDescent="0.3">
      <c r="G12070"/>
    </row>
    <row r="12071" spans="7:7" x14ac:dyDescent="0.3">
      <c r="G12071"/>
    </row>
    <row r="12072" spans="7:7" x14ac:dyDescent="0.3">
      <c r="G12072"/>
    </row>
    <row r="12073" spans="7:7" x14ac:dyDescent="0.3">
      <c r="G12073"/>
    </row>
    <row r="12074" spans="7:7" x14ac:dyDescent="0.3">
      <c r="G12074"/>
    </row>
    <row r="12075" spans="7:7" x14ac:dyDescent="0.3">
      <c r="G12075"/>
    </row>
    <row r="12076" spans="7:7" x14ac:dyDescent="0.3">
      <c r="G12076"/>
    </row>
    <row r="12077" spans="7:7" x14ac:dyDescent="0.3">
      <c r="G12077"/>
    </row>
    <row r="12078" spans="7:7" x14ac:dyDescent="0.3">
      <c r="G12078"/>
    </row>
    <row r="12079" spans="7:7" x14ac:dyDescent="0.3">
      <c r="G12079"/>
    </row>
    <row r="12080" spans="7:7" x14ac:dyDescent="0.3">
      <c r="G12080"/>
    </row>
    <row r="12081" spans="7:7" x14ac:dyDescent="0.3">
      <c r="G12081"/>
    </row>
    <row r="12082" spans="7:7" x14ac:dyDescent="0.3">
      <c r="G12082"/>
    </row>
    <row r="12083" spans="7:7" x14ac:dyDescent="0.3">
      <c r="G12083"/>
    </row>
    <row r="12084" spans="7:7" x14ac:dyDescent="0.3">
      <c r="G12084"/>
    </row>
    <row r="12085" spans="7:7" x14ac:dyDescent="0.3">
      <c r="G12085"/>
    </row>
    <row r="12086" spans="7:7" x14ac:dyDescent="0.3">
      <c r="G12086"/>
    </row>
    <row r="12087" spans="7:7" x14ac:dyDescent="0.3">
      <c r="G12087"/>
    </row>
    <row r="12088" spans="7:7" x14ac:dyDescent="0.3">
      <c r="G12088"/>
    </row>
    <row r="12089" spans="7:7" x14ac:dyDescent="0.3">
      <c r="G12089"/>
    </row>
    <row r="12090" spans="7:7" x14ac:dyDescent="0.3">
      <c r="G12090"/>
    </row>
    <row r="12091" spans="7:7" x14ac:dyDescent="0.3">
      <c r="G12091"/>
    </row>
    <row r="12092" spans="7:7" x14ac:dyDescent="0.3">
      <c r="G12092"/>
    </row>
    <row r="12093" spans="7:7" x14ac:dyDescent="0.3">
      <c r="G12093"/>
    </row>
    <row r="12094" spans="7:7" x14ac:dyDescent="0.3">
      <c r="G12094"/>
    </row>
    <row r="12095" spans="7:7" x14ac:dyDescent="0.3">
      <c r="G12095"/>
    </row>
    <row r="12096" spans="7:7" x14ac:dyDescent="0.3">
      <c r="G12096"/>
    </row>
    <row r="12097" spans="7:7" x14ac:dyDescent="0.3">
      <c r="G12097"/>
    </row>
    <row r="12098" spans="7:7" x14ac:dyDescent="0.3">
      <c r="G12098"/>
    </row>
    <row r="12099" spans="7:7" x14ac:dyDescent="0.3">
      <c r="G12099"/>
    </row>
    <row r="12100" spans="7:7" x14ac:dyDescent="0.3">
      <c r="G12100"/>
    </row>
    <row r="12101" spans="7:7" x14ac:dyDescent="0.3">
      <c r="G12101"/>
    </row>
    <row r="12102" spans="7:7" x14ac:dyDescent="0.3">
      <c r="G12102"/>
    </row>
    <row r="12103" spans="7:7" x14ac:dyDescent="0.3">
      <c r="G12103"/>
    </row>
    <row r="12104" spans="7:7" x14ac:dyDescent="0.3">
      <c r="G12104"/>
    </row>
    <row r="12105" spans="7:7" x14ac:dyDescent="0.3">
      <c r="G12105"/>
    </row>
    <row r="12106" spans="7:7" x14ac:dyDescent="0.3">
      <c r="G12106"/>
    </row>
    <row r="12107" spans="7:7" x14ac:dyDescent="0.3">
      <c r="G12107"/>
    </row>
    <row r="12108" spans="7:7" x14ac:dyDescent="0.3">
      <c r="G12108"/>
    </row>
    <row r="12109" spans="7:7" x14ac:dyDescent="0.3">
      <c r="G12109"/>
    </row>
    <row r="12110" spans="7:7" x14ac:dyDescent="0.3">
      <c r="G12110"/>
    </row>
    <row r="12111" spans="7:7" x14ac:dyDescent="0.3">
      <c r="G12111"/>
    </row>
    <row r="12112" spans="7:7" x14ac:dyDescent="0.3">
      <c r="G12112"/>
    </row>
    <row r="12113" spans="7:7" x14ac:dyDescent="0.3">
      <c r="G12113"/>
    </row>
    <row r="12114" spans="7:7" x14ac:dyDescent="0.3">
      <c r="G12114"/>
    </row>
    <row r="12115" spans="7:7" x14ac:dyDescent="0.3">
      <c r="G12115"/>
    </row>
    <row r="12116" spans="7:7" x14ac:dyDescent="0.3">
      <c r="G12116"/>
    </row>
    <row r="12117" spans="7:7" x14ac:dyDescent="0.3">
      <c r="G12117"/>
    </row>
    <row r="12118" spans="7:7" x14ac:dyDescent="0.3">
      <c r="G12118"/>
    </row>
    <row r="12119" spans="7:7" x14ac:dyDescent="0.3">
      <c r="G12119"/>
    </row>
    <row r="12120" spans="7:7" x14ac:dyDescent="0.3">
      <c r="G12120"/>
    </row>
    <row r="12121" spans="7:7" x14ac:dyDescent="0.3">
      <c r="G12121"/>
    </row>
    <row r="12122" spans="7:7" x14ac:dyDescent="0.3">
      <c r="G12122"/>
    </row>
    <row r="12123" spans="7:7" x14ac:dyDescent="0.3">
      <c r="G12123"/>
    </row>
    <row r="12124" spans="7:7" x14ac:dyDescent="0.3">
      <c r="G12124"/>
    </row>
    <row r="12125" spans="7:7" x14ac:dyDescent="0.3">
      <c r="G12125"/>
    </row>
    <row r="12126" spans="7:7" x14ac:dyDescent="0.3">
      <c r="G12126"/>
    </row>
    <row r="12127" spans="7:7" x14ac:dyDescent="0.3">
      <c r="G12127"/>
    </row>
    <row r="12128" spans="7:7" x14ac:dyDescent="0.3">
      <c r="G12128"/>
    </row>
    <row r="12129" spans="7:7" x14ac:dyDescent="0.3">
      <c r="G12129"/>
    </row>
    <row r="12130" spans="7:7" x14ac:dyDescent="0.3">
      <c r="G12130"/>
    </row>
    <row r="12131" spans="7:7" x14ac:dyDescent="0.3">
      <c r="G12131"/>
    </row>
    <row r="12132" spans="7:7" x14ac:dyDescent="0.3">
      <c r="G12132"/>
    </row>
    <row r="12133" spans="7:7" x14ac:dyDescent="0.3">
      <c r="G12133"/>
    </row>
    <row r="12134" spans="7:7" x14ac:dyDescent="0.3">
      <c r="G12134"/>
    </row>
    <row r="12135" spans="7:7" x14ac:dyDescent="0.3">
      <c r="G12135"/>
    </row>
    <row r="12136" spans="7:7" x14ac:dyDescent="0.3">
      <c r="G12136"/>
    </row>
    <row r="12137" spans="7:7" x14ac:dyDescent="0.3">
      <c r="G12137"/>
    </row>
    <row r="12138" spans="7:7" x14ac:dyDescent="0.3">
      <c r="G12138"/>
    </row>
    <row r="12139" spans="7:7" x14ac:dyDescent="0.3">
      <c r="G12139"/>
    </row>
    <row r="12140" spans="7:7" x14ac:dyDescent="0.3">
      <c r="G12140"/>
    </row>
    <row r="12141" spans="7:7" x14ac:dyDescent="0.3">
      <c r="G12141"/>
    </row>
    <row r="12142" spans="7:7" x14ac:dyDescent="0.3">
      <c r="G12142"/>
    </row>
    <row r="12143" spans="7:7" x14ac:dyDescent="0.3">
      <c r="G12143"/>
    </row>
    <row r="12144" spans="7:7" x14ac:dyDescent="0.3">
      <c r="G12144"/>
    </row>
    <row r="12145" spans="7:7" x14ac:dyDescent="0.3">
      <c r="G12145"/>
    </row>
    <row r="12146" spans="7:7" x14ac:dyDescent="0.3">
      <c r="G12146"/>
    </row>
    <row r="12147" spans="7:7" x14ac:dyDescent="0.3">
      <c r="G12147"/>
    </row>
    <row r="12148" spans="7:7" x14ac:dyDescent="0.3">
      <c r="G12148"/>
    </row>
    <row r="12149" spans="7:7" x14ac:dyDescent="0.3">
      <c r="G12149"/>
    </row>
    <row r="12150" spans="7:7" x14ac:dyDescent="0.3">
      <c r="G12150"/>
    </row>
    <row r="12151" spans="7:7" x14ac:dyDescent="0.3">
      <c r="G12151"/>
    </row>
    <row r="12152" spans="7:7" x14ac:dyDescent="0.3">
      <c r="G12152"/>
    </row>
    <row r="12153" spans="7:7" x14ac:dyDescent="0.3">
      <c r="G12153"/>
    </row>
    <row r="12154" spans="7:7" x14ac:dyDescent="0.3">
      <c r="G12154"/>
    </row>
    <row r="12155" spans="7:7" x14ac:dyDescent="0.3">
      <c r="G12155"/>
    </row>
    <row r="12156" spans="7:7" x14ac:dyDescent="0.3">
      <c r="G12156"/>
    </row>
    <row r="12157" spans="7:7" x14ac:dyDescent="0.3">
      <c r="G12157"/>
    </row>
    <row r="12158" spans="7:7" x14ac:dyDescent="0.3">
      <c r="G12158"/>
    </row>
    <row r="12159" spans="7:7" x14ac:dyDescent="0.3">
      <c r="G12159"/>
    </row>
    <row r="12160" spans="7:7" x14ac:dyDescent="0.3">
      <c r="G12160"/>
    </row>
    <row r="12161" spans="7:7" x14ac:dyDescent="0.3">
      <c r="G12161"/>
    </row>
    <row r="12162" spans="7:7" x14ac:dyDescent="0.3">
      <c r="G12162"/>
    </row>
    <row r="12163" spans="7:7" x14ac:dyDescent="0.3">
      <c r="G12163"/>
    </row>
    <row r="12164" spans="7:7" x14ac:dyDescent="0.3">
      <c r="G12164"/>
    </row>
    <row r="12165" spans="7:7" x14ac:dyDescent="0.3">
      <c r="G12165"/>
    </row>
    <row r="12166" spans="7:7" x14ac:dyDescent="0.3">
      <c r="G12166"/>
    </row>
    <row r="12167" spans="7:7" x14ac:dyDescent="0.3">
      <c r="G12167"/>
    </row>
    <row r="12168" spans="7:7" x14ac:dyDescent="0.3">
      <c r="G12168"/>
    </row>
    <row r="12169" spans="7:7" x14ac:dyDescent="0.3">
      <c r="G12169"/>
    </row>
    <row r="12170" spans="7:7" x14ac:dyDescent="0.3">
      <c r="G12170"/>
    </row>
    <row r="12171" spans="7:7" x14ac:dyDescent="0.3">
      <c r="G12171"/>
    </row>
    <row r="12172" spans="7:7" x14ac:dyDescent="0.3">
      <c r="G12172"/>
    </row>
    <row r="12173" spans="7:7" x14ac:dyDescent="0.3">
      <c r="G12173"/>
    </row>
    <row r="12174" spans="7:7" x14ac:dyDescent="0.3">
      <c r="G12174"/>
    </row>
    <row r="12175" spans="7:7" x14ac:dyDescent="0.3">
      <c r="G12175"/>
    </row>
    <row r="12176" spans="7:7" x14ac:dyDescent="0.3">
      <c r="G12176"/>
    </row>
    <row r="12177" spans="7:7" x14ac:dyDescent="0.3">
      <c r="G12177"/>
    </row>
    <row r="12178" spans="7:7" x14ac:dyDescent="0.3">
      <c r="G12178"/>
    </row>
    <row r="12179" spans="7:7" x14ac:dyDescent="0.3">
      <c r="G12179"/>
    </row>
    <row r="12180" spans="7:7" x14ac:dyDescent="0.3">
      <c r="G12180"/>
    </row>
    <row r="12181" spans="7:7" x14ac:dyDescent="0.3">
      <c r="G12181"/>
    </row>
    <row r="12182" spans="7:7" x14ac:dyDescent="0.3">
      <c r="G12182"/>
    </row>
    <row r="12183" spans="7:7" x14ac:dyDescent="0.3">
      <c r="G12183"/>
    </row>
    <row r="12184" spans="7:7" x14ac:dyDescent="0.3">
      <c r="G12184"/>
    </row>
    <row r="12185" spans="7:7" x14ac:dyDescent="0.3">
      <c r="G12185"/>
    </row>
    <row r="12186" spans="7:7" x14ac:dyDescent="0.3">
      <c r="G12186"/>
    </row>
    <row r="12187" spans="7:7" x14ac:dyDescent="0.3">
      <c r="G12187"/>
    </row>
    <row r="12188" spans="7:7" x14ac:dyDescent="0.3">
      <c r="G12188"/>
    </row>
    <row r="12189" spans="7:7" x14ac:dyDescent="0.3">
      <c r="G12189"/>
    </row>
    <row r="12190" spans="7:7" x14ac:dyDescent="0.3">
      <c r="G12190"/>
    </row>
    <row r="12191" spans="7:7" x14ac:dyDescent="0.3">
      <c r="G12191"/>
    </row>
    <row r="12192" spans="7:7" x14ac:dyDescent="0.3">
      <c r="G12192"/>
    </row>
    <row r="12193" spans="7:7" x14ac:dyDescent="0.3">
      <c r="G12193"/>
    </row>
    <row r="12194" spans="7:7" x14ac:dyDescent="0.3">
      <c r="G12194"/>
    </row>
    <row r="12195" spans="7:7" x14ac:dyDescent="0.3">
      <c r="G12195"/>
    </row>
    <row r="12196" spans="7:7" x14ac:dyDescent="0.3">
      <c r="G12196"/>
    </row>
    <row r="12197" spans="7:7" x14ac:dyDescent="0.3">
      <c r="G12197"/>
    </row>
    <row r="12198" spans="7:7" x14ac:dyDescent="0.3">
      <c r="G12198"/>
    </row>
    <row r="12199" spans="7:7" x14ac:dyDescent="0.3">
      <c r="G12199"/>
    </row>
    <row r="12200" spans="7:7" x14ac:dyDescent="0.3">
      <c r="G12200"/>
    </row>
    <row r="12201" spans="7:7" x14ac:dyDescent="0.3">
      <c r="G12201"/>
    </row>
    <row r="12202" spans="7:7" x14ac:dyDescent="0.3">
      <c r="G12202"/>
    </row>
    <row r="12203" spans="7:7" x14ac:dyDescent="0.3">
      <c r="G12203"/>
    </row>
    <row r="12204" spans="7:7" x14ac:dyDescent="0.3">
      <c r="G12204"/>
    </row>
    <row r="12205" spans="7:7" x14ac:dyDescent="0.3">
      <c r="G12205"/>
    </row>
    <row r="12206" spans="7:7" x14ac:dyDescent="0.3">
      <c r="G12206"/>
    </row>
    <row r="12207" spans="7:7" x14ac:dyDescent="0.3">
      <c r="G12207"/>
    </row>
    <row r="12208" spans="7:7" x14ac:dyDescent="0.3">
      <c r="G12208"/>
    </row>
    <row r="12209" spans="7:7" x14ac:dyDescent="0.3">
      <c r="G12209"/>
    </row>
    <row r="12210" spans="7:7" x14ac:dyDescent="0.3">
      <c r="G12210"/>
    </row>
    <row r="12211" spans="7:7" x14ac:dyDescent="0.3">
      <c r="G12211"/>
    </row>
    <row r="12212" spans="7:7" x14ac:dyDescent="0.3">
      <c r="G12212"/>
    </row>
    <row r="12213" spans="7:7" x14ac:dyDescent="0.3">
      <c r="G12213"/>
    </row>
    <row r="12214" spans="7:7" x14ac:dyDescent="0.3">
      <c r="G12214"/>
    </row>
    <row r="12215" spans="7:7" x14ac:dyDescent="0.3">
      <c r="G12215"/>
    </row>
    <row r="12216" spans="7:7" x14ac:dyDescent="0.3">
      <c r="G12216"/>
    </row>
    <row r="12217" spans="7:7" x14ac:dyDescent="0.3">
      <c r="G12217"/>
    </row>
    <row r="12218" spans="7:7" x14ac:dyDescent="0.3">
      <c r="G12218"/>
    </row>
    <row r="12219" spans="7:7" x14ac:dyDescent="0.3">
      <c r="G12219"/>
    </row>
    <row r="12220" spans="7:7" x14ac:dyDescent="0.3">
      <c r="G12220"/>
    </row>
    <row r="12221" spans="7:7" x14ac:dyDescent="0.3">
      <c r="G12221"/>
    </row>
    <row r="12222" spans="7:7" x14ac:dyDescent="0.3">
      <c r="G12222"/>
    </row>
    <row r="12223" spans="7:7" x14ac:dyDescent="0.3">
      <c r="G12223"/>
    </row>
    <row r="12224" spans="7:7" x14ac:dyDescent="0.3">
      <c r="G12224"/>
    </row>
    <row r="12225" spans="7:7" x14ac:dyDescent="0.3">
      <c r="G12225"/>
    </row>
    <row r="12226" spans="7:7" x14ac:dyDescent="0.3">
      <c r="G12226"/>
    </row>
    <row r="12227" spans="7:7" x14ac:dyDescent="0.3">
      <c r="G12227"/>
    </row>
    <row r="12228" spans="7:7" x14ac:dyDescent="0.3">
      <c r="G12228"/>
    </row>
    <row r="12229" spans="7:7" x14ac:dyDescent="0.3">
      <c r="G12229"/>
    </row>
    <row r="12230" spans="7:7" x14ac:dyDescent="0.3">
      <c r="G12230"/>
    </row>
    <row r="12231" spans="7:7" x14ac:dyDescent="0.3">
      <c r="G12231"/>
    </row>
    <row r="12232" spans="7:7" x14ac:dyDescent="0.3">
      <c r="G12232"/>
    </row>
    <row r="12233" spans="7:7" x14ac:dyDescent="0.3">
      <c r="G12233"/>
    </row>
    <row r="12234" spans="7:7" x14ac:dyDescent="0.3">
      <c r="G12234"/>
    </row>
    <row r="12235" spans="7:7" x14ac:dyDescent="0.3">
      <c r="G12235"/>
    </row>
    <row r="12236" spans="7:7" x14ac:dyDescent="0.3">
      <c r="G12236"/>
    </row>
    <row r="12237" spans="7:7" x14ac:dyDescent="0.3">
      <c r="G12237"/>
    </row>
    <row r="12238" spans="7:7" x14ac:dyDescent="0.3">
      <c r="G12238"/>
    </row>
    <row r="12239" spans="7:7" x14ac:dyDescent="0.3">
      <c r="G12239"/>
    </row>
    <row r="12240" spans="7:7" x14ac:dyDescent="0.3">
      <c r="G12240"/>
    </row>
    <row r="12241" spans="7:7" x14ac:dyDescent="0.3">
      <c r="G12241"/>
    </row>
    <row r="12242" spans="7:7" x14ac:dyDescent="0.3">
      <c r="G12242"/>
    </row>
    <row r="12243" spans="7:7" x14ac:dyDescent="0.3">
      <c r="G12243"/>
    </row>
    <row r="12244" spans="7:7" x14ac:dyDescent="0.3">
      <c r="G12244"/>
    </row>
    <row r="12245" spans="7:7" x14ac:dyDescent="0.3">
      <c r="G12245"/>
    </row>
    <row r="12246" spans="7:7" x14ac:dyDescent="0.3">
      <c r="G12246"/>
    </row>
    <row r="12247" spans="7:7" x14ac:dyDescent="0.3">
      <c r="G12247"/>
    </row>
    <row r="12248" spans="7:7" x14ac:dyDescent="0.3">
      <c r="G12248"/>
    </row>
    <row r="12249" spans="7:7" x14ac:dyDescent="0.3">
      <c r="G12249"/>
    </row>
    <row r="12250" spans="7:7" x14ac:dyDescent="0.3">
      <c r="G12250"/>
    </row>
    <row r="12251" spans="7:7" x14ac:dyDescent="0.3">
      <c r="G12251"/>
    </row>
    <row r="12252" spans="7:7" x14ac:dyDescent="0.3">
      <c r="G12252"/>
    </row>
    <row r="12253" spans="7:7" x14ac:dyDescent="0.3">
      <c r="G12253"/>
    </row>
    <row r="12254" spans="7:7" x14ac:dyDescent="0.3">
      <c r="G12254"/>
    </row>
    <row r="12255" spans="7:7" x14ac:dyDescent="0.3">
      <c r="G12255"/>
    </row>
    <row r="12256" spans="7:7" x14ac:dyDescent="0.3">
      <c r="G12256"/>
    </row>
    <row r="12257" spans="7:7" x14ac:dyDescent="0.3">
      <c r="G12257"/>
    </row>
    <row r="12258" spans="7:7" x14ac:dyDescent="0.3">
      <c r="G12258"/>
    </row>
    <row r="12259" spans="7:7" x14ac:dyDescent="0.3">
      <c r="G12259"/>
    </row>
    <row r="12260" spans="7:7" x14ac:dyDescent="0.3">
      <c r="G12260"/>
    </row>
    <row r="12261" spans="7:7" x14ac:dyDescent="0.3">
      <c r="G12261"/>
    </row>
    <row r="12262" spans="7:7" x14ac:dyDescent="0.3">
      <c r="G12262"/>
    </row>
    <row r="12263" spans="7:7" x14ac:dyDescent="0.3">
      <c r="G12263"/>
    </row>
    <row r="12264" spans="7:7" x14ac:dyDescent="0.3">
      <c r="G12264"/>
    </row>
    <row r="12265" spans="7:7" x14ac:dyDescent="0.3">
      <c r="G12265"/>
    </row>
    <row r="12266" spans="7:7" x14ac:dyDescent="0.3">
      <c r="G12266"/>
    </row>
    <row r="12267" spans="7:7" x14ac:dyDescent="0.3">
      <c r="G12267"/>
    </row>
    <row r="12268" spans="7:7" x14ac:dyDescent="0.3">
      <c r="G12268"/>
    </row>
    <row r="12269" spans="7:7" x14ac:dyDescent="0.3">
      <c r="G12269"/>
    </row>
    <row r="12270" spans="7:7" x14ac:dyDescent="0.3">
      <c r="G12270"/>
    </row>
    <row r="12271" spans="7:7" x14ac:dyDescent="0.3">
      <c r="G12271"/>
    </row>
    <row r="12272" spans="7:7" x14ac:dyDescent="0.3">
      <c r="G12272"/>
    </row>
    <row r="12273" spans="7:7" x14ac:dyDescent="0.3">
      <c r="G12273"/>
    </row>
    <row r="12274" spans="7:7" x14ac:dyDescent="0.3">
      <c r="G12274"/>
    </row>
    <row r="12275" spans="7:7" x14ac:dyDescent="0.3">
      <c r="G12275"/>
    </row>
    <row r="12276" spans="7:7" x14ac:dyDescent="0.3">
      <c r="G12276"/>
    </row>
    <row r="12277" spans="7:7" x14ac:dyDescent="0.3">
      <c r="G12277"/>
    </row>
    <row r="12278" spans="7:7" x14ac:dyDescent="0.3">
      <c r="G12278"/>
    </row>
    <row r="12279" spans="7:7" x14ac:dyDescent="0.3">
      <c r="G12279"/>
    </row>
    <row r="12280" spans="7:7" x14ac:dyDescent="0.3">
      <c r="G12280"/>
    </row>
    <row r="12281" spans="7:7" x14ac:dyDescent="0.3">
      <c r="G12281"/>
    </row>
    <row r="12282" spans="7:7" x14ac:dyDescent="0.3">
      <c r="G12282"/>
    </row>
    <row r="12283" spans="7:7" x14ac:dyDescent="0.3">
      <c r="G12283"/>
    </row>
    <row r="12284" spans="7:7" x14ac:dyDescent="0.3">
      <c r="G12284"/>
    </row>
    <row r="12285" spans="7:7" x14ac:dyDescent="0.3">
      <c r="G12285"/>
    </row>
    <row r="12286" spans="7:7" x14ac:dyDescent="0.3">
      <c r="G12286"/>
    </row>
    <row r="12287" spans="7:7" x14ac:dyDescent="0.3">
      <c r="G12287"/>
    </row>
    <row r="12288" spans="7:7" x14ac:dyDescent="0.3">
      <c r="G12288"/>
    </row>
    <row r="12289" spans="7:7" x14ac:dyDescent="0.3">
      <c r="G12289"/>
    </row>
    <row r="12290" spans="7:7" x14ac:dyDescent="0.3">
      <c r="G12290"/>
    </row>
    <row r="12291" spans="7:7" x14ac:dyDescent="0.3">
      <c r="G12291"/>
    </row>
    <row r="12292" spans="7:7" x14ac:dyDescent="0.3">
      <c r="G12292"/>
    </row>
    <row r="12293" spans="7:7" x14ac:dyDescent="0.3">
      <c r="G12293"/>
    </row>
    <row r="12294" spans="7:7" x14ac:dyDescent="0.3">
      <c r="G12294"/>
    </row>
    <row r="12295" spans="7:7" x14ac:dyDescent="0.3">
      <c r="G12295"/>
    </row>
    <row r="12296" spans="7:7" x14ac:dyDescent="0.3">
      <c r="G12296"/>
    </row>
    <row r="12297" spans="7:7" x14ac:dyDescent="0.3">
      <c r="G12297"/>
    </row>
    <row r="12298" spans="7:7" x14ac:dyDescent="0.3">
      <c r="G12298"/>
    </row>
    <row r="12299" spans="7:7" x14ac:dyDescent="0.3">
      <c r="G12299"/>
    </row>
    <row r="12300" spans="7:7" x14ac:dyDescent="0.3">
      <c r="G12300"/>
    </row>
    <row r="12301" spans="7:7" x14ac:dyDescent="0.3">
      <c r="G12301"/>
    </row>
    <row r="12302" spans="7:7" x14ac:dyDescent="0.3">
      <c r="G12302"/>
    </row>
    <row r="12303" spans="7:7" x14ac:dyDescent="0.3">
      <c r="G12303"/>
    </row>
    <row r="12304" spans="7:7" x14ac:dyDescent="0.3">
      <c r="G12304"/>
    </row>
    <row r="12305" spans="7:7" x14ac:dyDescent="0.3">
      <c r="G12305"/>
    </row>
    <row r="12306" spans="7:7" x14ac:dyDescent="0.3">
      <c r="G12306"/>
    </row>
    <row r="12307" spans="7:7" x14ac:dyDescent="0.3">
      <c r="G12307"/>
    </row>
    <row r="12308" spans="7:7" x14ac:dyDescent="0.3">
      <c r="G12308"/>
    </row>
    <row r="12309" spans="7:7" x14ac:dyDescent="0.3">
      <c r="G12309"/>
    </row>
    <row r="12310" spans="7:7" x14ac:dyDescent="0.3">
      <c r="G12310"/>
    </row>
    <row r="12311" spans="7:7" x14ac:dyDescent="0.3">
      <c r="G12311"/>
    </row>
    <row r="12312" spans="7:7" x14ac:dyDescent="0.3">
      <c r="G12312"/>
    </row>
    <row r="12313" spans="7:7" x14ac:dyDescent="0.3">
      <c r="G12313"/>
    </row>
    <row r="12314" spans="7:7" x14ac:dyDescent="0.3">
      <c r="G12314"/>
    </row>
    <row r="12315" spans="7:7" x14ac:dyDescent="0.3">
      <c r="G12315"/>
    </row>
    <row r="12316" spans="7:7" x14ac:dyDescent="0.3">
      <c r="G12316"/>
    </row>
    <row r="12317" spans="7:7" x14ac:dyDescent="0.3">
      <c r="G12317"/>
    </row>
    <row r="12318" spans="7:7" x14ac:dyDescent="0.3">
      <c r="G12318"/>
    </row>
    <row r="12319" spans="7:7" x14ac:dyDescent="0.3">
      <c r="G12319"/>
    </row>
    <row r="12320" spans="7:7" x14ac:dyDescent="0.3">
      <c r="G12320"/>
    </row>
    <row r="12321" spans="7:7" x14ac:dyDescent="0.3">
      <c r="G12321"/>
    </row>
    <row r="12322" spans="7:7" x14ac:dyDescent="0.3">
      <c r="G12322"/>
    </row>
    <row r="12323" spans="7:7" x14ac:dyDescent="0.3">
      <c r="G12323"/>
    </row>
    <row r="12324" spans="7:7" x14ac:dyDescent="0.3">
      <c r="G12324"/>
    </row>
    <row r="12325" spans="7:7" x14ac:dyDescent="0.3">
      <c r="G12325"/>
    </row>
    <row r="12326" spans="7:7" x14ac:dyDescent="0.3">
      <c r="G12326"/>
    </row>
    <row r="12327" spans="7:7" x14ac:dyDescent="0.3">
      <c r="G12327"/>
    </row>
    <row r="12328" spans="7:7" x14ac:dyDescent="0.3">
      <c r="G12328"/>
    </row>
    <row r="12329" spans="7:7" x14ac:dyDescent="0.3">
      <c r="G12329"/>
    </row>
    <row r="12330" spans="7:7" x14ac:dyDescent="0.3">
      <c r="G12330"/>
    </row>
    <row r="12331" spans="7:7" x14ac:dyDescent="0.3">
      <c r="G12331"/>
    </row>
    <row r="12332" spans="7:7" x14ac:dyDescent="0.3">
      <c r="G12332"/>
    </row>
    <row r="12333" spans="7:7" x14ac:dyDescent="0.3">
      <c r="G12333"/>
    </row>
    <row r="12334" spans="7:7" x14ac:dyDescent="0.3">
      <c r="G12334"/>
    </row>
    <row r="12335" spans="7:7" x14ac:dyDescent="0.3">
      <c r="G12335"/>
    </row>
    <row r="12336" spans="7:7" x14ac:dyDescent="0.3">
      <c r="G12336"/>
    </row>
    <row r="12337" spans="7:7" x14ac:dyDescent="0.3">
      <c r="G12337"/>
    </row>
    <row r="12338" spans="7:7" x14ac:dyDescent="0.3">
      <c r="G12338"/>
    </row>
    <row r="12339" spans="7:7" x14ac:dyDescent="0.3">
      <c r="G12339"/>
    </row>
    <row r="12340" spans="7:7" x14ac:dyDescent="0.3">
      <c r="G12340"/>
    </row>
    <row r="12341" spans="7:7" x14ac:dyDescent="0.3">
      <c r="G12341"/>
    </row>
    <row r="12342" spans="7:7" x14ac:dyDescent="0.3">
      <c r="G12342"/>
    </row>
    <row r="12343" spans="7:7" x14ac:dyDescent="0.3">
      <c r="G12343"/>
    </row>
    <row r="12344" spans="7:7" x14ac:dyDescent="0.3">
      <c r="G12344"/>
    </row>
    <row r="12345" spans="7:7" x14ac:dyDescent="0.3">
      <c r="G12345"/>
    </row>
    <row r="12346" spans="7:7" x14ac:dyDescent="0.3">
      <c r="G12346"/>
    </row>
    <row r="12347" spans="7:7" x14ac:dyDescent="0.3">
      <c r="G12347"/>
    </row>
    <row r="12348" spans="7:7" x14ac:dyDescent="0.3">
      <c r="G12348"/>
    </row>
    <row r="12349" spans="7:7" x14ac:dyDescent="0.3">
      <c r="G12349"/>
    </row>
    <row r="12350" spans="7:7" x14ac:dyDescent="0.3">
      <c r="G12350"/>
    </row>
    <row r="12351" spans="7:7" x14ac:dyDescent="0.3">
      <c r="G12351"/>
    </row>
    <row r="12352" spans="7:7" x14ac:dyDescent="0.3">
      <c r="G12352"/>
    </row>
    <row r="12353" spans="7:7" x14ac:dyDescent="0.3">
      <c r="G12353"/>
    </row>
    <row r="12354" spans="7:7" x14ac:dyDescent="0.3">
      <c r="G12354"/>
    </row>
    <row r="12355" spans="7:7" x14ac:dyDescent="0.3">
      <c r="G12355"/>
    </row>
    <row r="12356" spans="7:7" x14ac:dyDescent="0.3">
      <c r="G12356"/>
    </row>
    <row r="12357" spans="7:7" x14ac:dyDescent="0.3">
      <c r="G12357"/>
    </row>
    <row r="12358" spans="7:7" x14ac:dyDescent="0.3">
      <c r="G12358"/>
    </row>
    <row r="12359" spans="7:7" x14ac:dyDescent="0.3">
      <c r="G12359"/>
    </row>
    <row r="12360" spans="7:7" x14ac:dyDescent="0.3">
      <c r="G12360"/>
    </row>
    <row r="12361" spans="7:7" x14ac:dyDescent="0.3">
      <c r="G12361"/>
    </row>
    <row r="12362" spans="7:7" x14ac:dyDescent="0.3">
      <c r="G12362"/>
    </row>
    <row r="12363" spans="7:7" x14ac:dyDescent="0.3">
      <c r="G12363"/>
    </row>
    <row r="12364" spans="7:7" x14ac:dyDescent="0.3">
      <c r="G12364"/>
    </row>
    <row r="12365" spans="7:7" x14ac:dyDescent="0.3">
      <c r="G12365"/>
    </row>
    <row r="12366" spans="7:7" x14ac:dyDescent="0.3">
      <c r="G12366"/>
    </row>
    <row r="12367" spans="7:7" x14ac:dyDescent="0.3">
      <c r="G12367"/>
    </row>
    <row r="12368" spans="7:7" x14ac:dyDescent="0.3">
      <c r="G12368"/>
    </row>
    <row r="12369" spans="7:7" x14ac:dyDescent="0.3">
      <c r="G12369"/>
    </row>
    <row r="12370" spans="7:7" x14ac:dyDescent="0.3">
      <c r="G12370"/>
    </row>
    <row r="12371" spans="7:7" x14ac:dyDescent="0.3">
      <c r="G12371"/>
    </row>
    <row r="12372" spans="7:7" x14ac:dyDescent="0.3">
      <c r="G12372"/>
    </row>
    <row r="12373" spans="7:7" x14ac:dyDescent="0.3">
      <c r="G12373"/>
    </row>
    <row r="12374" spans="7:7" x14ac:dyDescent="0.3">
      <c r="G12374"/>
    </row>
    <row r="12375" spans="7:7" x14ac:dyDescent="0.3">
      <c r="G12375"/>
    </row>
    <row r="12376" spans="7:7" x14ac:dyDescent="0.3">
      <c r="G12376"/>
    </row>
    <row r="12377" spans="7:7" x14ac:dyDescent="0.3">
      <c r="G12377"/>
    </row>
    <row r="12378" spans="7:7" x14ac:dyDescent="0.3">
      <c r="G12378"/>
    </row>
    <row r="12379" spans="7:7" x14ac:dyDescent="0.3">
      <c r="G12379"/>
    </row>
    <row r="12380" spans="7:7" x14ac:dyDescent="0.3">
      <c r="G12380"/>
    </row>
    <row r="12381" spans="7:7" x14ac:dyDescent="0.3">
      <c r="G12381"/>
    </row>
    <row r="12382" spans="7:7" x14ac:dyDescent="0.3">
      <c r="G12382"/>
    </row>
    <row r="12383" spans="7:7" x14ac:dyDescent="0.3">
      <c r="G12383"/>
    </row>
    <row r="12384" spans="7:7" x14ac:dyDescent="0.3">
      <c r="G12384"/>
    </row>
    <row r="12385" spans="7:7" x14ac:dyDescent="0.3">
      <c r="G12385"/>
    </row>
    <row r="12386" spans="7:7" x14ac:dyDescent="0.3">
      <c r="G12386"/>
    </row>
    <row r="12387" spans="7:7" x14ac:dyDescent="0.3">
      <c r="G12387"/>
    </row>
    <row r="12388" spans="7:7" x14ac:dyDescent="0.3">
      <c r="G12388"/>
    </row>
    <row r="12389" spans="7:7" x14ac:dyDescent="0.3">
      <c r="G12389"/>
    </row>
    <row r="12390" spans="7:7" x14ac:dyDescent="0.3">
      <c r="G12390"/>
    </row>
    <row r="12391" spans="7:7" x14ac:dyDescent="0.3">
      <c r="G12391"/>
    </row>
    <row r="12392" spans="7:7" x14ac:dyDescent="0.3">
      <c r="G12392"/>
    </row>
    <row r="12393" spans="7:7" x14ac:dyDescent="0.3">
      <c r="G12393"/>
    </row>
    <row r="12394" spans="7:7" x14ac:dyDescent="0.3">
      <c r="G12394"/>
    </row>
    <row r="12395" spans="7:7" x14ac:dyDescent="0.3">
      <c r="G12395"/>
    </row>
    <row r="12396" spans="7:7" x14ac:dyDescent="0.3">
      <c r="G12396"/>
    </row>
    <row r="12397" spans="7:7" x14ac:dyDescent="0.3">
      <c r="G12397"/>
    </row>
    <row r="12398" spans="7:7" x14ac:dyDescent="0.3">
      <c r="G12398"/>
    </row>
    <row r="12399" spans="7:7" x14ac:dyDescent="0.3">
      <c r="G12399"/>
    </row>
    <row r="12400" spans="7:7" x14ac:dyDescent="0.3">
      <c r="G12400"/>
    </row>
    <row r="12401" spans="7:7" x14ac:dyDescent="0.3">
      <c r="G12401"/>
    </row>
    <row r="12402" spans="7:7" x14ac:dyDescent="0.3">
      <c r="G12402"/>
    </row>
    <row r="12403" spans="7:7" x14ac:dyDescent="0.3">
      <c r="G12403"/>
    </row>
    <row r="12404" spans="7:7" x14ac:dyDescent="0.3">
      <c r="G12404"/>
    </row>
    <row r="12405" spans="7:7" x14ac:dyDescent="0.3">
      <c r="G12405"/>
    </row>
    <row r="12406" spans="7:7" x14ac:dyDescent="0.3">
      <c r="G12406"/>
    </row>
    <row r="12407" spans="7:7" x14ac:dyDescent="0.3">
      <c r="G12407"/>
    </row>
    <row r="12408" spans="7:7" x14ac:dyDescent="0.3">
      <c r="G12408"/>
    </row>
    <row r="12409" spans="7:7" x14ac:dyDescent="0.3">
      <c r="G12409"/>
    </row>
    <row r="12410" spans="7:7" x14ac:dyDescent="0.3">
      <c r="G12410"/>
    </row>
    <row r="12411" spans="7:7" x14ac:dyDescent="0.3">
      <c r="G12411"/>
    </row>
    <row r="12412" spans="7:7" x14ac:dyDescent="0.3">
      <c r="G12412"/>
    </row>
    <row r="12413" spans="7:7" x14ac:dyDescent="0.3">
      <c r="G12413"/>
    </row>
    <row r="12414" spans="7:7" x14ac:dyDescent="0.3">
      <c r="G12414"/>
    </row>
    <row r="12415" spans="7:7" x14ac:dyDescent="0.3">
      <c r="G12415"/>
    </row>
    <row r="12416" spans="7:7" x14ac:dyDescent="0.3">
      <c r="G12416"/>
    </row>
    <row r="12417" spans="7:7" x14ac:dyDescent="0.3">
      <c r="G12417"/>
    </row>
    <row r="12418" spans="7:7" x14ac:dyDescent="0.3">
      <c r="G12418"/>
    </row>
    <row r="12419" spans="7:7" x14ac:dyDescent="0.3">
      <c r="G12419"/>
    </row>
    <row r="12420" spans="7:7" x14ac:dyDescent="0.3">
      <c r="G12420"/>
    </row>
    <row r="12421" spans="7:7" x14ac:dyDescent="0.3">
      <c r="G12421"/>
    </row>
    <row r="12422" spans="7:7" x14ac:dyDescent="0.3">
      <c r="G12422"/>
    </row>
    <row r="12423" spans="7:7" x14ac:dyDescent="0.3">
      <c r="G12423"/>
    </row>
    <row r="12424" spans="7:7" x14ac:dyDescent="0.3">
      <c r="G12424"/>
    </row>
    <row r="12425" spans="7:7" x14ac:dyDescent="0.3">
      <c r="G12425"/>
    </row>
    <row r="12426" spans="7:7" x14ac:dyDescent="0.3">
      <c r="G12426"/>
    </row>
    <row r="12427" spans="7:7" x14ac:dyDescent="0.3">
      <c r="G12427"/>
    </row>
    <row r="12428" spans="7:7" x14ac:dyDescent="0.3">
      <c r="G12428"/>
    </row>
    <row r="12429" spans="7:7" x14ac:dyDescent="0.3">
      <c r="G12429"/>
    </row>
    <row r="12430" spans="7:7" x14ac:dyDescent="0.3">
      <c r="G12430"/>
    </row>
    <row r="12431" spans="7:7" x14ac:dyDescent="0.3">
      <c r="G12431"/>
    </row>
    <row r="12432" spans="7:7" x14ac:dyDescent="0.3">
      <c r="G12432"/>
    </row>
    <row r="12433" spans="7:7" x14ac:dyDescent="0.3">
      <c r="G12433"/>
    </row>
    <row r="12434" spans="7:7" x14ac:dyDescent="0.3">
      <c r="G12434"/>
    </row>
    <row r="12435" spans="7:7" x14ac:dyDescent="0.3">
      <c r="G12435"/>
    </row>
    <row r="12436" spans="7:7" x14ac:dyDescent="0.3">
      <c r="G12436"/>
    </row>
    <row r="12437" spans="7:7" x14ac:dyDescent="0.3">
      <c r="G12437"/>
    </row>
    <row r="12438" spans="7:7" x14ac:dyDescent="0.3">
      <c r="G12438"/>
    </row>
    <row r="12439" spans="7:7" x14ac:dyDescent="0.3">
      <c r="G12439"/>
    </row>
    <row r="12440" spans="7:7" x14ac:dyDescent="0.3">
      <c r="G12440"/>
    </row>
    <row r="12441" spans="7:7" x14ac:dyDescent="0.3">
      <c r="G12441"/>
    </row>
    <row r="12442" spans="7:7" x14ac:dyDescent="0.3">
      <c r="G12442"/>
    </row>
    <row r="12443" spans="7:7" x14ac:dyDescent="0.3">
      <c r="G12443"/>
    </row>
    <row r="12444" spans="7:7" x14ac:dyDescent="0.3">
      <c r="G12444"/>
    </row>
    <row r="12445" spans="7:7" x14ac:dyDescent="0.3">
      <c r="G12445"/>
    </row>
    <row r="12446" spans="7:7" x14ac:dyDescent="0.3">
      <c r="G12446"/>
    </row>
    <row r="12447" spans="7:7" x14ac:dyDescent="0.3">
      <c r="G12447"/>
    </row>
    <row r="12448" spans="7:7" x14ac:dyDescent="0.3">
      <c r="G12448"/>
    </row>
    <row r="12449" spans="7:7" x14ac:dyDescent="0.3">
      <c r="G12449"/>
    </row>
    <row r="12450" spans="7:7" x14ac:dyDescent="0.3">
      <c r="G12450"/>
    </row>
    <row r="12451" spans="7:7" x14ac:dyDescent="0.3">
      <c r="G12451"/>
    </row>
    <row r="12452" spans="7:7" x14ac:dyDescent="0.3">
      <c r="G12452"/>
    </row>
    <row r="12453" spans="7:7" x14ac:dyDescent="0.3">
      <c r="G12453"/>
    </row>
    <row r="12454" spans="7:7" x14ac:dyDescent="0.3">
      <c r="G12454"/>
    </row>
    <row r="12455" spans="7:7" x14ac:dyDescent="0.3">
      <c r="G12455"/>
    </row>
    <row r="12456" spans="7:7" x14ac:dyDescent="0.3">
      <c r="G12456"/>
    </row>
    <row r="12457" spans="7:7" x14ac:dyDescent="0.3">
      <c r="G12457"/>
    </row>
    <row r="12458" spans="7:7" x14ac:dyDescent="0.3">
      <c r="G12458"/>
    </row>
    <row r="12459" spans="7:7" x14ac:dyDescent="0.3">
      <c r="G12459"/>
    </row>
    <row r="12460" spans="7:7" x14ac:dyDescent="0.3">
      <c r="G12460"/>
    </row>
    <row r="12461" spans="7:7" x14ac:dyDescent="0.3">
      <c r="G12461"/>
    </row>
    <row r="12462" spans="7:7" x14ac:dyDescent="0.3">
      <c r="G12462"/>
    </row>
    <row r="12463" spans="7:7" x14ac:dyDescent="0.3">
      <c r="G12463"/>
    </row>
    <row r="12464" spans="7:7" x14ac:dyDescent="0.3">
      <c r="G12464"/>
    </row>
    <row r="12465" spans="7:7" x14ac:dyDescent="0.3">
      <c r="G12465"/>
    </row>
    <row r="12466" spans="7:7" x14ac:dyDescent="0.3">
      <c r="G12466"/>
    </row>
    <row r="12467" spans="7:7" x14ac:dyDescent="0.3">
      <c r="G12467"/>
    </row>
    <row r="12468" spans="7:7" x14ac:dyDescent="0.3">
      <c r="G12468"/>
    </row>
    <row r="12469" spans="7:7" x14ac:dyDescent="0.3">
      <c r="G12469"/>
    </row>
    <row r="12470" spans="7:7" x14ac:dyDescent="0.3">
      <c r="G12470"/>
    </row>
    <row r="12471" spans="7:7" x14ac:dyDescent="0.3">
      <c r="G12471"/>
    </row>
    <row r="12472" spans="7:7" x14ac:dyDescent="0.3">
      <c r="G12472"/>
    </row>
    <row r="12473" spans="7:7" x14ac:dyDescent="0.3">
      <c r="G12473"/>
    </row>
    <row r="12474" spans="7:7" x14ac:dyDescent="0.3">
      <c r="G12474"/>
    </row>
    <row r="12475" spans="7:7" x14ac:dyDescent="0.3">
      <c r="G12475"/>
    </row>
    <row r="12476" spans="7:7" x14ac:dyDescent="0.3">
      <c r="G12476"/>
    </row>
    <row r="12477" spans="7:7" x14ac:dyDescent="0.3">
      <c r="G12477"/>
    </row>
    <row r="12478" spans="7:7" x14ac:dyDescent="0.3">
      <c r="G12478"/>
    </row>
    <row r="12479" spans="7:7" x14ac:dyDescent="0.3">
      <c r="G12479"/>
    </row>
    <row r="12480" spans="7:7" x14ac:dyDescent="0.3">
      <c r="G12480"/>
    </row>
    <row r="12481" spans="7:7" x14ac:dyDescent="0.3">
      <c r="G12481"/>
    </row>
    <row r="12482" spans="7:7" x14ac:dyDescent="0.3">
      <c r="G12482"/>
    </row>
    <row r="12483" spans="7:7" x14ac:dyDescent="0.3">
      <c r="G12483"/>
    </row>
    <row r="12484" spans="7:7" x14ac:dyDescent="0.3">
      <c r="G12484"/>
    </row>
    <row r="12485" spans="7:7" x14ac:dyDescent="0.3">
      <c r="G12485"/>
    </row>
    <row r="12486" spans="7:7" x14ac:dyDescent="0.3">
      <c r="G12486"/>
    </row>
    <row r="12487" spans="7:7" x14ac:dyDescent="0.3">
      <c r="G12487"/>
    </row>
    <row r="12488" spans="7:7" x14ac:dyDescent="0.3">
      <c r="G12488"/>
    </row>
    <row r="12489" spans="7:7" x14ac:dyDescent="0.3">
      <c r="G12489"/>
    </row>
    <row r="12490" spans="7:7" x14ac:dyDescent="0.3">
      <c r="G12490"/>
    </row>
    <row r="12491" spans="7:7" x14ac:dyDescent="0.3">
      <c r="G12491"/>
    </row>
    <row r="12492" spans="7:7" x14ac:dyDescent="0.3">
      <c r="G12492"/>
    </row>
    <row r="12493" spans="7:7" x14ac:dyDescent="0.3">
      <c r="G12493"/>
    </row>
    <row r="12494" spans="7:7" x14ac:dyDescent="0.3">
      <c r="G12494"/>
    </row>
    <row r="12495" spans="7:7" x14ac:dyDescent="0.3">
      <c r="G12495"/>
    </row>
    <row r="12496" spans="7:7" x14ac:dyDescent="0.3">
      <c r="G12496"/>
    </row>
    <row r="12497" spans="7:7" x14ac:dyDescent="0.3">
      <c r="G12497"/>
    </row>
    <row r="12498" spans="7:7" x14ac:dyDescent="0.3">
      <c r="G12498"/>
    </row>
    <row r="12499" spans="7:7" x14ac:dyDescent="0.3">
      <c r="G12499"/>
    </row>
    <row r="12500" spans="7:7" x14ac:dyDescent="0.3">
      <c r="G12500"/>
    </row>
    <row r="12501" spans="7:7" x14ac:dyDescent="0.3">
      <c r="G12501"/>
    </row>
    <row r="12502" spans="7:7" x14ac:dyDescent="0.3">
      <c r="G12502"/>
    </row>
    <row r="12503" spans="7:7" x14ac:dyDescent="0.3">
      <c r="G12503"/>
    </row>
    <row r="12504" spans="7:7" x14ac:dyDescent="0.3">
      <c r="G12504"/>
    </row>
    <row r="12505" spans="7:7" x14ac:dyDescent="0.3">
      <c r="G12505"/>
    </row>
    <row r="12506" spans="7:7" x14ac:dyDescent="0.3">
      <c r="G12506"/>
    </row>
    <row r="12507" spans="7:7" x14ac:dyDescent="0.3">
      <c r="G12507"/>
    </row>
    <row r="12508" spans="7:7" x14ac:dyDescent="0.3">
      <c r="G12508"/>
    </row>
    <row r="12509" spans="7:7" x14ac:dyDescent="0.3">
      <c r="G12509"/>
    </row>
    <row r="12510" spans="7:7" x14ac:dyDescent="0.3">
      <c r="G12510"/>
    </row>
    <row r="12511" spans="7:7" x14ac:dyDescent="0.3">
      <c r="G12511"/>
    </row>
    <row r="12512" spans="7:7" x14ac:dyDescent="0.3">
      <c r="G12512"/>
    </row>
    <row r="12513" spans="7:7" x14ac:dyDescent="0.3">
      <c r="G12513"/>
    </row>
    <row r="12514" spans="7:7" x14ac:dyDescent="0.3">
      <c r="G12514"/>
    </row>
    <row r="12515" spans="7:7" x14ac:dyDescent="0.3">
      <c r="G12515"/>
    </row>
    <row r="12516" spans="7:7" x14ac:dyDescent="0.3">
      <c r="G12516"/>
    </row>
    <row r="12517" spans="7:7" x14ac:dyDescent="0.3">
      <c r="G12517"/>
    </row>
    <row r="12518" spans="7:7" x14ac:dyDescent="0.3">
      <c r="G12518"/>
    </row>
    <row r="12519" spans="7:7" x14ac:dyDescent="0.3">
      <c r="G12519"/>
    </row>
    <row r="12520" spans="7:7" x14ac:dyDescent="0.3">
      <c r="G12520"/>
    </row>
    <row r="12521" spans="7:7" x14ac:dyDescent="0.3">
      <c r="G12521"/>
    </row>
    <row r="12522" spans="7:7" x14ac:dyDescent="0.3">
      <c r="G12522"/>
    </row>
    <row r="12523" spans="7:7" x14ac:dyDescent="0.3">
      <c r="G12523"/>
    </row>
    <row r="12524" spans="7:7" x14ac:dyDescent="0.3">
      <c r="G12524"/>
    </row>
    <row r="12525" spans="7:7" x14ac:dyDescent="0.3">
      <c r="G12525"/>
    </row>
    <row r="12526" spans="7:7" x14ac:dyDescent="0.3">
      <c r="G12526"/>
    </row>
    <row r="12527" spans="7:7" x14ac:dyDescent="0.3">
      <c r="G12527"/>
    </row>
    <row r="12528" spans="7:7" x14ac:dyDescent="0.3">
      <c r="G12528"/>
    </row>
    <row r="12529" spans="7:7" x14ac:dyDescent="0.3">
      <c r="G12529"/>
    </row>
    <row r="12530" spans="7:7" x14ac:dyDescent="0.3">
      <c r="G12530"/>
    </row>
    <row r="12531" spans="7:7" x14ac:dyDescent="0.3">
      <c r="G12531"/>
    </row>
    <row r="12532" spans="7:7" x14ac:dyDescent="0.3">
      <c r="G12532"/>
    </row>
    <row r="12533" spans="7:7" x14ac:dyDescent="0.3">
      <c r="G12533"/>
    </row>
    <row r="12534" spans="7:7" x14ac:dyDescent="0.3">
      <c r="G12534"/>
    </row>
    <row r="12535" spans="7:7" x14ac:dyDescent="0.3">
      <c r="G12535"/>
    </row>
    <row r="12536" spans="7:7" x14ac:dyDescent="0.3">
      <c r="G12536"/>
    </row>
    <row r="12537" spans="7:7" x14ac:dyDescent="0.3">
      <c r="G12537"/>
    </row>
    <row r="12538" spans="7:7" x14ac:dyDescent="0.3">
      <c r="G12538"/>
    </row>
    <row r="12539" spans="7:7" x14ac:dyDescent="0.3">
      <c r="G12539"/>
    </row>
    <row r="12540" spans="7:7" x14ac:dyDescent="0.3">
      <c r="G12540"/>
    </row>
    <row r="12541" spans="7:7" x14ac:dyDescent="0.3">
      <c r="G12541"/>
    </row>
    <row r="12542" spans="7:7" x14ac:dyDescent="0.3">
      <c r="G12542"/>
    </row>
    <row r="12543" spans="7:7" x14ac:dyDescent="0.3">
      <c r="G12543"/>
    </row>
    <row r="12544" spans="7:7" x14ac:dyDescent="0.3">
      <c r="G12544"/>
    </row>
    <row r="12545" spans="7:7" x14ac:dyDescent="0.3">
      <c r="G12545"/>
    </row>
    <row r="12546" spans="7:7" x14ac:dyDescent="0.3">
      <c r="G12546"/>
    </row>
    <row r="12547" spans="7:7" x14ac:dyDescent="0.3">
      <c r="G12547"/>
    </row>
    <row r="12548" spans="7:7" x14ac:dyDescent="0.3">
      <c r="G12548"/>
    </row>
    <row r="12549" spans="7:7" x14ac:dyDescent="0.3">
      <c r="G12549"/>
    </row>
    <row r="12550" spans="7:7" x14ac:dyDescent="0.3">
      <c r="G12550"/>
    </row>
    <row r="12551" spans="7:7" x14ac:dyDescent="0.3">
      <c r="G12551"/>
    </row>
    <row r="12552" spans="7:7" x14ac:dyDescent="0.3">
      <c r="G12552"/>
    </row>
    <row r="12553" spans="7:7" x14ac:dyDescent="0.3">
      <c r="G12553"/>
    </row>
    <row r="12554" spans="7:7" x14ac:dyDescent="0.3">
      <c r="G12554"/>
    </row>
    <row r="12555" spans="7:7" x14ac:dyDescent="0.3">
      <c r="G12555"/>
    </row>
    <row r="12556" spans="7:7" x14ac:dyDescent="0.3">
      <c r="G12556"/>
    </row>
    <row r="12557" spans="7:7" x14ac:dyDescent="0.3">
      <c r="G12557"/>
    </row>
    <row r="12558" spans="7:7" x14ac:dyDescent="0.3">
      <c r="G12558"/>
    </row>
    <row r="12559" spans="7:7" x14ac:dyDescent="0.3">
      <c r="G12559"/>
    </row>
    <row r="12560" spans="7:7" x14ac:dyDescent="0.3">
      <c r="G12560"/>
    </row>
    <row r="12561" spans="7:7" x14ac:dyDescent="0.3">
      <c r="G12561"/>
    </row>
    <row r="12562" spans="7:7" x14ac:dyDescent="0.3">
      <c r="G12562"/>
    </row>
    <row r="12563" spans="7:7" x14ac:dyDescent="0.3">
      <c r="G12563"/>
    </row>
    <row r="12564" spans="7:7" x14ac:dyDescent="0.3">
      <c r="G12564"/>
    </row>
    <row r="12565" spans="7:7" x14ac:dyDescent="0.3">
      <c r="G12565"/>
    </row>
    <row r="12566" spans="7:7" x14ac:dyDescent="0.3">
      <c r="G12566"/>
    </row>
    <row r="12567" spans="7:7" x14ac:dyDescent="0.3">
      <c r="G12567"/>
    </row>
    <row r="12568" spans="7:7" x14ac:dyDescent="0.3">
      <c r="G12568"/>
    </row>
    <row r="12569" spans="7:7" x14ac:dyDescent="0.3">
      <c r="G12569"/>
    </row>
    <row r="12570" spans="7:7" x14ac:dyDescent="0.3">
      <c r="G12570"/>
    </row>
    <row r="12571" spans="7:7" x14ac:dyDescent="0.3">
      <c r="G12571"/>
    </row>
    <row r="12572" spans="7:7" x14ac:dyDescent="0.3">
      <c r="G12572"/>
    </row>
    <row r="12573" spans="7:7" x14ac:dyDescent="0.3">
      <c r="G12573"/>
    </row>
    <row r="12574" spans="7:7" x14ac:dyDescent="0.3">
      <c r="G12574"/>
    </row>
    <row r="12575" spans="7:7" x14ac:dyDescent="0.3">
      <c r="G12575"/>
    </row>
    <row r="12576" spans="7:7" x14ac:dyDescent="0.3">
      <c r="G12576"/>
    </row>
    <row r="12577" spans="7:7" x14ac:dyDescent="0.3">
      <c r="G12577"/>
    </row>
    <row r="12578" spans="7:7" x14ac:dyDescent="0.3">
      <c r="G12578"/>
    </row>
    <row r="12579" spans="7:7" x14ac:dyDescent="0.3">
      <c r="G12579"/>
    </row>
    <row r="12580" spans="7:7" x14ac:dyDescent="0.3">
      <c r="G12580"/>
    </row>
    <row r="12581" spans="7:7" x14ac:dyDescent="0.3">
      <c r="G12581"/>
    </row>
    <row r="12582" spans="7:7" x14ac:dyDescent="0.3">
      <c r="G12582"/>
    </row>
    <row r="12583" spans="7:7" x14ac:dyDescent="0.3">
      <c r="G12583"/>
    </row>
    <row r="12584" spans="7:7" x14ac:dyDescent="0.3">
      <c r="G12584"/>
    </row>
    <row r="12585" spans="7:7" x14ac:dyDescent="0.3">
      <c r="G12585"/>
    </row>
    <row r="12586" spans="7:7" x14ac:dyDescent="0.3">
      <c r="G12586"/>
    </row>
    <row r="12587" spans="7:7" x14ac:dyDescent="0.3">
      <c r="G12587"/>
    </row>
    <row r="12588" spans="7:7" x14ac:dyDescent="0.3">
      <c r="G12588"/>
    </row>
    <row r="12589" spans="7:7" x14ac:dyDescent="0.3">
      <c r="G12589"/>
    </row>
    <row r="12590" spans="7:7" x14ac:dyDescent="0.3">
      <c r="G12590"/>
    </row>
    <row r="12591" spans="7:7" x14ac:dyDescent="0.3">
      <c r="G12591"/>
    </row>
    <row r="12592" spans="7:7" x14ac:dyDescent="0.3">
      <c r="G12592"/>
    </row>
    <row r="12593" spans="7:7" x14ac:dyDescent="0.3">
      <c r="G12593"/>
    </row>
    <row r="12594" spans="7:7" x14ac:dyDescent="0.3">
      <c r="G12594"/>
    </row>
    <row r="12595" spans="7:7" x14ac:dyDescent="0.3">
      <c r="G12595"/>
    </row>
    <row r="12596" spans="7:7" x14ac:dyDescent="0.3">
      <c r="G12596"/>
    </row>
    <row r="12597" spans="7:7" x14ac:dyDescent="0.3">
      <c r="G12597"/>
    </row>
    <row r="12598" spans="7:7" x14ac:dyDescent="0.3">
      <c r="G12598"/>
    </row>
    <row r="12599" spans="7:7" x14ac:dyDescent="0.3">
      <c r="G12599"/>
    </row>
    <row r="12600" spans="7:7" x14ac:dyDescent="0.3">
      <c r="G12600"/>
    </row>
    <row r="12601" spans="7:7" x14ac:dyDescent="0.3">
      <c r="G12601"/>
    </row>
    <row r="12602" spans="7:7" x14ac:dyDescent="0.3">
      <c r="G12602"/>
    </row>
    <row r="12603" spans="7:7" x14ac:dyDescent="0.3">
      <c r="G12603"/>
    </row>
    <row r="12604" spans="7:7" x14ac:dyDescent="0.3">
      <c r="G12604"/>
    </row>
    <row r="12605" spans="7:7" x14ac:dyDescent="0.3">
      <c r="G12605"/>
    </row>
    <row r="12606" spans="7:7" x14ac:dyDescent="0.3">
      <c r="G12606"/>
    </row>
    <row r="12607" spans="7:7" x14ac:dyDescent="0.3">
      <c r="G12607"/>
    </row>
    <row r="12608" spans="7:7" x14ac:dyDescent="0.3">
      <c r="G12608"/>
    </row>
    <row r="12609" spans="7:7" x14ac:dyDescent="0.3">
      <c r="G12609"/>
    </row>
    <row r="12610" spans="7:7" x14ac:dyDescent="0.3">
      <c r="G12610"/>
    </row>
    <row r="12611" spans="7:7" x14ac:dyDescent="0.3">
      <c r="G12611"/>
    </row>
    <row r="12612" spans="7:7" x14ac:dyDescent="0.3">
      <c r="G12612"/>
    </row>
    <row r="12613" spans="7:7" x14ac:dyDescent="0.3">
      <c r="G12613"/>
    </row>
    <row r="12614" spans="7:7" x14ac:dyDescent="0.3">
      <c r="G12614"/>
    </row>
    <row r="12615" spans="7:7" x14ac:dyDescent="0.3">
      <c r="G12615"/>
    </row>
    <row r="12616" spans="7:7" x14ac:dyDescent="0.3">
      <c r="G12616"/>
    </row>
    <row r="12617" spans="7:7" x14ac:dyDescent="0.3">
      <c r="G12617"/>
    </row>
    <row r="12618" spans="7:7" x14ac:dyDescent="0.3">
      <c r="G12618"/>
    </row>
    <row r="12619" spans="7:7" x14ac:dyDescent="0.3">
      <c r="G12619"/>
    </row>
    <row r="12620" spans="7:7" x14ac:dyDescent="0.3">
      <c r="G12620"/>
    </row>
    <row r="12621" spans="7:7" x14ac:dyDescent="0.3">
      <c r="G12621"/>
    </row>
    <row r="12622" spans="7:7" x14ac:dyDescent="0.3">
      <c r="G12622"/>
    </row>
    <row r="12623" spans="7:7" x14ac:dyDescent="0.3">
      <c r="G12623"/>
    </row>
    <row r="12624" spans="7:7" x14ac:dyDescent="0.3">
      <c r="G12624"/>
    </row>
    <row r="12625" spans="7:7" x14ac:dyDescent="0.3">
      <c r="G12625"/>
    </row>
    <row r="12626" spans="7:7" x14ac:dyDescent="0.3">
      <c r="G12626"/>
    </row>
    <row r="12627" spans="7:7" x14ac:dyDescent="0.3">
      <c r="G12627"/>
    </row>
    <row r="12628" spans="7:7" x14ac:dyDescent="0.3">
      <c r="G12628"/>
    </row>
    <row r="12629" spans="7:7" x14ac:dyDescent="0.3">
      <c r="G12629"/>
    </row>
    <row r="12630" spans="7:7" x14ac:dyDescent="0.3">
      <c r="G12630"/>
    </row>
    <row r="12631" spans="7:7" x14ac:dyDescent="0.3">
      <c r="G12631"/>
    </row>
    <row r="12632" spans="7:7" x14ac:dyDescent="0.3">
      <c r="G12632"/>
    </row>
    <row r="12633" spans="7:7" x14ac:dyDescent="0.3">
      <c r="G12633"/>
    </row>
    <row r="12634" spans="7:7" x14ac:dyDescent="0.3">
      <c r="G12634"/>
    </row>
    <row r="12635" spans="7:7" x14ac:dyDescent="0.3">
      <c r="G12635"/>
    </row>
    <row r="12636" spans="7:7" x14ac:dyDescent="0.3">
      <c r="G12636"/>
    </row>
    <row r="12637" spans="7:7" x14ac:dyDescent="0.3">
      <c r="G12637"/>
    </row>
    <row r="12638" spans="7:7" x14ac:dyDescent="0.3">
      <c r="G12638"/>
    </row>
    <row r="12639" spans="7:7" x14ac:dyDescent="0.3">
      <c r="G12639"/>
    </row>
    <row r="12640" spans="7:7" x14ac:dyDescent="0.3">
      <c r="G12640"/>
    </row>
    <row r="12641" spans="7:7" x14ac:dyDescent="0.3">
      <c r="G12641"/>
    </row>
    <row r="12642" spans="7:7" x14ac:dyDescent="0.3">
      <c r="G12642"/>
    </row>
    <row r="12643" spans="7:7" x14ac:dyDescent="0.3">
      <c r="G12643"/>
    </row>
    <row r="12644" spans="7:7" x14ac:dyDescent="0.3">
      <c r="G12644"/>
    </row>
    <row r="12645" spans="7:7" x14ac:dyDescent="0.3">
      <c r="G12645"/>
    </row>
    <row r="12646" spans="7:7" x14ac:dyDescent="0.3">
      <c r="G12646"/>
    </row>
    <row r="12647" spans="7:7" x14ac:dyDescent="0.3">
      <c r="G12647"/>
    </row>
    <row r="12648" spans="7:7" x14ac:dyDescent="0.3">
      <c r="G12648"/>
    </row>
    <row r="12649" spans="7:7" x14ac:dyDescent="0.3">
      <c r="G12649"/>
    </row>
    <row r="12650" spans="7:7" x14ac:dyDescent="0.3">
      <c r="G12650"/>
    </row>
    <row r="12651" spans="7:7" x14ac:dyDescent="0.3">
      <c r="G12651"/>
    </row>
    <row r="12652" spans="7:7" x14ac:dyDescent="0.3">
      <c r="G12652"/>
    </row>
    <row r="12653" spans="7:7" x14ac:dyDescent="0.3">
      <c r="G12653"/>
    </row>
    <row r="12654" spans="7:7" x14ac:dyDescent="0.3">
      <c r="G12654"/>
    </row>
    <row r="12655" spans="7:7" x14ac:dyDescent="0.3">
      <c r="G12655"/>
    </row>
    <row r="12656" spans="7:7" x14ac:dyDescent="0.3">
      <c r="G12656"/>
    </row>
    <row r="12657" spans="7:7" x14ac:dyDescent="0.3">
      <c r="G12657"/>
    </row>
    <row r="12658" spans="7:7" x14ac:dyDescent="0.3">
      <c r="G12658"/>
    </row>
    <row r="12659" spans="7:7" x14ac:dyDescent="0.3">
      <c r="G12659"/>
    </row>
    <row r="12660" spans="7:7" x14ac:dyDescent="0.3">
      <c r="G12660"/>
    </row>
    <row r="12661" spans="7:7" x14ac:dyDescent="0.3">
      <c r="G12661"/>
    </row>
    <row r="12662" spans="7:7" x14ac:dyDescent="0.3">
      <c r="G12662"/>
    </row>
    <row r="12663" spans="7:7" x14ac:dyDescent="0.3">
      <c r="G12663"/>
    </row>
    <row r="12664" spans="7:7" x14ac:dyDescent="0.3">
      <c r="G12664"/>
    </row>
    <row r="12665" spans="7:7" x14ac:dyDescent="0.3">
      <c r="G12665"/>
    </row>
    <row r="12666" spans="7:7" x14ac:dyDescent="0.3">
      <c r="G12666"/>
    </row>
    <row r="12667" spans="7:7" x14ac:dyDescent="0.3">
      <c r="G12667"/>
    </row>
    <row r="12668" spans="7:7" x14ac:dyDescent="0.3">
      <c r="G12668"/>
    </row>
    <row r="12669" spans="7:7" x14ac:dyDescent="0.3">
      <c r="G12669"/>
    </row>
    <row r="12670" spans="7:7" x14ac:dyDescent="0.3">
      <c r="G12670"/>
    </row>
    <row r="12671" spans="7:7" x14ac:dyDescent="0.3">
      <c r="G12671"/>
    </row>
    <row r="12672" spans="7:7" x14ac:dyDescent="0.3">
      <c r="G12672"/>
    </row>
    <row r="12673" spans="7:7" x14ac:dyDescent="0.3">
      <c r="G12673"/>
    </row>
    <row r="12674" spans="7:7" x14ac:dyDescent="0.3">
      <c r="G12674"/>
    </row>
    <row r="12675" spans="7:7" x14ac:dyDescent="0.3">
      <c r="G12675"/>
    </row>
    <row r="12676" spans="7:7" x14ac:dyDescent="0.3">
      <c r="G12676"/>
    </row>
    <row r="12677" spans="7:7" x14ac:dyDescent="0.3">
      <c r="G12677"/>
    </row>
    <row r="12678" spans="7:7" x14ac:dyDescent="0.3">
      <c r="G12678"/>
    </row>
    <row r="12679" spans="7:7" x14ac:dyDescent="0.3">
      <c r="G12679"/>
    </row>
    <row r="12680" spans="7:7" x14ac:dyDescent="0.3">
      <c r="G12680"/>
    </row>
    <row r="12681" spans="7:7" x14ac:dyDescent="0.3">
      <c r="G12681"/>
    </row>
    <row r="12682" spans="7:7" x14ac:dyDescent="0.3">
      <c r="G12682"/>
    </row>
    <row r="12683" spans="7:7" x14ac:dyDescent="0.3">
      <c r="G12683"/>
    </row>
    <row r="12684" spans="7:7" x14ac:dyDescent="0.3">
      <c r="G12684"/>
    </row>
    <row r="12685" spans="7:7" x14ac:dyDescent="0.3">
      <c r="G12685"/>
    </row>
    <row r="12686" spans="7:7" x14ac:dyDescent="0.3">
      <c r="G12686"/>
    </row>
    <row r="12687" spans="7:7" x14ac:dyDescent="0.3">
      <c r="G12687"/>
    </row>
    <row r="12688" spans="7:7" x14ac:dyDescent="0.3">
      <c r="G12688"/>
    </row>
    <row r="12689" spans="7:7" x14ac:dyDescent="0.3">
      <c r="G12689"/>
    </row>
    <row r="12690" spans="7:7" x14ac:dyDescent="0.3">
      <c r="G12690"/>
    </row>
    <row r="12691" spans="7:7" x14ac:dyDescent="0.3">
      <c r="G12691"/>
    </row>
    <row r="12692" spans="7:7" x14ac:dyDescent="0.3">
      <c r="G12692"/>
    </row>
    <row r="12693" spans="7:7" x14ac:dyDescent="0.3">
      <c r="G12693"/>
    </row>
    <row r="12694" spans="7:7" x14ac:dyDescent="0.3">
      <c r="G12694"/>
    </row>
    <row r="12695" spans="7:7" x14ac:dyDescent="0.3">
      <c r="G12695"/>
    </row>
    <row r="12696" spans="7:7" x14ac:dyDescent="0.3">
      <c r="G12696"/>
    </row>
    <row r="12697" spans="7:7" x14ac:dyDescent="0.3">
      <c r="G12697"/>
    </row>
    <row r="12698" spans="7:7" x14ac:dyDescent="0.3">
      <c r="G12698"/>
    </row>
    <row r="12699" spans="7:7" x14ac:dyDescent="0.3">
      <c r="G12699"/>
    </row>
    <row r="12700" spans="7:7" x14ac:dyDescent="0.3">
      <c r="G12700"/>
    </row>
    <row r="12701" spans="7:7" x14ac:dyDescent="0.3">
      <c r="G12701"/>
    </row>
    <row r="12702" spans="7:7" x14ac:dyDescent="0.3">
      <c r="G12702"/>
    </row>
    <row r="12703" spans="7:7" x14ac:dyDescent="0.3">
      <c r="G12703"/>
    </row>
    <row r="12704" spans="7:7" x14ac:dyDescent="0.3">
      <c r="G12704"/>
    </row>
    <row r="12705" spans="7:7" x14ac:dyDescent="0.3">
      <c r="G12705"/>
    </row>
    <row r="12706" spans="7:7" x14ac:dyDescent="0.3">
      <c r="G12706"/>
    </row>
    <row r="12707" spans="7:7" x14ac:dyDescent="0.3">
      <c r="G12707"/>
    </row>
    <row r="12708" spans="7:7" x14ac:dyDescent="0.3">
      <c r="G12708"/>
    </row>
    <row r="12709" spans="7:7" x14ac:dyDescent="0.3">
      <c r="G12709"/>
    </row>
    <row r="12710" spans="7:7" x14ac:dyDescent="0.3">
      <c r="G12710"/>
    </row>
    <row r="12711" spans="7:7" x14ac:dyDescent="0.3">
      <c r="G12711"/>
    </row>
    <row r="12712" spans="7:7" x14ac:dyDescent="0.3">
      <c r="G12712"/>
    </row>
    <row r="12713" spans="7:7" x14ac:dyDescent="0.3">
      <c r="G12713"/>
    </row>
    <row r="12714" spans="7:7" x14ac:dyDescent="0.3">
      <c r="G12714"/>
    </row>
    <row r="12715" spans="7:7" x14ac:dyDescent="0.3">
      <c r="G12715"/>
    </row>
    <row r="12716" spans="7:7" x14ac:dyDescent="0.3">
      <c r="G12716"/>
    </row>
    <row r="12717" spans="7:7" x14ac:dyDescent="0.3">
      <c r="G12717"/>
    </row>
    <row r="12718" spans="7:7" x14ac:dyDescent="0.3">
      <c r="G12718"/>
    </row>
    <row r="12719" spans="7:7" x14ac:dyDescent="0.3">
      <c r="G12719"/>
    </row>
    <row r="12720" spans="7:7" x14ac:dyDescent="0.3">
      <c r="G12720"/>
    </row>
    <row r="12721" spans="7:7" x14ac:dyDescent="0.3">
      <c r="G12721"/>
    </row>
    <row r="12722" spans="7:7" x14ac:dyDescent="0.3">
      <c r="G12722"/>
    </row>
    <row r="12723" spans="7:7" x14ac:dyDescent="0.3">
      <c r="G12723"/>
    </row>
    <row r="12724" spans="7:7" x14ac:dyDescent="0.3">
      <c r="G12724"/>
    </row>
    <row r="12725" spans="7:7" x14ac:dyDescent="0.3">
      <c r="G12725"/>
    </row>
    <row r="12726" spans="7:7" x14ac:dyDescent="0.3">
      <c r="G12726"/>
    </row>
    <row r="12727" spans="7:7" x14ac:dyDescent="0.3">
      <c r="G12727"/>
    </row>
    <row r="12728" spans="7:7" x14ac:dyDescent="0.3">
      <c r="G12728"/>
    </row>
    <row r="12729" spans="7:7" x14ac:dyDescent="0.3">
      <c r="G12729"/>
    </row>
    <row r="12730" spans="7:7" x14ac:dyDescent="0.3">
      <c r="G12730"/>
    </row>
    <row r="12731" spans="7:7" x14ac:dyDescent="0.3">
      <c r="G12731"/>
    </row>
    <row r="12732" spans="7:7" x14ac:dyDescent="0.3">
      <c r="G12732"/>
    </row>
    <row r="12733" spans="7:7" x14ac:dyDescent="0.3">
      <c r="G12733"/>
    </row>
    <row r="12734" spans="7:7" x14ac:dyDescent="0.3">
      <c r="G12734"/>
    </row>
    <row r="12735" spans="7:7" x14ac:dyDescent="0.3">
      <c r="G12735"/>
    </row>
    <row r="12736" spans="7:7" x14ac:dyDescent="0.3">
      <c r="G12736"/>
    </row>
    <row r="12737" spans="7:7" x14ac:dyDescent="0.3">
      <c r="G12737"/>
    </row>
    <row r="12738" spans="7:7" x14ac:dyDescent="0.3">
      <c r="G12738"/>
    </row>
    <row r="12739" spans="7:7" x14ac:dyDescent="0.3">
      <c r="G12739"/>
    </row>
    <row r="12740" spans="7:7" x14ac:dyDescent="0.3">
      <c r="G12740"/>
    </row>
    <row r="12741" spans="7:7" x14ac:dyDescent="0.3">
      <c r="G12741"/>
    </row>
    <row r="12742" spans="7:7" x14ac:dyDescent="0.3">
      <c r="G12742"/>
    </row>
    <row r="12743" spans="7:7" x14ac:dyDescent="0.3">
      <c r="G12743"/>
    </row>
    <row r="12744" spans="7:7" x14ac:dyDescent="0.3">
      <c r="G12744"/>
    </row>
    <row r="12745" spans="7:7" x14ac:dyDescent="0.3">
      <c r="G12745"/>
    </row>
    <row r="12746" spans="7:7" x14ac:dyDescent="0.3">
      <c r="G12746"/>
    </row>
    <row r="12747" spans="7:7" x14ac:dyDescent="0.3">
      <c r="G12747"/>
    </row>
    <row r="12748" spans="7:7" x14ac:dyDescent="0.3">
      <c r="G12748"/>
    </row>
    <row r="12749" spans="7:7" x14ac:dyDescent="0.3">
      <c r="G12749"/>
    </row>
    <row r="12750" spans="7:7" x14ac:dyDescent="0.3">
      <c r="G12750"/>
    </row>
    <row r="12751" spans="7:7" x14ac:dyDescent="0.3">
      <c r="G12751"/>
    </row>
    <row r="12752" spans="7:7" x14ac:dyDescent="0.3">
      <c r="G12752"/>
    </row>
    <row r="12753" spans="7:7" x14ac:dyDescent="0.3">
      <c r="G12753"/>
    </row>
    <row r="12754" spans="7:7" x14ac:dyDescent="0.3">
      <c r="G12754"/>
    </row>
    <row r="12755" spans="7:7" x14ac:dyDescent="0.3">
      <c r="G12755"/>
    </row>
    <row r="12756" spans="7:7" x14ac:dyDescent="0.3">
      <c r="G12756"/>
    </row>
    <row r="12757" spans="7:7" x14ac:dyDescent="0.3">
      <c r="G12757"/>
    </row>
    <row r="12758" spans="7:7" x14ac:dyDescent="0.3">
      <c r="G12758"/>
    </row>
    <row r="12759" spans="7:7" x14ac:dyDescent="0.3">
      <c r="G12759"/>
    </row>
    <row r="12760" spans="7:7" x14ac:dyDescent="0.3">
      <c r="G12760"/>
    </row>
    <row r="12761" spans="7:7" x14ac:dyDescent="0.3">
      <c r="G12761"/>
    </row>
    <row r="12762" spans="7:7" x14ac:dyDescent="0.3">
      <c r="G12762"/>
    </row>
    <row r="12763" spans="7:7" x14ac:dyDescent="0.3">
      <c r="G12763"/>
    </row>
    <row r="12764" spans="7:7" x14ac:dyDescent="0.3">
      <c r="G12764"/>
    </row>
    <row r="12765" spans="7:7" x14ac:dyDescent="0.3">
      <c r="G12765"/>
    </row>
    <row r="12766" spans="7:7" x14ac:dyDescent="0.3">
      <c r="G12766"/>
    </row>
    <row r="12767" spans="7:7" x14ac:dyDescent="0.3">
      <c r="G12767"/>
    </row>
    <row r="12768" spans="7:7" x14ac:dyDescent="0.3">
      <c r="G12768"/>
    </row>
    <row r="12769" spans="7:7" x14ac:dyDescent="0.3">
      <c r="G12769"/>
    </row>
    <row r="12770" spans="7:7" x14ac:dyDescent="0.3">
      <c r="G12770"/>
    </row>
    <row r="12771" spans="7:7" x14ac:dyDescent="0.3">
      <c r="G12771"/>
    </row>
    <row r="12772" spans="7:7" x14ac:dyDescent="0.3">
      <c r="G12772"/>
    </row>
    <row r="12773" spans="7:7" x14ac:dyDescent="0.3">
      <c r="G12773"/>
    </row>
    <row r="12774" spans="7:7" x14ac:dyDescent="0.3">
      <c r="G12774"/>
    </row>
    <row r="12775" spans="7:7" x14ac:dyDescent="0.3">
      <c r="G12775"/>
    </row>
    <row r="12776" spans="7:7" x14ac:dyDescent="0.3">
      <c r="G12776"/>
    </row>
    <row r="12777" spans="7:7" x14ac:dyDescent="0.3">
      <c r="G12777"/>
    </row>
    <row r="12778" spans="7:7" x14ac:dyDescent="0.3">
      <c r="G12778"/>
    </row>
    <row r="12779" spans="7:7" x14ac:dyDescent="0.3">
      <c r="G12779"/>
    </row>
    <row r="12780" spans="7:7" x14ac:dyDescent="0.3">
      <c r="G12780"/>
    </row>
    <row r="12781" spans="7:7" x14ac:dyDescent="0.3">
      <c r="G12781"/>
    </row>
    <row r="12782" spans="7:7" x14ac:dyDescent="0.3">
      <c r="G12782"/>
    </row>
    <row r="12783" spans="7:7" x14ac:dyDescent="0.3">
      <c r="G12783"/>
    </row>
    <row r="12784" spans="7:7" x14ac:dyDescent="0.3">
      <c r="G12784"/>
    </row>
    <row r="12785" spans="7:7" x14ac:dyDescent="0.3">
      <c r="G12785"/>
    </row>
    <row r="12786" spans="7:7" x14ac:dyDescent="0.3">
      <c r="G12786"/>
    </row>
    <row r="12787" spans="7:7" x14ac:dyDescent="0.3">
      <c r="G12787"/>
    </row>
    <row r="12788" spans="7:7" x14ac:dyDescent="0.3">
      <c r="G12788"/>
    </row>
    <row r="12789" spans="7:7" x14ac:dyDescent="0.3">
      <c r="G12789"/>
    </row>
    <row r="12790" spans="7:7" x14ac:dyDescent="0.3">
      <c r="G12790"/>
    </row>
    <row r="12791" spans="7:7" x14ac:dyDescent="0.3">
      <c r="G12791"/>
    </row>
    <row r="12792" spans="7:7" x14ac:dyDescent="0.3">
      <c r="G12792"/>
    </row>
    <row r="12793" spans="7:7" x14ac:dyDescent="0.3">
      <c r="G12793"/>
    </row>
    <row r="12794" spans="7:7" x14ac:dyDescent="0.3">
      <c r="G12794"/>
    </row>
    <row r="12795" spans="7:7" x14ac:dyDescent="0.3">
      <c r="G12795"/>
    </row>
    <row r="12796" spans="7:7" x14ac:dyDescent="0.3">
      <c r="G12796"/>
    </row>
    <row r="12797" spans="7:7" x14ac:dyDescent="0.3">
      <c r="G12797"/>
    </row>
    <row r="12798" spans="7:7" x14ac:dyDescent="0.3">
      <c r="G12798"/>
    </row>
    <row r="12799" spans="7:7" x14ac:dyDescent="0.3">
      <c r="G12799"/>
    </row>
    <row r="12800" spans="7:7" x14ac:dyDescent="0.3">
      <c r="G12800"/>
    </row>
    <row r="12801" spans="7:7" x14ac:dyDescent="0.3">
      <c r="G12801"/>
    </row>
    <row r="12802" spans="7:7" x14ac:dyDescent="0.3">
      <c r="G12802"/>
    </row>
    <row r="12803" spans="7:7" x14ac:dyDescent="0.3">
      <c r="G12803"/>
    </row>
    <row r="12804" spans="7:7" x14ac:dyDescent="0.3">
      <c r="G12804"/>
    </row>
    <row r="12805" spans="7:7" x14ac:dyDescent="0.3">
      <c r="G12805"/>
    </row>
    <row r="12806" spans="7:7" x14ac:dyDescent="0.3">
      <c r="G12806"/>
    </row>
    <row r="12807" spans="7:7" x14ac:dyDescent="0.3">
      <c r="G12807"/>
    </row>
    <row r="12808" spans="7:7" x14ac:dyDescent="0.3">
      <c r="G12808"/>
    </row>
    <row r="12809" spans="7:7" x14ac:dyDescent="0.3">
      <c r="G12809"/>
    </row>
    <row r="12810" spans="7:7" x14ac:dyDescent="0.3">
      <c r="G12810"/>
    </row>
    <row r="12811" spans="7:7" x14ac:dyDescent="0.3">
      <c r="G12811"/>
    </row>
    <row r="12812" spans="7:7" x14ac:dyDescent="0.3">
      <c r="G12812"/>
    </row>
    <row r="12813" spans="7:7" x14ac:dyDescent="0.3">
      <c r="G12813"/>
    </row>
    <row r="12814" spans="7:7" x14ac:dyDescent="0.3">
      <c r="G12814"/>
    </row>
    <row r="12815" spans="7:7" x14ac:dyDescent="0.3">
      <c r="G12815"/>
    </row>
    <row r="12816" spans="7:7" x14ac:dyDescent="0.3">
      <c r="G12816"/>
    </row>
    <row r="12817" spans="7:7" x14ac:dyDescent="0.3">
      <c r="G12817"/>
    </row>
    <row r="12818" spans="7:7" x14ac:dyDescent="0.3">
      <c r="G12818"/>
    </row>
    <row r="12819" spans="7:7" x14ac:dyDescent="0.3">
      <c r="G12819"/>
    </row>
    <row r="12820" spans="7:7" x14ac:dyDescent="0.3">
      <c r="G12820"/>
    </row>
    <row r="12821" spans="7:7" x14ac:dyDescent="0.3">
      <c r="G12821"/>
    </row>
    <row r="12822" spans="7:7" x14ac:dyDescent="0.3">
      <c r="G12822"/>
    </row>
    <row r="12823" spans="7:7" x14ac:dyDescent="0.3">
      <c r="G12823"/>
    </row>
    <row r="12824" spans="7:7" x14ac:dyDescent="0.3">
      <c r="G12824"/>
    </row>
    <row r="12825" spans="7:7" x14ac:dyDescent="0.3">
      <c r="G12825"/>
    </row>
    <row r="12826" spans="7:7" x14ac:dyDescent="0.3">
      <c r="G12826"/>
    </row>
    <row r="12827" spans="7:7" x14ac:dyDescent="0.3">
      <c r="G12827"/>
    </row>
    <row r="12828" spans="7:7" x14ac:dyDescent="0.3">
      <c r="G12828"/>
    </row>
    <row r="12829" spans="7:7" x14ac:dyDescent="0.3">
      <c r="G12829"/>
    </row>
    <row r="12830" spans="7:7" x14ac:dyDescent="0.3">
      <c r="G12830"/>
    </row>
    <row r="12831" spans="7:7" x14ac:dyDescent="0.3">
      <c r="G12831"/>
    </row>
    <row r="12832" spans="7:7" x14ac:dyDescent="0.3">
      <c r="G12832"/>
    </row>
    <row r="12833" spans="7:7" x14ac:dyDescent="0.3">
      <c r="G12833"/>
    </row>
    <row r="12834" spans="7:7" x14ac:dyDescent="0.3">
      <c r="G12834"/>
    </row>
    <row r="12835" spans="7:7" x14ac:dyDescent="0.3">
      <c r="G12835"/>
    </row>
    <row r="12836" spans="7:7" x14ac:dyDescent="0.3">
      <c r="G12836"/>
    </row>
    <row r="12837" spans="7:7" x14ac:dyDescent="0.3">
      <c r="G12837"/>
    </row>
    <row r="12838" spans="7:7" x14ac:dyDescent="0.3">
      <c r="G12838"/>
    </row>
    <row r="12839" spans="7:7" x14ac:dyDescent="0.3">
      <c r="G12839"/>
    </row>
    <row r="12840" spans="7:7" x14ac:dyDescent="0.3">
      <c r="G12840"/>
    </row>
    <row r="12841" spans="7:7" x14ac:dyDescent="0.3">
      <c r="G12841"/>
    </row>
    <row r="12842" spans="7:7" x14ac:dyDescent="0.3">
      <c r="G12842"/>
    </row>
    <row r="12843" spans="7:7" x14ac:dyDescent="0.3">
      <c r="G12843"/>
    </row>
    <row r="12844" spans="7:7" x14ac:dyDescent="0.3">
      <c r="G12844"/>
    </row>
    <row r="12845" spans="7:7" x14ac:dyDescent="0.3">
      <c r="G12845"/>
    </row>
    <row r="12846" spans="7:7" x14ac:dyDescent="0.3">
      <c r="G12846"/>
    </row>
    <row r="12847" spans="7:7" x14ac:dyDescent="0.3">
      <c r="G12847"/>
    </row>
    <row r="12848" spans="7:7" x14ac:dyDescent="0.3">
      <c r="G12848"/>
    </row>
    <row r="12849" spans="7:7" x14ac:dyDescent="0.3">
      <c r="G12849"/>
    </row>
    <row r="12850" spans="7:7" x14ac:dyDescent="0.3">
      <c r="G12850"/>
    </row>
    <row r="12851" spans="7:7" x14ac:dyDescent="0.3">
      <c r="G12851"/>
    </row>
    <row r="12852" spans="7:7" x14ac:dyDescent="0.3">
      <c r="G12852"/>
    </row>
    <row r="12853" spans="7:7" x14ac:dyDescent="0.3">
      <c r="G12853"/>
    </row>
    <row r="12854" spans="7:7" x14ac:dyDescent="0.3">
      <c r="G12854"/>
    </row>
    <row r="12855" spans="7:7" x14ac:dyDescent="0.3">
      <c r="G12855"/>
    </row>
    <row r="12856" spans="7:7" x14ac:dyDescent="0.3">
      <c r="G12856"/>
    </row>
    <row r="12857" spans="7:7" x14ac:dyDescent="0.3">
      <c r="G12857"/>
    </row>
    <row r="12858" spans="7:7" x14ac:dyDescent="0.3">
      <c r="G12858"/>
    </row>
    <row r="12859" spans="7:7" x14ac:dyDescent="0.3">
      <c r="G12859"/>
    </row>
    <row r="12860" spans="7:7" x14ac:dyDescent="0.3">
      <c r="G12860"/>
    </row>
    <row r="12861" spans="7:7" x14ac:dyDescent="0.3">
      <c r="G12861"/>
    </row>
    <row r="12862" spans="7:7" x14ac:dyDescent="0.3">
      <c r="G12862"/>
    </row>
    <row r="12863" spans="7:7" x14ac:dyDescent="0.3">
      <c r="G12863"/>
    </row>
    <row r="12864" spans="7:7" x14ac:dyDescent="0.3">
      <c r="G12864"/>
    </row>
    <row r="12865" spans="7:7" x14ac:dyDescent="0.3">
      <c r="G12865"/>
    </row>
    <row r="12866" spans="7:7" x14ac:dyDescent="0.3">
      <c r="G12866"/>
    </row>
    <row r="12867" spans="7:7" x14ac:dyDescent="0.3">
      <c r="G12867"/>
    </row>
    <row r="12868" spans="7:7" x14ac:dyDescent="0.3">
      <c r="G12868"/>
    </row>
    <row r="12869" spans="7:7" x14ac:dyDescent="0.3">
      <c r="G12869"/>
    </row>
    <row r="12870" spans="7:7" x14ac:dyDescent="0.3">
      <c r="G12870"/>
    </row>
    <row r="12871" spans="7:7" x14ac:dyDescent="0.3">
      <c r="G12871"/>
    </row>
    <row r="12872" spans="7:7" x14ac:dyDescent="0.3">
      <c r="G12872"/>
    </row>
    <row r="12873" spans="7:7" x14ac:dyDescent="0.3">
      <c r="G12873"/>
    </row>
    <row r="12874" spans="7:7" x14ac:dyDescent="0.3">
      <c r="G12874"/>
    </row>
    <row r="12875" spans="7:7" x14ac:dyDescent="0.3">
      <c r="G12875"/>
    </row>
    <row r="12876" spans="7:7" x14ac:dyDescent="0.3">
      <c r="G12876"/>
    </row>
    <row r="12877" spans="7:7" x14ac:dyDescent="0.3">
      <c r="G12877"/>
    </row>
    <row r="12878" spans="7:7" x14ac:dyDescent="0.3">
      <c r="G12878"/>
    </row>
    <row r="12879" spans="7:7" x14ac:dyDescent="0.3">
      <c r="G12879"/>
    </row>
    <row r="12880" spans="7:7" x14ac:dyDescent="0.3">
      <c r="G12880"/>
    </row>
    <row r="12881" spans="7:7" x14ac:dyDescent="0.3">
      <c r="G12881"/>
    </row>
    <row r="12882" spans="7:7" x14ac:dyDescent="0.3">
      <c r="G12882"/>
    </row>
    <row r="12883" spans="7:7" x14ac:dyDescent="0.3">
      <c r="G12883"/>
    </row>
    <row r="12884" spans="7:7" x14ac:dyDescent="0.3">
      <c r="G12884"/>
    </row>
    <row r="12885" spans="7:7" x14ac:dyDescent="0.3">
      <c r="G12885"/>
    </row>
    <row r="12886" spans="7:7" x14ac:dyDescent="0.3">
      <c r="G12886"/>
    </row>
    <row r="12887" spans="7:7" x14ac:dyDescent="0.3">
      <c r="G12887"/>
    </row>
    <row r="12888" spans="7:7" x14ac:dyDescent="0.3">
      <c r="G12888"/>
    </row>
    <row r="12889" spans="7:7" x14ac:dyDescent="0.3">
      <c r="G12889"/>
    </row>
    <row r="12890" spans="7:7" x14ac:dyDescent="0.3">
      <c r="G12890"/>
    </row>
    <row r="12891" spans="7:7" x14ac:dyDescent="0.3">
      <c r="G12891"/>
    </row>
    <row r="12892" spans="7:7" x14ac:dyDescent="0.3">
      <c r="G12892"/>
    </row>
    <row r="12893" spans="7:7" x14ac:dyDescent="0.3">
      <c r="G12893"/>
    </row>
    <row r="12894" spans="7:7" x14ac:dyDescent="0.3">
      <c r="G12894"/>
    </row>
    <row r="12895" spans="7:7" x14ac:dyDescent="0.3">
      <c r="G12895"/>
    </row>
    <row r="12896" spans="7:7" x14ac:dyDescent="0.3">
      <c r="G12896"/>
    </row>
    <row r="12897" spans="7:7" x14ac:dyDescent="0.3">
      <c r="G12897"/>
    </row>
    <row r="12898" spans="7:7" x14ac:dyDescent="0.3">
      <c r="G12898"/>
    </row>
    <row r="12899" spans="7:7" x14ac:dyDescent="0.3">
      <c r="G12899"/>
    </row>
    <row r="12900" spans="7:7" x14ac:dyDescent="0.3">
      <c r="G12900"/>
    </row>
    <row r="12901" spans="7:7" x14ac:dyDescent="0.3">
      <c r="G12901"/>
    </row>
    <row r="12902" spans="7:7" x14ac:dyDescent="0.3">
      <c r="G12902"/>
    </row>
    <row r="12903" spans="7:7" x14ac:dyDescent="0.3">
      <c r="G12903"/>
    </row>
    <row r="12904" spans="7:7" x14ac:dyDescent="0.3">
      <c r="G12904"/>
    </row>
    <row r="12905" spans="7:7" x14ac:dyDescent="0.3">
      <c r="G12905"/>
    </row>
    <row r="12906" spans="7:7" x14ac:dyDescent="0.3">
      <c r="G12906"/>
    </row>
    <row r="12907" spans="7:7" x14ac:dyDescent="0.3">
      <c r="G12907"/>
    </row>
    <row r="12908" spans="7:7" x14ac:dyDescent="0.3">
      <c r="G12908"/>
    </row>
    <row r="12909" spans="7:7" x14ac:dyDescent="0.3">
      <c r="G12909"/>
    </row>
    <row r="12910" spans="7:7" x14ac:dyDescent="0.3">
      <c r="G12910"/>
    </row>
    <row r="12911" spans="7:7" x14ac:dyDescent="0.3">
      <c r="G12911"/>
    </row>
    <row r="12912" spans="7:7" x14ac:dyDescent="0.3">
      <c r="G12912"/>
    </row>
    <row r="12913" spans="7:7" x14ac:dyDescent="0.3">
      <c r="G12913"/>
    </row>
    <row r="12914" spans="7:7" x14ac:dyDescent="0.3">
      <c r="G12914"/>
    </row>
    <row r="12915" spans="7:7" x14ac:dyDescent="0.3">
      <c r="G12915"/>
    </row>
    <row r="12916" spans="7:7" x14ac:dyDescent="0.3">
      <c r="G12916"/>
    </row>
    <row r="12917" spans="7:7" x14ac:dyDescent="0.3">
      <c r="G12917"/>
    </row>
    <row r="12918" spans="7:7" x14ac:dyDescent="0.3">
      <c r="G12918"/>
    </row>
    <row r="12919" spans="7:7" x14ac:dyDescent="0.3">
      <c r="G12919"/>
    </row>
    <row r="12920" spans="7:7" x14ac:dyDescent="0.3">
      <c r="G12920"/>
    </row>
    <row r="12921" spans="7:7" x14ac:dyDescent="0.3">
      <c r="G12921"/>
    </row>
    <row r="12922" spans="7:7" x14ac:dyDescent="0.3">
      <c r="G12922"/>
    </row>
    <row r="12923" spans="7:7" x14ac:dyDescent="0.3">
      <c r="G12923"/>
    </row>
    <row r="12924" spans="7:7" x14ac:dyDescent="0.3">
      <c r="G12924"/>
    </row>
    <row r="12925" spans="7:7" x14ac:dyDescent="0.3">
      <c r="G12925"/>
    </row>
    <row r="12926" spans="7:7" x14ac:dyDescent="0.3">
      <c r="G12926"/>
    </row>
    <row r="12927" spans="7:7" x14ac:dyDescent="0.3">
      <c r="G12927"/>
    </row>
    <row r="12928" spans="7:7" x14ac:dyDescent="0.3">
      <c r="G12928"/>
    </row>
    <row r="12929" spans="7:7" x14ac:dyDescent="0.3">
      <c r="G12929"/>
    </row>
    <row r="12930" spans="7:7" x14ac:dyDescent="0.3">
      <c r="G12930"/>
    </row>
    <row r="12931" spans="7:7" x14ac:dyDescent="0.3">
      <c r="G12931"/>
    </row>
    <row r="12932" spans="7:7" x14ac:dyDescent="0.3">
      <c r="G12932"/>
    </row>
    <row r="12933" spans="7:7" x14ac:dyDescent="0.3">
      <c r="G12933"/>
    </row>
    <row r="12934" spans="7:7" x14ac:dyDescent="0.3">
      <c r="G12934"/>
    </row>
    <row r="12935" spans="7:7" x14ac:dyDescent="0.3">
      <c r="G12935"/>
    </row>
    <row r="12936" spans="7:7" x14ac:dyDescent="0.3">
      <c r="G12936"/>
    </row>
    <row r="12937" spans="7:7" x14ac:dyDescent="0.3">
      <c r="G12937"/>
    </row>
    <row r="12938" spans="7:7" x14ac:dyDescent="0.3">
      <c r="G12938"/>
    </row>
    <row r="12939" spans="7:7" x14ac:dyDescent="0.3">
      <c r="G12939"/>
    </row>
    <row r="12940" spans="7:7" x14ac:dyDescent="0.3">
      <c r="G12940"/>
    </row>
    <row r="12941" spans="7:7" x14ac:dyDescent="0.3">
      <c r="G12941"/>
    </row>
    <row r="12942" spans="7:7" x14ac:dyDescent="0.3">
      <c r="G12942"/>
    </row>
    <row r="12943" spans="7:7" x14ac:dyDescent="0.3">
      <c r="G12943"/>
    </row>
    <row r="12944" spans="7:7" x14ac:dyDescent="0.3">
      <c r="G12944"/>
    </row>
    <row r="12945" spans="7:7" x14ac:dyDescent="0.3">
      <c r="G12945"/>
    </row>
    <row r="12946" spans="7:7" x14ac:dyDescent="0.3">
      <c r="G12946"/>
    </row>
    <row r="12947" spans="7:7" x14ac:dyDescent="0.3">
      <c r="G12947"/>
    </row>
    <row r="12948" spans="7:7" x14ac:dyDescent="0.3">
      <c r="G12948"/>
    </row>
    <row r="12949" spans="7:7" x14ac:dyDescent="0.3">
      <c r="G12949"/>
    </row>
    <row r="12950" spans="7:7" x14ac:dyDescent="0.3">
      <c r="G12950"/>
    </row>
    <row r="12951" spans="7:7" x14ac:dyDescent="0.3">
      <c r="G12951"/>
    </row>
    <row r="12952" spans="7:7" x14ac:dyDescent="0.3">
      <c r="G12952"/>
    </row>
    <row r="12953" spans="7:7" x14ac:dyDescent="0.3">
      <c r="G12953"/>
    </row>
    <row r="12954" spans="7:7" x14ac:dyDescent="0.3">
      <c r="G12954"/>
    </row>
    <row r="12955" spans="7:7" x14ac:dyDescent="0.3">
      <c r="G12955"/>
    </row>
    <row r="12956" spans="7:7" x14ac:dyDescent="0.3">
      <c r="G12956"/>
    </row>
    <row r="12957" spans="7:7" x14ac:dyDescent="0.3">
      <c r="G12957"/>
    </row>
    <row r="12958" spans="7:7" x14ac:dyDescent="0.3">
      <c r="G12958"/>
    </row>
    <row r="12959" spans="7:7" x14ac:dyDescent="0.3">
      <c r="G12959"/>
    </row>
    <row r="12960" spans="7:7" x14ac:dyDescent="0.3">
      <c r="G12960"/>
    </row>
    <row r="12961" spans="7:7" x14ac:dyDescent="0.3">
      <c r="G12961"/>
    </row>
    <row r="12962" spans="7:7" x14ac:dyDescent="0.3">
      <c r="G12962"/>
    </row>
    <row r="12963" spans="7:7" x14ac:dyDescent="0.3">
      <c r="G12963"/>
    </row>
    <row r="12964" spans="7:7" x14ac:dyDescent="0.3">
      <c r="G12964"/>
    </row>
    <row r="12965" spans="7:7" x14ac:dyDescent="0.3">
      <c r="G12965"/>
    </row>
    <row r="12966" spans="7:7" x14ac:dyDescent="0.3">
      <c r="G12966"/>
    </row>
    <row r="12967" spans="7:7" x14ac:dyDescent="0.3">
      <c r="G12967"/>
    </row>
    <row r="12968" spans="7:7" x14ac:dyDescent="0.3">
      <c r="G12968"/>
    </row>
    <row r="12969" spans="7:7" x14ac:dyDescent="0.3">
      <c r="G12969"/>
    </row>
    <row r="12970" spans="7:7" x14ac:dyDescent="0.3">
      <c r="G12970"/>
    </row>
    <row r="12971" spans="7:7" x14ac:dyDescent="0.3">
      <c r="G12971"/>
    </row>
    <row r="12972" spans="7:7" x14ac:dyDescent="0.3">
      <c r="G12972"/>
    </row>
    <row r="12973" spans="7:7" x14ac:dyDescent="0.3">
      <c r="G12973"/>
    </row>
    <row r="12974" spans="7:7" x14ac:dyDescent="0.3">
      <c r="G12974"/>
    </row>
    <row r="12975" spans="7:7" x14ac:dyDescent="0.3">
      <c r="G12975"/>
    </row>
    <row r="12976" spans="7:7" x14ac:dyDescent="0.3">
      <c r="G12976"/>
    </row>
    <row r="12977" spans="7:7" x14ac:dyDescent="0.3">
      <c r="G12977"/>
    </row>
    <row r="12978" spans="7:7" x14ac:dyDescent="0.3">
      <c r="G12978"/>
    </row>
    <row r="12979" spans="7:7" x14ac:dyDescent="0.3">
      <c r="G12979"/>
    </row>
    <row r="12980" spans="7:7" x14ac:dyDescent="0.3">
      <c r="G12980"/>
    </row>
    <row r="12981" spans="7:7" x14ac:dyDescent="0.3">
      <c r="G12981"/>
    </row>
    <row r="12982" spans="7:7" x14ac:dyDescent="0.3">
      <c r="G12982"/>
    </row>
    <row r="12983" spans="7:7" x14ac:dyDescent="0.3">
      <c r="G12983"/>
    </row>
    <row r="12984" spans="7:7" x14ac:dyDescent="0.3">
      <c r="G12984"/>
    </row>
    <row r="12985" spans="7:7" x14ac:dyDescent="0.3">
      <c r="G12985"/>
    </row>
    <row r="12986" spans="7:7" x14ac:dyDescent="0.3">
      <c r="G12986"/>
    </row>
    <row r="12987" spans="7:7" x14ac:dyDescent="0.3">
      <c r="G12987"/>
    </row>
    <row r="12988" spans="7:7" x14ac:dyDescent="0.3">
      <c r="G12988"/>
    </row>
    <row r="12989" spans="7:7" x14ac:dyDescent="0.3">
      <c r="G12989"/>
    </row>
    <row r="12990" spans="7:7" x14ac:dyDescent="0.3">
      <c r="G12990"/>
    </row>
    <row r="12991" spans="7:7" x14ac:dyDescent="0.3">
      <c r="G12991"/>
    </row>
    <row r="12992" spans="7:7" x14ac:dyDescent="0.3">
      <c r="G12992"/>
    </row>
    <row r="12993" spans="7:7" x14ac:dyDescent="0.3">
      <c r="G12993"/>
    </row>
    <row r="12994" spans="7:7" x14ac:dyDescent="0.3">
      <c r="G12994"/>
    </row>
    <row r="12995" spans="7:7" x14ac:dyDescent="0.3">
      <c r="G12995"/>
    </row>
    <row r="12996" spans="7:7" x14ac:dyDescent="0.3">
      <c r="G12996"/>
    </row>
    <row r="12997" spans="7:7" x14ac:dyDescent="0.3">
      <c r="G12997"/>
    </row>
    <row r="12998" spans="7:7" x14ac:dyDescent="0.3">
      <c r="G12998"/>
    </row>
    <row r="12999" spans="7:7" x14ac:dyDescent="0.3">
      <c r="G12999"/>
    </row>
    <row r="13000" spans="7:7" x14ac:dyDescent="0.3">
      <c r="G13000"/>
    </row>
    <row r="13001" spans="7:7" x14ac:dyDescent="0.3">
      <c r="G13001"/>
    </row>
    <row r="13002" spans="7:7" x14ac:dyDescent="0.3">
      <c r="G13002"/>
    </row>
    <row r="13003" spans="7:7" x14ac:dyDescent="0.3">
      <c r="G13003"/>
    </row>
    <row r="13004" spans="7:7" x14ac:dyDescent="0.3">
      <c r="G13004"/>
    </row>
    <row r="13005" spans="7:7" x14ac:dyDescent="0.3">
      <c r="G13005"/>
    </row>
    <row r="13006" spans="7:7" x14ac:dyDescent="0.3">
      <c r="G13006"/>
    </row>
    <row r="13007" spans="7:7" x14ac:dyDescent="0.3">
      <c r="G13007"/>
    </row>
    <row r="13008" spans="7:7" x14ac:dyDescent="0.3">
      <c r="G13008"/>
    </row>
    <row r="13009" spans="7:7" x14ac:dyDescent="0.3">
      <c r="G13009"/>
    </row>
    <row r="13010" spans="7:7" x14ac:dyDescent="0.3">
      <c r="G13010"/>
    </row>
    <row r="13011" spans="7:7" x14ac:dyDescent="0.3">
      <c r="G13011"/>
    </row>
    <row r="13012" spans="7:7" x14ac:dyDescent="0.3">
      <c r="G13012"/>
    </row>
    <row r="13013" spans="7:7" x14ac:dyDescent="0.3">
      <c r="G13013"/>
    </row>
    <row r="13014" spans="7:7" x14ac:dyDescent="0.3">
      <c r="G13014"/>
    </row>
    <row r="13015" spans="7:7" x14ac:dyDescent="0.3">
      <c r="G13015"/>
    </row>
    <row r="13016" spans="7:7" x14ac:dyDescent="0.3">
      <c r="G13016"/>
    </row>
    <row r="13017" spans="7:7" x14ac:dyDescent="0.3">
      <c r="G13017"/>
    </row>
    <row r="13018" spans="7:7" x14ac:dyDescent="0.3">
      <c r="G13018"/>
    </row>
    <row r="13019" spans="7:7" x14ac:dyDescent="0.3">
      <c r="G13019"/>
    </row>
    <row r="13020" spans="7:7" x14ac:dyDescent="0.3">
      <c r="G13020"/>
    </row>
    <row r="13021" spans="7:7" x14ac:dyDescent="0.3">
      <c r="G13021"/>
    </row>
    <row r="13022" spans="7:7" x14ac:dyDescent="0.3">
      <c r="G13022"/>
    </row>
    <row r="13023" spans="7:7" x14ac:dyDescent="0.3">
      <c r="G13023"/>
    </row>
    <row r="13024" spans="7:7" x14ac:dyDescent="0.3">
      <c r="G13024"/>
    </row>
    <row r="13025" spans="7:7" x14ac:dyDescent="0.3">
      <c r="G13025"/>
    </row>
    <row r="13026" spans="7:7" x14ac:dyDescent="0.3">
      <c r="G13026"/>
    </row>
    <row r="13027" spans="7:7" x14ac:dyDescent="0.3">
      <c r="G13027"/>
    </row>
    <row r="13028" spans="7:7" x14ac:dyDescent="0.3">
      <c r="G13028"/>
    </row>
    <row r="13029" spans="7:7" x14ac:dyDescent="0.3">
      <c r="G13029"/>
    </row>
    <row r="13030" spans="7:7" x14ac:dyDescent="0.3">
      <c r="G13030"/>
    </row>
    <row r="13031" spans="7:7" x14ac:dyDescent="0.3">
      <c r="G13031"/>
    </row>
    <row r="13032" spans="7:7" x14ac:dyDescent="0.3">
      <c r="G13032"/>
    </row>
    <row r="13033" spans="7:7" x14ac:dyDescent="0.3">
      <c r="G13033"/>
    </row>
    <row r="13034" spans="7:7" x14ac:dyDescent="0.3">
      <c r="G13034"/>
    </row>
    <row r="13035" spans="7:7" x14ac:dyDescent="0.3">
      <c r="G13035"/>
    </row>
    <row r="13036" spans="7:7" x14ac:dyDescent="0.3">
      <c r="G13036"/>
    </row>
    <row r="13037" spans="7:7" x14ac:dyDescent="0.3">
      <c r="G13037"/>
    </row>
    <row r="13038" spans="7:7" x14ac:dyDescent="0.3">
      <c r="G13038"/>
    </row>
    <row r="13039" spans="7:7" x14ac:dyDescent="0.3">
      <c r="G13039"/>
    </row>
    <row r="13040" spans="7:7" x14ac:dyDescent="0.3">
      <c r="G13040"/>
    </row>
    <row r="13041" spans="7:7" x14ac:dyDescent="0.3">
      <c r="G13041"/>
    </row>
    <row r="13042" spans="7:7" x14ac:dyDescent="0.3">
      <c r="G13042"/>
    </row>
    <row r="13043" spans="7:7" x14ac:dyDescent="0.3">
      <c r="G13043"/>
    </row>
    <row r="13044" spans="7:7" x14ac:dyDescent="0.3">
      <c r="G13044"/>
    </row>
    <row r="13045" spans="7:7" x14ac:dyDescent="0.3">
      <c r="G13045"/>
    </row>
    <row r="13046" spans="7:7" x14ac:dyDescent="0.3">
      <c r="G13046"/>
    </row>
    <row r="13047" spans="7:7" x14ac:dyDescent="0.3">
      <c r="G13047"/>
    </row>
    <row r="13048" spans="7:7" x14ac:dyDescent="0.3">
      <c r="G13048"/>
    </row>
    <row r="13049" spans="7:7" x14ac:dyDescent="0.3">
      <c r="G13049"/>
    </row>
    <row r="13050" spans="7:7" x14ac:dyDescent="0.3">
      <c r="G13050"/>
    </row>
    <row r="13051" spans="7:7" x14ac:dyDescent="0.3">
      <c r="G13051"/>
    </row>
    <row r="13052" spans="7:7" x14ac:dyDescent="0.3">
      <c r="G13052"/>
    </row>
    <row r="13053" spans="7:7" x14ac:dyDescent="0.3">
      <c r="G13053"/>
    </row>
    <row r="13054" spans="7:7" x14ac:dyDescent="0.3">
      <c r="G13054"/>
    </row>
    <row r="13055" spans="7:7" x14ac:dyDescent="0.3">
      <c r="G13055"/>
    </row>
    <row r="13056" spans="7:7" x14ac:dyDescent="0.3">
      <c r="G13056"/>
    </row>
    <row r="13057" spans="7:7" x14ac:dyDescent="0.3">
      <c r="G13057"/>
    </row>
    <row r="13058" spans="7:7" x14ac:dyDescent="0.3">
      <c r="G13058"/>
    </row>
    <row r="13059" spans="7:7" x14ac:dyDescent="0.3">
      <c r="G13059"/>
    </row>
    <row r="13060" spans="7:7" x14ac:dyDescent="0.3">
      <c r="G13060"/>
    </row>
    <row r="13061" spans="7:7" x14ac:dyDescent="0.3">
      <c r="G13061"/>
    </row>
    <row r="13062" spans="7:7" x14ac:dyDescent="0.3">
      <c r="G13062"/>
    </row>
    <row r="13063" spans="7:7" x14ac:dyDescent="0.3">
      <c r="G13063"/>
    </row>
    <row r="13064" spans="7:7" x14ac:dyDescent="0.3">
      <c r="G13064"/>
    </row>
    <row r="13065" spans="7:7" x14ac:dyDescent="0.3">
      <c r="G13065"/>
    </row>
    <row r="13066" spans="7:7" x14ac:dyDescent="0.3">
      <c r="G13066"/>
    </row>
    <row r="13067" spans="7:7" x14ac:dyDescent="0.3">
      <c r="G13067"/>
    </row>
    <row r="13068" spans="7:7" x14ac:dyDescent="0.3">
      <c r="G13068"/>
    </row>
    <row r="13069" spans="7:7" x14ac:dyDescent="0.3">
      <c r="G13069"/>
    </row>
    <row r="13070" spans="7:7" x14ac:dyDescent="0.3">
      <c r="G13070"/>
    </row>
    <row r="13071" spans="7:7" x14ac:dyDescent="0.3">
      <c r="G13071"/>
    </row>
    <row r="13072" spans="7:7" x14ac:dyDescent="0.3">
      <c r="G13072"/>
    </row>
    <row r="13073" spans="7:7" x14ac:dyDescent="0.3">
      <c r="G13073"/>
    </row>
    <row r="13074" spans="7:7" x14ac:dyDescent="0.3">
      <c r="G13074"/>
    </row>
    <row r="13075" spans="7:7" x14ac:dyDescent="0.3">
      <c r="G13075"/>
    </row>
    <row r="13076" spans="7:7" x14ac:dyDescent="0.3">
      <c r="G13076"/>
    </row>
    <row r="13077" spans="7:7" x14ac:dyDescent="0.3">
      <c r="G13077"/>
    </row>
    <row r="13078" spans="7:7" x14ac:dyDescent="0.3">
      <c r="G13078"/>
    </row>
    <row r="13079" spans="7:7" x14ac:dyDescent="0.3">
      <c r="G13079"/>
    </row>
    <row r="13080" spans="7:7" x14ac:dyDescent="0.3">
      <c r="G13080"/>
    </row>
    <row r="13081" spans="7:7" x14ac:dyDescent="0.3">
      <c r="G13081"/>
    </row>
    <row r="13082" spans="7:7" x14ac:dyDescent="0.3">
      <c r="G13082"/>
    </row>
    <row r="13083" spans="7:7" x14ac:dyDescent="0.3">
      <c r="G13083"/>
    </row>
    <row r="13084" spans="7:7" x14ac:dyDescent="0.3">
      <c r="G13084"/>
    </row>
    <row r="13085" spans="7:7" x14ac:dyDescent="0.3">
      <c r="G13085"/>
    </row>
    <row r="13086" spans="7:7" x14ac:dyDescent="0.3">
      <c r="G13086"/>
    </row>
    <row r="13087" spans="7:7" x14ac:dyDescent="0.3">
      <c r="G13087"/>
    </row>
    <row r="13088" spans="7:7" x14ac:dyDescent="0.3">
      <c r="G13088"/>
    </row>
    <row r="13089" spans="7:7" x14ac:dyDescent="0.3">
      <c r="G13089"/>
    </row>
    <row r="13090" spans="7:7" x14ac:dyDescent="0.3">
      <c r="G13090"/>
    </row>
    <row r="13091" spans="7:7" x14ac:dyDescent="0.3">
      <c r="G13091"/>
    </row>
    <row r="13092" spans="7:7" x14ac:dyDescent="0.3">
      <c r="G13092"/>
    </row>
    <row r="13093" spans="7:7" x14ac:dyDescent="0.3">
      <c r="G13093"/>
    </row>
    <row r="13094" spans="7:7" x14ac:dyDescent="0.3">
      <c r="G13094"/>
    </row>
    <row r="13095" spans="7:7" x14ac:dyDescent="0.3">
      <c r="G13095"/>
    </row>
    <row r="13096" spans="7:7" x14ac:dyDescent="0.3">
      <c r="G13096"/>
    </row>
    <row r="13097" spans="7:7" x14ac:dyDescent="0.3">
      <c r="G13097"/>
    </row>
    <row r="13098" spans="7:7" x14ac:dyDescent="0.3">
      <c r="G13098"/>
    </row>
    <row r="13099" spans="7:7" x14ac:dyDescent="0.3">
      <c r="G13099"/>
    </row>
    <row r="13100" spans="7:7" x14ac:dyDescent="0.3">
      <c r="G13100"/>
    </row>
    <row r="13101" spans="7:7" x14ac:dyDescent="0.3">
      <c r="G13101"/>
    </row>
    <row r="13102" spans="7:7" x14ac:dyDescent="0.3">
      <c r="G13102"/>
    </row>
    <row r="13103" spans="7:7" x14ac:dyDescent="0.3">
      <c r="G13103"/>
    </row>
    <row r="13104" spans="7:7" x14ac:dyDescent="0.3">
      <c r="G13104"/>
    </row>
    <row r="13105" spans="7:7" x14ac:dyDescent="0.3">
      <c r="G13105"/>
    </row>
    <row r="13106" spans="7:7" x14ac:dyDescent="0.3">
      <c r="G13106"/>
    </row>
    <row r="13107" spans="7:7" x14ac:dyDescent="0.3">
      <c r="G13107"/>
    </row>
    <row r="13108" spans="7:7" x14ac:dyDescent="0.3">
      <c r="G13108"/>
    </row>
    <row r="13109" spans="7:7" x14ac:dyDescent="0.3">
      <c r="G13109"/>
    </row>
    <row r="13110" spans="7:7" x14ac:dyDescent="0.3">
      <c r="G13110"/>
    </row>
    <row r="13111" spans="7:7" x14ac:dyDescent="0.3">
      <c r="G13111"/>
    </row>
    <row r="13112" spans="7:7" x14ac:dyDescent="0.3">
      <c r="G13112"/>
    </row>
    <row r="13113" spans="7:7" x14ac:dyDescent="0.3">
      <c r="G13113"/>
    </row>
    <row r="13114" spans="7:7" x14ac:dyDescent="0.3">
      <c r="G13114"/>
    </row>
    <row r="13115" spans="7:7" x14ac:dyDescent="0.3">
      <c r="G13115"/>
    </row>
    <row r="13116" spans="7:7" x14ac:dyDescent="0.3">
      <c r="G13116"/>
    </row>
    <row r="13117" spans="7:7" x14ac:dyDescent="0.3">
      <c r="G13117"/>
    </row>
    <row r="13118" spans="7:7" x14ac:dyDescent="0.3">
      <c r="G13118"/>
    </row>
    <row r="13119" spans="7:7" x14ac:dyDescent="0.3">
      <c r="G13119"/>
    </row>
    <row r="13120" spans="7:7" x14ac:dyDescent="0.3">
      <c r="G13120"/>
    </row>
    <row r="13121" spans="7:7" x14ac:dyDescent="0.3">
      <c r="G13121"/>
    </row>
    <row r="13122" spans="7:7" x14ac:dyDescent="0.3">
      <c r="G13122"/>
    </row>
    <row r="13123" spans="7:7" x14ac:dyDescent="0.3">
      <c r="G13123"/>
    </row>
    <row r="13124" spans="7:7" x14ac:dyDescent="0.3">
      <c r="G13124"/>
    </row>
    <row r="13125" spans="7:7" x14ac:dyDescent="0.3">
      <c r="G13125"/>
    </row>
    <row r="13126" spans="7:7" x14ac:dyDescent="0.3">
      <c r="G13126"/>
    </row>
    <row r="13127" spans="7:7" x14ac:dyDescent="0.3">
      <c r="G13127"/>
    </row>
    <row r="13128" spans="7:7" x14ac:dyDescent="0.3">
      <c r="G13128"/>
    </row>
    <row r="13129" spans="7:7" x14ac:dyDescent="0.3">
      <c r="G13129"/>
    </row>
    <row r="13130" spans="7:7" x14ac:dyDescent="0.3">
      <c r="G13130"/>
    </row>
    <row r="13131" spans="7:7" x14ac:dyDescent="0.3">
      <c r="G13131"/>
    </row>
    <row r="13132" spans="7:7" x14ac:dyDescent="0.3">
      <c r="G13132"/>
    </row>
    <row r="13133" spans="7:7" x14ac:dyDescent="0.3">
      <c r="G13133"/>
    </row>
    <row r="13134" spans="7:7" x14ac:dyDescent="0.3">
      <c r="G13134"/>
    </row>
    <row r="13135" spans="7:7" x14ac:dyDescent="0.3">
      <c r="G13135"/>
    </row>
    <row r="13136" spans="7:7" x14ac:dyDescent="0.3">
      <c r="G13136"/>
    </row>
    <row r="13137" spans="7:7" x14ac:dyDescent="0.3">
      <c r="G13137"/>
    </row>
    <row r="13138" spans="7:7" x14ac:dyDescent="0.3">
      <c r="G13138"/>
    </row>
    <row r="13139" spans="7:7" x14ac:dyDescent="0.3">
      <c r="G13139"/>
    </row>
    <row r="13140" spans="7:7" x14ac:dyDescent="0.3">
      <c r="G13140"/>
    </row>
    <row r="13141" spans="7:7" x14ac:dyDescent="0.3">
      <c r="G13141"/>
    </row>
    <row r="13142" spans="7:7" x14ac:dyDescent="0.3">
      <c r="G13142"/>
    </row>
    <row r="13143" spans="7:7" x14ac:dyDescent="0.3">
      <c r="G13143"/>
    </row>
    <row r="13144" spans="7:7" x14ac:dyDescent="0.3">
      <c r="G13144"/>
    </row>
    <row r="13145" spans="7:7" x14ac:dyDescent="0.3">
      <c r="G13145"/>
    </row>
    <row r="13146" spans="7:7" x14ac:dyDescent="0.3">
      <c r="G13146"/>
    </row>
    <row r="13147" spans="7:7" x14ac:dyDescent="0.3">
      <c r="G13147"/>
    </row>
    <row r="13148" spans="7:7" x14ac:dyDescent="0.3">
      <c r="G13148"/>
    </row>
    <row r="13149" spans="7:7" x14ac:dyDescent="0.3">
      <c r="G13149"/>
    </row>
    <row r="13150" spans="7:7" x14ac:dyDescent="0.3">
      <c r="G13150"/>
    </row>
    <row r="13151" spans="7:7" x14ac:dyDescent="0.3">
      <c r="G13151"/>
    </row>
    <row r="13152" spans="7:7" x14ac:dyDescent="0.3">
      <c r="G13152"/>
    </row>
    <row r="13153" spans="7:7" x14ac:dyDescent="0.3">
      <c r="G13153"/>
    </row>
    <row r="13154" spans="7:7" x14ac:dyDescent="0.3">
      <c r="G13154"/>
    </row>
    <row r="13155" spans="7:7" x14ac:dyDescent="0.3">
      <c r="G13155"/>
    </row>
    <row r="13156" spans="7:7" x14ac:dyDescent="0.3">
      <c r="G13156"/>
    </row>
    <row r="13157" spans="7:7" x14ac:dyDescent="0.3">
      <c r="G13157"/>
    </row>
    <row r="13158" spans="7:7" x14ac:dyDescent="0.3">
      <c r="G13158"/>
    </row>
    <row r="13159" spans="7:7" x14ac:dyDescent="0.3">
      <c r="G13159"/>
    </row>
    <row r="13160" spans="7:7" x14ac:dyDescent="0.3">
      <c r="G13160"/>
    </row>
    <row r="13161" spans="7:7" x14ac:dyDescent="0.3">
      <c r="G13161"/>
    </row>
    <row r="13162" spans="7:7" x14ac:dyDescent="0.3">
      <c r="G13162"/>
    </row>
    <row r="13163" spans="7:7" x14ac:dyDescent="0.3">
      <c r="G13163"/>
    </row>
    <row r="13164" spans="7:7" x14ac:dyDescent="0.3">
      <c r="G13164"/>
    </row>
    <row r="13165" spans="7:7" x14ac:dyDescent="0.3">
      <c r="G13165"/>
    </row>
    <row r="13166" spans="7:7" x14ac:dyDescent="0.3">
      <c r="G13166"/>
    </row>
    <row r="13167" spans="7:7" x14ac:dyDescent="0.3">
      <c r="G13167"/>
    </row>
    <row r="13168" spans="7:7" x14ac:dyDescent="0.3">
      <c r="G13168"/>
    </row>
    <row r="13169" spans="7:7" x14ac:dyDescent="0.3">
      <c r="G13169"/>
    </row>
    <row r="13170" spans="7:7" x14ac:dyDescent="0.3">
      <c r="G13170"/>
    </row>
    <row r="13171" spans="7:7" x14ac:dyDescent="0.3">
      <c r="G13171"/>
    </row>
    <row r="13172" spans="7:7" x14ac:dyDescent="0.3">
      <c r="G13172"/>
    </row>
    <row r="13173" spans="7:7" x14ac:dyDescent="0.3">
      <c r="G13173"/>
    </row>
    <row r="13174" spans="7:7" x14ac:dyDescent="0.3">
      <c r="G13174"/>
    </row>
    <row r="13175" spans="7:7" x14ac:dyDescent="0.3">
      <c r="G13175"/>
    </row>
    <row r="13176" spans="7:7" x14ac:dyDescent="0.3">
      <c r="G13176"/>
    </row>
    <row r="13177" spans="7:7" x14ac:dyDescent="0.3">
      <c r="G13177"/>
    </row>
    <row r="13178" spans="7:7" x14ac:dyDescent="0.3">
      <c r="G13178"/>
    </row>
    <row r="13179" spans="7:7" x14ac:dyDescent="0.3">
      <c r="G13179"/>
    </row>
    <row r="13180" spans="7:7" x14ac:dyDescent="0.3">
      <c r="G13180"/>
    </row>
    <row r="13181" spans="7:7" x14ac:dyDescent="0.3">
      <c r="G13181"/>
    </row>
    <row r="13182" spans="7:7" x14ac:dyDescent="0.3">
      <c r="G13182"/>
    </row>
    <row r="13183" spans="7:7" x14ac:dyDescent="0.3">
      <c r="G13183"/>
    </row>
    <row r="13184" spans="7:7" x14ac:dyDescent="0.3">
      <c r="G13184"/>
    </row>
    <row r="13185" spans="7:7" x14ac:dyDescent="0.3">
      <c r="G13185"/>
    </row>
    <row r="13186" spans="7:7" x14ac:dyDescent="0.3">
      <c r="G13186"/>
    </row>
    <row r="13187" spans="7:7" x14ac:dyDescent="0.3">
      <c r="G13187"/>
    </row>
    <row r="13188" spans="7:7" x14ac:dyDescent="0.3">
      <c r="G13188"/>
    </row>
    <row r="13189" spans="7:7" x14ac:dyDescent="0.3">
      <c r="G13189"/>
    </row>
    <row r="13190" spans="7:7" x14ac:dyDescent="0.3">
      <c r="G13190"/>
    </row>
    <row r="13191" spans="7:7" x14ac:dyDescent="0.3">
      <c r="G13191"/>
    </row>
    <row r="13192" spans="7:7" x14ac:dyDescent="0.3">
      <c r="G13192"/>
    </row>
    <row r="13193" spans="7:7" x14ac:dyDescent="0.3">
      <c r="G13193"/>
    </row>
    <row r="13194" spans="7:7" x14ac:dyDescent="0.3">
      <c r="G13194"/>
    </row>
    <row r="13195" spans="7:7" x14ac:dyDescent="0.3">
      <c r="G13195"/>
    </row>
    <row r="13196" spans="7:7" x14ac:dyDescent="0.3">
      <c r="G13196"/>
    </row>
    <row r="13197" spans="7:7" x14ac:dyDescent="0.3">
      <c r="G13197"/>
    </row>
    <row r="13198" spans="7:7" x14ac:dyDescent="0.3">
      <c r="G13198"/>
    </row>
    <row r="13199" spans="7:7" x14ac:dyDescent="0.3">
      <c r="G13199"/>
    </row>
    <row r="13200" spans="7:7" x14ac:dyDescent="0.3">
      <c r="G13200"/>
    </row>
    <row r="13201" spans="7:7" x14ac:dyDescent="0.3">
      <c r="G13201"/>
    </row>
    <row r="13202" spans="7:7" x14ac:dyDescent="0.3">
      <c r="G13202"/>
    </row>
    <row r="13203" spans="7:7" x14ac:dyDescent="0.3">
      <c r="G13203"/>
    </row>
    <row r="13204" spans="7:7" x14ac:dyDescent="0.3">
      <c r="G13204"/>
    </row>
    <row r="13205" spans="7:7" x14ac:dyDescent="0.3">
      <c r="G13205"/>
    </row>
    <row r="13206" spans="7:7" x14ac:dyDescent="0.3">
      <c r="G13206"/>
    </row>
    <row r="13207" spans="7:7" x14ac:dyDescent="0.3">
      <c r="G13207"/>
    </row>
    <row r="13208" spans="7:7" x14ac:dyDescent="0.3">
      <c r="G13208"/>
    </row>
    <row r="13209" spans="7:7" x14ac:dyDescent="0.3">
      <c r="G13209"/>
    </row>
    <row r="13210" spans="7:7" x14ac:dyDescent="0.3">
      <c r="G13210"/>
    </row>
    <row r="13211" spans="7:7" x14ac:dyDescent="0.3">
      <c r="G13211"/>
    </row>
    <row r="13212" spans="7:7" x14ac:dyDescent="0.3">
      <c r="G13212"/>
    </row>
    <row r="13213" spans="7:7" x14ac:dyDescent="0.3">
      <c r="G13213"/>
    </row>
    <row r="13214" spans="7:7" x14ac:dyDescent="0.3">
      <c r="G13214"/>
    </row>
    <row r="13215" spans="7:7" x14ac:dyDescent="0.3">
      <c r="G13215"/>
    </row>
    <row r="13216" spans="7:7" x14ac:dyDescent="0.3">
      <c r="G13216"/>
    </row>
    <row r="13217" spans="7:7" x14ac:dyDescent="0.3">
      <c r="G13217"/>
    </row>
    <row r="13218" spans="7:7" x14ac:dyDescent="0.3">
      <c r="G13218"/>
    </row>
    <row r="13219" spans="7:7" x14ac:dyDescent="0.3">
      <c r="G13219"/>
    </row>
    <row r="13220" spans="7:7" x14ac:dyDescent="0.3">
      <c r="G13220"/>
    </row>
    <row r="13221" spans="7:7" x14ac:dyDescent="0.3">
      <c r="G13221"/>
    </row>
    <row r="13222" spans="7:7" x14ac:dyDescent="0.3">
      <c r="G13222"/>
    </row>
    <row r="13223" spans="7:7" x14ac:dyDescent="0.3">
      <c r="G13223"/>
    </row>
    <row r="13224" spans="7:7" x14ac:dyDescent="0.3">
      <c r="G13224"/>
    </row>
    <row r="13225" spans="7:7" x14ac:dyDescent="0.3">
      <c r="G13225"/>
    </row>
    <row r="13226" spans="7:7" x14ac:dyDescent="0.3">
      <c r="G13226"/>
    </row>
    <row r="13227" spans="7:7" x14ac:dyDescent="0.3">
      <c r="G13227"/>
    </row>
    <row r="13228" spans="7:7" x14ac:dyDescent="0.3">
      <c r="G13228"/>
    </row>
    <row r="13229" spans="7:7" x14ac:dyDescent="0.3">
      <c r="G13229"/>
    </row>
    <row r="13230" spans="7:7" x14ac:dyDescent="0.3">
      <c r="G13230"/>
    </row>
    <row r="13231" spans="7:7" x14ac:dyDescent="0.3">
      <c r="G13231"/>
    </row>
    <row r="13232" spans="7:7" x14ac:dyDescent="0.3">
      <c r="G13232"/>
    </row>
    <row r="13233" spans="7:7" x14ac:dyDescent="0.3">
      <c r="G13233"/>
    </row>
    <row r="13234" spans="7:7" x14ac:dyDescent="0.3">
      <c r="G13234"/>
    </row>
    <row r="13235" spans="7:7" x14ac:dyDescent="0.3">
      <c r="G13235"/>
    </row>
    <row r="13236" spans="7:7" x14ac:dyDescent="0.3">
      <c r="G13236"/>
    </row>
    <row r="13237" spans="7:7" x14ac:dyDescent="0.3">
      <c r="G13237"/>
    </row>
    <row r="13238" spans="7:7" x14ac:dyDescent="0.3">
      <c r="G13238"/>
    </row>
    <row r="13239" spans="7:7" x14ac:dyDescent="0.3">
      <c r="G13239"/>
    </row>
    <row r="13240" spans="7:7" x14ac:dyDescent="0.3">
      <c r="G13240"/>
    </row>
    <row r="13241" spans="7:7" x14ac:dyDescent="0.3">
      <c r="G13241"/>
    </row>
    <row r="13242" spans="7:7" x14ac:dyDescent="0.3">
      <c r="G13242"/>
    </row>
    <row r="13243" spans="7:7" x14ac:dyDescent="0.3">
      <c r="G13243"/>
    </row>
    <row r="13244" spans="7:7" x14ac:dyDescent="0.3">
      <c r="G13244"/>
    </row>
    <row r="13245" spans="7:7" x14ac:dyDescent="0.3">
      <c r="G13245"/>
    </row>
    <row r="13246" spans="7:7" x14ac:dyDescent="0.3">
      <c r="G13246"/>
    </row>
    <row r="13247" spans="7:7" x14ac:dyDescent="0.3">
      <c r="G13247"/>
    </row>
    <row r="13248" spans="7:7" x14ac:dyDescent="0.3">
      <c r="G13248"/>
    </row>
    <row r="13249" spans="7:7" x14ac:dyDescent="0.3">
      <c r="G13249"/>
    </row>
    <row r="13250" spans="7:7" x14ac:dyDescent="0.3">
      <c r="G13250"/>
    </row>
    <row r="13251" spans="7:7" x14ac:dyDescent="0.3">
      <c r="G13251"/>
    </row>
    <row r="13252" spans="7:7" x14ac:dyDescent="0.3">
      <c r="G13252"/>
    </row>
    <row r="13253" spans="7:7" x14ac:dyDescent="0.3">
      <c r="G13253"/>
    </row>
    <row r="13254" spans="7:7" x14ac:dyDescent="0.3">
      <c r="G13254"/>
    </row>
    <row r="13255" spans="7:7" x14ac:dyDescent="0.3">
      <c r="G13255"/>
    </row>
    <row r="13256" spans="7:7" x14ac:dyDescent="0.3">
      <c r="G13256"/>
    </row>
    <row r="13257" spans="7:7" x14ac:dyDescent="0.3">
      <c r="G13257"/>
    </row>
    <row r="13258" spans="7:7" x14ac:dyDescent="0.3">
      <c r="G13258"/>
    </row>
    <row r="13259" spans="7:7" x14ac:dyDescent="0.3">
      <c r="G13259"/>
    </row>
    <row r="13260" spans="7:7" x14ac:dyDescent="0.3">
      <c r="G13260"/>
    </row>
    <row r="13261" spans="7:7" x14ac:dyDescent="0.3">
      <c r="G13261"/>
    </row>
    <row r="13262" spans="7:7" x14ac:dyDescent="0.3">
      <c r="G13262"/>
    </row>
    <row r="13263" spans="7:7" x14ac:dyDescent="0.3">
      <c r="G13263"/>
    </row>
    <row r="13264" spans="7:7" x14ac:dyDescent="0.3">
      <c r="G13264"/>
    </row>
    <row r="13265" spans="7:7" x14ac:dyDescent="0.3">
      <c r="G13265"/>
    </row>
    <row r="13266" spans="7:7" x14ac:dyDescent="0.3">
      <c r="G13266"/>
    </row>
    <row r="13267" spans="7:7" x14ac:dyDescent="0.3">
      <c r="G13267"/>
    </row>
    <row r="13268" spans="7:7" x14ac:dyDescent="0.3">
      <c r="G13268"/>
    </row>
    <row r="13269" spans="7:7" x14ac:dyDescent="0.3">
      <c r="G13269"/>
    </row>
    <row r="13270" spans="7:7" x14ac:dyDescent="0.3">
      <c r="G13270"/>
    </row>
    <row r="13271" spans="7:7" x14ac:dyDescent="0.3">
      <c r="G13271"/>
    </row>
    <row r="13272" spans="7:7" x14ac:dyDescent="0.3">
      <c r="G13272"/>
    </row>
    <row r="13273" spans="7:7" x14ac:dyDescent="0.3">
      <c r="G13273"/>
    </row>
    <row r="13274" spans="7:7" x14ac:dyDescent="0.3">
      <c r="G13274"/>
    </row>
    <row r="13275" spans="7:7" x14ac:dyDescent="0.3">
      <c r="G13275"/>
    </row>
    <row r="13276" spans="7:7" x14ac:dyDescent="0.3">
      <c r="G13276"/>
    </row>
    <row r="13277" spans="7:7" x14ac:dyDescent="0.3">
      <c r="G13277"/>
    </row>
    <row r="13278" spans="7:7" x14ac:dyDescent="0.3">
      <c r="G13278"/>
    </row>
    <row r="13279" spans="7:7" x14ac:dyDescent="0.3">
      <c r="G13279"/>
    </row>
    <row r="13280" spans="7:7" x14ac:dyDescent="0.3">
      <c r="G13280"/>
    </row>
    <row r="13281" spans="7:7" x14ac:dyDescent="0.3">
      <c r="G13281"/>
    </row>
    <row r="13282" spans="7:7" x14ac:dyDescent="0.3">
      <c r="G13282"/>
    </row>
    <row r="13283" spans="7:7" x14ac:dyDescent="0.3">
      <c r="G13283"/>
    </row>
    <row r="13284" spans="7:7" x14ac:dyDescent="0.3">
      <c r="G13284"/>
    </row>
    <row r="13285" spans="7:7" x14ac:dyDescent="0.3">
      <c r="G13285"/>
    </row>
    <row r="13286" spans="7:7" x14ac:dyDescent="0.3">
      <c r="G13286"/>
    </row>
    <row r="13287" spans="7:7" x14ac:dyDescent="0.3">
      <c r="G13287"/>
    </row>
    <row r="13288" spans="7:7" x14ac:dyDescent="0.3">
      <c r="G13288"/>
    </row>
    <row r="13289" spans="7:7" x14ac:dyDescent="0.3">
      <c r="G13289"/>
    </row>
    <row r="13290" spans="7:7" x14ac:dyDescent="0.3">
      <c r="G13290"/>
    </row>
    <row r="13291" spans="7:7" x14ac:dyDescent="0.3">
      <c r="G13291"/>
    </row>
    <row r="13292" spans="7:7" x14ac:dyDescent="0.3">
      <c r="G13292"/>
    </row>
    <row r="13293" spans="7:7" x14ac:dyDescent="0.3">
      <c r="G13293"/>
    </row>
    <row r="13294" spans="7:7" x14ac:dyDescent="0.3">
      <c r="G13294"/>
    </row>
    <row r="13295" spans="7:7" x14ac:dyDescent="0.3">
      <c r="G13295"/>
    </row>
    <row r="13296" spans="7:7" x14ac:dyDescent="0.3">
      <c r="G13296"/>
    </row>
    <row r="13297" spans="7:7" x14ac:dyDescent="0.3">
      <c r="G13297"/>
    </row>
    <row r="13298" spans="7:7" x14ac:dyDescent="0.3">
      <c r="G13298"/>
    </row>
    <row r="13299" spans="7:7" x14ac:dyDescent="0.3">
      <c r="G13299"/>
    </row>
    <row r="13300" spans="7:7" x14ac:dyDescent="0.3">
      <c r="G13300"/>
    </row>
    <row r="13301" spans="7:7" x14ac:dyDescent="0.3">
      <c r="G13301"/>
    </row>
    <row r="13302" spans="7:7" x14ac:dyDescent="0.3">
      <c r="G13302"/>
    </row>
    <row r="13303" spans="7:7" x14ac:dyDescent="0.3">
      <c r="G13303"/>
    </row>
    <row r="13304" spans="7:7" x14ac:dyDescent="0.3">
      <c r="G13304"/>
    </row>
    <row r="13305" spans="7:7" x14ac:dyDescent="0.3">
      <c r="G13305"/>
    </row>
    <row r="13306" spans="7:7" x14ac:dyDescent="0.3">
      <c r="G13306"/>
    </row>
    <row r="13307" spans="7:7" x14ac:dyDescent="0.3">
      <c r="G13307"/>
    </row>
    <row r="13308" spans="7:7" x14ac:dyDescent="0.3">
      <c r="G13308"/>
    </row>
    <row r="13309" spans="7:7" x14ac:dyDescent="0.3">
      <c r="G13309"/>
    </row>
    <row r="13310" spans="7:7" x14ac:dyDescent="0.3">
      <c r="G13310"/>
    </row>
    <row r="13311" spans="7:7" x14ac:dyDescent="0.3">
      <c r="G13311"/>
    </row>
    <row r="13312" spans="7:7" x14ac:dyDescent="0.3">
      <c r="G13312"/>
    </row>
    <row r="13313" spans="7:7" x14ac:dyDescent="0.3">
      <c r="G13313"/>
    </row>
    <row r="13314" spans="7:7" x14ac:dyDescent="0.3">
      <c r="G13314"/>
    </row>
    <row r="13315" spans="7:7" x14ac:dyDescent="0.3">
      <c r="G13315"/>
    </row>
    <row r="13316" spans="7:7" x14ac:dyDescent="0.3">
      <c r="G13316"/>
    </row>
    <row r="13317" spans="7:7" x14ac:dyDescent="0.3">
      <c r="G13317"/>
    </row>
    <row r="13318" spans="7:7" x14ac:dyDescent="0.3">
      <c r="G13318"/>
    </row>
    <row r="13319" spans="7:7" x14ac:dyDescent="0.3">
      <c r="G13319"/>
    </row>
    <row r="13320" spans="7:7" x14ac:dyDescent="0.3">
      <c r="G13320"/>
    </row>
    <row r="13321" spans="7:7" x14ac:dyDescent="0.3">
      <c r="G13321"/>
    </row>
    <row r="13322" spans="7:7" x14ac:dyDescent="0.3">
      <c r="G13322"/>
    </row>
    <row r="13323" spans="7:7" x14ac:dyDescent="0.3">
      <c r="G13323"/>
    </row>
    <row r="13324" spans="7:7" x14ac:dyDescent="0.3">
      <c r="G13324"/>
    </row>
    <row r="13325" spans="7:7" x14ac:dyDescent="0.3">
      <c r="G13325"/>
    </row>
    <row r="13326" spans="7:7" x14ac:dyDescent="0.3">
      <c r="G13326"/>
    </row>
    <row r="13327" spans="7:7" x14ac:dyDescent="0.3">
      <c r="G13327"/>
    </row>
    <row r="13328" spans="7:7" x14ac:dyDescent="0.3">
      <c r="G13328"/>
    </row>
    <row r="13329" spans="7:7" x14ac:dyDescent="0.3">
      <c r="G13329"/>
    </row>
    <row r="13330" spans="7:7" x14ac:dyDescent="0.3">
      <c r="G13330"/>
    </row>
    <row r="13331" spans="7:7" x14ac:dyDescent="0.3">
      <c r="G13331"/>
    </row>
    <row r="13332" spans="7:7" x14ac:dyDescent="0.3">
      <c r="G13332"/>
    </row>
    <row r="13333" spans="7:7" x14ac:dyDescent="0.3">
      <c r="G13333"/>
    </row>
    <row r="13334" spans="7:7" x14ac:dyDescent="0.3">
      <c r="G13334"/>
    </row>
    <row r="13335" spans="7:7" x14ac:dyDescent="0.3">
      <c r="G13335"/>
    </row>
    <row r="13336" spans="7:7" x14ac:dyDescent="0.3">
      <c r="G13336"/>
    </row>
    <row r="13337" spans="7:7" x14ac:dyDescent="0.3">
      <c r="G13337"/>
    </row>
    <row r="13338" spans="7:7" x14ac:dyDescent="0.3">
      <c r="G13338"/>
    </row>
    <row r="13339" spans="7:7" x14ac:dyDescent="0.3">
      <c r="G13339"/>
    </row>
    <row r="13340" spans="7:7" x14ac:dyDescent="0.3">
      <c r="G13340"/>
    </row>
    <row r="13341" spans="7:7" x14ac:dyDescent="0.3">
      <c r="G13341"/>
    </row>
    <row r="13342" spans="7:7" x14ac:dyDescent="0.3">
      <c r="G13342"/>
    </row>
    <row r="13343" spans="7:7" x14ac:dyDescent="0.3">
      <c r="G13343"/>
    </row>
    <row r="13344" spans="7:7" x14ac:dyDescent="0.3">
      <c r="G13344"/>
    </row>
    <row r="13345" spans="7:7" x14ac:dyDescent="0.3">
      <c r="G13345"/>
    </row>
    <row r="13346" spans="7:7" x14ac:dyDescent="0.3">
      <c r="G13346"/>
    </row>
    <row r="13347" spans="7:7" x14ac:dyDescent="0.3">
      <c r="G13347"/>
    </row>
    <row r="13348" spans="7:7" x14ac:dyDescent="0.3">
      <c r="G13348"/>
    </row>
    <row r="13349" spans="7:7" x14ac:dyDescent="0.3">
      <c r="G13349"/>
    </row>
    <row r="13350" spans="7:7" x14ac:dyDescent="0.3">
      <c r="G13350"/>
    </row>
    <row r="13351" spans="7:7" x14ac:dyDescent="0.3">
      <c r="G13351"/>
    </row>
    <row r="13352" spans="7:7" x14ac:dyDescent="0.3">
      <c r="G13352"/>
    </row>
    <row r="13353" spans="7:7" x14ac:dyDescent="0.3">
      <c r="G13353"/>
    </row>
    <row r="13354" spans="7:7" x14ac:dyDescent="0.3">
      <c r="G13354"/>
    </row>
    <row r="13355" spans="7:7" x14ac:dyDescent="0.3">
      <c r="G13355"/>
    </row>
    <row r="13356" spans="7:7" x14ac:dyDescent="0.3">
      <c r="G13356"/>
    </row>
    <row r="13357" spans="7:7" x14ac:dyDescent="0.3">
      <c r="G13357"/>
    </row>
    <row r="13358" spans="7:7" x14ac:dyDescent="0.3">
      <c r="G13358"/>
    </row>
    <row r="13359" spans="7:7" x14ac:dyDescent="0.3">
      <c r="G13359"/>
    </row>
    <row r="13360" spans="7:7" x14ac:dyDescent="0.3">
      <c r="G13360"/>
    </row>
    <row r="13361" spans="7:7" x14ac:dyDescent="0.3">
      <c r="G13361"/>
    </row>
    <row r="13362" spans="7:7" x14ac:dyDescent="0.3">
      <c r="G13362"/>
    </row>
    <row r="13363" spans="7:7" x14ac:dyDescent="0.3">
      <c r="G13363"/>
    </row>
    <row r="13364" spans="7:7" x14ac:dyDescent="0.3">
      <c r="G13364"/>
    </row>
    <row r="13365" spans="7:7" x14ac:dyDescent="0.3">
      <c r="G13365"/>
    </row>
    <row r="13366" spans="7:7" x14ac:dyDescent="0.3">
      <c r="G13366"/>
    </row>
    <row r="13367" spans="7:7" x14ac:dyDescent="0.3">
      <c r="G13367"/>
    </row>
    <row r="13368" spans="7:7" x14ac:dyDescent="0.3">
      <c r="G13368"/>
    </row>
    <row r="13369" spans="7:7" x14ac:dyDescent="0.3">
      <c r="G13369"/>
    </row>
    <row r="13370" spans="7:7" x14ac:dyDescent="0.3">
      <c r="G13370"/>
    </row>
    <row r="13371" spans="7:7" x14ac:dyDescent="0.3">
      <c r="G13371"/>
    </row>
    <row r="13372" spans="7:7" x14ac:dyDescent="0.3">
      <c r="G13372"/>
    </row>
    <row r="13373" spans="7:7" x14ac:dyDescent="0.3">
      <c r="G13373"/>
    </row>
    <row r="13374" spans="7:7" x14ac:dyDescent="0.3">
      <c r="G13374"/>
    </row>
    <row r="13375" spans="7:7" x14ac:dyDescent="0.3">
      <c r="G13375"/>
    </row>
    <row r="13376" spans="7:7" x14ac:dyDescent="0.3">
      <c r="G13376"/>
    </row>
    <row r="13377" spans="7:7" x14ac:dyDescent="0.3">
      <c r="G13377"/>
    </row>
    <row r="13378" spans="7:7" x14ac:dyDescent="0.3">
      <c r="G13378"/>
    </row>
    <row r="13379" spans="7:7" x14ac:dyDescent="0.3">
      <c r="G13379"/>
    </row>
    <row r="13380" spans="7:7" x14ac:dyDescent="0.3">
      <c r="G13380"/>
    </row>
    <row r="13381" spans="7:7" x14ac:dyDescent="0.3">
      <c r="G13381"/>
    </row>
    <row r="13382" spans="7:7" x14ac:dyDescent="0.3">
      <c r="G13382"/>
    </row>
    <row r="13383" spans="7:7" x14ac:dyDescent="0.3">
      <c r="G13383"/>
    </row>
    <row r="13384" spans="7:7" x14ac:dyDescent="0.3">
      <c r="G13384"/>
    </row>
    <row r="13385" spans="7:7" x14ac:dyDescent="0.3">
      <c r="G13385"/>
    </row>
    <row r="13386" spans="7:7" x14ac:dyDescent="0.3">
      <c r="G13386"/>
    </row>
    <row r="13387" spans="7:7" x14ac:dyDescent="0.3">
      <c r="G13387"/>
    </row>
    <row r="13388" spans="7:7" x14ac:dyDescent="0.3">
      <c r="G13388"/>
    </row>
    <row r="13389" spans="7:7" x14ac:dyDescent="0.3">
      <c r="G13389"/>
    </row>
    <row r="13390" spans="7:7" x14ac:dyDescent="0.3">
      <c r="G13390"/>
    </row>
    <row r="13391" spans="7:7" x14ac:dyDescent="0.3">
      <c r="G13391"/>
    </row>
    <row r="13392" spans="7:7" x14ac:dyDescent="0.3">
      <c r="G13392"/>
    </row>
    <row r="13393" spans="7:7" x14ac:dyDescent="0.3">
      <c r="G13393"/>
    </row>
    <row r="13394" spans="7:7" x14ac:dyDescent="0.3">
      <c r="G13394"/>
    </row>
    <row r="13395" spans="7:7" x14ac:dyDescent="0.3">
      <c r="G13395"/>
    </row>
    <row r="13396" spans="7:7" x14ac:dyDescent="0.3">
      <c r="G13396"/>
    </row>
    <row r="13397" spans="7:7" x14ac:dyDescent="0.3">
      <c r="G13397"/>
    </row>
    <row r="13398" spans="7:7" x14ac:dyDescent="0.3">
      <c r="G13398"/>
    </row>
    <row r="13399" spans="7:7" x14ac:dyDescent="0.3">
      <c r="G13399"/>
    </row>
    <row r="13400" spans="7:7" x14ac:dyDescent="0.3">
      <c r="G13400"/>
    </row>
    <row r="13401" spans="7:7" x14ac:dyDescent="0.3">
      <c r="G13401"/>
    </row>
    <row r="13402" spans="7:7" x14ac:dyDescent="0.3">
      <c r="G13402"/>
    </row>
    <row r="13403" spans="7:7" x14ac:dyDescent="0.3">
      <c r="G13403"/>
    </row>
    <row r="13404" spans="7:7" x14ac:dyDescent="0.3">
      <c r="G13404"/>
    </row>
    <row r="13405" spans="7:7" x14ac:dyDescent="0.3">
      <c r="G13405"/>
    </row>
    <row r="13406" spans="7:7" x14ac:dyDescent="0.3">
      <c r="G13406"/>
    </row>
    <row r="13407" spans="7:7" x14ac:dyDescent="0.3">
      <c r="G13407"/>
    </row>
    <row r="13408" spans="7:7" x14ac:dyDescent="0.3">
      <c r="G13408"/>
    </row>
    <row r="13409" spans="7:7" x14ac:dyDescent="0.3">
      <c r="G13409"/>
    </row>
    <row r="13410" spans="7:7" x14ac:dyDescent="0.3">
      <c r="G13410"/>
    </row>
    <row r="13411" spans="7:7" x14ac:dyDescent="0.3">
      <c r="G13411"/>
    </row>
    <row r="13412" spans="7:7" x14ac:dyDescent="0.3">
      <c r="G13412"/>
    </row>
    <row r="13413" spans="7:7" x14ac:dyDescent="0.3">
      <c r="G13413"/>
    </row>
    <row r="13414" spans="7:7" x14ac:dyDescent="0.3">
      <c r="G13414"/>
    </row>
    <row r="13415" spans="7:7" x14ac:dyDescent="0.3">
      <c r="G13415"/>
    </row>
    <row r="13416" spans="7:7" x14ac:dyDescent="0.3">
      <c r="G13416"/>
    </row>
    <row r="13417" spans="7:7" x14ac:dyDescent="0.3">
      <c r="G13417"/>
    </row>
    <row r="13418" spans="7:7" x14ac:dyDescent="0.3">
      <c r="G13418"/>
    </row>
    <row r="13419" spans="7:7" x14ac:dyDescent="0.3">
      <c r="G13419"/>
    </row>
    <row r="13420" spans="7:7" x14ac:dyDescent="0.3">
      <c r="G13420"/>
    </row>
    <row r="13421" spans="7:7" x14ac:dyDescent="0.3">
      <c r="G13421"/>
    </row>
    <row r="13422" spans="7:7" x14ac:dyDescent="0.3">
      <c r="G13422"/>
    </row>
    <row r="13423" spans="7:7" x14ac:dyDescent="0.3">
      <c r="G13423"/>
    </row>
    <row r="13424" spans="7:7" x14ac:dyDescent="0.3">
      <c r="G13424"/>
    </row>
    <row r="13425" spans="7:7" x14ac:dyDescent="0.3">
      <c r="G13425"/>
    </row>
    <row r="13426" spans="7:7" x14ac:dyDescent="0.3">
      <c r="G13426"/>
    </row>
    <row r="13427" spans="7:7" x14ac:dyDescent="0.3">
      <c r="G13427"/>
    </row>
    <row r="13428" spans="7:7" x14ac:dyDescent="0.3">
      <c r="G13428"/>
    </row>
    <row r="13429" spans="7:7" x14ac:dyDescent="0.3">
      <c r="G13429"/>
    </row>
    <row r="13430" spans="7:7" x14ac:dyDescent="0.3">
      <c r="G13430"/>
    </row>
    <row r="13431" spans="7:7" x14ac:dyDescent="0.3">
      <c r="G13431"/>
    </row>
    <row r="13432" spans="7:7" x14ac:dyDescent="0.3">
      <c r="G13432"/>
    </row>
    <row r="13433" spans="7:7" x14ac:dyDescent="0.3">
      <c r="G13433"/>
    </row>
    <row r="13434" spans="7:7" x14ac:dyDescent="0.3">
      <c r="G13434"/>
    </row>
    <row r="13435" spans="7:7" x14ac:dyDescent="0.3">
      <c r="G13435"/>
    </row>
    <row r="13436" spans="7:7" x14ac:dyDescent="0.3">
      <c r="G13436"/>
    </row>
    <row r="13437" spans="7:7" x14ac:dyDescent="0.3">
      <c r="G13437"/>
    </row>
    <row r="13438" spans="7:7" x14ac:dyDescent="0.3">
      <c r="G13438"/>
    </row>
    <row r="13439" spans="7:7" x14ac:dyDescent="0.3">
      <c r="G13439"/>
    </row>
    <row r="13440" spans="7:7" x14ac:dyDescent="0.3">
      <c r="G13440"/>
    </row>
    <row r="13441" spans="7:7" x14ac:dyDescent="0.3">
      <c r="G13441"/>
    </row>
    <row r="13442" spans="7:7" x14ac:dyDescent="0.3">
      <c r="G13442"/>
    </row>
    <row r="13443" spans="7:7" x14ac:dyDescent="0.3">
      <c r="G13443"/>
    </row>
    <row r="13444" spans="7:7" x14ac:dyDescent="0.3">
      <c r="G13444"/>
    </row>
    <row r="13445" spans="7:7" x14ac:dyDescent="0.3">
      <c r="G13445"/>
    </row>
    <row r="13446" spans="7:7" x14ac:dyDescent="0.3">
      <c r="G13446"/>
    </row>
    <row r="13447" spans="7:7" x14ac:dyDescent="0.3">
      <c r="G13447"/>
    </row>
    <row r="13448" spans="7:7" x14ac:dyDescent="0.3">
      <c r="G13448"/>
    </row>
    <row r="13449" spans="7:7" x14ac:dyDescent="0.3">
      <c r="G13449"/>
    </row>
    <row r="13450" spans="7:7" x14ac:dyDescent="0.3">
      <c r="G13450"/>
    </row>
    <row r="13451" spans="7:7" x14ac:dyDescent="0.3">
      <c r="G13451"/>
    </row>
    <row r="13452" spans="7:7" x14ac:dyDescent="0.3">
      <c r="G13452"/>
    </row>
    <row r="13453" spans="7:7" x14ac:dyDescent="0.3">
      <c r="G13453"/>
    </row>
    <row r="13454" spans="7:7" x14ac:dyDescent="0.3">
      <c r="G13454"/>
    </row>
    <row r="13455" spans="7:7" x14ac:dyDescent="0.3">
      <c r="G13455"/>
    </row>
    <row r="13456" spans="7:7" x14ac:dyDescent="0.3">
      <c r="G13456"/>
    </row>
    <row r="13457" spans="7:7" x14ac:dyDescent="0.3">
      <c r="G13457"/>
    </row>
    <row r="13458" spans="7:7" x14ac:dyDescent="0.3">
      <c r="G13458"/>
    </row>
    <row r="13459" spans="7:7" x14ac:dyDescent="0.3">
      <c r="G13459"/>
    </row>
    <row r="13460" spans="7:7" x14ac:dyDescent="0.3">
      <c r="G13460"/>
    </row>
    <row r="13461" spans="7:7" x14ac:dyDescent="0.3">
      <c r="G13461"/>
    </row>
    <row r="13462" spans="7:7" x14ac:dyDescent="0.3">
      <c r="G13462"/>
    </row>
    <row r="13463" spans="7:7" x14ac:dyDescent="0.3">
      <c r="G13463"/>
    </row>
    <row r="13464" spans="7:7" x14ac:dyDescent="0.3">
      <c r="G13464"/>
    </row>
    <row r="13465" spans="7:7" x14ac:dyDescent="0.3">
      <c r="G13465"/>
    </row>
    <row r="13466" spans="7:7" x14ac:dyDescent="0.3">
      <c r="G13466"/>
    </row>
    <row r="13467" spans="7:7" x14ac:dyDescent="0.3">
      <c r="G13467"/>
    </row>
    <row r="13468" spans="7:7" x14ac:dyDescent="0.3">
      <c r="G13468"/>
    </row>
    <row r="13469" spans="7:7" x14ac:dyDescent="0.3">
      <c r="G13469"/>
    </row>
    <row r="13470" spans="7:7" x14ac:dyDescent="0.3">
      <c r="G13470"/>
    </row>
    <row r="13471" spans="7:7" x14ac:dyDescent="0.3">
      <c r="G13471"/>
    </row>
    <row r="13472" spans="7:7" x14ac:dyDescent="0.3">
      <c r="G13472"/>
    </row>
    <row r="13473" spans="7:7" x14ac:dyDescent="0.3">
      <c r="G13473"/>
    </row>
    <row r="13474" spans="7:7" x14ac:dyDescent="0.3">
      <c r="G13474"/>
    </row>
    <row r="13475" spans="7:7" x14ac:dyDescent="0.3">
      <c r="G13475"/>
    </row>
    <row r="13476" spans="7:7" x14ac:dyDescent="0.3">
      <c r="G13476"/>
    </row>
    <row r="13477" spans="7:7" x14ac:dyDescent="0.3">
      <c r="G13477"/>
    </row>
    <row r="13478" spans="7:7" x14ac:dyDescent="0.3">
      <c r="G13478"/>
    </row>
    <row r="13479" spans="7:7" x14ac:dyDescent="0.3">
      <c r="G13479"/>
    </row>
    <row r="13480" spans="7:7" x14ac:dyDescent="0.3">
      <c r="G13480"/>
    </row>
    <row r="13481" spans="7:7" x14ac:dyDescent="0.3">
      <c r="G13481"/>
    </row>
    <row r="13482" spans="7:7" x14ac:dyDescent="0.3">
      <c r="G13482"/>
    </row>
    <row r="13483" spans="7:7" x14ac:dyDescent="0.3">
      <c r="G13483"/>
    </row>
    <row r="13484" spans="7:7" x14ac:dyDescent="0.3">
      <c r="G13484"/>
    </row>
    <row r="13485" spans="7:7" x14ac:dyDescent="0.3">
      <c r="G13485"/>
    </row>
    <row r="13486" spans="7:7" x14ac:dyDescent="0.3">
      <c r="G13486"/>
    </row>
    <row r="13487" spans="7:7" x14ac:dyDescent="0.3">
      <c r="G13487"/>
    </row>
    <row r="13488" spans="7:7" x14ac:dyDescent="0.3">
      <c r="G13488"/>
    </row>
    <row r="13489" spans="7:7" x14ac:dyDescent="0.3">
      <c r="G13489"/>
    </row>
    <row r="13490" spans="7:7" x14ac:dyDescent="0.3">
      <c r="G13490"/>
    </row>
    <row r="13491" spans="7:7" x14ac:dyDescent="0.3">
      <c r="G13491"/>
    </row>
    <row r="13492" spans="7:7" x14ac:dyDescent="0.3">
      <c r="G13492"/>
    </row>
    <row r="13493" spans="7:7" x14ac:dyDescent="0.3">
      <c r="G13493"/>
    </row>
    <row r="13494" spans="7:7" x14ac:dyDescent="0.3">
      <c r="G13494"/>
    </row>
    <row r="13495" spans="7:7" x14ac:dyDescent="0.3">
      <c r="G13495"/>
    </row>
    <row r="13496" spans="7:7" x14ac:dyDescent="0.3">
      <c r="G13496"/>
    </row>
    <row r="13497" spans="7:7" x14ac:dyDescent="0.3">
      <c r="G13497"/>
    </row>
    <row r="13498" spans="7:7" x14ac:dyDescent="0.3">
      <c r="G13498"/>
    </row>
    <row r="13499" spans="7:7" x14ac:dyDescent="0.3">
      <c r="G13499"/>
    </row>
    <row r="13500" spans="7:7" x14ac:dyDescent="0.3">
      <c r="G13500"/>
    </row>
    <row r="13501" spans="7:7" x14ac:dyDescent="0.3">
      <c r="G13501"/>
    </row>
    <row r="13502" spans="7:7" x14ac:dyDescent="0.3">
      <c r="G13502"/>
    </row>
    <row r="13503" spans="7:7" x14ac:dyDescent="0.3">
      <c r="G13503"/>
    </row>
    <row r="13504" spans="7:7" x14ac:dyDescent="0.3">
      <c r="G13504"/>
    </row>
    <row r="13505" spans="7:7" x14ac:dyDescent="0.3">
      <c r="G13505"/>
    </row>
    <row r="13506" spans="7:7" x14ac:dyDescent="0.3">
      <c r="G13506"/>
    </row>
    <row r="13507" spans="7:7" x14ac:dyDescent="0.3">
      <c r="G13507"/>
    </row>
    <row r="13508" spans="7:7" x14ac:dyDescent="0.3">
      <c r="G13508"/>
    </row>
    <row r="13509" spans="7:7" x14ac:dyDescent="0.3">
      <c r="G13509"/>
    </row>
    <row r="13510" spans="7:7" x14ac:dyDescent="0.3">
      <c r="G13510"/>
    </row>
    <row r="13511" spans="7:7" x14ac:dyDescent="0.3">
      <c r="G13511"/>
    </row>
    <row r="13512" spans="7:7" x14ac:dyDescent="0.3">
      <c r="G13512"/>
    </row>
    <row r="13513" spans="7:7" x14ac:dyDescent="0.3">
      <c r="G13513"/>
    </row>
    <row r="13514" spans="7:7" x14ac:dyDescent="0.3">
      <c r="G13514"/>
    </row>
    <row r="13515" spans="7:7" x14ac:dyDescent="0.3">
      <c r="G13515"/>
    </row>
    <row r="13516" spans="7:7" x14ac:dyDescent="0.3">
      <c r="G13516"/>
    </row>
    <row r="13517" spans="7:7" x14ac:dyDescent="0.3">
      <c r="G13517"/>
    </row>
    <row r="13518" spans="7:7" x14ac:dyDescent="0.3">
      <c r="G13518"/>
    </row>
    <row r="13519" spans="7:7" x14ac:dyDescent="0.3">
      <c r="G13519"/>
    </row>
    <row r="13520" spans="7:7" x14ac:dyDescent="0.3">
      <c r="G13520"/>
    </row>
    <row r="13521" spans="7:7" x14ac:dyDescent="0.3">
      <c r="G13521"/>
    </row>
    <row r="13522" spans="7:7" x14ac:dyDescent="0.3">
      <c r="G13522"/>
    </row>
    <row r="13523" spans="7:7" x14ac:dyDescent="0.3">
      <c r="G13523"/>
    </row>
    <row r="13524" spans="7:7" x14ac:dyDescent="0.3">
      <c r="G13524"/>
    </row>
    <row r="13525" spans="7:7" x14ac:dyDescent="0.3">
      <c r="G13525"/>
    </row>
    <row r="13526" spans="7:7" x14ac:dyDescent="0.3">
      <c r="G13526"/>
    </row>
    <row r="13527" spans="7:7" x14ac:dyDescent="0.3">
      <c r="G13527"/>
    </row>
    <row r="13528" spans="7:7" x14ac:dyDescent="0.3">
      <c r="G13528"/>
    </row>
    <row r="13529" spans="7:7" x14ac:dyDescent="0.3">
      <c r="G13529"/>
    </row>
    <row r="13530" spans="7:7" x14ac:dyDescent="0.3">
      <c r="G13530"/>
    </row>
    <row r="13531" spans="7:7" x14ac:dyDescent="0.3">
      <c r="G13531"/>
    </row>
    <row r="13532" spans="7:7" x14ac:dyDescent="0.3">
      <c r="G13532"/>
    </row>
    <row r="13533" spans="7:7" x14ac:dyDescent="0.3">
      <c r="G13533"/>
    </row>
    <row r="13534" spans="7:7" x14ac:dyDescent="0.3">
      <c r="G13534"/>
    </row>
    <row r="13535" spans="7:7" x14ac:dyDescent="0.3">
      <c r="G13535"/>
    </row>
    <row r="13536" spans="7:7" x14ac:dyDescent="0.3">
      <c r="G13536"/>
    </row>
    <row r="13537" spans="7:7" x14ac:dyDescent="0.3">
      <c r="G13537"/>
    </row>
    <row r="13538" spans="7:7" x14ac:dyDescent="0.3">
      <c r="G13538"/>
    </row>
    <row r="13539" spans="7:7" x14ac:dyDescent="0.3">
      <c r="G13539"/>
    </row>
    <row r="13540" spans="7:7" x14ac:dyDescent="0.3">
      <c r="G13540"/>
    </row>
    <row r="13541" spans="7:7" x14ac:dyDescent="0.3">
      <c r="G13541"/>
    </row>
    <row r="13542" spans="7:7" x14ac:dyDescent="0.3">
      <c r="G13542"/>
    </row>
    <row r="13543" spans="7:7" x14ac:dyDescent="0.3">
      <c r="G13543"/>
    </row>
    <row r="13544" spans="7:7" x14ac:dyDescent="0.3">
      <c r="G13544"/>
    </row>
    <row r="13545" spans="7:7" x14ac:dyDescent="0.3">
      <c r="G13545"/>
    </row>
    <row r="13546" spans="7:7" x14ac:dyDescent="0.3">
      <c r="G13546"/>
    </row>
    <row r="13547" spans="7:7" x14ac:dyDescent="0.3">
      <c r="G13547"/>
    </row>
    <row r="13548" spans="7:7" x14ac:dyDescent="0.3">
      <c r="G13548"/>
    </row>
    <row r="13549" spans="7:7" x14ac:dyDescent="0.3">
      <c r="G13549"/>
    </row>
    <row r="13550" spans="7:7" x14ac:dyDescent="0.3">
      <c r="G13550"/>
    </row>
    <row r="13551" spans="7:7" x14ac:dyDescent="0.3">
      <c r="G13551"/>
    </row>
    <row r="13552" spans="7:7" x14ac:dyDescent="0.3">
      <c r="G13552"/>
    </row>
    <row r="13553" spans="7:7" x14ac:dyDescent="0.3">
      <c r="G13553"/>
    </row>
    <row r="13554" spans="7:7" x14ac:dyDescent="0.3">
      <c r="G13554"/>
    </row>
    <row r="13555" spans="7:7" x14ac:dyDescent="0.3">
      <c r="G13555"/>
    </row>
    <row r="13556" spans="7:7" x14ac:dyDescent="0.3">
      <c r="G13556"/>
    </row>
    <row r="13557" spans="7:7" x14ac:dyDescent="0.3">
      <c r="G13557"/>
    </row>
    <row r="13558" spans="7:7" x14ac:dyDescent="0.3">
      <c r="G13558"/>
    </row>
    <row r="13559" spans="7:7" x14ac:dyDescent="0.3">
      <c r="G13559"/>
    </row>
    <row r="13560" spans="7:7" x14ac:dyDescent="0.3">
      <c r="G13560"/>
    </row>
    <row r="13561" spans="7:7" x14ac:dyDescent="0.3">
      <c r="G13561"/>
    </row>
    <row r="13562" spans="7:7" x14ac:dyDescent="0.3">
      <c r="G13562"/>
    </row>
    <row r="13563" spans="7:7" x14ac:dyDescent="0.3">
      <c r="G13563"/>
    </row>
    <row r="13564" spans="7:7" x14ac:dyDescent="0.3">
      <c r="G13564"/>
    </row>
    <row r="13565" spans="7:7" x14ac:dyDescent="0.3">
      <c r="G13565"/>
    </row>
    <row r="13566" spans="7:7" x14ac:dyDescent="0.3">
      <c r="G13566"/>
    </row>
    <row r="13567" spans="7:7" x14ac:dyDescent="0.3">
      <c r="G13567"/>
    </row>
    <row r="13568" spans="7:7" x14ac:dyDescent="0.3">
      <c r="G13568"/>
    </row>
    <row r="13569" spans="7:7" x14ac:dyDescent="0.3">
      <c r="G13569"/>
    </row>
    <row r="13570" spans="7:7" x14ac:dyDescent="0.3">
      <c r="G13570"/>
    </row>
    <row r="13571" spans="7:7" x14ac:dyDescent="0.3">
      <c r="G13571"/>
    </row>
    <row r="13572" spans="7:7" x14ac:dyDescent="0.3">
      <c r="G13572"/>
    </row>
    <row r="13573" spans="7:7" x14ac:dyDescent="0.3">
      <c r="G13573"/>
    </row>
    <row r="13574" spans="7:7" x14ac:dyDescent="0.3">
      <c r="G13574"/>
    </row>
    <row r="13575" spans="7:7" x14ac:dyDescent="0.3">
      <c r="G13575"/>
    </row>
    <row r="13576" spans="7:7" x14ac:dyDescent="0.3">
      <c r="G13576"/>
    </row>
    <row r="13577" spans="7:7" x14ac:dyDescent="0.3">
      <c r="G13577"/>
    </row>
    <row r="13578" spans="7:7" x14ac:dyDescent="0.3">
      <c r="G13578"/>
    </row>
    <row r="13579" spans="7:7" x14ac:dyDescent="0.3">
      <c r="G13579"/>
    </row>
    <row r="13580" spans="7:7" x14ac:dyDescent="0.3">
      <c r="G13580"/>
    </row>
    <row r="13581" spans="7:7" x14ac:dyDescent="0.3">
      <c r="G13581"/>
    </row>
    <row r="13582" spans="7:7" x14ac:dyDescent="0.3">
      <c r="G13582"/>
    </row>
    <row r="13583" spans="7:7" x14ac:dyDescent="0.3">
      <c r="G13583"/>
    </row>
    <row r="13584" spans="7:7" x14ac:dyDescent="0.3">
      <c r="G13584"/>
    </row>
    <row r="13585" spans="7:7" x14ac:dyDescent="0.3">
      <c r="G13585"/>
    </row>
    <row r="13586" spans="7:7" x14ac:dyDescent="0.3">
      <c r="G13586"/>
    </row>
    <row r="13587" spans="7:7" x14ac:dyDescent="0.3">
      <c r="G13587"/>
    </row>
    <row r="13588" spans="7:7" x14ac:dyDescent="0.3">
      <c r="G13588"/>
    </row>
    <row r="13589" spans="7:7" x14ac:dyDescent="0.3">
      <c r="G13589"/>
    </row>
    <row r="13590" spans="7:7" x14ac:dyDescent="0.3">
      <c r="G13590"/>
    </row>
    <row r="13591" spans="7:7" x14ac:dyDescent="0.3">
      <c r="G13591"/>
    </row>
    <row r="13592" spans="7:7" x14ac:dyDescent="0.3">
      <c r="G13592"/>
    </row>
    <row r="13593" spans="7:7" x14ac:dyDescent="0.3">
      <c r="G13593"/>
    </row>
    <row r="13594" spans="7:7" x14ac:dyDescent="0.3">
      <c r="G13594"/>
    </row>
    <row r="13595" spans="7:7" x14ac:dyDescent="0.3">
      <c r="G13595"/>
    </row>
    <row r="13596" spans="7:7" x14ac:dyDescent="0.3">
      <c r="G13596"/>
    </row>
    <row r="13597" spans="7:7" x14ac:dyDescent="0.3">
      <c r="G13597"/>
    </row>
    <row r="13598" spans="7:7" x14ac:dyDescent="0.3">
      <c r="G13598"/>
    </row>
    <row r="13599" spans="7:7" x14ac:dyDescent="0.3">
      <c r="G13599"/>
    </row>
    <row r="13600" spans="7:7" x14ac:dyDescent="0.3">
      <c r="G13600"/>
    </row>
    <row r="13601" spans="7:7" x14ac:dyDescent="0.3">
      <c r="G13601"/>
    </row>
    <row r="13602" spans="7:7" x14ac:dyDescent="0.3">
      <c r="G13602"/>
    </row>
    <row r="13603" spans="7:7" x14ac:dyDescent="0.3">
      <c r="G13603"/>
    </row>
    <row r="13604" spans="7:7" x14ac:dyDescent="0.3">
      <c r="G13604"/>
    </row>
    <row r="13605" spans="7:7" x14ac:dyDescent="0.3">
      <c r="G13605"/>
    </row>
    <row r="13606" spans="7:7" x14ac:dyDescent="0.3">
      <c r="G13606"/>
    </row>
    <row r="13607" spans="7:7" x14ac:dyDescent="0.3">
      <c r="G13607"/>
    </row>
    <row r="13608" spans="7:7" x14ac:dyDescent="0.3">
      <c r="G13608"/>
    </row>
    <row r="13609" spans="7:7" x14ac:dyDescent="0.3">
      <c r="G13609"/>
    </row>
    <row r="13610" spans="7:7" x14ac:dyDescent="0.3">
      <c r="G13610"/>
    </row>
    <row r="13611" spans="7:7" x14ac:dyDescent="0.3">
      <c r="G13611"/>
    </row>
    <row r="13612" spans="7:7" x14ac:dyDescent="0.3">
      <c r="G13612"/>
    </row>
    <row r="13613" spans="7:7" x14ac:dyDescent="0.3">
      <c r="G13613"/>
    </row>
    <row r="13614" spans="7:7" x14ac:dyDescent="0.3">
      <c r="G13614"/>
    </row>
    <row r="13615" spans="7:7" x14ac:dyDescent="0.3">
      <c r="G13615"/>
    </row>
    <row r="13616" spans="7:7" x14ac:dyDescent="0.3">
      <c r="G13616"/>
    </row>
    <row r="13617" spans="7:7" x14ac:dyDescent="0.3">
      <c r="G13617"/>
    </row>
    <row r="13618" spans="7:7" x14ac:dyDescent="0.3">
      <c r="G13618"/>
    </row>
    <row r="13619" spans="7:7" x14ac:dyDescent="0.3">
      <c r="G13619"/>
    </row>
    <row r="13620" spans="7:7" x14ac:dyDescent="0.3">
      <c r="G13620"/>
    </row>
    <row r="13621" spans="7:7" x14ac:dyDescent="0.3">
      <c r="G13621"/>
    </row>
    <row r="13622" spans="7:7" x14ac:dyDescent="0.3">
      <c r="G13622"/>
    </row>
    <row r="13623" spans="7:7" x14ac:dyDescent="0.3">
      <c r="G13623"/>
    </row>
    <row r="13624" spans="7:7" x14ac:dyDescent="0.3">
      <c r="G13624"/>
    </row>
    <row r="13625" spans="7:7" x14ac:dyDescent="0.3">
      <c r="G13625"/>
    </row>
    <row r="13626" spans="7:7" x14ac:dyDescent="0.3">
      <c r="G13626"/>
    </row>
    <row r="13627" spans="7:7" x14ac:dyDescent="0.3">
      <c r="G13627"/>
    </row>
    <row r="13628" spans="7:7" x14ac:dyDescent="0.3">
      <c r="G13628"/>
    </row>
    <row r="13629" spans="7:7" x14ac:dyDescent="0.3">
      <c r="G13629"/>
    </row>
    <row r="13630" spans="7:7" x14ac:dyDescent="0.3">
      <c r="G13630"/>
    </row>
    <row r="13631" spans="7:7" x14ac:dyDescent="0.3">
      <c r="G13631"/>
    </row>
    <row r="13632" spans="7:7" x14ac:dyDescent="0.3">
      <c r="G13632"/>
    </row>
    <row r="13633" spans="7:7" x14ac:dyDescent="0.3">
      <c r="G13633"/>
    </row>
    <row r="13634" spans="7:7" x14ac:dyDescent="0.3">
      <c r="G13634"/>
    </row>
    <row r="13635" spans="7:7" x14ac:dyDescent="0.3">
      <c r="G13635"/>
    </row>
    <row r="13636" spans="7:7" x14ac:dyDescent="0.3">
      <c r="G13636"/>
    </row>
    <row r="13637" spans="7:7" x14ac:dyDescent="0.3">
      <c r="G13637"/>
    </row>
    <row r="13638" spans="7:7" x14ac:dyDescent="0.3">
      <c r="G13638"/>
    </row>
    <row r="13639" spans="7:7" x14ac:dyDescent="0.3">
      <c r="G13639"/>
    </row>
    <row r="13640" spans="7:7" x14ac:dyDescent="0.3">
      <c r="G13640"/>
    </row>
    <row r="13641" spans="7:7" x14ac:dyDescent="0.3">
      <c r="G13641"/>
    </row>
    <row r="13642" spans="7:7" x14ac:dyDescent="0.3">
      <c r="G13642"/>
    </row>
    <row r="13643" spans="7:7" x14ac:dyDescent="0.3">
      <c r="G13643"/>
    </row>
    <row r="13644" spans="7:7" x14ac:dyDescent="0.3">
      <c r="G13644"/>
    </row>
    <row r="13645" spans="7:7" x14ac:dyDescent="0.3">
      <c r="G13645"/>
    </row>
    <row r="13646" spans="7:7" x14ac:dyDescent="0.3">
      <c r="G13646"/>
    </row>
    <row r="13647" spans="7:7" x14ac:dyDescent="0.3">
      <c r="G13647"/>
    </row>
    <row r="13648" spans="7:7" x14ac:dyDescent="0.3">
      <c r="G13648"/>
    </row>
    <row r="13649" spans="7:7" x14ac:dyDescent="0.3">
      <c r="G13649"/>
    </row>
    <row r="13650" spans="7:7" x14ac:dyDescent="0.3">
      <c r="G13650"/>
    </row>
    <row r="13651" spans="7:7" x14ac:dyDescent="0.3">
      <c r="G13651"/>
    </row>
    <row r="13652" spans="7:7" x14ac:dyDescent="0.3">
      <c r="G13652"/>
    </row>
    <row r="13653" spans="7:7" x14ac:dyDescent="0.3">
      <c r="G13653"/>
    </row>
    <row r="13654" spans="7:7" x14ac:dyDescent="0.3">
      <c r="G13654"/>
    </row>
    <row r="13655" spans="7:7" x14ac:dyDescent="0.3">
      <c r="G13655"/>
    </row>
    <row r="13656" spans="7:7" x14ac:dyDescent="0.3">
      <c r="G13656"/>
    </row>
    <row r="13657" spans="7:7" x14ac:dyDescent="0.3">
      <c r="G13657"/>
    </row>
    <row r="13658" spans="7:7" x14ac:dyDescent="0.3">
      <c r="G13658"/>
    </row>
    <row r="13659" spans="7:7" x14ac:dyDescent="0.3">
      <c r="G13659"/>
    </row>
    <row r="13660" spans="7:7" x14ac:dyDescent="0.3">
      <c r="G13660"/>
    </row>
    <row r="13661" spans="7:7" x14ac:dyDescent="0.3">
      <c r="G13661"/>
    </row>
    <row r="13662" spans="7:7" x14ac:dyDescent="0.3">
      <c r="G13662"/>
    </row>
    <row r="13663" spans="7:7" x14ac:dyDescent="0.3">
      <c r="G13663"/>
    </row>
    <row r="13664" spans="7:7" x14ac:dyDescent="0.3">
      <c r="G13664"/>
    </row>
    <row r="13665" spans="7:7" x14ac:dyDescent="0.3">
      <c r="G13665"/>
    </row>
    <row r="13666" spans="7:7" x14ac:dyDescent="0.3">
      <c r="G13666"/>
    </row>
    <row r="13667" spans="7:7" x14ac:dyDescent="0.3">
      <c r="G13667"/>
    </row>
    <row r="13668" spans="7:7" x14ac:dyDescent="0.3">
      <c r="G13668"/>
    </row>
    <row r="13669" spans="7:7" x14ac:dyDescent="0.3">
      <c r="G13669"/>
    </row>
    <row r="13670" spans="7:7" x14ac:dyDescent="0.3">
      <c r="G13670"/>
    </row>
    <row r="13671" spans="7:7" x14ac:dyDescent="0.3">
      <c r="G13671"/>
    </row>
    <row r="13672" spans="7:7" x14ac:dyDescent="0.3">
      <c r="G13672"/>
    </row>
    <row r="13673" spans="7:7" x14ac:dyDescent="0.3">
      <c r="G13673"/>
    </row>
    <row r="13674" spans="7:7" x14ac:dyDescent="0.3">
      <c r="G13674"/>
    </row>
    <row r="13675" spans="7:7" x14ac:dyDescent="0.3">
      <c r="G13675"/>
    </row>
    <row r="13676" spans="7:7" x14ac:dyDescent="0.3">
      <c r="G13676"/>
    </row>
    <row r="13677" spans="7:7" x14ac:dyDescent="0.3">
      <c r="G13677"/>
    </row>
    <row r="13678" spans="7:7" x14ac:dyDescent="0.3">
      <c r="G13678"/>
    </row>
    <row r="13679" spans="7:7" x14ac:dyDescent="0.3">
      <c r="G13679"/>
    </row>
    <row r="13680" spans="7:7" x14ac:dyDescent="0.3">
      <c r="G13680"/>
    </row>
    <row r="13681" spans="7:7" x14ac:dyDescent="0.3">
      <c r="G13681"/>
    </row>
    <row r="13682" spans="7:7" x14ac:dyDescent="0.3">
      <c r="G13682"/>
    </row>
    <row r="13683" spans="7:7" x14ac:dyDescent="0.3">
      <c r="G13683"/>
    </row>
    <row r="13684" spans="7:7" x14ac:dyDescent="0.3">
      <c r="G13684"/>
    </row>
    <row r="13685" spans="7:7" x14ac:dyDescent="0.3">
      <c r="G13685"/>
    </row>
    <row r="13686" spans="7:7" x14ac:dyDescent="0.3">
      <c r="G13686"/>
    </row>
    <row r="13687" spans="7:7" x14ac:dyDescent="0.3">
      <c r="G13687"/>
    </row>
    <row r="13688" spans="7:7" x14ac:dyDescent="0.3">
      <c r="G13688"/>
    </row>
    <row r="13689" spans="7:7" x14ac:dyDescent="0.3">
      <c r="G13689"/>
    </row>
    <row r="13690" spans="7:7" x14ac:dyDescent="0.3">
      <c r="G13690"/>
    </row>
    <row r="13691" spans="7:7" x14ac:dyDescent="0.3">
      <c r="G13691"/>
    </row>
    <row r="13692" spans="7:7" x14ac:dyDescent="0.3">
      <c r="G13692"/>
    </row>
    <row r="13693" spans="7:7" x14ac:dyDescent="0.3">
      <c r="G13693"/>
    </row>
    <row r="13694" spans="7:7" x14ac:dyDescent="0.3">
      <c r="G13694"/>
    </row>
    <row r="13695" spans="7:7" x14ac:dyDescent="0.3">
      <c r="G13695"/>
    </row>
    <row r="13696" spans="7:7" x14ac:dyDescent="0.3">
      <c r="G13696"/>
    </row>
    <row r="13697" spans="7:7" x14ac:dyDescent="0.3">
      <c r="G13697"/>
    </row>
    <row r="13698" spans="7:7" x14ac:dyDescent="0.3">
      <c r="G13698"/>
    </row>
    <row r="13699" spans="7:7" x14ac:dyDescent="0.3">
      <c r="G13699"/>
    </row>
    <row r="13700" spans="7:7" x14ac:dyDescent="0.3">
      <c r="G13700"/>
    </row>
    <row r="13701" spans="7:7" x14ac:dyDescent="0.3">
      <c r="G13701"/>
    </row>
    <row r="13702" spans="7:7" x14ac:dyDescent="0.3">
      <c r="G13702"/>
    </row>
    <row r="13703" spans="7:7" x14ac:dyDescent="0.3">
      <c r="G13703"/>
    </row>
    <row r="13704" spans="7:7" x14ac:dyDescent="0.3">
      <c r="G13704"/>
    </row>
    <row r="13705" spans="7:7" x14ac:dyDescent="0.3">
      <c r="G13705"/>
    </row>
    <row r="13706" spans="7:7" x14ac:dyDescent="0.3">
      <c r="G13706"/>
    </row>
    <row r="13707" spans="7:7" x14ac:dyDescent="0.3">
      <c r="G13707"/>
    </row>
    <row r="13708" spans="7:7" x14ac:dyDescent="0.3">
      <c r="G13708"/>
    </row>
    <row r="13709" spans="7:7" x14ac:dyDescent="0.3">
      <c r="G13709"/>
    </row>
    <row r="13710" spans="7:7" x14ac:dyDescent="0.3">
      <c r="G13710"/>
    </row>
    <row r="13711" spans="7:7" x14ac:dyDescent="0.3">
      <c r="G13711"/>
    </row>
    <row r="13712" spans="7:7" x14ac:dyDescent="0.3">
      <c r="G13712"/>
    </row>
    <row r="13713" spans="7:7" x14ac:dyDescent="0.3">
      <c r="G13713"/>
    </row>
    <row r="13714" spans="7:7" x14ac:dyDescent="0.3">
      <c r="G13714"/>
    </row>
    <row r="13715" spans="7:7" x14ac:dyDescent="0.3">
      <c r="G13715"/>
    </row>
    <row r="13716" spans="7:7" x14ac:dyDescent="0.3">
      <c r="G13716"/>
    </row>
    <row r="13717" spans="7:7" x14ac:dyDescent="0.3">
      <c r="G13717"/>
    </row>
    <row r="13718" spans="7:7" x14ac:dyDescent="0.3">
      <c r="G13718"/>
    </row>
    <row r="13719" spans="7:7" x14ac:dyDescent="0.3">
      <c r="G13719"/>
    </row>
    <row r="13720" spans="7:7" x14ac:dyDescent="0.3">
      <c r="G13720"/>
    </row>
    <row r="13721" spans="7:7" x14ac:dyDescent="0.3">
      <c r="G13721"/>
    </row>
    <row r="13722" spans="7:7" x14ac:dyDescent="0.3">
      <c r="G13722"/>
    </row>
    <row r="13723" spans="7:7" x14ac:dyDescent="0.3">
      <c r="G13723"/>
    </row>
    <row r="13724" spans="7:7" x14ac:dyDescent="0.3">
      <c r="G13724"/>
    </row>
    <row r="13725" spans="7:7" x14ac:dyDescent="0.3">
      <c r="G13725"/>
    </row>
    <row r="13726" spans="7:7" x14ac:dyDescent="0.3">
      <c r="G13726"/>
    </row>
    <row r="13727" spans="7:7" x14ac:dyDescent="0.3">
      <c r="G13727"/>
    </row>
    <row r="13728" spans="7:7" x14ac:dyDescent="0.3">
      <c r="G13728"/>
    </row>
    <row r="13729" spans="7:7" x14ac:dyDescent="0.3">
      <c r="G13729"/>
    </row>
    <row r="13730" spans="7:7" x14ac:dyDescent="0.3">
      <c r="G13730"/>
    </row>
    <row r="13731" spans="7:7" x14ac:dyDescent="0.3">
      <c r="G13731"/>
    </row>
    <row r="13732" spans="7:7" x14ac:dyDescent="0.3">
      <c r="G13732"/>
    </row>
    <row r="13733" spans="7:7" x14ac:dyDescent="0.3">
      <c r="G13733"/>
    </row>
    <row r="13734" spans="7:7" x14ac:dyDescent="0.3">
      <c r="G13734"/>
    </row>
    <row r="13735" spans="7:7" x14ac:dyDescent="0.3">
      <c r="G13735"/>
    </row>
    <row r="13736" spans="7:7" x14ac:dyDescent="0.3">
      <c r="G13736"/>
    </row>
    <row r="13737" spans="7:7" x14ac:dyDescent="0.3">
      <c r="G13737"/>
    </row>
    <row r="13738" spans="7:7" x14ac:dyDescent="0.3">
      <c r="G13738"/>
    </row>
    <row r="13739" spans="7:7" x14ac:dyDescent="0.3">
      <c r="G13739"/>
    </row>
    <row r="13740" spans="7:7" x14ac:dyDescent="0.3">
      <c r="G13740"/>
    </row>
    <row r="13741" spans="7:7" x14ac:dyDescent="0.3">
      <c r="G13741"/>
    </row>
    <row r="13742" spans="7:7" x14ac:dyDescent="0.3">
      <c r="G13742"/>
    </row>
    <row r="13743" spans="7:7" x14ac:dyDescent="0.3">
      <c r="G13743"/>
    </row>
    <row r="13744" spans="7:7" x14ac:dyDescent="0.3">
      <c r="G13744"/>
    </row>
    <row r="13745" spans="7:7" x14ac:dyDescent="0.3">
      <c r="G13745"/>
    </row>
    <row r="13746" spans="7:7" x14ac:dyDescent="0.3">
      <c r="G13746"/>
    </row>
    <row r="13747" spans="7:7" x14ac:dyDescent="0.3">
      <c r="G13747"/>
    </row>
    <row r="13748" spans="7:7" x14ac:dyDescent="0.3">
      <c r="G13748"/>
    </row>
    <row r="13749" spans="7:7" x14ac:dyDescent="0.3">
      <c r="G13749"/>
    </row>
    <row r="13750" spans="7:7" x14ac:dyDescent="0.3">
      <c r="G13750"/>
    </row>
    <row r="13751" spans="7:7" x14ac:dyDescent="0.3">
      <c r="G13751"/>
    </row>
    <row r="13752" spans="7:7" x14ac:dyDescent="0.3">
      <c r="G13752"/>
    </row>
    <row r="13753" spans="7:7" x14ac:dyDescent="0.3">
      <c r="G13753"/>
    </row>
    <row r="13754" spans="7:7" x14ac:dyDescent="0.3">
      <c r="G13754"/>
    </row>
    <row r="13755" spans="7:7" x14ac:dyDescent="0.3">
      <c r="G13755"/>
    </row>
    <row r="13756" spans="7:7" x14ac:dyDescent="0.3">
      <c r="G13756"/>
    </row>
    <row r="13757" spans="7:7" x14ac:dyDescent="0.3">
      <c r="G13757"/>
    </row>
    <row r="13758" spans="7:7" x14ac:dyDescent="0.3">
      <c r="G13758"/>
    </row>
    <row r="13759" spans="7:7" x14ac:dyDescent="0.3">
      <c r="G13759"/>
    </row>
    <row r="13760" spans="7:7" x14ac:dyDescent="0.3">
      <c r="G13760"/>
    </row>
    <row r="13761" spans="7:7" x14ac:dyDescent="0.3">
      <c r="G13761"/>
    </row>
    <row r="13762" spans="7:7" x14ac:dyDescent="0.3">
      <c r="G13762"/>
    </row>
    <row r="13763" spans="7:7" x14ac:dyDescent="0.3">
      <c r="G13763"/>
    </row>
    <row r="13764" spans="7:7" x14ac:dyDescent="0.3">
      <c r="G13764"/>
    </row>
    <row r="13765" spans="7:7" x14ac:dyDescent="0.3">
      <c r="G13765"/>
    </row>
    <row r="13766" spans="7:7" x14ac:dyDescent="0.3">
      <c r="G13766"/>
    </row>
    <row r="13767" spans="7:7" x14ac:dyDescent="0.3">
      <c r="G13767"/>
    </row>
    <row r="13768" spans="7:7" x14ac:dyDescent="0.3">
      <c r="G13768"/>
    </row>
    <row r="13769" spans="7:7" x14ac:dyDescent="0.3">
      <c r="G13769"/>
    </row>
    <row r="13770" spans="7:7" x14ac:dyDescent="0.3">
      <c r="G13770"/>
    </row>
    <row r="13771" spans="7:7" x14ac:dyDescent="0.3">
      <c r="G13771"/>
    </row>
    <row r="13772" spans="7:7" x14ac:dyDescent="0.3">
      <c r="G13772"/>
    </row>
    <row r="13773" spans="7:7" x14ac:dyDescent="0.3">
      <c r="G13773"/>
    </row>
    <row r="13774" spans="7:7" x14ac:dyDescent="0.3">
      <c r="G13774"/>
    </row>
    <row r="13775" spans="7:7" x14ac:dyDescent="0.3">
      <c r="G13775"/>
    </row>
    <row r="13776" spans="7:7" x14ac:dyDescent="0.3">
      <c r="G13776"/>
    </row>
    <row r="13777" spans="7:7" x14ac:dyDescent="0.3">
      <c r="G13777"/>
    </row>
    <row r="13778" spans="7:7" x14ac:dyDescent="0.3">
      <c r="G13778"/>
    </row>
    <row r="13779" spans="7:7" x14ac:dyDescent="0.3">
      <c r="G13779"/>
    </row>
    <row r="13780" spans="7:7" x14ac:dyDescent="0.3">
      <c r="G13780"/>
    </row>
    <row r="13781" spans="7:7" x14ac:dyDescent="0.3">
      <c r="G13781"/>
    </row>
    <row r="13782" spans="7:7" x14ac:dyDescent="0.3">
      <c r="G13782"/>
    </row>
    <row r="13783" spans="7:7" x14ac:dyDescent="0.3">
      <c r="G13783"/>
    </row>
    <row r="13784" spans="7:7" x14ac:dyDescent="0.3">
      <c r="G13784"/>
    </row>
    <row r="13785" spans="7:7" x14ac:dyDescent="0.3">
      <c r="G13785"/>
    </row>
    <row r="13786" spans="7:7" x14ac:dyDescent="0.3">
      <c r="G13786"/>
    </row>
    <row r="13787" spans="7:7" x14ac:dyDescent="0.3">
      <c r="G13787"/>
    </row>
    <row r="13788" spans="7:7" x14ac:dyDescent="0.3">
      <c r="G13788"/>
    </row>
    <row r="13789" spans="7:7" x14ac:dyDescent="0.3">
      <c r="G13789"/>
    </row>
    <row r="13790" spans="7:7" x14ac:dyDescent="0.3">
      <c r="G13790"/>
    </row>
    <row r="13791" spans="7:7" x14ac:dyDescent="0.3">
      <c r="G13791"/>
    </row>
    <row r="13792" spans="7:7" x14ac:dyDescent="0.3">
      <c r="G13792"/>
    </row>
    <row r="13793" spans="7:7" x14ac:dyDescent="0.3">
      <c r="G13793"/>
    </row>
    <row r="13794" spans="7:7" x14ac:dyDescent="0.3">
      <c r="G13794"/>
    </row>
    <row r="13795" spans="7:7" x14ac:dyDescent="0.3">
      <c r="G13795"/>
    </row>
    <row r="13796" spans="7:7" x14ac:dyDescent="0.3">
      <c r="G13796"/>
    </row>
    <row r="13797" spans="7:7" x14ac:dyDescent="0.3">
      <c r="G13797"/>
    </row>
    <row r="13798" spans="7:7" x14ac:dyDescent="0.3">
      <c r="G13798"/>
    </row>
    <row r="13799" spans="7:7" x14ac:dyDescent="0.3">
      <c r="G13799"/>
    </row>
    <row r="13800" spans="7:7" x14ac:dyDescent="0.3">
      <c r="G13800"/>
    </row>
    <row r="13801" spans="7:7" x14ac:dyDescent="0.3">
      <c r="G13801"/>
    </row>
    <row r="13802" spans="7:7" x14ac:dyDescent="0.3">
      <c r="G13802"/>
    </row>
    <row r="13803" spans="7:7" x14ac:dyDescent="0.3">
      <c r="G13803"/>
    </row>
    <row r="13804" spans="7:7" x14ac:dyDescent="0.3">
      <c r="G13804"/>
    </row>
    <row r="13805" spans="7:7" x14ac:dyDescent="0.3">
      <c r="G13805"/>
    </row>
    <row r="13806" spans="7:7" x14ac:dyDescent="0.3">
      <c r="G13806"/>
    </row>
    <row r="13807" spans="7:7" x14ac:dyDescent="0.3">
      <c r="G13807"/>
    </row>
    <row r="13808" spans="7:7" x14ac:dyDescent="0.3">
      <c r="G13808"/>
    </row>
    <row r="13809" spans="7:7" x14ac:dyDescent="0.3">
      <c r="G13809"/>
    </row>
    <row r="13810" spans="7:7" x14ac:dyDescent="0.3">
      <c r="G13810"/>
    </row>
    <row r="13811" spans="7:7" x14ac:dyDescent="0.3">
      <c r="G13811"/>
    </row>
    <row r="13812" spans="7:7" x14ac:dyDescent="0.3">
      <c r="G13812"/>
    </row>
    <row r="13813" spans="7:7" x14ac:dyDescent="0.3">
      <c r="G13813"/>
    </row>
    <row r="13814" spans="7:7" x14ac:dyDescent="0.3">
      <c r="G13814"/>
    </row>
    <row r="13815" spans="7:7" x14ac:dyDescent="0.3">
      <c r="G13815"/>
    </row>
    <row r="13816" spans="7:7" x14ac:dyDescent="0.3">
      <c r="G13816"/>
    </row>
    <row r="13817" spans="7:7" x14ac:dyDescent="0.3">
      <c r="G13817"/>
    </row>
    <row r="13818" spans="7:7" x14ac:dyDescent="0.3">
      <c r="G13818"/>
    </row>
    <row r="13819" spans="7:7" x14ac:dyDescent="0.3">
      <c r="G13819"/>
    </row>
    <row r="13820" spans="7:7" x14ac:dyDescent="0.3">
      <c r="G13820"/>
    </row>
    <row r="13821" spans="7:7" x14ac:dyDescent="0.3">
      <c r="G13821"/>
    </row>
    <row r="13822" spans="7:7" x14ac:dyDescent="0.3">
      <c r="G13822"/>
    </row>
    <row r="13823" spans="7:7" x14ac:dyDescent="0.3">
      <c r="G13823"/>
    </row>
    <row r="13824" spans="7:7" x14ac:dyDescent="0.3">
      <c r="G13824"/>
    </row>
    <row r="13825" spans="7:7" x14ac:dyDescent="0.3">
      <c r="G13825"/>
    </row>
    <row r="13826" spans="7:7" x14ac:dyDescent="0.3">
      <c r="G13826"/>
    </row>
    <row r="13827" spans="7:7" x14ac:dyDescent="0.3">
      <c r="G13827"/>
    </row>
    <row r="13828" spans="7:7" x14ac:dyDescent="0.3">
      <c r="G13828"/>
    </row>
    <row r="13829" spans="7:7" x14ac:dyDescent="0.3">
      <c r="G13829"/>
    </row>
    <row r="13830" spans="7:7" x14ac:dyDescent="0.3">
      <c r="G13830"/>
    </row>
    <row r="13831" spans="7:7" x14ac:dyDescent="0.3">
      <c r="G13831"/>
    </row>
    <row r="13832" spans="7:7" x14ac:dyDescent="0.3">
      <c r="G13832"/>
    </row>
    <row r="13833" spans="7:7" x14ac:dyDescent="0.3">
      <c r="G13833"/>
    </row>
    <row r="13834" spans="7:7" x14ac:dyDescent="0.3">
      <c r="G13834"/>
    </row>
    <row r="13835" spans="7:7" x14ac:dyDescent="0.3">
      <c r="G13835"/>
    </row>
    <row r="13836" spans="7:7" x14ac:dyDescent="0.3">
      <c r="G13836"/>
    </row>
    <row r="13837" spans="7:7" x14ac:dyDescent="0.3">
      <c r="G13837"/>
    </row>
    <row r="13838" spans="7:7" x14ac:dyDescent="0.3">
      <c r="G13838"/>
    </row>
    <row r="13839" spans="7:7" x14ac:dyDescent="0.3">
      <c r="G13839"/>
    </row>
    <row r="13840" spans="7:7" x14ac:dyDescent="0.3">
      <c r="G13840"/>
    </row>
    <row r="13841" spans="7:7" x14ac:dyDescent="0.3">
      <c r="G13841"/>
    </row>
    <row r="13842" spans="7:7" x14ac:dyDescent="0.3">
      <c r="G13842"/>
    </row>
    <row r="13843" spans="7:7" x14ac:dyDescent="0.3">
      <c r="G13843"/>
    </row>
    <row r="13844" spans="7:7" x14ac:dyDescent="0.3">
      <c r="G13844"/>
    </row>
    <row r="13845" spans="7:7" x14ac:dyDescent="0.3">
      <c r="G13845"/>
    </row>
    <row r="13846" spans="7:7" x14ac:dyDescent="0.3">
      <c r="G13846"/>
    </row>
    <row r="13847" spans="7:7" x14ac:dyDescent="0.3">
      <c r="G13847"/>
    </row>
    <row r="13848" spans="7:7" x14ac:dyDescent="0.3">
      <c r="G13848"/>
    </row>
    <row r="13849" spans="7:7" x14ac:dyDescent="0.3">
      <c r="G13849"/>
    </row>
    <row r="13850" spans="7:7" x14ac:dyDescent="0.3">
      <c r="G13850"/>
    </row>
    <row r="13851" spans="7:7" x14ac:dyDescent="0.3">
      <c r="G13851"/>
    </row>
    <row r="13852" spans="7:7" x14ac:dyDescent="0.3">
      <c r="G13852"/>
    </row>
    <row r="13853" spans="7:7" x14ac:dyDescent="0.3">
      <c r="G13853"/>
    </row>
    <row r="13854" spans="7:7" x14ac:dyDescent="0.3">
      <c r="G13854"/>
    </row>
    <row r="13855" spans="7:7" x14ac:dyDescent="0.3">
      <c r="G13855"/>
    </row>
    <row r="13856" spans="7:7" x14ac:dyDescent="0.3">
      <c r="G13856"/>
    </row>
    <row r="13857" spans="7:7" x14ac:dyDescent="0.3">
      <c r="G13857"/>
    </row>
    <row r="13858" spans="7:7" x14ac:dyDescent="0.3">
      <c r="G13858"/>
    </row>
    <row r="13859" spans="7:7" x14ac:dyDescent="0.3">
      <c r="G13859"/>
    </row>
    <row r="13860" spans="7:7" x14ac:dyDescent="0.3">
      <c r="G13860"/>
    </row>
    <row r="13861" spans="7:7" x14ac:dyDescent="0.3">
      <c r="G13861"/>
    </row>
    <row r="13862" spans="7:7" x14ac:dyDescent="0.3">
      <c r="G13862"/>
    </row>
    <row r="13863" spans="7:7" x14ac:dyDescent="0.3">
      <c r="G13863"/>
    </row>
    <row r="13864" spans="7:7" x14ac:dyDescent="0.3">
      <c r="G13864"/>
    </row>
    <row r="13865" spans="7:7" x14ac:dyDescent="0.3">
      <c r="G13865"/>
    </row>
    <row r="13866" spans="7:7" x14ac:dyDescent="0.3">
      <c r="G13866"/>
    </row>
    <row r="13867" spans="7:7" x14ac:dyDescent="0.3">
      <c r="G13867"/>
    </row>
    <row r="13868" spans="7:7" x14ac:dyDescent="0.3">
      <c r="G13868"/>
    </row>
    <row r="13869" spans="7:7" x14ac:dyDescent="0.3">
      <c r="G13869"/>
    </row>
    <row r="13870" spans="7:7" x14ac:dyDescent="0.3">
      <c r="G13870"/>
    </row>
    <row r="13871" spans="7:7" x14ac:dyDescent="0.3">
      <c r="G13871"/>
    </row>
    <row r="13872" spans="7:7" x14ac:dyDescent="0.3">
      <c r="G13872"/>
    </row>
    <row r="13873" spans="7:7" x14ac:dyDescent="0.3">
      <c r="G13873"/>
    </row>
    <row r="13874" spans="7:7" x14ac:dyDescent="0.3">
      <c r="G13874"/>
    </row>
    <row r="13875" spans="7:7" x14ac:dyDescent="0.3">
      <c r="G13875"/>
    </row>
    <row r="13876" spans="7:7" x14ac:dyDescent="0.3">
      <c r="G13876"/>
    </row>
    <row r="13877" spans="7:7" x14ac:dyDescent="0.3">
      <c r="G13877"/>
    </row>
    <row r="13878" spans="7:7" x14ac:dyDescent="0.3">
      <c r="G13878"/>
    </row>
    <row r="13879" spans="7:7" x14ac:dyDescent="0.3">
      <c r="G13879"/>
    </row>
    <row r="13880" spans="7:7" x14ac:dyDescent="0.3">
      <c r="G13880"/>
    </row>
    <row r="13881" spans="7:7" x14ac:dyDescent="0.3">
      <c r="G13881"/>
    </row>
    <row r="13882" spans="7:7" x14ac:dyDescent="0.3">
      <c r="G13882"/>
    </row>
    <row r="13883" spans="7:7" x14ac:dyDescent="0.3">
      <c r="G13883"/>
    </row>
    <row r="13884" spans="7:7" x14ac:dyDescent="0.3">
      <c r="G13884"/>
    </row>
    <row r="13885" spans="7:7" x14ac:dyDescent="0.3">
      <c r="G13885"/>
    </row>
    <row r="13886" spans="7:7" x14ac:dyDescent="0.3">
      <c r="G13886"/>
    </row>
    <row r="13887" spans="7:7" x14ac:dyDescent="0.3">
      <c r="G13887"/>
    </row>
    <row r="13888" spans="7:7" x14ac:dyDescent="0.3">
      <c r="G13888"/>
    </row>
    <row r="13889" spans="7:7" x14ac:dyDescent="0.3">
      <c r="G13889"/>
    </row>
    <row r="13890" spans="7:7" x14ac:dyDescent="0.3">
      <c r="G13890"/>
    </row>
    <row r="13891" spans="7:7" x14ac:dyDescent="0.3">
      <c r="G13891"/>
    </row>
    <row r="13892" spans="7:7" x14ac:dyDescent="0.3">
      <c r="G13892"/>
    </row>
    <row r="13893" spans="7:7" x14ac:dyDescent="0.3">
      <c r="G13893"/>
    </row>
    <row r="13894" spans="7:7" x14ac:dyDescent="0.3">
      <c r="G13894"/>
    </row>
    <row r="13895" spans="7:7" x14ac:dyDescent="0.3">
      <c r="G13895"/>
    </row>
    <row r="13896" spans="7:7" x14ac:dyDescent="0.3">
      <c r="G13896"/>
    </row>
    <row r="13897" spans="7:7" x14ac:dyDescent="0.3">
      <c r="G13897"/>
    </row>
    <row r="13898" spans="7:7" x14ac:dyDescent="0.3">
      <c r="G13898"/>
    </row>
    <row r="13899" spans="7:7" x14ac:dyDescent="0.3">
      <c r="G13899"/>
    </row>
    <row r="13900" spans="7:7" x14ac:dyDescent="0.3">
      <c r="G13900"/>
    </row>
    <row r="13901" spans="7:7" x14ac:dyDescent="0.3">
      <c r="G13901"/>
    </row>
    <row r="13902" spans="7:7" x14ac:dyDescent="0.3">
      <c r="G13902"/>
    </row>
    <row r="13903" spans="7:7" x14ac:dyDescent="0.3">
      <c r="G13903"/>
    </row>
    <row r="13904" spans="7:7" x14ac:dyDescent="0.3">
      <c r="G13904"/>
    </row>
    <row r="13905" spans="7:7" x14ac:dyDescent="0.3">
      <c r="G13905"/>
    </row>
    <row r="13906" spans="7:7" x14ac:dyDescent="0.3">
      <c r="G13906"/>
    </row>
    <row r="13907" spans="7:7" x14ac:dyDescent="0.3">
      <c r="G13907"/>
    </row>
    <row r="13908" spans="7:7" x14ac:dyDescent="0.3">
      <c r="G13908"/>
    </row>
    <row r="13909" spans="7:7" x14ac:dyDescent="0.3">
      <c r="G13909"/>
    </row>
    <row r="13910" spans="7:7" x14ac:dyDescent="0.3">
      <c r="G13910"/>
    </row>
    <row r="13911" spans="7:7" x14ac:dyDescent="0.3">
      <c r="G13911"/>
    </row>
    <row r="13912" spans="7:7" x14ac:dyDescent="0.3">
      <c r="G13912"/>
    </row>
    <row r="13913" spans="7:7" x14ac:dyDescent="0.3">
      <c r="G13913"/>
    </row>
    <row r="13914" spans="7:7" x14ac:dyDescent="0.3">
      <c r="G13914"/>
    </row>
    <row r="13915" spans="7:7" x14ac:dyDescent="0.3">
      <c r="G13915"/>
    </row>
    <row r="13916" spans="7:7" x14ac:dyDescent="0.3">
      <c r="G13916"/>
    </row>
    <row r="13917" spans="7:7" x14ac:dyDescent="0.3">
      <c r="G13917"/>
    </row>
    <row r="13918" spans="7:7" x14ac:dyDescent="0.3">
      <c r="G13918"/>
    </row>
    <row r="13919" spans="7:7" x14ac:dyDescent="0.3">
      <c r="G13919"/>
    </row>
    <row r="13920" spans="7:7" x14ac:dyDescent="0.3">
      <c r="G13920"/>
    </row>
    <row r="13921" spans="7:7" x14ac:dyDescent="0.3">
      <c r="G13921"/>
    </row>
    <row r="13922" spans="7:7" x14ac:dyDescent="0.3">
      <c r="G13922"/>
    </row>
    <row r="13923" spans="7:7" x14ac:dyDescent="0.3">
      <c r="G13923"/>
    </row>
    <row r="13924" spans="7:7" x14ac:dyDescent="0.3">
      <c r="G13924"/>
    </row>
    <row r="13925" spans="7:7" x14ac:dyDescent="0.3">
      <c r="G13925"/>
    </row>
    <row r="13926" spans="7:7" x14ac:dyDescent="0.3">
      <c r="G13926"/>
    </row>
    <row r="13927" spans="7:7" x14ac:dyDescent="0.3">
      <c r="G13927"/>
    </row>
    <row r="13928" spans="7:7" x14ac:dyDescent="0.3">
      <c r="G13928"/>
    </row>
    <row r="13929" spans="7:7" x14ac:dyDescent="0.3">
      <c r="G13929"/>
    </row>
    <row r="13930" spans="7:7" x14ac:dyDescent="0.3">
      <c r="G13930"/>
    </row>
    <row r="13931" spans="7:7" x14ac:dyDescent="0.3">
      <c r="G13931"/>
    </row>
    <row r="13932" spans="7:7" x14ac:dyDescent="0.3">
      <c r="G13932"/>
    </row>
    <row r="13933" spans="7:7" x14ac:dyDescent="0.3">
      <c r="G13933"/>
    </row>
    <row r="13934" spans="7:7" x14ac:dyDescent="0.3">
      <c r="G13934"/>
    </row>
    <row r="13935" spans="7:7" x14ac:dyDescent="0.3">
      <c r="G13935"/>
    </row>
    <row r="13936" spans="7:7" x14ac:dyDescent="0.3">
      <c r="G13936"/>
    </row>
    <row r="13937" spans="7:7" x14ac:dyDescent="0.3">
      <c r="G13937"/>
    </row>
    <row r="13938" spans="7:7" x14ac:dyDescent="0.3">
      <c r="G13938"/>
    </row>
    <row r="13939" spans="7:7" x14ac:dyDescent="0.3">
      <c r="G13939"/>
    </row>
    <row r="13940" spans="7:7" x14ac:dyDescent="0.3">
      <c r="G13940"/>
    </row>
    <row r="13941" spans="7:7" x14ac:dyDescent="0.3">
      <c r="G13941"/>
    </row>
    <row r="13942" spans="7:7" x14ac:dyDescent="0.3">
      <c r="G13942"/>
    </row>
    <row r="13943" spans="7:7" x14ac:dyDescent="0.3">
      <c r="G13943"/>
    </row>
    <row r="13944" spans="7:7" x14ac:dyDescent="0.3">
      <c r="G13944"/>
    </row>
    <row r="13945" spans="7:7" x14ac:dyDescent="0.3">
      <c r="G13945"/>
    </row>
    <row r="13946" spans="7:7" x14ac:dyDescent="0.3">
      <c r="G13946"/>
    </row>
    <row r="13947" spans="7:7" x14ac:dyDescent="0.3">
      <c r="G13947"/>
    </row>
    <row r="13948" spans="7:7" x14ac:dyDescent="0.3">
      <c r="G13948"/>
    </row>
    <row r="13949" spans="7:7" x14ac:dyDescent="0.3">
      <c r="G13949"/>
    </row>
    <row r="13950" spans="7:7" x14ac:dyDescent="0.3">
      <c r="G13950"/>
    </row>
    <row r="13951" spans="7:7" x14ac:dyDescent="0.3">
      <c r="G13951"/>
    </row>
    <row r="13952" spans="7:7" x14ac:dyDescent="0.3">
      <c r="G13952"/>
    </row>
    <row r="13953" spans="7:7" x14ac:dyDescent="0.3">
      <c r="G13953"/>
    </row>
    <row r="13954" spans="7:7" x14ac:dyDescent="0.3">
      <c r="G13954"/>
    </row>
    <row r="13955" spans="7:7" x14ac:dyDescent="0.3">
      <c r="G13955"/>
    </row>
    <row r="13956" spans="7:7" x14ac:dyDescent="0.3">
      <c r="G13956"/>
    </row>
    <row r="13957" spans="7:7" x14ac:dyDescent="0.3">
      <c r="G13957"/>
    </row>
    <row r="13958" spans="7:7" x14ac:dyDescent="0.3">
      <c r="G13958"/>
    </row>
    <row r="13959" spans="7:7" x14ac:dyDescent="0.3">
      <c r="G13959"/>
    </row>
    <row r="13960" spans="7:7" x14ac:dyDescent="0.3">
      <c r="G13960"/>
    </row>
    <row r="13961" spans="7:7" x14ac:dyDescent="0.3">
      <c r="G13961"/>
    </row>
    <row r="13962" spans="7:7" x14ac:dyDescent="0.3">
      <c r="G13962"/>
    </row>
    <row r="13963" spans="7:7" x14ac:dyDescent="0.3">
      <c r="G13963"/>
    </row>
    <row r="13964" spans="7:7" x14ac:dyDescent="0.3">
      <c r="G13964"/>
    </row>
    <row r="13965" spans="7:7" x14ac:dyDescent="0.3">
      <c r="G13965"/>
    </row>
    <row r="13966" spans="7:7" x14ac:dyDescent="0.3">
      <c r="G13966"/>
    </row>
    <row r="13967" spans="7:7" x14ac:dyDescent="0.3">
      <c r="G13967"/>
    </row>
    <row r="13968" spans="7:7" x14ac:dyDescent="0.3">
      <c r="G13968"/>
    </row>
    <row r="13969" spans="7:7" x14ac:dyDescent="0.3">
      <c r="G13969"/>
    </row>
    <row r="13970" spans="7:7" x14ac:dyDescent="0.3">
      <c r="G13970"/>
    </row>
    <row r="13971" spans="7:7" x14ac:dyDescent="0.3">
      <c r="G13971"/>
    </row>
    <row r="13972" spans="7:7" x14ac:dyDescent="0.3">
      <c r="G13972"/>
    </row>
    <row r="13973" spans="7:7" x14ac:dyDescent="0.3">
      <c r="G13973"/>
    </row>
    <row r="13974" spans="7:7" x14ac:dyDescent="0.3">
      <c r="G13974"/>
    </row>
    <row r="13975" spans="7:7" x14ac:dyDescent="0.3">
      <c r="G13975"/>
    </row>
    <row r="13976" spans="7:7" x14ac:dyDescent="0.3">
      <c r="G13976"/>
    </row>
    <row r="13977" spans="7:7" x14ac:dyDescent="0.3">
      <c r="G13977"/>
    </row>
    <row r="13978" spans="7:7" x14ac:dyDescent="0.3">
      <c r="G13978"/>
    </row>
    <row r="13979" spans="7:7" x14ac:dyDescent="0.3">
      <c r="G13979"/>
    </row>
    <row r="13980" spans="7:7" x14ac:dyDescent="0.3">
      <c r="G13980"/>
    </row>
    <row r="13981" spans="7:7" x14ac:dyDescent="0.3">
      <c r="G13981"/>
    </row>
    <row r="13982" spans="7:7" x14ac:dyDescent="0.3">
      <c r="G13982"/>
    </row>
    <row r="13983" spans="7:7" x14ac:dyDescent="0.3">
      <c r="G13983"/>
    </row>
    <row r="13984" spans="7:7" x14ac:dyDescent="0.3">
      <c r="G13984"/>
    </row>
    <row r="13985" spans="7:7" x14ac:dyDescent="0.3">
      <c r="G13985"/>
    </row>
    <row r="13986" spans="7:7" x14ac:dyDescent="0.3">
      <c r="G13986"/>
    </row>
    <row r="13987" spans="7:7" x14ac:dyDescent="0.3">
      <c r="G13987"/>
    </row>
    <row r="13988" spans="7:7" x14ac:dyDescent="0.3">
      <c r="G13988"/>
    </row>
    <row r="13989" spans="7:7" x14ac:dyDescent="0.3">
      <c r="G13989"/>
    </row>
    <row r="13990" spans="7:7" x14ac:dyDescent="0.3">
      <c r="G13990"/>
    </row>
    <row r="13991" spans="7:7" x14ac:dyDescent="0.3">
      <c r="G13991"/>
    </row>
    <row r="13992" spans="7:7" x14ac:dyDescent="0.3">
      <c r="G13992"/>
    </row>
    <row r="13993" spans="7:7" x14ac:dyDescent="0.3">
      <c r="G13993"/>
    </row>
    <row r="13994" spans="7:7" x14ac:dyDescent="0.3">
      <c r="G13994"/>
    </row>
    <row r="13995" spans="7:7" x14ac:dyDescent="0.3">
      <c r="G13995"/>
    </row>
    <row r="13996" spans="7:7" x14ac:dyDescent="0.3">
      <c r="G13996"/>
    </row>
    <row r="13997" spans="7:7" x14ac:dyDescent="0.3">
      <c r="G13997"/>
    </row>
    <row r="13998" spans="7:7" x14ac:dyDescent="0.3">
      <c r="G13998"/>
    </row>
    <row r="13999" spans="7:7" x14ac:dyDescent="0.3">
      <c r="G13999"/>
    </row>
    <row r="14000" spans="7:7" x14ac:dyDescent="0.3">
      <c r="G14000"/>
    </row>
    <row r="14001" spans="7:7" x14ac:dyDescent="0.3">
      <c r="G14001"/>
    </row>
    <row r="14002" spans="7:7" x14ac:dyDescent="0.3">
      <c r="G14002"/>
    </row>
    <row r="14003" spans="7:7" x14ac:dyDescent="0.3">
      <c r="G14003"/>
    </row>
    <row r="14004" spans="7:7" x14ac:dyDescent="0.3">
      <c r="G14004"/>
    </row>
    <row r="14005" spans="7:7" x14ac:dyDescent="0.3">
      <c r="G14005"/>
    </row>
    <row r="14006" spans="7:7" x14ac:dyDescent="0.3">
      <c r="G14006"/>
    </row>
    <row r="14007" spans="7:7" x14ac:dyDescent="0.3">
      <c r="G14007"/>
    </row>
    <row r="14008" spans="7:7" x14ac:dyDescent="0.3">
      <c r="G14008"/>
    </row>
    <row r="14009" spans="7:7" x14ac:dyDescent="0.3">
      <c r="G14009"/>
    </row>
    <row r="14010" spans="7:7" x14ac:dyDescent="0.3">
      <c r="G14010"/>
    </row>
    <row r="14011" spans="7:7" x14ac:dyDescent="0.3">
      <c r="G14011"/>
    </row>
    <row r="14012" spans="7:7" x14ac:dyDescent="0.3">
      <c r="G14012"/>
    </row>
    <row r="14013" spans="7:7" x14ac:dyDescent="0.3">
      <c r="G14013"/>
    </row>
    <row r="14014" spans="7:7" x14ac:dyDescent="0.3">
      <c r="G14014"/>
    </row>
    <row r="14015" spans="7:7" x14ac:dyDescent="0.3">
      <c r="G14015"/>
    </row>
    <row r="14016" spans="7:7" x14ac:dyDescent="0.3">
      <c r="G14016"/>
    </row>
    <row r="14017" spans="7:7" x14ac:dyDescent="0.3">
      <c r="G14017"/>
    </row>
    <row r="14018" spans="7:7" x14ac:dyDescent="0.3">
      <c r="G14018"/>
    </row>
    <row r="14019" spans="7:7" x14ac:dyDescent="0.3">
      <c r="G14019"/>
    </row>
    <row r="14020" spans="7:7" x14ac:dyDescent="0.3">
      <c r="G14020"/>
    </row>
    <row r="14021" spans="7:7" x14ac:dyDescent="0.3">
      <c r="G14021"/>
    </row>
    <row r="14022" spans="7:7" x14ac:dyDescent="0.3">
      <c r="G14022"/>
    </row>
    <row r="14023" spans="7:7" x14ac:dyDescent="0.3">
      <c r="G14023"/>
    </row>
    <row r="14024" spans="7:7" x14ac:dyDescent="0.3">
      <c r="G14024"/>
    </row>
    <row r="14025" spans="7:7" x14ac:dyDescent="0.3">
      <c r="G14025"/>
    </row>
    <row r="14026" spans="7:7" x14ac:dyDescent="0.3">
      <c r="G14026"/>
    </row>
    <row r="14027" spans="7:7" x14ac:dyDescent="0.3">
      <c r="G14027"/>
    </row>
    <row r="14028" spans="7:7" x14ac:dyDescent="0.3">
      <c r="G14028"/>
    </row>
    <row r="14029" spans="7:7" x14ac:dyDescent="0.3">
      <c r="G14029"/>
    </row>
    <row r="14030" spans="7:7" x14ac:dyDescent="0.3">
      <c r="G14030"/>
    </row>
    <row r="14031" spans="7:7" x14ac:dyDescent="0.3">
      <c r="G14031"/>
    </row>
    <row r="14032" spans="7:7" x14ac:dyDescent="0.3">
      <c r="G14032"/>
    </row>
    <row r="14033" spans="7:7" x14ac:dyDescent="0.3">
      <c r="G14033"/>
    </row>
    <row r="14034" spans="7:7" x14ac:dyDescent="0.3">
      <c r="G14034"/>
    </row>
    <row r="14035" spans="7:7" x14ac:dyDescent="0.3">
      <c r="G14035"/>
    </row>
    <row r="14036" spans="7:7" x14ac:dyDescent="0.3">
      <c r="G14036"/>
    </row>
    <row r="14037" spans="7:7" x14ac:dyDescent="0.3">
      <c r="G14037"/>
    </row>
    <row r="14038" spans="7:7" x14ac:dyDescent="0.3">
      <c r="G14038"/>
    </row>
    <row r="14039" spans="7:7" x14ac:dyDescent="0.3">
      <c r="G14039"/>
    </row>
    <row r="14040" spans="7:7" x14ac:dyDescent="0.3">
      <c r="G14040"/>
    </row>
    <row r="14041" spans="7:7" x14ac:dyDescent="0.3">
      <c r="G14041"/>
    </row>
    <row r="14042" spans="7:7" x14ac:dyDescent="0.3">
      <c r="G14042"/>
    </row>
    <row r="14043" spans="7:7" x14ac:dyDescent="0.3">
      <c r="G14043"/>
    </row>
    <row r="14044" spans="7:7" x14ac:dyDescent="0.3">
      <c r="G14044"/>
    </row>
    <row r="14045" spans="7:7" x14ac:dyDescent="0.3">
      <c r="G14045"/>
    </row>
    <row r="14046" spans="7:7" x14ac:dyDescent="0.3">
      <c r="G14046"/>
    </row>
    <row r="14047" spans="7:7" x14ac:dyDescent="0.3">
      <c r="G14047"/>
    </row>
    <row r="14048" spans="7:7" x14ac:dyDescent="0.3">
      <c r="G14048"/>
    </row>
    <row r="14049" spans="7:7" x14ac:dyDescent="0.3">
      <c r="G14049"/>
    </row>
    <row r="14050" spans="7:7" x14ac:dyDescent="0.3">
      <c r="G14050"/>
    </row>
    <row r="14051" spans="7:7" x14ac:dyDescent="0.3">
      <c r="G14051"/>
    </row>
    <row r="14052" spans="7:7" x14ac:dyDescent="0.3">
      <c r="G14052"/>
    </row>
    <row r="14053" spans="7:7" x14ac:dyDescent="0.3">
      <c r="G14053"/>
    </row>
    <row r="14054" spans="7:7" x14ac:dyDescent="0.3">
      <c r="G14054"/>
    </row>
    <row r="14055" spans="7:7" x14ac:dyDescent="0.3">
      <c r="G14055"/>
    </row>
    <row r="14056" spans="7:7" x14ac:dyDescent="0.3">
      <c r="G14056"/>
    </row>
    <row r="14057" spans="7:7" x14ac:dyDescent="0.3">
      <c r="G14057"/>
    </row>
    <row r="14058" spans="7:7" x14ac:dyDescent="0.3">
      <c r="G14058"/>
    </row>
    <row r="14059" spans="7:7" x14ac:dyDescent="0.3">
      <c r="G14059"/>
    </row>
    <row r="14060" spans="7:7" x14ac:dyDescent="0.3">
      <c r="G14060"/>
    </row>
    <row r="14061" spans="7:7" x14ac:dyDescent="0.3">
      <c r="G14061"/>
    </row>
    <row r="14062" spans="7:7" x14ac:dyDescent="0.3">
      <c r="G14062"/>
    </row>
    <row r="14063" spans="7:7" x14ac:dyDescent="0.3">
      <c r="G14063"/>
    </row>
    <row r="14064" spans="7:7" x14ac:dyDescent="0.3">
      <c r="G14064"/>
    </row>
    <row r="14065" spans="7:7" x14ac:dyDescent="0.3">
      <c r="G14065"/>
    </row>
    <row r="14066" spans="7:7" x14ac:dyDescent="0.3">
      <c r="G14066"/>
    </row>
    <row r="14067" spans="7:7" x14ac:dyDescent="0.3">
      <c r="G14067"/>
    </row>
    <row r="14068" spans="7:7" x14ac:dyDescent="0.3">
      <c r="G14068"/>
    </row>
    <row r="14069" spans="7:7" x14ac:dyDescent="0.3">
      <c r="G14069"/>
    </row>
    <row r="14070" spans="7:7" x14ac:dyDescent="0.3">
      <c r="G14070"/>
    </row>
    <row r="14071" spans="7:7" x14ac:dyDescent="0.3">
      <c r="G14071"/>
    </row>
    <row r="14072" spans="7:7" x14ac:dyDescent="0.3">
      <c r="G14072"/>
    </row>
    <row r="14073" spans="7:7" x14ac:dyDescent="0.3">
      <c r="G14073"/>
    </row>
    <row r="14074" spans="7:7" x14ac:dyDescent="0.3">
      <c r="G14074"/>
    </row>
    <row r="14075" spans="7:7" x14ac:dyDescent="0.3">
      <c r="G14075"/>
    </row>
    <row r="14076" spans="7:7" x14ac:dyDescent="0.3">
      <c r="G14076"/>
    </row>
    <row r="14077" spans="7:7" x14ac:dyDescent="0.3">
      <c r="G14077"/>
    </row>
    <row r="14078" spans="7:7" x14ac:dyDescent="0.3">
      <c r="G14078"/>
    </row>
    <row r="14079" spans="7:7" x14ac:dyDescent="0.3">
      <c r="G14079"/>
    </row>
    <row r="14080" spans="7:7" x14ac:dyDescent="0.3">
      <c r="G14080"/>
    </row>
    <row r="14081" spans="7:7" x14ac:dyDescent="0.3">
      <c r="G14081"/>
    </row>
    <row r="14082" spans="7:7" x14ac:dyDescent="0.3">
      <c r="G14082"/>
    </row>
    <row r="14083" spans="7:7" x14ac:dyDescent="0.3">
      <c r="G14083"/>
    </row>
    <row r="14084" spans="7:7" x14ac:dyDescent="0.3">
      <c r="G14084"/>
    </row>
    <row r="14085" spans="7:7" x14ac:dyDescent="0.3">
      <c r="G14085"/>
    </row>
    <row r="14086" spans="7:7" x14ac:dyDescent="0.3">
      <c r="G14086"/>
    </row>
    <row r="14087" spans="7:7" x14ac:dyDescent="0.3">
      <c r="G14087"/>
    </row>
    <row r="14088" spans="7:7" x14ac:dyDescent="0.3">
      <c r="G14088"/>
    </row>
    <row r="14089" spans="7:7" x14ac:dyDescent="0.3">
      <c r="G14089"/>
    </row>
    <row r="14090" spans="7:7" x14ac:dyDescent="0.3">
      <c r="G14090"/>
    </row>
    <row r="14091" spans="7:7" x14ac:dyDescent="0.3">
      <c r="G14091"/>
    </row>
    <row r="14092" spans="7:7" x14ac:dyDescent="0.3">
      <c r="G14092"/>
    </row>
    <row r="14093" spans="7:7" x14ac:dyDescent="0.3">
      <c r="G14093"/>
    </row>
    <row r="14094" spans="7:7" x14ac:dyDescent="0.3">
      <c r="G14094"/>
    </row>
    <row r="14095" spans="7:7" x14ac:dyDescent="0.3">
      <c r="G14095"/>
    </row>
    <row r="14096" spans="7:7" x14ac:dyDescent="0.3">
      <c r="G14096"/>
    </row>
    <row r="14097" spans="7:7" x14ac:dyDescent="0.3">
      <c r="G14097"/>
    </row>
    <row r="14098" spans="7:7" x14ac:dyDescent="0.3">
      <c r="G14098"/>
    </row>
    <row r="14099" spans="7:7" x14ac:dyDescent="0.3">
      <c r="G14099"/>
    </row>
    <row r="14100" spans="7:7" x14ac:dyDescent="0.3">
      <c r="G14100"/>
    </row>
    <row r="14101" spans="7:7" x14ac:dyDescent="0.3">
      <c r="G14101"/>
    </row>
    <row r="14102" spans="7:7" x14ac:dyDescent="0.3">
      <c r="G14102"/>
    </row>
    <row r="14103" spans="7:7" x14ac:dyDescent="0.3">
      <c r="G14103"/>
    </row>
    <row r="14104" spans="7:7" x14ac:dyDescent="0.3">
      <c r="G14104"/>
    </row>
    <row r="14105" spans="7:7" x14ac:dyDescent="0.3">
      <c r="G14105"/>
    </row>
    <row r="14106" spans="7:7" x14ac:dyDescent="0.3">
      <c r="G14106"/>
    </row>
    <row r="14107" spans="7:7" x14ac:dyDescent="0.3">
      <c r="G14107"/>
    </row>
    <row r="14108" spans="7:7" x14ac:dyDescent="0.3">
      <c r="G14108"/>
    </row>
    <row r="14109" spans="7:7" x14ac:dyDescent="0.3">
      <c r="G14109"/>
    </row>
    <row r="14110" spans="7:7" x14ac:dyDescent="0.3">
      <c r="G14110"/>
    </row>
    <row r="14111" spans="7:7" x14ac:dyDescent="0.3">
      <c r="G14111"/>
    </row>
    <row r="14112" spans="7:7" x14ac:dyDescent="0.3">
      <c r="G14112"/>
    </row>
    <row r="14113" spans="7:7" x14ac:dyDescent="0.3">
      <c r="G14113"/>
    </row>
    <row r="14114" spans="7:7" x14ac:dyDescent="0.3">
      <c r="G14114"/>
    </row>
    <row r="14115" spans="7:7" x14ac:dyDescent="0.3">
      <c r="G14115"/>
    </row>
    <row r="14116" spans="7:7" x14ac:dyDescent="0.3">
      <c r="G14116"/>
    </row>
    <row r="14117" spans="7:7" x14ac:dyDescent="0.3">
      <c r="G14117"/>
    </row>
    <row r="14118" spans="7:7" x14ac:dyDescent="0.3">
      <c r="G14118"/>
    </row>
    <row r="14119" spans="7:7" x14ac:dyDescent="0.3">
      <c r="G14119"/>
    </row>
    <row r="14120" spans="7:7" x14ac:dyDescent="0.3">
      <c r="G14120"/>
    </row>
    <row r="14121" spans="7:7" x14ac:dyDescent="0.3">
      <c r="G14121"/>
    </row>
    <row r="14122" spans="7:7" x14ac:dyDescent="0.3">
      <c r="G14122"/>
    </row>
    <row r="14123" spans="7:7" x14ac:dyDescent="0.3">
      <c r="G14123"/>
    </row>
    <row r="14124" spans="7:7" x14ac:dyDescent="0.3">
      <c r="G14124"/>
    </row>
    <row r="14125" spans="7:7" x14ac:dyDescent="0.3">
      <c r="G14125"/>
    </row>
    <row r="14126" spans="7:7" x14ac:dyDescent="0.3">
      <c r="G14126"/>
    </row>
    <row r="14127" spans="7:7" x14ac:dyDescent="0.3">
      <c r="G14127"/>
    </row>
    <row r="14128" spans="7:7" x14ac:dyDescent="0.3">
      <c r="G14128"/>
    </row>
    <row r="14129" spans="7:7" x14ac:dyDescent="0.3">
      <c r="G14129"/>
    </row>
    <row r="14130" spans="7:7" x14ac:dyDescent="0.3">
      <c r="G14130"/>
    </row>
    <row r="14131" spans="7:7" x14ac:dyDescent="0.3">
      <c r="G14131"/>
    </row>
    <row r="14132" spans="7:7" x14ac:dyDescent="0.3">
      <c r="G14132"/>
    </row>
    <row r="14133" spans="7:7" x14ac:dyDescent="0.3">
      <c r="G14133"/>
    </row>
    <row r="14134" spans="7:7" x14ac:dyDescent="0.3">
      <c r="G14134"/>
    </row>
    <row r="14135" spans="7:7" x14ac:dyDescent="0.3">
      <c r="G14135"/>
    </row>
    <row r="14136" spans="7:7" x14ac:dyDescent="0.3">
      <c r="G14136"/>
    </row>
    <row r="14137" spans="7:7" x14ac:dyDescent="0.3">
      <c r="G14137"/>
    </row>
    <row r="14138" spans="7:7" x14ac:dyDescent="0.3">
      <c r="G14138"/>
    </row>
    <row r="14139" spans="7:7" x14ac:dyDescent="0.3">
      <c r="G14139"/>
    </row>
    <row r="14140" spans="7:7" x14ac:dyDescent="0.3">
      <c r="G14140"/>
    </row>
    <row r="14141" spans="7:7" x14ac:dyDescent="0.3">
      <c r="G14141"/>
    </row>
    <row r="14142" spans="7:7" x14ac:dyDescent="0.3">
      <c r="G14142"/>
    </row>
    <row r="14143" spans="7:7" x14ac:dyDescent="0.3">
      <c r="G14143"/>
    </row>
    <row r="14144" spans="7:7" x14ac:dyDescent="0.3">
      <c r="G14144"/>
    </row>
    <row r="14145" spans="7:7" x14ac:dyDescent="0.3">
      <c r="G14145"/>
    </row>
    <row r="14146" spans="7:7" x14ac:dyDescent="0.3">
      <c r="G14146"/>
    </row>
    <row r="14147" spans="7:7" x14ac:dyDescent="0.3">
      <c r="G14147"/>
    </row>
    <row r="14148" spans="7:7" x14ac:dyDescent="0.3">
      <c r="G14148"/>
    </row>
    <row r="14149" spans="7:7" x14ac:dyDescent="0.3">
      <c r="G14149"/>
    </row>
    <row r="14150" spans="7:7" x14ac:dyDescent="0.3">
      <c r="G14150"/>
    </row>
    <row r="14151" spans="7:7" x14ac:dyDescent="0.3">
      <c r="G14151"/>
    </row>
    <row r="14152" spans="7:7" x14ac:dyDescent="0.3">
      <c r="G14152"/>
    </row>
    <row r="14153" spans="7:7" x14ac:dyDescent="0.3">
      <c r="G14153"/>
    </row>
    <row r="14154" spans="7:7" x14ac:dyDescent="0.3">
      <c r="G14154"/>
    </row>
    <row r="14155" spans="7:7" x14ac:dyDescent="0.3">
      <c r="G14155"/>
    </row>
    <row r="14156" spans="7:7" x14ac:dyDescent="0.3">
      <c r="G14156"/>
    </row>
    <row r="14157" spans="7:7" x14ac:dyDescent="0.3">
      <c r="G14157"/>
    </row>
    <row r="14158" spans="7:7" x14ac:dyDescent="0.3">
      <c r="G14158"/>
    </row>
    <row r="14159" spans="7:7" x14ac:dyDescent="0.3">
      <c r="G14159"/>
    </row>
    <row r="14160" spans="7:7" x14ac:dyDescent="0.3">
      <c r="G14160"/>
    </row>
    <row r="14161" spans="7:7" x14ac:dyDescent="0.3">
      <c r="G14161"/>
    </row>
    <row r="14162" spans="7:7" x14ac:dyDescent="0.3">
      <c r="G14162"/>
    </row>
    <row r="14163" spans="7:7" x14ac:dyDescent="0.3">
      <c r="G14163"/>
    </row>
    <row r="14164" spans="7:7" x14ac:dyDescent="0.3">
      <c r="G14164"/>
    </row>
    <row r="14165" spans="7:7" x14ac:dyDescent="0.3">
      <c r="G14165"/>
    </row>
    <row r="14166" spans="7:7" x14ac:dyDescent="0.3">
      <c r="G14166"/>
    </row>
    <row r="14167" spans="7:7" x14ac:dyDescent="0.3">
      <c r="G14167"/>
    </row>
    <row r="14168" spans="7:7" x14ac:dyDescent="0.3">
      <c r="G14168"/>
    </row>
    <row r="14169" spans="7:7" x14ac:dyDescent="0.3">
      <c r="G14169"/>
    </row>
    <row r="14170" spans="7:7" x14ac:dyDescent="0.3">
      <c r="G14170"/>
    </row>
    <row r="14171" spans="7:7" x14ac:dyDescent="0.3">
      <c r="G14171"/>
    </row>
    <row r="14172" spans="7:7" x14ac:dyDescent="0.3">
      <c r="G14172"/>
    </row>
    <row r="14173" spans="7:7" x14ac:dyDescent="0.3">
      <c r="G14173"/>
    </row>
    <row r="14174" spans="7:7" x14ac:dyDescent="0.3">
      <c r="G14174"/>
    </row>
    <row r="14175" spans="7:7" x14ac:dyDescent="0.3">
      <c r="G14175"/>
    </row>
    <row r="14176" spans="7:7" x14ac:dyDescent="0.3">
      <c r="G14176"/>
    </row>
    <row r="14177" spans="7:7" x14ac:dyDescent="0.3">
      <c r="G14177"/>
    </row>
    <row r="14178" spans="7:7" x14ac:dyDescent="0.3">
      <c r="G14178"/>
    </row>
    <row r="14179" spans="7:7" x14ac:dyDescent="0.3">
      <c r="G14179"/>
    </row>
    <row r="14180" spans="7:7" x14ac:dyDescent="0.3">
      <c r="G14180"/>
    </row>
    <row r="14181" spans="7:7" x14ac:dyDescent="0.3">
      <c r="G14181"/>
    </row>
    <row r="14182" spans="7:7" x14ac:dyDescent="0.3">
      <c r="G14182"/>
    </row>
    <row r="14183" spans="7:7" x14ac:dyDescent="0.3">
      <c r="G14183"/>
    </row>
    <row r="14184" spans="7:7" x14ac:dyDescent="0.3">
      <c r="G14184"/>
    </row>
    <row r="14185" spans="7:7" x14ac:dyDescent="0.3">
      <c r="G14185"/>
    </row>
    <row r="14186" spans="7:7" x14ac:dyDescent="0.3">
      <c r="G14186"/>
    </row>
    <row r="14187" spans="7:7" x14ac:dyDescent="0.3">
      <c r="G14187"/>
    </row>
    <row r="14188" spans="7:7" x14ac:dyDescent="0.3">
      <c r="G14188"/>
    </row>
    <row r="14189" spans="7:7" x14ac:dyDescent="0.3">
      <c r="G14189"/>
    </row>
    <row r="14190" spans="7:7" x14ac:dyDescent="0.3">
      <c r="G14190"/>
    </row>
    <row r="14191" spans="7:7" x14ac:dyDescent="0.3">
      <c r="G14191"/>
    </row>
    <row r="14192" spans="7:7" x14ac:dyDescent="0.3">
      <c r="G14192"/>
    </row>
    <row r="14193" spans="7:7" x14ac:dyDescent="0.3">
      <c r="G14193"/>
    </row>
    <row r="14194" spans="7:7" x14ac:dyDescent="0.3">
      <c r="G14194"/>
    </row>
    <row r="14195" spans="7:7" x14ac:dyDescent="0.3">
      <c r="G14195"/>
    </row>
    <row r="14196" spans="7:7" x14ac:dyDescent="0.3">
      <c r="G14196"/>
    </row>
    <row r="14197" spans="7:7" x14ac:dyDescent="0.3">
      <c r="G14197"/>
    </row>
    <row r="14198" spans="7:7" x14ac:dyDescent="0.3">
      <c r="G14198"/>
    </row>
    <row r="14199" spans="7:7" x14ac:dyDescent="0.3">
      <c r="G14199"/>
    </row>
    <row r="14200" spans="7:7" x14ac:dyDescent="0.3">
      <c r="G14200"/>
    </row>
    <row r="14201" spans="7:7" x14ac:dyDescent="0.3">
      <c r="G14201"/>
    </row>
    <row r="14202" spans="7:7" x14ac:dyDescent="0.3">
      <c r="G14202"/>
    </row>
    <row r="14203" spans="7:7" x14ac:dyDescent="0.3">
      <c r="G14203"/>
    </row>
    <row r="14204" spans="7:7" x14ac:dyDescent="0.3">
      <c r="G14204"/>
    </row>
    <row r="14205" spans="7:7" x14ac:dyDescent="0.3">
      <c r="G14205"/>
    </row>
    <row r="14206" spans="7:7" x14ac:dyDescent="0.3">
      <c r="G14206"/>
    </row>
    <row r="14207" spans="7:7" x14ac:dyDescent="0.3">
      <c r="G14207"/>
    </row>
    <row r="14208" spans="7:7" x14ac:dyDescent="0.3">
      <c r="G14208"/>
    </row>
    <row r="14209" spans="7:7" x14ac:dyDescent="0.3">
      <c r="G14209"/>
    </row>
    <row r="14210" spans="7:7" x14ac:dyDescent="0.3">
      <c r="G14210"/>
    </row>
    <row r="14211" spans="7:7" x14ac:dyDescent="0.3">
      <c r="G14211"/>
    </row>
    <row r="14212" spans="7:7" x14ac:dyDescent="0.3">
      <c r="G14212"/>
    </row>
    <row r="14213" spans="7:7" x14ac:dyDescent="0.3">
      <c r="G14213"/>
    </row>
    <row r="14214" spans="7:7" x14ac:dyDescent="0.3">
      <c r="G14214"/>
    </row>
    <row r="14215" spans="7:7" x14ac:dyDescent="0.3">
      <c r="G14215"/>
    </row>
    <row r="14216" spans="7:7" x14ac:dyDescent="0.3">
      <c r="G14216"/>
    </row>
    <row r="14217" spans="7:7" x14ac:dyDescent="0.3">
      <c r="G14217"/>
    </row>
    <row r="14218" spans="7:7" x14ac:dyDescent="0.3">
      <c r="G14218"/>
    </row>
    <row r="14219" spans="7:7" x14ac:dyDescent="0.3">
      <c r="G14219"/>
    </row>
    <row r="14220" spans="7:7" x14ac:dyDescent="0.3">
      <c r="G14220"/>
    </row>
    <row r="14221" spans="7:7" x14ac:dyDescent="0.3">
      <c r="G14221"/>
    </row>
    <row r="14222" spans="7:7" x14ac:dyDescent="0.3">
      <c r="G14222"/>
    </row>
    <row r="14223" spans="7:7" x14ac:dyDescent="0.3">
      <c r="G14223"/>
    </row>
    <row r="14224" spans="7:7" x14ac:dyDescent="0.3">
      <c r="G14224"/>
    </row>
    <row r="14225" spans="7:7" x14ac:dyDescent="0.3">
      <c r="G14225"/>
    </row>
    <row r="14226" spans="7:7" x14ac:dyDescent="0.3">
      <c r="G14226"/>
    </row>
    <row r="14227" spans="7:7" x14ac:dyDescent="0.3">
      <c r="G14227"/>
    </row>
    <row r="14228" spans="7:7" x14ac:dyDescent="0.3">
      <c r="G14228"/>
    </row>
    <row r="14229" spans="7:7" x14ac:dyDescent="0.3">
      <c r="G14229"/>
    </row>
    <row r="14230" spans="7:7" x14ac:dyDescent="0.3">
      <c r="G14230"/>
    </row>
    <row r="14231" spans="7:7" x14ac:dyDescent="0.3">
      <c r="G14231"/>
    </row>
    <row r="14232" spans="7:7" x14ac:dyDescent="0.3">
      <c r="G14232"/>
    </row>
    <row r="14233" spans="7:7" x14ac:dyDescent="0.3">
      <c r="G14233"/>
    </row>
    <row r="14234" spans="7:7" x14ac:dyDescent="0.3">
      <c r="G14234"/>
    </row>
    <row r="14235" spans="7:7" x14ac:dyDescent="0.3">
      <c r="G14235"/>
    </row>
    <row r="14236" spans="7:7" x14ac:dyDescent="0.3">
      <c r="G14236"/>
    </row>
    <row r="14237" spans="7:7" x14ac:dyDescent="0.3">
      <c r="G14237"/>
    </row>
    <row r="14238" spans="7:7" x14ac:dyDescent="0.3">
      <c r="G14238"/>
    </row>
    <row r="14239" spans="7:7" x14ac:dyDescent="0.3">
      <c r="G14239"/>
    </row>
    <row r="14240" spans="7:7" x14ac:dyDescent="0.3">
      <c r="G14240"/>
    </row>
    <row r="14241" spans="7:7" x14ac:dyDescent="0.3">
      <c r="G14241"/>
    </row>
    <row r="14242" spans="7:7" x14ac:dyDescent="0.3">
      <c r="G14242"/>
    </row>
    <row r="14243" spans="7:7" x14ac:dyDescent="0.3">
      <c r="G14243"/>
    </row>
    <row r="14244" spans="7:7" x14ac:dyDescent="0.3">
      <c r="G14244"/>
    </row>
    <row r="14245" spans="7:7" x14ac:dyDescent="0.3">
      <c r="G14245"/>
    </row>
    <row r="14246" spans="7:7" x14ac:dyDescent="0.3">
      <c r="G14246"/>
    </row>
    <row r="14247" spans="7:7" x14ac:dyDescent="0.3">
      <c r="G14247"/>
    </row>
    <row r="14248" spans="7:7" x14ac:dyDescent="0.3">
      <c r="G14248"/>
    </row>
    <row r="14249" spans="7:7" x14ac:dyDescent="0.3">
      <c r="G14249"/>
    </row>
    <row r="14250" spans="7:7" x14ac:dyDescent="0.3">
      <c r="G14250"/>
    </row>
    <row r="14251" spans="7:7" x14ac:dyDescent="0.3">
      <c r="G14251"/>
    </row>
    <row r="14252" spans="7:7" x14ac:dyDescent="0.3">
      <c r="G14252"/>
    </row>
    <row r="14253" spans="7:7" x14ac:dyDescent="0.3">
      <c r="G14253"/>
    </row>
    <row r="14254" spans="7:7" x14ac:dyDescent="0.3">
      <c r="G14254"/>
    </row>
    <row r="14255" spans="7:7" x14ac:dyDescent="0.3">
      <c r="G14255"/>
    </row>
    <row r="14256" spans="7:7" x14ac:dyDescent="0.3">
      <c r="G14256"/>
    </row>
    <row r="14257" spans="7:7" x14ac:dyDescent="0.3">
      <c r="G14257"/>
    </row>
    <row r="14258" spans="7:7" x14ac:dyDescent="0.3">
      <c r="G14258"/>
    </row>
    <row r="14259" spans="7:7" x14ac:dyDescent="0.3">
      <c r="G14259"/>
    </row>
    <row r="14260" spans="7:7" x14ac:dyDescent="0.3">
      <c r="G14260"/>
    </row>
    <row r="14261" spans="7:7" x14ac:dyDescent="0.3">
      <c r="G14261"/>
    </row>
    <row r="14262" spans="7:7" x14ac:dyDescent="0.3">
      <c r="G14262"/>
    </row>
    <row r="14263" spans="7:7" x14ac:dyDescent="0.3">
      <c r="G14263"/>
    </row>
    <row r="14264" spans="7:7" x14ac:dyDescent="0.3">
      <c r="G14264"/>
    </row>
    <row r="14265" spans="7:7" x14ac:dyDescent="0.3">
      <c r="G14265"/>
    </row>
    <row r="14266" spans="7:7" x14ac:dyDescent="0.3">
      <c r="G14266"/>
    </row>
    <row r="14267" spans="7:7" x14ac:dyDescent="0.3">
      <c r="G14267"/>
    </row>
    <row r="14268" spans="7:7" x14ac:dyDescent="0.3">
      <c r="G14268"/>
    </row>
    <row r="14269" spans="7:7" x14ac:dyDescent="0.3">
      <c r="G14269"/>
    </row>
    <row r="14270" spans="7:7" x14ac:dyDescent="0.3">
      <c r="G14270"/>
    </row>
    <row r="14271" spans="7:7" x14ac:dyDescent="0.3">
      <c r="G14271"/>
    </row>
    <row r="14272" spans="7:7" x14ac:dyDescent="0.3">
      <c r="G14272"/>
    </row>
    <row r="14273" spans="7:7" x14ac:dyDescent="0.3">
      <c r="G14273"/>
    </row>
    <row r="14274" spans="7:7" x14ac:dyDescent="0.3">
      <c r="G14274"/>
    </row>
    <row r="14275" spans="7:7" x14ac:dyDescent="0.3">
      <c r="G14275"/>
    </row>
    <row r="14276" spans="7:7" x14ac:dyDescent="0.3">
      <c r="G14276"/>
    </row>
    <row r="14277" spans="7:7" x14ac:dyDescent="0.3">
      <c r="G14277"/>
    </row>
    <row r="14278" spans="7:7" x14ac:dyDescent="0.3">
      <c r="G14278"/>
    </row>
    <row r="14279" spans="7:7" x14ac:dyDescent="0.3">
      <c r="G14279"/>
    </row>
    <row r="14280" spans="7:7" x14ac:dyDescent="0.3">
      <c r="G14280"/>
    </row>
    <row r="14281" spans="7:7" x14ac:dyDescent="0.3">
      <c r="G14281"/>
    </row>
    <row r="14282" spans="7:7" x14ac:dyDescent="0.3">
      <c r="G14282"/>
    </row>
    <row r="14283" spans="7:7" x14ac:dyDescent="0.3">
      <c r="G14283"/>
    </row>
    <row r="14284" spans="7:7" x14ac:dyDescent="0.3">
      <c r="G14284"/>
    </row>
    <row r="14285" spans="7:7" x14ac:dyDescent="0.3">
      <c r="G14285"/>
    </row>
    <row r="14286" spans="7:7" x14ac:dyDescent="0.3">
      <c r="G14286"/>
    </row>
    <row r="14287" spans="7:7" x14ac:dyDescent="0.3">
      <c r="G14287"/>
    </row>
    <row r="14288" spans="7:7" x14ac:dyDescent="0.3">
      <c r="G14288"/>
    </row>
    <row r="14289" spans="7:7" x14ac:dyDescent="0.3">
      <c r="G14289"/>
    </row>
    <row r="14290" spans="7:7" x14ac:dyDescent="0.3">
      <c r="G14290"/>
    </row>
    <row r="14291" spans="7:7" x14ac:dyDescent="0.3">
      <c r="G14291"/>
    </row>
    <row r="14292" spans="7:7" x14ac:dyDescent="0.3">
      <c r="G14292"/>
    </row>
    <row r="14293" spans="7:7" x14ac:dyDescent="0.3">
      <c r="G14293"/>
    </row>
    <row r="14294" spans="7:7" x14ac:dyDescent="0.3">
      <c r="G14294"/>
    </row>
    <row r="14295" spans="7:7" x14ac:dyDescent="0.3">
      <c r="G14295"/>
    </row>
    <row r="14296" spans="7:7" x14ac:dyDescent="0.3">
      <c r="G14296"/>
    </row>
    <row r="14297" spans="7:7" x14ac:dyDescent="0.3">
      <c r="G14297"/>
    </row>
    <row r="14298" spans="7:7" x14ac:dyDescent="0.3">
      <c r="G14298"/>
    </row>
    <row r="14299" spans="7:7" x14ac:dyDescent="0.3">
      <c r="G14299"/>
    </row>
    <row r="14300" spans="7:7" x14ac:dyDescent="0.3">
      <c r="G14300"/>
    </row>
    <row r="14301" spans="7:7" x14ac:dyDescent="0.3">
      <c r="G14301"/>
    </row>
    <row r="14302" spans="7:7" x14ac:dyDescent="0.3">
      <c r="G14302"/>
    </row>
    <row r="14303" spans="7:7" x14ac:dyDescent="0.3">
      <c r="G14303"/>
    </row>
    <row r="14304" spans="7:7" x14ac:dyDescent="0.3">
      <c r="G14304"/>
    </row>
    <row r="14305" spans="7:7" x14ac:dyDescent="0.3">
      <c r="G14305"/>
    </row>
    <row r="14306" spans="7:7" x14ac:dyDescent="0.3">
      <c r="G14306"/>
    </row>
    <row r="14307" spans="7:7" x14ac:dyDescent="0.3">
      <c r="G14307"/>
    </row>
    <row r="14308" spans="7:7" x14ac:dyDescent="0.3">
      <c r="G14308"/>
    </row>
    <row r="14309" spans="7:7" x14ac:dyDescent="0.3">
      <c r="G14309"/>
    </row>
    <row r="14310" spans="7:7" x14ac:dyDescent="0.3">
      <c r="G14310"/>
    </row>
    <row r="14311" spans="7:7" x14ac:dyDescent="0.3">
      <c r="G14311"/>
    </row>
    <row r="14312" spans="7:7" x14ac:dyDescent="0.3">
      <c r="G14312"/>
    </row>
    <row r="14313" spans="7:7" x14ac:dyDescent="0.3">
      <c r="G14313"/>
    </row>
    <row r="14314" spans="7:7" x14ac:dyDescent="0.3">
      <c r="G14314"/>
    </row>
    <row r="14315" spans="7:7" x14ac:dyDescent="0.3">
      <c r="G14315"/>
    </row>
    <row r="14316" spans="7:7" x14ac:dyDescent="0.3">
      <c r="G14316"/>
    </row>
    <row r="14317" spans="7:7" x14ac:dyDescent="0.3">
      <c r="G14317"/>
    </row>
    <row r="14318" spans="7:7" x14ac:dyDescent="0.3">
      <c r="G14318"/>
    </row>
    <row r="14319" spans="7:7" x14ac:dyDescent="0.3">
      <c r="G14319"/>
    </row>
    <row r="14320" spans="7:7" x14ac:dyDescent="0.3">
      <c r="G14320"/>
    </row>
    <row r="14321" spans="7:7" x14ac:dyDescent="0.3">
      <c r="G14321"/>
    </row>
    <row r="14322" spans="7:7" x14ac:dyDescent="0.3">
      <c r="G14322"/>
    </row>
    <row r="14323" spans="7:7" x14ac:dyDescent="0.3">
      <c r="G14323"/>
    </row>
    <row r="14324" spans="7:7" x14ac:dyDescent="0.3">
      <c r="G14324"/>
    </row>
    <row r="14325" spans="7:7" x14ac:dyDescent="0.3">
      <c r="G14325"/>
    </row>
    <row r="14326" spans="7:7" x14ac:dyDescent="0.3">
      <c r="G14326"/>
    </row>
    <row r="14327" spans="7:7" x14ac:dyDescent="0.3">
      <c r="G14327"/>
    </row>
    <row r="14328" spans="7:7" x14ac:dyDescent="0.3">
      <c r="G14328"/>
    </row>
    <row r="14329" spans="7:7" x14ac:dyDescent="0.3">
      <c r="G14329"/>
    </row>
    <row r="14330" spans="7:7" x14ac:dyDescent="0.3">
      <c r="G14330"/>
    </row>
    <row r="14331" spans="7:7" x14ac:dyDescent="0.3">
      <c r="G14331"/>
    </row>
    <row r="14332" spans="7:7" x14ac:dyDescent="0.3">
      <c r="G14332"/>
    </row>
    <row r="14333" spans="7:7" x14ac:dyDescent="0.3">
      <c r="G14333"/>
    </row>
    <row r="14334" spans="7:7" x14ac:dyDescent="0.3">
      <c r="G14334"/>
    </row>
    <row r="14335" spans="7:7" x14ac:dyDescent="0.3">
      <c r="G14335"/>
    </row>
    <row r="14336" spans="7:7" x14ac:dyDescent="0.3">
      <c r="G14336"/>
    </row>
    <row r="14337" spans="7:7" x14ac:dyDescent="0.3">
      <c r="G14337"/>
    </row>
    <row r="14338" spans="7:7" x14ac:dyDescent="0.3">
      <c r="G14338"/>
    </row>
    <row r="14339" spans="7:7" x14ac:dyDescent="0.3">
      <c r="G14339"/>
    </row>
    <row r="14340" spans="7:7" x14ac:dyDescent="0.3">
      <c r="G14340"/>
    </row>
    <row r="14341" spans="7:7" x14ac:dyDescent="0.3">
      <c r="G14341"/>
    </row>
    <row r="14342" spans="7:7" x14ac:dyDescent="0.3">
      <c r="G14342"/>
    </row>
    <row r="14343" spans="7:7" x14ac:dyDescent="0.3">
      <c r="G14343"/>
    </row>
    <row r="14344" spans="7:7" x14ac:dyDescent="0.3">
      <c r="G14344"/>
    </row>
    <row r="14345" spans="7:7" x14ac:dyDescent="0.3">
      <c r="G14345"/>
    </row>
    <row r="14346" spans="7:7" x14ac:dyDescent="0.3">
      <c r="G14346"/>
    </row>
    <row r="14347" spans="7:7" x14ac:dyDescent="0.3">
      <c r="G14347"/>
    </row>
    <row r="14348" spans="7:7" x14ac:dyDescent="0.3">
      <c r="G14348"/>
    </row>
    <row r="14349" spans="7:7" x14ac:dyDescent="0.3">
      <c r="G14349"/>
    </row>
    <row r="14350" spans="7:7" x14ac:dyDescent="0.3">
      <c r="G14350"/>
    </row>
    <row r="14351" spans="7:7" x14ac:dyDescent="0.3">
      <c r="G14351"/>
    </row>
    <row r="14352" spans="7:7" x14ac:dyDescent="0.3">
      <c r="G14352"/>
    </row>
    <row r="14353" spans="7:7" x14ac:dyDescent="0.3">
      <c r="G14353"/>
    </row>
    <row r="14354" spans="7:7" x14ac:dyDescent="0.3">
      <c r="G14354"/>
    </row>
    <row r="14355" spans="7:7" x14ac:dyDescent="0.3">
      <c r="G14355"/>
    </row>
    <row r="14356" spans="7:7" x14ac:dyDescent="0.3">
      <c r="G14356"/>
    </row>
    <row r="14357" spans="7:7" x14ac:dyDescent="0.3">
      <c r="G14357"/>
    </row>
    <row r="14358" spans="7:7" x14ac:dyDescent="0.3">
      <c r="G14358"/>
    </row>
    <row r="14359" spans="7:7" x14ac:dyDescent="0.3">
      <c r="G14359"/>
    </row>
    <row r="14360" spans="7:7" x14ac:dyDescent="0.3">
      <c r="G14360"/>
    </row>
    <row r="14361" spans="7:7" x14ac:dyDescent="0.3">
      <c r="G14361"/>
    </row>
    <row r="14362" spans="7:7" x14ac:dyDescent="0.3">
      <c r="G14362"/>
    </row>
    <row r="14363" spans="7:7" x14ac:dyDescent="0.3">
      <c r="G14363"/>
    </row>
    <row r="14364" spans="7:7" x14ac:dyDescent="0.3">
      <c r="G14364"/>
    </row>
    <row r="14365" spans="7:7" x14ac:dyDescent="0.3">
      <c r="G14365"/>
    </row>
    <row r="14366" spans="7:7" x14ac:dyDescent="0.3">
      <c r="G14366"/>
    </row>
    <row r="14367" spans="7:7" x14ac:dyDescent="0.3">
      <c r="G14367"/>
    </row>
    <row r="14368" spans="7:7" x14ac:dyDescent="0.3">
      <c r="G14368"/>
    </row>
    <row r="14369" spans="7:7" x14ac:dyDescent="0.3">
      <c r="G14369"/>
    </row>
    <row r="14370" spans="7:7" x14ac:dyDescent="0.3">
      <c r="G14370"/>
    </row>
    <row r="14371" spans="7:7" x14ac:dyDescent="0.3">
      <c r="G14371"/>
    </row>
    <row r="14372" spans="7:7" x14ac:dyDescent="0.3">
      <c r="G14372"/>
    </row>
    <row r="14373" spans="7:7" x14ac:dyDescent="0.3">
      <c r="G14373"/>
    </row>
    <row r="14374" spans="7:7" x14ac:dyDescent="0.3">
      <c r="G14374"/>
    </row>
    <row r="14375" spans="7:7" x14ac:dyDescent="0.3">
      <c r="G14375"/>
    </row>
    <row r="14376" spans="7:7" x14ac:dyDescent="0.3">
      <c r="G14376"/>
    </row>
    <row r="14377" spans="7:7" x14ac:dyDescent="0.3">
      <c r="G14377"/>
    </row>
    <row r="14378" spans="7:7" x14ac:dyDescent="0.3">
      <c r="G14378"/>
    </row>
    <row r="14379" spans="7:7" x14ac:dyDescent="0.3">
      <c r="G14379"/>
    </row>
    <row r="14380" spans="7:7" x14ac:dyDescent="0.3">
      <c r="G14380"/>
    </row>
    <row r="14381" spans="7:7" x14ac:dyDescent="0.3">
      <c r="G14381"/>
    </row>
    <row r="14382" spans="7:7" x14ac:dyDescent="0.3">
      <c r="G14382"/>
    </row>
    <row r="14383" spans="7:7" x14ac:dyDescent="0.3">
      <c r="G14383"/>
    </row>
    <row r="14384" spans="7:7" x14ac:dyDescent="0.3">
      <c r="G14384"/>
    </row>
    <row r="14385" spans="7:7" x14ac:dyDescent="0.3">
      <c r="G14385"/>
    </row>
    <row r="14386" spans="7:7" x14ac:dyDescent="0.3">
      <c r="G14386"/>
    </row>
    <row r="14387" spans="7:7" x14ac:dyDescent="0.3">
      <c r="G14387"/>
    </row>
    <row r="14388" spans="7:7" x14ac:dyDescent="0.3">
      <c r="G14388"/>
    </row>
    <row r="14389" spans="7:7" x14ac:dyDescent="0.3">
      <c r="G14389"/>
    </row>
    <row r="14390" spans="7:7" x14ac:dyDescent="0.3">
      <c r="G14390"/>
    </row>
    <row r="14391" spans="7:7" x14ac:dyDescent="0.3">
      <c r="G14391"/>
    </row>
    <row r="14392" spans="7:7" x14ac:dyDescent="0.3">
      <c r="G14392"/>
    </row>
    <row r="14393" spans="7:7" x14ac:dyDescent="0.3">
      <c r="G14393"/>
    </row>
    <row r="14394" spans="7:7" x14ac:dyDescent="0.3">
      <c r="G14394"/>
    </row>
    <row r="14395" spans="7:7" x14ac:dyDescent="0.3">
      <c r="G14395"/>
    </row>
    <row r="14396" spans="7:7" x14ac:dyDescent="0.3">
      <c r="G14396"/>
    </row>
    <row r="14397" spans="7:7" x14ac:dyDescent="0.3">
      <c r="G14397"/>
    </row>
    <row r="14398" spans="7:7" x14ac:dyDescent="0.3">
      <c r="G14398"/>
    </row>
    <row r="14399" spans="7:7" x14ac:dyDescent="0.3">
      <c r="G14399"/>
    </row>
    <row r="14400" spans="7:7" x14ac:dyDescent="0.3">
      <c r="G14400"/>
    </row>
    <row r="14401" spans="7:7" x14ac:dyDescent="0.3">
      <c r="G14401"/>
    </row>
    <row r="14402" spans="7:7" x14ac:dyDescent="0.3">
      <c r="G14402"/>
    </row>
    <row r="14403" spans="7:7" x14ac:dyDescent="0.3">
      <c r="G14403"/>
    </row>
    <row r="14404" spans="7:7" x14ac:dyDescent="0.3">
      <c r="G14404"/>
    </row>
    <row r="14405" spans="7:7" x14ac:dyDescent="0.3">
      <c r="G14405"/>
    </row>
    <row r="14406" spans="7:7" x14ac:dyDescent="0.3">
      <c r="G14406"/>
    </row>
    <row r="14407" spans="7:7" x14ac:dyDescent="0.3">
      <c r="G14407"/>
    </row>
    <row r="14408" spans="7:7" x14ac:dyDescent="0.3">
      <c r="G14408"/>
    </row>
    <row r="14409" spans="7:7" x14ac:dyDescent="0.3">
      <c r="G14409"/>
    </row>
    <row r="14410" spans="7:7" x14ac:dyDescent="0.3">
      <c r="G14410"/>
    </row>
    <row r="14411" spans="7:7" x14ac:dyDescent="0.3">
      <c r="G14411"/>
    </row>
    <row r="14412" spans="7:7" x14ac:dyDescent="0.3">
      <c r="G14412"/>
    </row>
    <row r="14413" spans="7:7" x14ac:dyDescent="0.3">
      <c r="G14413"/>
    </row>
    <row r="14414" spans="7:7" x14ac:dyDescent="0.3">
      <c r="G14414"/>
    </row>
    <row r="14415" spans="7:7" x14ac:dyDescent="0.3">
      <c r="G14415"/>
    </row>
    <row r="14416" spans="7:7" x14ac:dyDescent="0.3">
      <c r="G14416"/>
    </row>
    <row r="14417" spans="7:7" x14ac:dyDescent="0.3">
      <c r="G14417"/>
    </row>
    <row r="14418" spans="7:7" x14ac:dyDescent="0.3">
      <c r="G14418"/>
    </row>
    <row r="14419" spans="7:7" x14ac:dyDescent="0.3">
      <c r="G14419"/>
    </row>
    <row r="14420" spans="7:7" x14ac:dyDescent="0.3">
      <c r="G14420"/>
    </row>
    <row r="14421" spans="7:7" x14ac:dyDescent="0.3">
      <c r="G14421"/>
    </row>
    <row r="14422" spans="7:7" x14ac:dyDescent="0.3">
      <c r="G14422"/>
    </row>
    <row r="14423" spans="7:7" x14ac:dyDescent="0.3">
      <c r="G14423"/>
    </row>
    <row r="14424" spans="7:7" x14ac:dyDescent="0.3">
      <c r="G14424"/>
    </row>
    <row r="14425" spans="7:7" x14ac:dyDescent="0.3">
      <c r="G14425"/>
    </row>
    <row r="14426" spans="7:7" x14ac:dyDescent="0.3">
      <c r="G14426"/>
    </row>
    <row r="14427" spans="7:7" x14ac:dyDescent="0.3">
      <c r="G14427"/>
    </row>
    <row r="14428" spans="7:7" x14ac:dyDescent="0.3">
      <c r="G14428"/>
    </row>
    <row r="14429" spans="7:7" x14ac:dyDescent="0.3">
      <c r="G14429"/>
    </row>
    <row r="14430" spans="7:7" x14ac:dyDescent="0.3">
      <c r="G14430"/>
    </row>
    <row r="14431" spans="7:7" x14ac:dyDescent="0.3">
      <c r="G14431"/>
    </row>
    <row r="14432" spans="7:7" x14ac:dyDescent="0.3">
      <c r="G14432"/>
    </row>
    <row r="14433" spans="7:7" x14ac:dyDescent="0.3">
      <c r="G14433"/>
    </row>
    <row r="14434" spans="7:7" x14ac:dyDescent="0.3">
      <c r="G14434"/>
    </row>
    <row r="14435" spans="7:7" x14ac:dyDescent="0.3">
      <c r="G14435"/>
    </row>
    <row r="14436" spans="7:7" x14ac:dyDescent="0.3">
      <c r="G14436"/>
    </row>
    <row r="14437" spans="7:7" x14ac:dyDescent="0.3">
      <c r="G14437"/>
    </row>
    <row r="14438" spans="7:7" x14ac:dyDescent="0.3">
      <c r="G14438"/>
    </row>
    <row r="14439" spans="7:7" x14ac:dyDescent="0.3">
      <c r="G14439"/>
    </row>
    <row r="14440" spans="7:7" x14ac:dyDescent="0.3">
      <c r="G14440"/>
    </row>
    <row r="14441" spans="7:7" x14ac:dyDescent="0.3">
      <c r="G14441"/>
    </row>
    <row r="14442" spans="7:7" x14ac:dyDescent="0.3">
      <c r="G14442"/>
    </row>
    <row r="14443" spans="7:7" x14ac:dyDescent="0.3">
      <c r="G14443"/>
    </row>
    <row r="14444" spans="7:7" x14ac:dyDescent="0.3">
      <c r="G14444"/>
    </row>
    <row r="14445" spans="7:7" x14ac:dyDescent="0.3">
      <c r="G14445"/>
    </row>
    <row r="14446" spans="7:7" x14ac:dyDescent="0.3">
      <c r="G14446"/>
    </row>
    <row r="14447" spans="7:7" x14ac:dyDescent="0.3">
      <c r="G14447"/>
    </row>
    <row r="14448" spans="7:7" x14ac:dyDescent="0.3">
      <c r="G14448"/>
    </row>
    <row r="14449" spans="7:7" x14ac:dyDescent="0.3">
      <c r="G14449"/>
    </row>
    <row r="14450" spans="7:7" x14ac:dyDescent="0.3">
      <c r="G14450"/>
    </row>
    <row r="14451" spans="7:7" x14ac:dyDescent="0.3">
      <c r="G14451"/>
    </row>
    <row r="14452" spans="7:7" x14ac:dyDescent="0.3">
      <c r="G14452"/>
    </row>
    <row r="14453" spans="7:7" x14ac:dyDescent="0.3">
      <c r="G14453"/>
    </row>
    <row r="14454" spans="7:7" x14ac:dyDescent="0.3">
      <c r="G14454"/>
    </row>
    <row r="14455" spans="7:7" x14ac:dyDescent="0.3">
      <c r="G14455"/>
    </row>
    <row r="14456" spans="7:7" x14ac:dyDescent="0.3">
      <c r="G14456"/>
    </row>
    <row r="14457" spans="7:7" x14ac:dyDescent="0.3">
      <c r="G14457"/>
    </row>
    <row r="14458" spans="7:7" x14ac:dyDescent="0.3">
      <c r="G14458"/>
    </row>
    <row r="14459" spans="7:7" x14ac:dyDescent="0.3">
      <c r="G14459"/>
    </row>
    <row r="14460" spans="7:7" x14ac:dyDescent="0.3">
      <c r="G14460"/>
    </row>
    <row r="14461" spans="7:7" x14ac:dyDescent="0.3">
      <c r="G14461"/>
    </row>
    <row r="14462" spans="7:7" x14ac:dyDescent="0.3">
      <c r="G14462"/>
    </row>
    <row r="14463" spans="7:7" x14ac:dyDescent="0.3">
      <c r="G14463"/>
    </row>
    <row r="14464" spans="7:7" x14ac:dyDescent="0.3">
      <c r="G14464"/>
    </row>
    <row r="14465" spans="7:7" x14ac:dyDescent="0.3">
      <c r="G14465"/>
    </row>
    <row r="14466" spans="7:7" x14ac:dyDescent="0.3">
      <c r="G14466"/>
    </row>
    <row r="14467" spans="7:7" x14ac:dyDescent="0.3">
      <c r="G14467"/>
    </row>
    <row r="14468" spans="7:7" x14ac:dyDescent="0.3">
      <c r="G14468"/>
    </row>
    <row r="14469" spans="7:7" x14ac:dyDescent="0.3">
      <c r="G14469"/>
    </row>
    <row r="14470" spans="7:7" x14ac:dyDescent="0.3">
      <c r="G14470"/>
    </row>
    <row r="14471" spans="7:7" x14ac:dyDescent="0.3">
      <c r="G14471"/>
    </row>
    <row r="14472" spans="7:7" x14ac:dyDescent="0.3">
      <c r="G14472"/>
    </row>
    <row r="14473" spans="7:7" x14ac:dyDescent="0.3">
      <c r="G14473"/>
    </row>
    <row r="14474" spans="7:7" x14ac:dyDescent="0.3">
      <c r="G14474"/>
    </row>
    <row r="14475" spans="7:7" x14ac:dyDescent="0.3">
      <c r="G14475"/>
    </row>
    <row r="14476" spans="7:7" x14ac:dyDescent="0.3">
      <c r="G14476"/>
    </row>
    <row r="14477" spans="7:7" x14ac:dyDescent="0.3">
      <c r="G14477"/>
    </row>
    <row r="14478" spans="7:7" x14ac:dyDescent="0.3">
      <c r="G14478"/>
    </row>
    <row r="14479" spans="7:7" x14ac:dyDescent="0.3">
      <c r="G14479"/>
    </row>
    <row r="14480" spans="7:7" x14ac:dyDescent="0.3">
      <c r="G14480"/>
    </row>
    <row r="14481" spans="7:7" x14ac:dyDescent="0.3">
      <c r="G14481"/>
    </row>
    <row r="14482" spans="7:7" x14ac:dyDescent="0.3">
      <c r="G14482"/>
    </row>
    <row r="14483" spans="7:7" x14ac:dyDescent="0.3">
      <c r="G14483"/>
    </row>
    <row r="14484" spans="7:7" x14ac:dyDescent="0.3">
      <c r="G14484"/>
    </row>
    <row r="14485" spans="7:7" x14ac:dyDescent="0.3">
      <c r="G14485"/>
    </row>
    <row r="14486" spans="7:7" x14ac:dyDescent="0.3">
      <c r="G14486"/>
    </row>
    <row r="14487" spans="7:7" x14ac:dyDescent="0.3">
      <c r="G14487"/>
    </row>
    <row r="14488" spans="7:7" x14ac:dyDescent="0.3">
      <c r="G14488"/>
    </row>
    <row r="14489" spans="7:7" x14ac:dyDescent="0.3">
      <c r="G14489"/>
    </row>
    <row r="14490" spans="7:7" x14ac:dyDescent="0.3">
      <c r="G14490"/>
    </row>
    <row r="14491" spans="7:7" x14ac:dyDescent="0.3">
      <c r="G14491"/>
    </row>
    <row r="14492" spans="7:7" x14ac:dyDescent="0.3">
      <c r="G14492"/>
    </row>
    <row r="14493" spans="7:7" x14ac:dyDescent="0.3">
      <c r="G14493"/>
    </row>
    <row r="14494" spans="7:7" x14ac:dyDescent="0.3">
      <c r="G14494"/>
    </row>
    <row r="14495" spans="7:7" x14ac:dyDescent="0.3">
      <c r="G14495"/>
    </row>
    <row r="14496" spans="7:7" x14ac:dyDescent="0.3">
      <c r="G14496"/>
    </row>
    <row r="14497" spans="7:7" x14ac:dyDescent="0.3">
      <c r="G14497"/>
    </row>
    <row r="14498" spans="7:7" x14ac:dyDescent="0.3">
      <c r="G14498"/>
    </row>
    <row r="14499" spans="7:7" x14ac:dyDescent="0.3">
      <c r="G14499"/>
    </row>
    <row r="14500" spans="7:7" x14ac:dyDescent="0.3">
      <c r="G14500"/>
    </row>
    <row r="14501" spans="7:7" x14ac:dyDescent="0.3">
      <c r="G14501"/>
    </row>
    <row r="14502" spans="7:7" x14ac:dyDescent="0.3">
      <c r="G14502"/>
    </row>
    <row r="14503" spans="7:7" x14ac:dyDescent="0.3">
      <c r="G14503"/>
    </row>
    <row r="14504" spans="7:7" x14ac:dyDescent="0.3">
      <c r="G14504"/>
    </row>
    <row r="14505" spans="7:7" x14ac:dyDescent="0.3">
      <c r="G14505"/>
    </row>
    <row r="14506" spans="7:7" x14ac:dyDescent="0.3">
      <c r="G14506"/>
    </row>
    <row r="14507" spans="7:7" x14ac:dyDescent="0.3">
      <c r="G14507"/>
    </row>
    <row r="14508" spans="7:7" x14ac:dyDescent="0.3">
      <c r="G14508"/>
    </row>
    <row r="14509" spans="7:7" x14ac:dyDescent="0.3">
      <c r="G14509"/>
    </row>
    <row r="14510" spans="7:7" x14ac:dyDescent="0.3">
      <c r="G14510"/>
    </row>
    <row r="14511" spans="7:7" x14ac:dyDescent="0.3">
      <c r="G14511"/>
    </row>
    <row r="14512" spans="7:7" x14ac:dyDescent="0.3">
      <c r="G14512"/>
    </row>
    <row r="14513" spans="7:7" x14ac:dyDescent="0.3">
      <c r="G14513"/>
    </row>
    <row r="14514" spans="7:7" x14ac:dyDescent="0.3">
      <c r="G14514"/>
    </row>
    <row r="14515" spans="7:7" x14ac:dyDescent="0.3">
      <c r="G14515"/>
    </row>
    <row r="14516" spans="7:7" x14ac:dyDescent="0.3">
      <c r="G14516"/>
    </row>
    <row r="14517" spans="7:7" x14ac:dyDescent="0.3">
      <c r="G14517"/>
    </row>
    <row r="14518" spans="7:7" x14ac:dyDescent="0.3">
      <c r="G14518"/>
    </row>
    <row r="14519" spans="7:7" x14ac:dyDescent="0.3">
      <c r="G14519"/>
    </row>
    <row r="14520" spans="7:7" x14ac:dyDescent="0.3">
      <c r="G14520"/>
    </row>
    <row r="14521" spans="7:7" x14ac:dyDescent="0.3">
      <c r="G14521"/>
    </row>
    <row r="14522" spans="7:7" x14ac:dyDescent="0.3">
      <c r="G14522"/>
    </row>
    <row r="14523" spans="7:7" x14ac:dyDescent="0.3">
      <c r="G14523"/>
    </row>
    <row r="14524" spans="7:7" x14ac:dyDescent="0.3">
      <c r="G14524"/>
    </row>
    <row r="14525" spans="7:7" x14ac:dyDescent="0.3">
      <c r="G14525"/>
    </row>
    <row r="14526" spans="7:7" x14ac:dyDescent="0.3">
      <c r="G14526"/>
    </row>
    <row r="14527" spans="7:7" x14ac:dyDescent="0.3">
      <c r="G14527"/>
    </row>
    <row r="14528" spans="7:7" x14ac:dyDescent="0.3">
      <c r="G14528"/>
    </row>
    <row r="14529" spans="7:7" x14ac:dyDescent="0.3">
      <c r="G14529"/>
    </row>
    <row r="14530" spans="7:7" x14ac:dyDescent="0.3">
      <c r="G14530"/>
    </row>
    <row r="14531" spans="7:7" x14ac:dyDescent="0.3">
      <c r="G14531"/>
    </row>
    <row r="14532" spans="7:7" x14ac:dyDescent="0.3">
      <c r="G14532"/>
    </row>
    <row r="14533" spans="7:7" x14ac:dyDescent="0.3">
      <c r="G14533"/>
    </row>
    <row r="14534" spans="7:7" x14ac:dyDescent="0.3">
      <c r="G14534"/>
    </row>
    <row r="14535" spans="7:7" x14ac:dyDescent="0.3">
      <c r="G14535"/>
    </row>
    <row r="14536" spans="7:7" x14ac:dyDescent="0.3">
      <c r="G14536"/>
    </row>
    <row r="14537" spans="7:7" x14ac:dyDescent="0.3">
      <c r="G14537"/>
    </row>
    <row r="14538" spans="7:7" x14ac:dyDescent="0.3">
      <c r="G14538"/>
    </row>
    <row r="14539" spans="7:7" x14ac:dyDescent="0.3">
      <c r="G14539"/>
    </row>
    <row r="14540" spans="7:7" x14ac:dyDescent="0.3">
      <c r="G14540"/>
    </row>
    <row r="14541" spans="7:7" x14ac:dyDescent="0.3">
      <c r="G14541"/>
    </row>
    <row r="14542" spans="7:7" x14ac:dyDescent="0.3">
      <c r="G14542"/>
    </row>
    <row r="14543" spans="7:7" x14ac:dyDescent="0.3">
      <c r="G14543"/>
    </row>
    <row r="14544" spans="7:7" x14ac:dyDescent="0.3">
      <c r="G14544"/>
    </row>
    <row r="14545" spans="7:7" x14ac:dyDescent="0.3">
      <c r="G14545"/>
    </row>
    <row r="14546" spans="7:7" x14ac:dyDescent="0.3">
      <c r="G14546"/>
    </row>
    <row r="14547" spans="7:7" x14ac:dyDescent="0.3">
      <c r="G14547"/>
    </row>
    <row r="14548" spans="7:7" x14ac:dyDescent="0.3">
      <c r="G14548"/>
    </row>
    <row r="14549" spans="7:7" x14ac:dyDescent="0.3">
      <c r="G14549"/>
    </row>
    <row r="14550" spans="7:7" x14ac:dyDescent="0.3">
      <c r="G14550"/>
    </row>
    <row r="14551" spans="7:7" x14ac:dyDescent="0.3">
      <c r="G14551"/>
    </row>
    <row r="14552" spans="7:7" x14ac:dyDescent="0.3">
      <c r="G14552"/>
    </row>
    <row r="14553" spans="7:7" x14ac:dyDescent="0.3">
      <c r="G14553"/>
    </row>
    <row r="14554" spans="7:7" x14ac:dyDescent="0.3">
      <c r="G14554"/>
    </row>
    <row r="14555" spans="7:7" x14ac:dyDescent="0.3">
      <c r="G14555"/>
    </row>
    <row r="14556" spans="7:7" x14ac:dyDescent="0.3">
      <c r="G14556"/>
    </row>
    <row r="14557" spans="7:7" x14ac:dyDescent="0.3">
      <c r="G14557"/>
    </row>
    <row r="14558" spans="7:7" x14ac:dyDescent="0.3">
      <c r="G14558"/>
    </row>
    <row r="14559" spans="7:7" x14ac:dyDescent="0.3">
      <c r="G14559"/>
    </row>
    <row r="14560" spans="7:7" x14ac:dyDescent="0.3">
      <c r="G14560"/>
    </row>
    <row r="14561" spans="7:7" x14ac:dyDescent="0.3">
      <c r="G14561"/>
    </row>
    <row r="14562" spans="7:7" x14ac:dyDescent="0.3">
      <c r="G14562"/>
    </row>
    <row r="14563" spans="7:7" x14ac:dyDescent="0.3">
      <c r="G14563"/>
    </row>
    <row r="14564" spans="7:7" x14ac:dyDescent="0.3">
      <c r="G14564"/>
    </row>
    <row r="14565" spans="7:7" x14ac:dyDescent="0.3">
      <c r="G14565"/>
    </row>
    <row r="14566" spans="7:7" x14ac:dyDescent="0.3">
      <c r="G14566"/>
    </row>
    <row r="14567" spans="7:7" x14ac:dyDescent="0.3">
      <c r="G14567"/>
    </row>
    <row r="14568" spans="7:7" x14ac:dyDescent="0.3">
      <c r="G14568"/>
    </row>
    <row r="14569" spans="7:7" x14ac:dyDescent="0.3">
      <c r="G14569"/>
    </row>
    <row r="14570" spans="7:7" x14ac:dyDescent="0.3">
      <c r="G14570"/>
    </row>
    <row r="14571" spans="7:7" x14ac:dyDescent="0.3">
      <c r="G14571"/>
    </row>
    <row r="14572" spans="7:7" x14ac:dyDescent="0.3">
      <c r="G14572"/>
    </row>
    <row r="14573" spans="7:7" x14ac:dyDescent="0.3">
      <c r="G14573"/>
    </row>
    <row r="14574" spans="7:7" x14ac:dyDescent="0.3">
      <c r="G14574"/>
    </row>
    <row r="14575" spans="7:7" x14ac:dyDescent="0.3">
      <c r="G14575"/>
    </row>
    <row r="14576" spans="7:7" x14ac:dyDescent="0.3">
      <c r="G14576"/>
    </row>
    <row r="14577" spans="7:7" x14ac:dyDescent="0.3">
      <c r="G14577"/>
    </row>
    <row r="14578" spans="7:7" x14ac:dyDescent="0.3">
      <c r="G14578"/>
    </row>
    <row r="14579" spans="7:7" x14ac:dyDescent="0.3">
      <c r="G14579"/>
    </row>
    <row r="14580" spans="7:7" x14ac:dyDescent="0.3">
      <c r="G14580"/>
    </row>
    <row r="14581" spans="7:7" x14ac:dyDescent="0.3">
      <c r="G14581"/>
    </row>
    <row r="14582" spans="7:7" x14ac:dyDescent="0.3">
      <c r="G14582"/>
    </row>
    <row r="14583" spans="7:7" x14ac:dyDescent="0.3">
      <c r="G14583"/>
    </row>
    <row r="14584" spans="7:7" x14ac:dyDescent="0.3">
      <c r="G14584"/>
    </row>
    <row r="14585" spans="7:7" x14ac:dyDescent="0.3">
      <c r="G14585"/>
    </row>
    <row r="14586" spans="7:7" x14ac:dyDescent="0.3">
      <c r="G14586"/>
    </row>
    <row r="14587" spans="7:7" x14ac:dyDescent="0.3">
      <c r="G14587"/>
    </row>
    <row r="14588" spans="7:7" x14ac:dyDescent="0.3">
      <c r="G14588"/>
    </row>
    <row r="14589" spans="7:7" x14ac:dyDescent="0.3">
      <c r="G14589"/>
    </row>
    <row r="14590" spans="7:7" x14ac:dyDescent="0.3">
      <c r="G14590"/>
    </row>
    <row r="14591" spans="7:7" x14ac:dyDescent="0.3">
      <c r="G14591"/>
    </row>
    <row r="14592" spans="7:7" x14ac:dyDescent="0.3">
      <c r="G14592"/>
    </row>
    <row r="14593" spans="7:7" x14ac:dyDescent="0.3">
      <c r="G14593"/>
    </row>
    <row r="14594" spans="7:7" x14ac:dyDescent="0.3">
      <c r="G14594"/>
    </row>
    <row r="14595" spans="7:7" x14ac:dyDescent="0.3">
      <c r="G14595"/>
    </row>
    <row r="14596" spans="7:7" x14ac:dyDescent="0.3">
      <c r="G14596"/>
    </row>
    <row r="14597" spans="7:7" x14ac:dyDescent="0.3">
      <c r="G14597"/>
    </row>
    <row r="14598" spans="7:7" x14ac:dyDescent="0.3">
      <c r="G14598"/>
    </row>
    <row r="14599" spans="7:7" x14ac:dyDescent="0.3">
      <c r="G14599"/>
    </row>
    <row r="14600" spans="7:7" x14ac:dyDescent="0.3">
      <c r="G14600"/>
    </row>
    <row r="14601" spans="7:7" x14ac:dyDescent="0.3">
      <c r="G14601"/>
    </row>
    <row r="14602" spans="7:7" x14ac:dyDescent="0.3">
      <c r="G14602"/>
    </row>
    <row r="14603" spans="7:7" x14ac:dyDescent="0.3">
      <c r="G14603"/>
    </row>
    <row r="14604" spans="7:7" x14ac:dyDescent="0.3">
      <c r="G14604"/>
    </row>
    <row r="14605" spans="7:7" x14ac:dyDescent="0.3">
      <c r="G14605"/>
    </row>
    <row r="14606" spans="7:7" x14ac:dyDescent="0.3">
      <c r="G14606"/>
    </row>
    <row r="14607" spans="7:7" x14ac:dyDescent="0.3">
      <c r="G14607"/>
    </row>
    <row r="14608" spans="7:7" x14ac:dyDescent="0.3">
      <c r="G14608"/>
    </row>
    <row r="14609" spans="7:7" x14ac:dyDescent="0.3">
      <c r="G14609"/>
    </row>
    <row r="14610" spans="7:7" x14ac:dyDescent="0.3">
      <c r="G14610"/>
    </row>
    <row r="14611" spans="7:7" x14ac:dyDescent="0.3">
      <c r="G14611"/>
    </row>
    <row r="14612" spans="7:7" x14ac:dyDescent="0.3">
      <c r="G14612"/>
    </row>
    <row r="14613" spans="7:7" x14ac:dyDescent="0.3">
      <c r="G14613"/>
    </row>
    <row r="14614" spans="7:7" x14ac:dyDescent="0.3">
      <c r="G14614"/>
    </row>
    <row r="14615" spans="7:7" x14ac:dyDescent="0.3">
      <c r="G14615"/>
    </row>
    <row r="14616" spans="7:7" x14ac:dyDescent="0.3">
      <c r="G14616"/>
    </row>
    <row r="14617" spans="7:7" x14ac:dyDescent="0.3">
      <c r="G14617"/>
    </row>
    <row r="14618" spans="7:7" x14ac:dyDescent="0.3">
      <c r="G14618"/>
    </row>
    <row r="14619" spans="7:7" x14ac:dyDescent="0.3">
      <c r="G14619"/>
    </row>
    <row r="14620" spans="7:7" x14ac:dyDescent="0.3">
      <c r="G14620"/>
    </row>
    <row r="14621" spans="7:7" x14ac:dyDescent="0.3">
      <c r="G14621"/>
    </row>
    <row r="14622" spans="7:7" x14ac:dyDescent="0.3">
      <c r="G14622"/>
    </row>
    <row r="14623" spans="7:7" x14ac:dyDescent="0.3">
      <c r="G14623"/>
    </row>
    <row r="14624" spans="7:7" x14ac:dyDescent="0.3">
      <c r="G14624"/>
    </row>
    <row r="14625" spans="7:7" x14ac:dyDescent="0.3">
      <c r="G14625"/>
    </row>
    <row r="14626" spans="7:7" x14ac:dyDescent="0.3">
      <c r="G14626"/>
    </row>
    <row r="14627" spans="7:7" x14ac:dyDescent="0.3">
      <c r="G14627"/>
    </row>
    <row r="14628" spans="7:7" x14ac:dyDescent="0.3">
      <c r="G14628"/>
    </row>
    <row r="14629" spans="7:7" x14ac:dyDescent="0.3">
      <c r="G14629"/>
    </row>
    <row r="14630" spans="7:7" x14ac:dyDescent="0.3">
      <c r="G14630"/>
    </row>
    <row r="14631" spans="7:7" x14ac:dyDescent="0.3">
      <c r="G14631"/>
    </row>
    <row r="14632" spans="7:7" x14ac:dyDescent="0.3">
      <c r="G14632"/>
    </row>
    <row r="14633" spans="7:7" x14ac:dyDescent="0.3">
      <c r="G14633"/>
    </row>
    <row r="14634" spans="7:7" x14ac:dyDescent="0.3">
      <c r="G14634"/>
    </row>
    <row r="14635" spans="7:7" x14ac:dyDescent="0.3">
      <c r="G14635"/>
    </row>
    <row r="14636" spans="7:7" x14ac:dyDescent="0.3">
      <c r="G14636"/>
    </row>
    <row r="14637" spans="7:7" x14ac:dyDescent="0.3">
      <c r="G14637"/>
    </row>
    <row r="14638" spans="7:7" x14ac:dyDescent="0.3">
      <c r="G14638"/>
    </row>
    <row r="14639" spans="7:7" x14ac:dyDescent="0.3">
      <c r="G14639"/>
    </row>
    <row r="14640" spans="7:7" x14ac:dyDescent="0.3">
      <c r="G14640"/>
    </row>
    <row r="14641" spans="7:7" x14ac:dyDescent="0.3">
      <c r="G14641"/>
    </row>
    <row r="14642" spans="7:7" x14ac:dyDescent="0.3">
      <c r="G14642"/>
    </row>
    <row r="14643" spans="7:7" x14ac:dyDescent="0.3">
      <c r="G14643"/>
    </row>
    <row r="14644" spans="7:7" x14ac:dyDescent="0.3">
      <c r="G14644"/>
    </row>
    <row r="14645" spans="7:7" x14ac:dyDescent="0.3">
      <c r="G14645"/>
    </row>
    <row r="14646" spans="7:7" x14ac:dyDescent="0.3">
      <c r="G14646"/>
    </row>
    <row r="14647" spans="7:7" x14ac:dyDescent="0.3">
      <c r="G14647"/>
    </row>
    <row r="14648" spans="7:7" x14ac:dyDescent="0.3">
      <c r="G14648"/>
    </row>
    <row r="14649" spans="7:7" x14ac:dyDescent="0.3">
      <c r="G14649"/>
    </row>
    <row r="14650" spans="7:7" x14ac:dyDescent="0.3">
      <c r="G14650"/>
    </row>
    <row r="14651" spans="7:7" x14ac:dyDescent="0.3">
      <c r="G14651"/>
    </row>
    <row r="14652" spans="7:7" x14ac:dyDescent="0.3">
      <c r="G14652"/>
    </row>
    <row r="14653" spans="7:7" x14ac:dyDescent="0.3">
      <c r="G14653"/>
    </row>
    <row r="14654" spans="7:7" x14ac:dyDescent="0.3">
      <c r="G14654"/>
    </row>
    <row r="14655" spans="7:7" x14ac:dyDescent="0.3">
      <c r="G14655"/>
    </row>
    <row r="14656" spans="7:7" x14ac:dyDescent="0.3">
      <c r="G14656"/>
    </row>
    <row r="14657" spans="7:7" x14ac:dyDescent="0.3">
      <c r="G14657"/>
    </row>
    <row r="14658" spans="7:7" x14ac:dyDescent="0.3">
      <c r="G14658"/>
    </row>
    <row r="14659" spans="7:7" x14ac:dyDescent="0.3">
      <c r="G14659"/>
    </row>
    <row r="14660" spans="7:7" x14ac:dyDescent="0.3">
      <c r="G14660"/>
    </row>
    <row r="14661" spans="7:7" x14ac:dyDescent="0.3">
      <c r="G14661"/>
    </row>
    <row r="14662" spans="7:7" x14ac:dyDescent="0.3">
      <c r="G14662"/>
    </row>
    <row r="14663" spans="7:7" x14ac:dyDescent="0.3">
      <c r="G14663"/>
    </row>
    <row r="14664" spans="7:7" x14ac:dyDescent="0.3">
      <c r="G14664"/>
    </row>
    <row r="14665" spans="7:7" x14ac:dyDescent="0.3">
      <c r="G14665"/>
    </row>
    <row r="14666" spans="7:7" x14ac:dyDescent="0.3">
      <c r="G14666"/>
    </row>
    <row r="14667" spans="7:7" x14ac:dyDescent="0.3">
      <c r="G14667"/>
    </row>
    <row r="14668" spans="7:7" x14ac:dyDescent="0.3">
      <c r="G14668"/>
    </row>
    <row r="14669" spans="7:7" x14ac:dyDescent="0.3">
      <c r="G14669"/>
    </row>
    <row r="14670" spans="7:7" x14ac:dyDescent="0.3">
      <c r="G14670"/>
    </row>
    <row r="14671" spans="7:7" x14ac:dyDescent="0.3">
      <c r="G14671"/>
    </row>
    <row r="14672" spans="7:7" x14ac:dyDescent="0.3">
      <c r="G14672"/>
    </row>
    <row r="14673" spans="7:7" x14ac:dyDescent="0.3">
      <c r="G14673"/>
    </row>
    <row r="14674" spans="7:7" x14ac:dyDescent="0.3">
      <c r="G14674"/>
    </row>
    <row r="14675" spans="7:7" x14ac:dyDescent="0.3">
      <c r="G14675"/>
    </row>
    <row r="14676" spans="7:7" x14ac:dyDescent="0.3">
      <c r="G14676"/>
    </row>
    <row r="14677" spans="7:7" x14ac:dyDescent="0.3">
      <c r="G14677"/>
    </row>
    <row r="14678" spans="7:7" x14ac:dyDescent="0.3">
      <c r="G14678"/>
    </row>
    <row r="14679" spans="7:7" x14ac:dyDescent="0.3">
      <c r="G14679"/>
    </row>
    <row r="14680" spans="7:7" x14ac:dyDescent="0.3">
      <c r="G14680"/>
    </row>
    <row r="14681" spans="7:7" x14ac:dyDescent="0.3">
      <c r="G14681"/>
    </row>
    <row r="14682" spans="7:7" x14ac:dyDescent="0.3">
      <c r="G14682"/>
    </row>
    <row r="14683" spans="7:7" x14ac:dyDescent="0.3">
      <c r="G14683"/>
    </row>
    <row r="14684" spans="7:7" x14ac:dyDescent="0.3">
      <c r="G14684"/>
    </row>
    <row r="14685" spans="7:7" x14ac:dyDescent="0.3">
      <c r="G14685"/>
    </row>
    <row r="14686" spans="7:7" x14ac:dyDescent="0.3">
      <c r="G14686"/>
    </row>
    <row r="14687" spans="7:7" x14ac:dyDescent="0.3">
      <c r="G14687"/>
    </row>
    <row r="14688" spans="7:7" x14ac:dyDescent="0.3">
      <c r="G14688"/>
    </row>
    <row r="14689" spans="7:7" x14ac:dyDescent="0.3">
      <c r="G14689"/>
    </row>
    <row r="14690" spans="7:7" x14ac:dyDescent="0.3">
      <c r="G14690"/>
    </row>
    <row r="14691" spans="7:7" x14ac:dyDescent="0.3">
      <c r="G14691"/>
    </row>
    <row r="14692" spans="7:7" x14ac:dyDescent="0.3">
      <c r="G14692"/>
    </row>
    <row r="14693" spans="7:7" x14ac:dyDescent="0.3">
      <c r="G14693"/>
    </row>
    <row r="14694" spans="7:7" x14ac:dyDescent="0.3">
      <c r="G14694"/>
    </row>
    <row r="14695" spans="7:7" x14ac:dyDescent="0.3">
      <c r="G14695"/>
    </row>
    <row r="14696" spans="7:7" x14ac:dyDescent="0.3">
      <c r="G14696"/>
    </row>
    <row r="14697" spans="7:7" x14ac:dyDescent="0.3">
      <c r="G14697"/>
    </row>
    <row r="14698" spans="7:7" x14ac:dyDescent="0.3">
      <c r="G14698"/>
    </row>
    <row r="14699" spans="7:7" x14ac:dyDescent="0.3">
      <c r="G14699"/>
    </row>
    <row r="14700" spans="7:7" x14ac:dyDescent="0.3">
      <c r="G14700"/>
    </row>
    <row r="14701" spans="7:7" x14ac:dyDescent="0.3">
      <c r="G14701"/>
    </row>
    <row r="14702" spans="7:7" x14ac:dyDescent="0.3">
      <c r="G14702"/>
    </row>
    <row r="14703" spans="7:7" x14ac:dyDescent="0.3">
      <c r="G14703"/>
    </row>
    <row r="14704" spans="7:7" x14ac:dyDescent="0.3">
      <c r="G14704"/>
    </row>
    <row r="14705" spans="7:7" x14ac:dyDescent="0.3">
      <c r="G14705"/>
    </row>
    <row r="14706" spans="7:7" x14ac:dyDescent="0.3">
      <c r="G14706"/>
    </row>
    <row r="14707" spans="7:7" x14ac:dyDescent="0.3">
      <c r="G14707"/>
    </row>
    <row r="14708" spans="7:7" x14ac:dyDescent="0.3">
      <c r="G14708"/>
    </row>
    <row r="14709" spans="7:7" x14ac:dyDescent="0.3">
      <c r="G14709"/>
    </row>
    <row r="14710" spans="7:7" x14ac:dyDescent="0.3">
      <c r="G14710"/>
    </row>
    <row r="14711" spans="7:7" x14ac:dyDescent="0.3">
      <c r="G14711"/>
    </row>
    <row r="14712" spans="7:7" x14ac:dyDescent="0.3">
      <c r="G14712"/>
    </row>
    <row r="14713" spans="7:7" x14ac:dyDescent="0.3">
      <c r="G14713"/>
    </row>
    <row r="14714" spans="7:7" x14ac:dyDescent="0.3">
      <c r="G14714"/>
    </row>
    <row r="14715" spans="7:7" x14ac:dyDescent="0.3">
      <c r="G14715"/>
    </row>
    <row r="14716" spans="7:7" x14ac:dyDescent="0.3">
      <c r="G14716"/>
    </row>
    <row r="14717" spans="7:7" x14ac:dyDescent="0.3">
      <c r="G14717"/>
    </row>
    <row r="14718" spans="7:7" x14ac:dyDescent="0.3">
      <c r="G14718"/>
    </row>
    <row r="14719" spans="7:7" x14ac:dyDescent="0.3">
      <c r="G14719"/>
    </row>
    <row r="14720" spans="7:7" x14ac:dyDescent="0.3">
      <c r="G14720"/>
    </row>
    <row r="14721" spans="7:7" x14ac:dyDescent="0.3">
      <c r="G14721"/>
    </row>
    <row r="14722" spans="7:7" x14ac:dyDescent="0.3">
      <c r="G14722"/>
    </row>
    <row r="14723" spans="7:7" x14ac:dyDescent="0.3">
      <c r="G14723"/>
    </row>
    <row r="14724" spans="7:7" x14ac:dyDescent="0.3">
      <c r="G14724"/>
    </row>
    <row r="14725" spans="7:7" x14ac:dyDescent="0.3">
      <c r="G14725"/>
    </row>
    <row r="14726" spans="7:7" x14ac:dyDescent="0.3">
      <c r="G14726"/>
    </row>
    <row r="14727" spans="7:7" x14ac:dyDescent="0.3">
      <c r="G14727"/>
    </row>
    <row r="14728" spans="7:7" x14ac:dyDescent="0.3">
      <c r="G14728"/>
    </row>
    <row r="14729" spans="7:7" x14ac:dyDescent="0.3">
      <c r="G14729"/>
    </row>
    <row r="14730" spans="7:7" x14ac:dyDescent="0.3">
      <c r="G14730"/>
    </row>
    <row r="14731" spans="7:7" x14ac:dyDescent="0.3">
      <c r="G14731"/>
    </row>
    <row r="14732" spans="7:7" x14ac:dyDescent="0.3">
      <c r="G14732"/>
    </row>
    <row r="14733" spans="7:7" x14ac:dyDescent="0.3">
      <c r="G14733"/>
    </row>
    <row r="14734" spans="7:7" x14ac:dyDescent="0.3">
      <c r="G14734"/>
    </row>
    <row r="14735" spans="7:7" x14ac:dyDescent="0.3">
      <c r="G14735"/>
    </row>
    <row r="14736" spans="7:7" x14ac:dyDescent="0.3">
      <c r="G14736"/>
    </row>
    <row r="14737" spans="7:7" x14ac:dyDescent="0.3">
      <c r="G14737"/>
    </row>
    <row r="14738" spans="7:7" x14ac:dyDescent="0.3">
      <c r="G14738"/>
    </row>
    <row r="14739" spans="7:7" x14ac:dyDescent="0.3">
      <c r="G14739"/>
    </row>
    <row r="14740" spans="7:7" x14ac:dyDescent="0.3">
      <c r="G14740"/>
    </row>
    <row r="14741" spans="7:7" x14ac:dyDescent="0.3">
      <c r="G14741"/>
    </row>
    <row r="14742" spans="7:7" x14ac:dyDescent="0.3">
      <c r="G14742"/>
    </row>
    <row r="14743" spans="7:7" x14ac:dyDescent="0.3">
      <c r="G14743"/>
    </row>
    <row r="14744" spans="7:7" x14ac:dyDescent="0.3">
      <c r="G14744"/>
    </row>
    <row r="14745" spans="7:7" x14ac:dyDescent="0.3">
      <c r="G14745"/>
    </row>
    <row r="14746" spans="7:7" x14ac:dyDescent="0.3">
      <c r="G14746"/>
    </row>
    <row r="14747" spans="7:7" x14ac:dyDescent="0.3">
      <c r="G14747"/>
    </row>
    <row r="14748" spans="7:7" x14ac:dyDescent="0.3">
      <c r="G14748"/>
    </row>
    <row r="14749" spans="7:7" x14ac:dyDescent="0.3">
      <c r="G14749"/>
    </row>
    <row r="14750" spans="7:7" x14ac:dyDescent="0.3">
      <c r="G14750"/>
    </row>
    <row r="14751" spans="7:7" x14ac:dyDescent="0.3">
      <c r="G14751"/>
    </row>
    <row r="14752" spans="7:7" x14ac:dyDescent="0.3">
      <c r="G14752"/>
    </row>
    <row r="14753" spans="7:7" x14ac:dyDescent="0.3">
      <c r="G14753"/>
    </row>
    <row r="14754" spans="7:7" x14ac:dyDescent="0.3">
      <c r="G14754"/>
    </row>
    <row r="14755" spans="7:7" x14ac:dyDescent="0.3">
      <c r="G14755"/>
    </row>
    <row r="14756" spans="7:7" x14ac:dyDescent="0.3">
      <c r="G14756"/>
    </row>
    <row r="14757" spans="7:7" x14ac:dyDescent="0.3">
      <c r="G14757"/>
    </row>
    <row r="14758" spans="7:7" x14ac:dyDescent="0.3">
      <c r="G14758"/>
    </row>
    <row r="14759" spans="7:7" x14ac:dyDescent="0.3">
      <c r="G14759"/>
    </row>
    <row r="14760" spans="7:7" x14ac:dyDescent="0.3">
      <c r="G14760"/>
    </row>
    <row r="14761" spans="7:7" x14ac:dyDescent="0.3">
      <c r="G14761"/>
    </row>
    <row r="14762" spans="7:7" x14ac:dyDescent="0.3">
      <c r="G14762"/>
    </row>
    <row r="14763" spans="7:7" x14ac:dyDescent="0.3">
      <c r="G14763"/>
    </row>
    <row r="14764" spans="7:7" x14ac:dyDescent="0.3">
      <c r="G14764"/>
    </row>
    <row r="14765" spans="7:7" x14ac:dyDescent="0.3">
      <c r="G14765"/>
    </row>
    <row r="14766" spans="7:7" x14ac:dyDescent="0.3">
      <c r="G14766"/>
    </row>
    <row r="14767" spans="7:7" x14ac:dyDescent="0.3">
      <c r="G14767"/>
    </row>
    <row r="14768" spans="7:7" x14ac:dyDescent="0.3">
      <c r="G14768"/>
    </row>
    <row r="14769" spans="7:7" x14ac:dyDescent="0.3">
      <c r="G14769"/>
    </row>
    <row r="14770" spans="7:7" x14ac:dyDescent="0.3">
      <c r="G14770"/>
    </row>
    <row r="14771" spans="7:7" x14ac:dyDescent="0.3">
      <c r="G14771"/>
    </row>
    <row r="14772" spans="7:7" x14ac:dyDescent="0.3">
      <c r="G14772"/>
    </row>
    <row r="14773" spans="7:7" x14ac:dyDescent="0.3">
      <c r="G14773"/>
    </row>
    <row r="14774" spans="7:7" x14ac:dyDescent="0.3">
      <c r="G14774"/>
    </row>
    <row r="14775" spans="7:7" x14ac:dyDescent="0.3">
      <c r="G14775"/>
    </row>
    <row r="14776" spans="7:7" x14ac:dyDescent="0.3">
      <c r="G14776"/>
    </row>
    <row r="14777" spans="7:7" x14ac:dyDescent="0.3">
      <c r="G14777"/>
    </row>
    <row r="14778" spans="7:7" x14ac:dyDescent="0.3">
      <c r="G14778"/>
    </row>
    <row r="14779" spans="7:7" x14ac:dyDescent="0.3">
      <c r="G14779"/>
    </row>
    <row r="14780" spans="7:7" x14ac:dyDescent="0.3">
      <c r="G14780"/>
    </row>
    <row r="14781" spans="7:7" x14ac:dyDescent="0.3">
      <c r="G14781"/>
    </row>
    <row r="14782" spans="7:7" x14ac:dyDescent="0.3">
      <c r="G14782"/>
    </row>
    <row r="14783" spans="7:7" x14ac:dyDescent="0.3">
      <c r="G14783"/>
    </row>
    <row r="14784" spans="7:7" x14ac:dyDescent="0.3">
      <c r="G14784"/>
    </row>
    <row r="14785" spans="7:7" x14ac:dyDescent="0.3">
      <c r="G14785"/>
    </row>
    <row r="14786" spans="7:7" x14ac:dyDescent="0.3">
      <c r="G14786"/>
    </row>
    <row r="14787" spans="7:7" x14ac:dyDescent="0.3">
      <c r="G14787"/>
    </row>
    <row r="14788" spans="7:7" x14ac:dyDescent="0.3">
      <c r="G14788"/>
    </row>
    <row r="14789" spans="7:7" x14ac:dyDescent="0.3">
      <c r="G14789"/>
    </row>
    <row r="14790" spans="7:7" x14ac:dyDescent="0.3">
      <c r="G14790"/>
    </row>
    <row r="14791" spans="7:7" x14ac:dyDescent="0.3">
      <c r="G14791"/>
    </row>
    <row r="14792" spans="7:7" x14ac:dyDescent="0.3">
      <c r="G14792"/>
    </row>
    <row r="14793" spans="7:7" x14ac:dyDescent="0.3">
      <c r="G14793"/>
    </row>
    <row r="14794" spans="7:7" x14ac:dyDescent="0.3">
      <c r="G14794"/>
    </row>
    <row r="14795" spans="7:7" x14ac:dyDescent="0.3">
      <c r="G14795"/>
    </row>
    <row r="14796" spans="7:7" x14ac:dyDescent="0.3">
      <c r="G14796"/>
    </row>
    <row r="14797" spans="7:7" x14ac:dyDescent="0.3">
      <c r="G14797"/>
    </row>
    <row r="14798" spans="7:7" x14ac:dyDescent="0.3">
      <c r="G14798"/>
    </row>
    <row r="14799" spans="7:7" x14ac:dyDescent="0.3">
      <c r="G14799"/>
    </row>
    <row r="14800" spans="7:7" x14ac:dyDescent="0.3">
      <c r="G14800"/>
    </row>
    <row r="14801" spans="7:7" x14ac:dyDescent="0.3">
      <c r="G14801"/>
    </row>
    <row r="14802" spans="7:7" x14ac:dyDescent="0.3">
      <c r="G14802"/>
    </row>
    <row r="14803" spans="7:7" x14ac:dyDescent="0.3">
      <c r="G14803"/>
    </row>
    <row r="14804" spans="7:7" x14ac:dyDescent="0.3">
      <c r="G14804"/>
    </row>
    <row r="14805" spans="7:7" x14ac:dyDescent="0.3">
      <c r="G14805"/>
    </row>
    <row r="14806" spans="7:7" x14ac:dyDescent="0.3">
      <c r="G14806"/>
    </row>
    <row r="14807" spans="7:7" x14ac:dyDescent="0.3">
      <c r="G14807"/>
    </row>
    <row r="14808" spans="7:7" x14ac:dyDescent="0.3">
      <c r="G14808"/>
    </row>
    <row r="14809" spans="7:7" x14ac:dyDescent="0.3">
      <c r="G14809"/>
    </row>
    <row r="14810" spans="7:7" x14ac:dyDescent="0.3">
      <c r="G14810"/>
    </row>
    <row r="14811" spans="7:7" x14ac:dyDescent="0.3">
      <c r="G14811"/>
    </row>
    <row r="14812" spans="7:7" x14ac:dyDescent="0.3">
      <c r="G14812"/>
    </row>
    <row r="14813" spans="7:7" x14ac:dyDescent="0.3">
      <c r="G14813"/>
    </row>
    <row r="14814" spans="7:7" x14ac:dyDescent="0.3">
      <c r="G14814"/>
    </row>
    <row r="14815" spans="7:7" x14ac:dyDescent="0.3">
      <c r="G14815"/>
    </row>
    <row r="14816" spans="7:7" x14ac:dyDescent="0.3">
      <c r="G14816"/>
    </row>
    <row r="14817" spans="7:7" x14ac:dyDescent="0.3">
      <c r="G14817"/>
    </row>
    <row r="14818" spans="7:7" x14ac:dyDescent="0.3">
      <c r="G14818"/>
    </row>
    <row r="14819" spans="7:7" x14ac:dyDescent="0.3">
      <c r="G14819"/>
    </row>
    <row r="14820" spans="7:7" x14ac:dyDescent="0.3">
      <c r="G14820"/>
    </row>
    <row r="14821" spans="7:7" x14ac:dyDescent="0.3">
      <c r="G14821"/>
    </row>
    <row r="14822" spans="7:7" x14ac:dyDescent="0.3">
      <c r="G14822"/>
    </row>
    <row r="14823" spans="7:7" x14ac:dyDescent="0.3">
      <c r="G14823"/>
    </row>
    <row r="14824" spans="7:7" x14ac:dyDescent="0.3">
      <c r="G14824"/>
    </row>
    <row r="14825" spans="7:7" x14ac:dyDescent="0.3">
      <c r="G14825"/>
    </row>
    <row r="14826" spans="7:7" x14ac:dyDescent="0.3">
      <c r="G14826"/>
    </row>
    <row r="14827" spans="7:7" x14ac:dyDescent="0.3">
      <c r="G14827"/>
    </row>
    <row r="14828" spans="7:7" x14ac:dyDescent="0.3">
      <c r="G14828"/>
    </row>
    <row r="14829" spans="7:7" x14ac:dyDescent="0.3">
      <c r="G14829"/>
    </row>
    <row r="14830" spans="7:7" x14ac:dyDescent="0.3">
      <c r="G14830"/>
    </row>
    <row r="14831" spans="7:7" x14ac:dyDescent="0.3">
      <c r="G14831"/>
    </row>
    <row r="14832" spans="7:7" x14ac:dyDescent="0.3">
      <c r="G14832"/>
    </row>
    <row r="14833" spans="7:7" x14ac:dyDescent="0.3">
      <c r="G14833"/>
    </row>
    <row r="14834" spans="7:7" x14ac:dyDescent="0.3">
      <c r="G14834"/>
    </row>
    <row r="14835" spans="7:7" x14ac:dyDescent="0.3">
      <c r="G14835"/>
    </row>
    <row r="14836" spans="7:7" x14ac:dyDescent="0.3">
      <c r="G14836"/>
    </row>
    <row r="14837" spans="7:7" x14ac:dyDescent="0.3">
      <c r="G14837"/>
    </row>
    <row r="14838" spans="7:7" x14ac:dyDescent="0.3">
      <c r="G14838"/>
    </row>
    <row r="14839" spans="7:7" x14ac:dyDescent="0.3">
      <c r="G14839"/>
    </row>
    <row r="14840" spans="7:7" x14ac:dyDescent="0.3">
      <c r="G14840"/>
    </row>
    <row r="14841" spans="7:7" x14ac:dyDescent="0.3">
      <c r="G14841"/>
    </row>
    <row r="14842" spans="7:7" x14ac:dyDescent="0.3">
      <c r="G14842"/>
    </row>
    <row r="14843" spans="7:7" x14ac:dyDescent="0.3">
      <c r="G14843"/>
    </row>
    <row r="14844" spans="7:7" x14ac:dyDescent="0.3">
      <c r="G14844"/>
    </row>
    <row r="14845" spans="7:7" x14ac:dyDescent="0.3">
      <c r="G14845"/>
    </row>
    <row r="14846" spans="7:7" x14ac:dyDescent="0.3">
      <c r="G14846"/>
    </row>
    <row r="14847" spans="7:7" x14ac:dyDescent="0.3">
      <c r="G14847"/>
    </row>
    <row r="14848" spans="7:7" x14ac:dyDescent="0.3">
      <c r="G14848"/>
    </row>
    <row r="14849" spans="7:7" x14ac:dyDescent="0.3">
      <c r="G14849"/>
    </row>
    <row r="14850" spans="7:7" x14ac:dyDescent="0.3">
      <c r="G14850"/>
    </row>
    <row r="14851" spans="7:7" x14ac:dyDescent="0.3">
      <c r="G14851"/>
    </row>
    <row r="14852" spans="7:7" x14ac:dyDescent="0.3">
      <c r="G14852"/>
    </row>
    <row r="14853" spans="7:7" x14ac:dyDescent="0.3">
      <c r="G14853"/>
    </row>
    <row r="14854" spans="7:7" x14ac:dyDescent="0.3">
      <c r="G14854"/>
    </row>
    <row r="14855" spans="7:7" x14ac:dyDescent="0.3">
      <c r="G14855"/>
    </row>
    <row r="14856" spans="7:7" x14ac:dyDescent="0.3">
      <c r="G14856"/>
    </row>
    <row r="14857" spans="7:7" x14ac:dyDescent="0.3">
      <c r="G14857"/>
    </row>
    <row r="14858" spans="7:7" x14ac:dyDescent="0.3">
      <c r="G14858"/>
    </row>
    <row r="14859" spans="7:7" x14ac:dyDescent="0.3">
      <c r="G14859"/>
    </row>
    <row r="14860" spans="7:7" x14ac:dyDescent="0.3">
      <c r="G14860"/>
    </row>
    <row r="14861" spans="7:7" x14ac:dyDescent="0.3">
      <c r="G14861"/>
    </row>
    <row r="14862" spans="7:7" x14ac:dyDescent="0.3">
      <c r="G14862"/>
    </row>
    <row r="14863" spans="7:7" x14ac:dyDescent="0.3">
      <c r="G14863"/>
    </row>
    <row r="14864" spans="7:7" x14ac:dyDescent="0.3">
      <c r="G14864"/>
    </row>
    <row r="14865" spans="7:7" x14ac:dyDescent="0.3">
      <c r="G14865"/>
    </row>
    <row r="14866" spans="7:7" x14ac:dyDescent="0.3">
      <c r="G14866"/>
    </row>
    <row r="14867" spans="7:7" x14ac:dyDescent="0.3">
      <c r="G14867"/>
    </row>
    <row r="14868" spans="7:7" x14ac:dyDescent="0.3">
      <c r="G14868"/>
    </row>
    <row r="14869" spans="7:7" x14ac:dyDescent="0.3">
      <c r="G14869"/>
    </row>
    <row r="14870" spans="7:7" x14ac:dyDescent="0.3">
      <c r="G14870"/>
    </row>
    <row r="14871" spans="7:7" x14ac:dyDescent="0.3">
      <c r="G14871"/>
    </row>
    <row r="14872" spans="7:7" x14ac:dyDescent="0.3">
      <c r="G14872"/>
    </row>
    <row r="14873" spans="7:7" x14ac:dyDescent="0.3">
      <c r="G14873"/>
    </row>
    <row r="14874" spans="7:7" x14ac:dyDescent="0.3">
      <c r="G14874"/>
    </row>
    <row r="14875" spans="7:7" x14ac:dyDescent="0.3">
      <c r="G14875"/>
    </row>
    <row r="14876" spans="7:7" x14ac:dyDescent="0.3">
      <c r="G14876"/>
    </row>
    <row r="14877" spans="7:7" x14ac:dyDescent="0.3">
      <c r="G14877"/>
    </row>
    <row r="14878" spans="7:7" x14ac:dyDescent="0.3">
      <c r="G14878"/>
    </row>
    <row r="14879" spans="7:7" x14ac:dyDescent="0.3">
      <c r="G14879"/>
    </row>
    <row r="14880" spans="7:7" x14ac:dyDescent="0.3">
      <c r="G14880"/>
    </row>
    <row r="14881" spans="7:7" x14ac:dyDescent="0.3">
      <c r="G14881"/>
    </row>
    <row r="14882" spans="7:7" x14ac:dyDescent="0.3">
      <c r="G14882"/>
    </row>
    <row r="14883" spans="7:7" x14ac:dyDescent="0.3">
      <c r="G14883"/>
    </row>
    <row r="14884" spans="7:7" x14ac:dyDescent="0.3">
      <c r="G14884"/>
    </row>
    <row r="14885" spans="7:7" x14ac:dyDescent="0.3">
      <c r="G14885"/>
    </row>
    <row r="14886" spans="7:7" x14ac:dyDescent="0.3">
      <c r="G14886"/>
    </row>
    <row r="14887" spans="7:7" x14ac:dyDescent="0.3">
      <c r="G14887"/>
    </row>
    <row r="14888" spans="7:7" x14ac:dyDescent="0.3">
      <c r="G14888"/>
    </row>
    <row r="14889" spans="7:7" x14ac:dyDescent="0.3">
      <c r="G14889"/>
    </row>
    <row r="14890" spans="7:7" x14ac:dyDescent="0.3">
      <c r="G14890"/>
    </row>
    <row r="14891" spans="7:7" x14ac:dyDescent="0.3">
      <c r="G14891"/>
    </row>
    <row r="14892" spans="7:7" x14ac:dyDescent="0.3">
      <c r="G14892"/>
    </row>
    <row r="14893" spans="7:7" x14ac:dyDescent="0.3">
      <c r="G14893"/>
    </row>
    <row r="14894" spans="7:7" x14ac:dyDescent="0.3">
      <c r="G14894"/>
    </row>
    <row r="14895" spans="7:7" x14ac:dyDescent="0.3">
      <c r="G14895"/>
    </row>
    <row r="14896" spans="7:7" x14ac:dyDescent="0.3">
      <c r="G14896"/>
    </row>
    <row r="14897" spans="7:7" x14ac:dyDescent="0.3">
      <c r="G14897"/>
    </row>
    <row r="14898" spans="7:7" x14ac:dyDescent="0.3">
      <c r="G14898"/>
    </row>
    <row r="14899" spans="7:7" x14ac:dyDescent="0.3">
      <c r="G14899"/>
    </row>
    <row r="14900" spans="7:7" x14ac:dyDescent="0.3">
      <c r="G14900"/>
    </row>
    <row r="14901" spans="7:7" x14ac:dyDescent="0.3">
      <c r="G14901"/>
    </row>
    <row r="14902" spans="7:7" x14ac:dyDescent="0.3">
      <c r="G14902"/>
    </row>
    <row r="14903" spans="7:7" x14ac:dyDescent="0.3">
      <c r="G14903"/>
    </row>
    <row r="14904" spans="7:7" x14ac:dyDescent="0.3">
      <c r="G14904"/>
    </row>
    <row r="14905" spans="7:7" x14ac:dyDescent="0.3">
      <c r="G14905"/>
    </row>
    <row r="14906" spans="7:7" x14ac:dyDescent="0.3">
      <c r="G14906"/>
    </row>
    <row r="14907" spans="7:7" x14ac:dyDescent="0.3">
      <c r="G14907"/>
    </row>
    <row r="14908" spans="7:7" x14ac:dyDescent="0.3">
      <c r="G14908"/>
    </row>
    <row r="14909" spans="7:7" x14ac:dyDescent="0.3">
      <c r="G14909"/>
    </row>
    <row r="14910" spans="7:7" x14ac:dyDescent="0.3">
      <c r="G14910"/>
    </row>
    <row r="14911" spans="7:7" x14ac:dyDescent="0.3">
      <c r="G14911"/>
    </row>
    <row r="14912" spans="7:7" x14ac:dyDescent="0.3">
      <c r="G14912"/>
    </row>
    <row r="14913" spans="7:7" x14ac:dyDescent="0.3">
      <c r="G14913"/>
    </row>
    <row r="14914" spans="7:7" x14ac:dyDescent="0.3">
      <c r="G14914"/>
    </row>
    <row r="14915" spans="7:7" x14ac:dyDescent="0.3">
      <c r="G14915"/>
    </row>
    <row r="14916" spans="7:7" x14ac:dyDescent="0.3">
      <c r="G14916"/>
    </row>
    <row r="14917" spans="7:7" x14ac:dyDescent="0.3">
      <c r="G14917"/>
    </row>
    <row r="14918" spans="7:7" x14ac:dyDescent="0.3">
      <c r="G14918"/>
    </row>
    <row r="14919" spans="7:7" x14ac:dyDescent="0.3">
      <c r="G14919"/>
    </row>
    <row r="14920" spans="7:7" x14ac:dyDescent="0.3">
      <c r="G14920"/>
    </row>
    <row r="14921" spans="7:7" x14ac:dyDescent="0.3">
      <c r="G14921"/>
    </row>
    <row r="14922" spans="7:7" x14ac:dyDescent="0.3">
      <c r="G14922"/>
    </row>
    <row r="14923" spans="7:7" x14ac:dyDescent="0.3">
      <c r="G14923"/>
    </row>
    <row r="14924" spans="7:7" x14ac:dyDescent="0.3">
      <c r="G14924"/>
    </row>
    <row r="14925" spans="7:7" x14ac:dyDescent="0.3">
      <c r="G14925"/>
    </row>
    <row r="14926" spans="7:7" x14ac:dyDescent="0.3">
      <c r="G14926"/>
    </row>
    <row r="14927" spans="7:7" x14ac:dyDescent="0.3">
      <c r="G14927"/>
    </row>
    <row r="14928" spans="7:7" x14ac:dyDescent="0.3">
      <c r="G14928"/>
    </row>
    <row r="14929" spans="7:7" x14ac:dyDescent="0.3">
      <c r="G14929"/>
    </row>
    <row r="14930" spans="7:7" x14ac:dyDescent="0.3">
      <c r="G14930"/>
    </row>
    <row r="14931" spans="7:7" x14ac:dyDescent="0.3">
      <c r="G14931"/>
    </row>
    <row r="14932" spans="7:7" x14ac:dyDescent="0.3">
      <c r="G14932"/>
    </row>
    <row r="14933" spans="7:7" x14ac:dyDescent="0.3">
      <c r="G14933"/>
    </row>
    <row r="14934" spans="7:7" x14ac:dyDescent="0.3">
      <c r="G14934"/>
    </row>
    <row r="14935" spans="7:7" x14ac:dyDescent="0.3">
      <c r="G14935"/>
    </row>
    <row r="14936" spans="7:7" x14ac:dyDescent="0.3">
      <c r="G14936"/>
    </row>
    <row r="14937" spans="7:7" x14ac:dyDescent="0.3">
      <c r="G14937"/>
    </row>
    <row r="14938" spans="7:7" x14ac:dyDescent="0.3">
      <c r="G14938"/>
    </row>
    <row r="14939" spans="7:7" x14ac:dyDescent="0.3">
      <c r="G14939"/>
    </row>
    <row r="14940" spans="7:7" x14ac:dyDescent="0.3">
      <c r="G14940"/>
    </row>
    <row r="14941" spans="7:7" x14ac:dyDescent="0.3">
      <c r="G14941"/>
    </row>
    <row r="14942" spans="7:7" x14ac:dyDescent="0.3">
      <c r="G14942"/>
    </row>
    <row r="14943" spans="7:7" x14ac:dyDescent="0.3">
      <c r="G14943"/>
    </row>
    <row r="14944" spans="7:7" x14ac:dyDescent="0.3">
      <c r="G14944"/>
    </row>
    <row r="14945" spans="7:7" x14ac:dyDescent="0.3">
      <c r="G14945"/>
    </row>
    <row r="14946" spans="7:7" x14ac:dyDescent="0.3">
      <c r="G14946"/>
    </row>
    <row r="14947" spans="7:7" x14ac:dyDescent="0.3">
      <c r="G14947"/>
    </row>
    <row r="14948" spans="7:7" x14ac:dyDescent="0.3">
      <c r="G14948"/>
    </row>
    <row r="14949" spans="7:7" x14ac:dyDescent="0.3">
      <c r="G14949"/>
    </row>
    <row r="14950" spans="7:7" x14ac:dyDescent="0.3">
      <c r="G14950"/>
    </row>
    <row r="14951" spans="7:7" x14ac:dyDescent="0.3">
      <c r="G14951"/>
    </row>
    <row r="14952" spans="7:7" x14ac:dyDescent="0.3">
      <c r="G14952"/>
    </row>
    <row r="14953" spans="7:7" x14ac:dyDescent="0.3">
      <c r="G14953"/>
    </row>
    <row r="14954" spans="7:7" x14ac:dyDescent="0.3">
      <c r="G14954"/>
    </row>
    <row r="14955" spans="7:7" x14ac:dyDescent="0.3">
      <c r="G14955"/>
    </row>
    <row r="14956" spans="7:7" x14ac:dyDescent="0.3">
      <c r="G14956"/>
    </row>
    <row r="14957" spans="7:7" x14ac:dyDescent="0.3">
      <c r="G14957"/>
    </row>
    <row r="14958" spans="7:7" x14ac:dyDescent="0.3">
      <c r="G14958"/>
    </row>
    <row r="14959" spans="7:7" x14ac:dyDescent="0.3">
      <c r="G14959"/>
    </row>
    <row r="14960" spans="7:7" x14ac:dyDescent="0.3">
      <c r="G14960"/>
    </row>
    <row r="14961" spans="7:7" x14ac:dyDescent="0.3">
      <c r="G14961"/>
    </row>
    <row r="14962" spans="7:7" x14ac:dyDescent="0.3">
      <c r="G14962"/>
    </row>
    <row r="14963" spans="7:7" x14ac:dyDescent="0.3">
      <c r="G14963"/>
    </row>
    <row r="14964" spans="7:7" x14ac:dyDescent="0.3">
      <c r="G14964"/>
    </row>
    <row r="14965" spans="7:7" x14ac:dyDescent="0.3">
      <c r="G14965"/>
    </row>
    <row r="14966" spans="7:7" x14ac:dyDescent="0.3">
      <c r="G14966"/>
    </row>
    <row r="14967" spans="7:7" x14ac:dyDescent="0.3">
      <c r="G14967"/>
    </row>
    <row r="14968" spans="7:7" x14ac:dyDescent="0.3">
      <c r="G14968"/>
    </row>
    <row r="14969" spans="7:7" x14ac:dyDescent="0.3">
      <c r="G14969"/>
    </row>
    <row r="14970" spans="7:7" x14ac:dyDescent="0.3">
      <c r="G14970"/>
    </row>
    <row r="14971" spans="7:7" x14ac:dyDescent="0.3">
      <c r="G14971"/>
    </row>
    <row r="14972" spans="7:7" x14ac:dyDescent="0.3">
      <c r="G14972"/>
    </row>
    <row r="14973" spans="7:7" x14ac:dyDescent="0.3">
      <c r="G14973"/>
    </row>
    <row r="14974" spans="7:7" x14ac:dyDescent="0.3">
      <c r="G14974"/>
    </row>
    <row r="14975" spans="7:7" x14ac:dyDescent="0.3">
      <c r="G14975"/>
    </row>
    <row r="14976" spans="7:7" x14ac:dyDescent="0.3">
      <c r="G14976"/>
    </row>
    <row r="14977" spans="7:7" x14ac:dyDescent="0.3">
      <c r="G14977"/>
    </row>
    <row r="14978" spans="7:7" x14ac:dyDescent="0.3">
      <c r="G14978"/>
    </row>
    <row r="14979" spans="7:7" x14ac:dyDescent="0.3">
      <c r="G14979"/>
    </row>
    <row r="14980" spans="7:7" x14ac:dyDescent="0.3">
      <c r="G14980"/>
    </row>
    <row r="14981" spans="7:7" x14ac:dyDescent="0.3">
      <c r="G14981"/>
    </row>
    <row r="14982" spans="7:7" x14ac:dyDescent="0.3">
      <c r="G14982"/>
    </row>
    <row r="14983" spans="7:7" x14ac:dyDescent="0.3">
      <c r="G14983"/>
    </row>
    <row r="14984" spans="7:7" x14ac:dyDescent="0.3">
      <c r="G14984"/>
    </row>
    <row r="14985" spans="7:7" x14ac:dyDescent="0.3">
      <c r="G14985"/>
    </row>
    <row r="14986" spans="7:7" x14ac:dyDescent="0.3">
      <c r="G14986"/>
    </row>
    <row r="14987" spans="7:7" x14ac:dyDescent="0.3">
      <c r="G14987"/>
    </row>
    <row r="14988" spans="7:7" x14ac:dyDescent="0.3">
      <c r="G14988"/>
    </row>
    <row r="14989" spans="7:7" x14ac:dyDescent="0.3">
      <c r="G14989"/>
    </row>
    <row r="14990" spans="7:7" x14ac:dyDescent="0.3">
      <c r="G14990"/>
    </row>
    <row r="14991" spans="7:7" x14ac:dyDescent="0.3">
      <c r="G14991"/>
    </row>
    <row r="14992" spans="7:7" x14ac:dyDescent="0.3">
      <c r="G14992"/>
    </row>
    <row r="14993" spans="7:7" x14ac:dyDescent="0.3">
      <c r="G14993"/>
    </row>
    <row r="14994" spans="7:7" x14ac:dyDescent="0.3">
      <c r="G14994"/>
    </row>
    <row r="14995" spans="7:7" x14ac:dyDescent="0.3">
      <c r="G14995"/>
    </row>
    <row r="14996" spans="7:7" x14ac:dyDescent="0.3">
      <c r="G14996"/>
    </row>
    <row r="14997" spans="7:7" x14ac:dyDescent="0.3">
      <c r="G14997"/>
    </row>
    <row r="14998" spans="7:7" x14ac:dyDescent="0.3">
      <c r="G14998"/>
    </row>
    <row r="14999" spans="7:7" x14ac:dyDescent="0.3">
      <c r="G14999"/>
    </row>
    <row r="15000" spans="7:7" x14ac:dyDescent="0.3">
      <c r="G15000"/>
    </row>
    <row r="15001" spans="7:7" x14ac:dyDescent="0.3">
      <c r="G15001"/>
    </row>
    <row r="15002" spans="7:7" x14ac:dyDescent="0.3">
      <c r="G15002"/>
    </row>
    <row r="15003" spans="7:7" x14ac:dyDescent="0.3">
      <c r="G15003"/>
    </row>
    <row r="15004" spans="7:7" x14ac:dyDescent="0.3">
      <c r="G15004"/>
    </row>
    <row r="15005" spans="7:7" x14ac:dyDescent="0.3">
      <c r="G15005"/>
    </row>
    <row r="15006" spans="7:7" x14ac:dyDescent="0.3">
      <c r="G15006"/>
    </row>
    <row r="15007" spans="7:7" x14ac:dyDescent="0.3">
      <c r="G15007"/>
    </row>
    <row r="15008" spans="7:7" x14ac:dyDescent="0.3">
      <c r="G15008"/>
    </row>
    <row r="15009" spans="7:7" x14ac:dyDescent="0.3">
      <c r="G15009"/>
    </row>
    <row r="15010" spans="7:7" x14ac:dyDescent="0.3">
      <c r="G15010"/>
    </row>
    <row r="15011" spans="7:7" x14ac:dyDescent="0.3">
      <c r="G15011"/>
    </row>
    <row r="15012" spans="7:7" x14ac:dyDescent="0.3">
      <c r="G15012"/>
    </row>
    <row r="15013" spans="7:7" x14ac:dyDescent="0.3">
      <c r="G15013"/>
    </row>
    <row r="15014" spans="7:7" x14ac:dyDescent="0.3">
      <c r="G15014"/>
    </row>
    <row r="15015" spans="7:7" x14ac:dyDescent="0.3">
      <c r="G15015"/>
    </row>
    <row r="15016" spans="7:7" x14ac:dyDescent="0.3">
      <c r="G15016"/>
    </row>
    <row r="15017" spans="7:7" x14ac:dyDescent="0.3">
      <c r="G15017"/>
    </row>
    <row r="15018" spans="7:7" x14ac:dyDescent="0.3">
      <c r="G15018"/>
    </row>
    <row r="15019" spans="7:7" x14ac:dyDescent="0.3">
      <c r="G15019"/>
    </row>
    <row r="15020" spans="7:7" x14ac:dyDescent="0.3">
      <c r="G15020"/>
    </row>
    <row r="15021" spans="7:7" x14ac:dyDescent="0.3">
      <c r="G15021"/>
    </row>
    <row r="15022" spans="7:7" x14ac:dyDescent="0.3">
      <c r="G15022"/>
    </row>
    <row r="15023" spans="7:7" x14ac:dyDescent="0.3">
      <c r="G15023"/>
    </row>
    <row r="15024" spans="7:7" x14ac:dyDescent="0.3">
      <c r="G15024"/>
    </row>
    <row r="15025" spans="7:7" x14ac:dyDescent="0.3">
      <c r="G15025"/>
    </row>
    <row r="15026" spans="7:7" x14ac:dyDescent="0.3">
      <c r="G15026"/>
    </row>
    <row r="15027" spans="7:7" x14ac:dyDescent="0.3">
      <c r="G15027"/>
    </row>
    <row r="15028" spans="7:7" x14ac:dyDescent="0.3">
      <c r="G15028"/>
    </row>
    <row r="15029" spans="7:7" x14ac:dyDescent="0.3">
      <c r="G15029"/>
    </row>
    <row r="15030" spans="7:7" x14ac:dyDescent="0.3">
      <c r="G15030"/>
    </row>
    <row r="15031" spans="7:7" x14ac:dyDescent="0.3">
      <c r="G15031"/>
    </row>
    <row r="15032" spans="7:7" x14ac:dyDescent="0.3">
      <c r="G15032"/>
    </row>
    <row r="15033" spans="7:7" x14ac:dyDescent="0.3">
      <c r="G15033"/>
    </row>
    <row r="15034" spans="7:7" x14ac:dyDescent="0.3">
      <c r="G15034"/>
    </row>
    <row r="15035" spans="7:7" x14ac:dyDescent="0.3">
      <c r="G15035"/>
    </row>
    <row r="15036" spans="7:7" x14ac:dyDescent="0.3">
      <c r="G15036"/>
    </row>
    <row r="15037" spans="7:7" x14ac:dyDescent="0.3">
      <c r="G15037"/>
    </row>
    <row r="15038" spans="7:7" x14ac:dyDescent="0.3">
      <c r="G15038"/>
    </row>
    <row r="15039" spans="7:7" x14ac:dyDescent="0.3">
      <c r="G15039"/>
    </row>
    <row r="15040" spans="7:7" x14ac:dyDescent="0.3">
      <c r="G15040"/>
    </row>
    <row r="15041" spans="7:7" x14ac:dyDescent="0.3">
      <c r="G15041"/>
    </row>
    <row r="15042" spans="7:7" x14ac:dyDescent="0.3">
      <c r="G15042"/>
    </row>
    <row r="15043" spans="7:7" x14ac:dyDescent="0.3">
      <c r="G15043"/>
    </row>
    <row r="15044" spans="7:7" x14ac:dyDescent="0.3">
      <c r="G15044"/>
    </row>
    <row r="15045" spans="7:7" x14ac:dyDescent="0.3">
      <c r="G15045"/>
    </row>
    <row r="15046" spans="7:7" x14ac:dyDescent="0.3">
      <c r="G15046"/>
    </row>
    <row r="15047" spans="7:7" x14ac:dyDescent="0.3">
      <c r="G15047"/>
    </row>
    <row r="15048" spans="7:7" x14ac:dyDescent="0.3">
      <c r="G15048"/>
    </row>
    <row r="15049" spans="7:7" x14ac:dyDescent="0.3">
      <c r="G15049"/>
    </row>
    <row r="15050" spans="7:7" x14ac:dyDescent="0.3">
      <c r="G15050"/>
    </row>
    <row r="15051" spans="7:7" x14ac:dyDescent="0.3">
      <c r="G15051"/>
    </row>
    <row r="15052" spans="7:7" x14ac:dyDescent="0.3">
      <c r="G15052"/>
    </row>
    <row r="15053" spans="7:7" x14ac:dyDescent="0.3">
      <c r="G15053"/>
    </row>
    <row r="15054" spans="7:7" x14ac:dyDescent="0.3">
      <c r="G15054"/>
    </row>
    <row r="15055" spans="7:7" x14ac:dyDescent="0.3">
      <c r="G15055"/>
    </row>
    <row r="15056" spans="7:7" x14ac:dyDescent="0.3">
      <c r="G15056"/>
    </row>
    <row r="15057" spans="7:7" x14ac:dyDescent="0.3">
      <c r="G15057"/>
    </row>
    <row r="15058" spans="7:7" x14ac:dyDescent="0.3">
      <c r="G15058"/>
    </row>
    <row r="15059" spans="7:7" x14ac:dyDescent="0.3">
      <c r="G15059"/>
    </row>
    <row r="15060" spans="7:7" x14ac:dyDescent="0.3">
      <c r="G15060"/>
    </row>
    <row r="15061" spans="7:7" x14ac:dyDescent="0.3">
      <c r="G15061"/>
    </row>
    <row r="15062" spans="7:7" x14ac:dyDescent="0.3">
      <c r="G15062"/>
    </row>
    <row r="15063" spans="7:7" x14ac:dyDescent="0.3">
      <c r="G15063"/>
    </row>
    <row r="15064" spans="7:7" x14ac:dyDescent="0.3">
      <c r="G15064"/>
    </row>
    <row r="15065" spans="7:7" x14ac:dyDescent="0.3">
      <c r="G15065"/>
    </row>
    <row r="15066" spans="7:7" x14ac:dyDescent="0.3">
      <c r="G15066"/>
    </row>
    <row r="15067" spans="7:7" x14ac:dyDescent="0.3">
      <c r="G15067"/>
    </row>
    <row r="15068" spans="7:7" x14ac:dyDescent="0.3">
      <c r="G15068"/>
    </row>
    <row r="15069" spans="7:7" x14ac:dyDescent="0.3">
      <c r="G15069"/>
    </row>
    <row r="15070" spans="7:7" x14ac:dyDescent="0.3">
      <c r="G15070"/>
    </row>
    <row r="15071" spans="7:7" x14ac:dyDescent="0.3">
      <c r="G15071"/>
    </row>
    <row r="15072" spans="7:7" x14ac:dyDescent="0.3">
      <c r="G15072"/>
    </row>
    <row r="15073" spans="7:7" x14ac:dyDescent="0.3">
      <c r="G15073"/>
    </row>
    <row r="15074" spans="7:7" x14ac:dyDescent="0.3">
      <c r="G15074"/>
    </row>
    <row r="15075" spans="7:7" x14ac:dyDescent="0.3">
      <c r="G15075"/>
    </row>
    <row r="15076" spans="7:7" x14ac:dyDescent="0.3">
      <c r="G15076"/>
    </row>
    <row r="15077" spans="7:7" x14ac:dyDescent="0.3">
      <c r="G15077"/>
    </row>
    <row r="15078" spans="7:7" x14ac:dyDescent="0.3">
      <c r="G15078"/>
    </row>
    <row r="15079" spans="7:7" x14ac:dyDescent="0.3">
      <c r="G15079"/>
    </row>
    <row r="15080" spans="7:7" x14ac:dyDescent="0.3">
      <c r="G15080"/>
    </row>
    <row r="15081" spans="7:7" x14ac:dyDescent="0.3">
      <c r="G15081"/>
    </row>
    <row r="15082" spans="7:7" x14ac:dyDescent="0.3">
      <c r="G15082"/>
    </row>
    <row r="15083" spans="7:7" x14ac:dyDescent="0.3">
      <c r="G15083"/>
    </row>
    <row r="15084" spans="7:7" x14ac:dyDescent="0.3">
      <c r="G15084"/>
    </row>
    <row r="15085" spans="7:7" x14ac:dyDescent="0.3">
      <c r="G15085"/>
    </row>
    <row r="15086" spans="7:7" x14ac:dyDescent="0.3">
      <c r="G15086"/>
    </row>
    <row r="15087" spans="7:7" x14ac:dyDescent="0.3">
      <c r="G15087"/>
    </row>
    <row r="15088" spans="7:7" x14ac:dyDescent="0.3">
      <c r="G15088"/>
    </row>
    <row r="15089" spans="7:7" x14ac:dyDescent="0.3">
      <c r="G15089"/>
    </row>
    <row r="15090" spans="7:7" x14ac:dyDescent="0.3">
      <c r="G15090"/>
    </row>
    <row r="15091" spans="7:7" x14ac:dyDescent="0.3">
      <c r="G15091"/>
    </row>
    <row r="15092" spans="7:7" x14ac:dyDescent="0.3">
      <c r="G15092"/>
    </row>
    <row r="15093" spans="7:7" x14ac:dyDescent="0.3">
      <c r="G15093"/>
    </row>
    <row r="15094" spans="7:7" x14ac:dyDescent="0.3">
      <c r="G15094"/>
    </row>
    <row r="15095" spans="7:7" x14ac:dyDescent="0.3">
      <c r="G15095"/>
    </row>
    <row r="15096" spans="7:7" x14ac:dyDescent="0.3">
      <c r="G15096"/>
    </row>
    <row r="15097" spans="7:7" x14ac:dyDescent="0.3">
      <c r="G15097"/>
    </row>
    <row r="15098" spans="7:7" x14ac:dyDescent="0.3">
      <c r="G15098"/>
    </row>
    <row r="15099" spans="7:7" x14ac:dyDescent="0.3">
      <c r="G15099"/>
    </row>
    <row r="15100" spans="7:7" x14ac:dyDescent="0.3">
      <c r="G15100"/>
    </row>
    <row r="15101" spans="7:7" x14ac:dyDescent="0.3">
      <c r="G15101"/>
    </row>
    <row r="15102" spans="7:7" x14ac:dyDescent="0.3">
      <c r="G15102"/>
    </row>
    <row r="15103" spans="7:7" x14ac:dyDescent="0.3">
      <c r="G15103"/>
    </row>
    <row r="15104" spans="7:7" x14ac:dyDescent="0.3">
      <c r="G15104"/>
    </row>
    <row r="15105" spans="7:7" x14ac:dyDescent="0.3">
      <c r="G15105"/>
    </row>
    <row r="15106" spans="7:7" x14ac:dyDescent="0.3">
      <c r="G15106"/>
    </row>
    <row r="15107" spans="7:7" x14ac:dyDescent="0.3">
      <c r="G15107"/>
    </row>
    <row r="15108" spans="7:7" x14ac:dyDescent="0.3">
      <c r="G15108"/>
    </row>
    <row r="15109" spans="7:7" x14ac:dyDescent="0.3">
      <c r="G15109"/>
    </row>
    <row r="15110" spans="7:7" x14ac:dyDescent="0.3">
      <c r="G15110"/>
    </row>
    <row r="15111" spans="7:7" x14ac:dyDescent="0.3">
      <c r="G15111"/>
    </row>
    <row r="15112" spans="7:7" x14ac:dyDescent="0.3">
      <c r="G15112"/>
    </row>
    <row r="15113" spans="7:7" x14ac:dyDescent="0.3">
      <c r="G15113"/>
    </row>
    <row r="15114" spans="7:7" x14ac:dyDescent="0.3">
      <c r="G15114"/>
    </row>
    <row r="15115" spans="7:7" x14ac:dyDescent="0.3">
      <c r="G15115"/>
    </row>
    <row r="15116" spans="7:7" x14ac:dyDescent="0.3">
      <c r="G15116"/>
    </row>
    <row r="15117" spans="7:7" x14ac:dyDescent="0.3">
      <c r="G15117"/>
    </row>
    <row r="15118" spans="7:7" x14ac:dyDescent="0.3">
      <c r="G15118"/>
    </row>
    <row r="15119" spans="7:7" x14ac:dyDescent="0.3">
      <c r="G15119"/>
    </row>
    <row r="15120" spans="7:7" x14ac:dyDescent="0.3">
      <c r="G15120"/>
    </row>
    <row r="15121" spans="7:7" x14ac:dyDescent="0.3">
      <c r="G15121"/>
    </row>
    <row r="15122" spans="7:7" x14ac:dyDescent="0.3">
      <c r="G15122"/>
    </row>
    <row r="15123" spans="7:7" x14ac:dyDescent="0.3">
      <c r="G15123"/>
    </row>
    <row r="15124" spans="7:7" x14ac:dyDescent="0.3">
      <c r="G15124"/>
    </row>
    <row r="15125" spans="7:7" x14ac:dyDescent="0.3">
      <c r="G15125"/>
    </row>
    <row r="15126" spans="7:7" x14ac:dyDescent="0.3">
      <c r="G15126"/>
    </row>
    <row r="15127" spans="7:7" x14ac:dyDescent="0.3">
      <c r="G15127"/>
    </row>
    <row r="15128" spans="7:7" x14ac:dyDescent="0.3">
      <c r="G15128"/>
    </row>
    <row r="15129" spans="7:7" x14ac:dyDescent="0.3">
      <c r="G15129"/>
    </row>
    <row r="15130" spans="7:7" x14ac:dyDescent="0.3">
      <c r="G15130"/>
    </row>
    <row r="15131" spans="7:7" x14ac:dyDescent="0.3">
      <c r="G15131"/>
    </row>
    <row r="15132" spans="7:7" x14ac:dyDescent="0.3">
      <c r="G15132"/>
    </row>
    <row r="15133" spans="7:7" x14ac:dyDescent="0.3">
      <c r="G15133"/>
    </row>
    <row r="15134" spans="7:7" x14ac:dyDescent="0.3">
      <c r="G15134"/>
    </row>
    <row r="15135" spans="7:7" x14ac:dyDescent="0.3">
      <c r="G15135"/>
    </row>
    <row r="15136" spans="7:7" x14ac:dyDescent="0.3">
      <c r="G15136"/>
    </row>
    <row r="15137" spans="7:7" x14ac:dyDescent="0.3">
      <c r="G15137"/>
    </row>
    <row r="15138" spans="7:7" x14ac:dyDescent="0.3">
      <c r="G15138"/>
    </row>
    <row r="15139" spans="7:7" x14ac:dyDescent="0.3">
      <c r="G15139"/>
    </row>
    <row r="15140" spans="7:7" x14ac:dyDescent="0.3">
      <c r="G15140"/>
    </row>
    <row r="15141" spans="7:7" x14ac:dyDescent="0.3">
      <c r="G15141"/>
    </row>
    <row r="15142" spans="7:7" x14ac:dyDescent="0.3">
      <c r="G15142"/>
    </row>
    <row r="15143" spans="7:7" x14ac:dyDescent="0.3">
      <c r="G15143"/>
    </row>
    <row r="15144" spans="7:7" x14ac:dyDescent="0.3">
      <c r="G15144"/>
    </row>
    <row r="15145" spans="7:7" x14ac:dyDescent="0.3">
      <c r="G15145"/>
    </row>
    <row r="15146" spans="7:7" x14ac:dyDescent="0.3">
      <c r="G15146"/>
    </row>
    <row r="15147" spans="7:7" x14ac:dyDescent="0.3">
      <c r="G15147"/>
    </row>
    <row r="15148" spans="7:7" x14ac:dyDescent="0.3">
      <c r="G15148"/>
    </row>
    <row r="15149" spans="7:7" x14ac:dyDescent="0.3">
      <c r="G15149"/>
    </row>
    <row r="15150" spans="7:7" x14ac:dyDescent="0.3">
      <c r="G15150"/>
    </row>
    <row r="15151" spans="7:7" x14ac:dyDescent="0.3">
      <c r="G15151"/>
    </row>
    <row r="15152" spans="7:7" x14ac:dyDescent="0.3">
      <c r="G15152"/>
    </row>
    <row r="15153" spans="7:7" x14ac:dyDescent="0.3">
      <c r="G15153"/>
    </row>
    <row r="15154" spans="7:7" x14ac:dyDescent="0.3">
      <c r="G15154"/>
    </row>
    <row r="15155" spans="7:7" x14ac:dyDescent="0.3">
      <c r="G15155"/>
    </row>
    <row r="15156" spans="7:7" x14ac:dyDescent="0.3">
      <c r="G15156"/>
    </row>
    <row r="15157" spans="7:7" x14ac:dyDescent="0.3">
      <c r="G15157"/>
    </row>
    <row r="15158" spans="7:7" x14ac:dyDescent="0.3">
      <c r="G15158"/>
    </row>
    <row r="15159" spans="7:7" x14ac:dyDescent="0.3">
      <c r="G15159"/>
    </row>
    <row r="15160" spans="7:7" x14ac:dyDescent="0.3">
      <c r="G15160"/>
    </row>
    <row r="15161" spans="7:7" x14ac:dyDescent="0.3">
      <c r="G15161"/>
    </row>
    <row r="15162" spans="7:7" x14ac:dyDescent="0.3">
      <c r="G15162"/>
    </row>
    <row r="15163" spans="7:7" x14ac:dyDescent="0.3">
      <c r="G15163"/>
    </row>
    <row r="15164" spans="7:7" x14ac:dyDescent="0.3">
      <c r="G15164"/>
    </row>
    <row r="15165" spans="7:7" x14ac:dyDescent="0.3">
      <c r="G15165"/>
    </row>
    <row r="15166" spans="7:7" x14ac:dyDescent="0.3">
      <c r="G15166"/>
    </row>
    <row r="15167" spans="7:7" x14ac:dyDescent="0.3">
      <c r="G15167"/>
    </row>
    <row r="15168" spans="7:7" x14ac:dyDescent="0.3">
      <c r="G15168"/>
    </row>
    <row r="15169" spans="7:7" x14ac:dyDescent="0.3">
      <c r="G15169"/>
    </row>
    <row r="15170" spans="7:7" x14ac:dyDescent="0.3">
      <c r="G15170"/>
    </row>
    <row r="15171" spans="7:7" x14ac:dyDescent="0.3">
      <c r="G15171"/>
    </row>
    <row r="15172" spans="7:7" x14ac:dyDescent="0.3">
      <c r="G15172"/>
    </row>
    <row r="15173" spans="7:7" x14ac:dyDescent="0.3">
      <c r="G15173"/>
    </row>
    <row r="15174" spans="7:7" x14ac:dyDescent="0.3">
      <c r="G15174"/>
    </row>
    <row r="15175" spans="7:7" x14ac:dyDescent="0.3">
      <c r="G15175"/>
    </row>
    <row r="15176" spans="7:7" x14ac:dyDescent="0.3">
      <c r="G15176"/>
    </row>
    <row r="15177" spans="7:7" x14ac:dyDescent="0.3">
      <c r="G15177"/>
    </row>
    <row r="15178" spans="7:7" x14ac:dyDescent="0.3">
      <c r="G15178"/>
    </row>
    <row r="15179" spans="7:7" x14ac:dyDescent="0.3">
      <c r="G15179"/>
    </row>
    <row r="15180" spans="7:7" x14ac:dyDescent="0.3">
      <c r="G15180"/>
    </row>
    <row r="15181" spans="7:7" x14ac:dyDescent="0.3">
      <c r="G15181"/>
    </row>
    <row r="15182" spans="7:7" x14ac:dyDescent="0.3">
      <c r="G15182"/>
    </row>
    <row r="15183" spans="7:7" x14ac:dyDescent="0.3">
      <c r="G15183"/>
    </row>
    <row r="15184" spans="7:7" x14ac:dyDescent="0.3">
      <c r="G15184"/>
    </row>
    <row r="15185" spans="7:7" x14ac:dyDescent="0.3">
      <c r="G15185"/>
    </row>
    <row r="15186" spans="7:7" x14ac:dyDescent="0.3">
      <c r="G15186"/>
    </row>
    <row r="15187" spans="7:7" x14ac:dyDescent="0.3">
      <c r="G15187"/>
    </row>
    <row r="15188" spans="7:7" x14ac:dyDescent="0.3">
      <c r="G15188"/>
    </row>
    <row r="15189" spans="7:7" x14ac:dyDescent="0.3">
      <c r="G15189"/>
    </row>
    <row r="15190" spans="7:7" x14ac:dyDescent="0.3">
      <c r="G15190"/>
    </row>
    <row r="15191" spans="7:7" x14ac:dyDescent="0.3">
      <c r="G15191"/>
    </row>
    <row r="15192" spans="7:7" x14ac:dyDescent="0.3">
      <c r="G15192"/>
    </row>
    <row r="15193" spans="7:7" x14ac:dyDescent="0.3">
      <c r="G15193"/>
    </row>
    <row r="15194" spans="7:7" x14ac:dyDescent="0.3">
      <c r="G15194"/>
    </row>
    <row r="15195" spans="7:7" x14ac:dyDescent="0.3">
      <c r="G15195"/>
    </row>
    <row r="15196" spans="7:7" x14ac:dyDescent="0.3">
      <c r="G15196"/>
    </row>
    <row r="15197" spans="7:7" x14ac:dyDescent="0.3">
      <c r="G15197"/>
    </row>
    <row r="15198" spans="7:7" x14ac:dyDescent="0.3">
      <c r="G15198"/>
    </row>
    <row r="15199" spans="7:7" x14ac:dyDescent="0.3">
      <c r="G15199"/>
    </row>
    <row r="15200" spans="7:7" x14ac:dyDescent="0.3">
      <c r="G15200"/>
    </row>
    <row r="15201" spans="7:7" x14ac:dyDescent="0.3">
      <c r="G15201"/>
    </row>
    <row r="15202" spans="7:7" x14ac:dyDescent="0.3">
      <c r="G15202"/>
    </row>
    <row r="15203" spans="7:7" x14ac:dyDescent="0.3">
      <c r="G15203"/>
    </row>
    <row r="15204" spans="7:7" x14ac:dyDescent="0.3">
      <c r="G15204"/>
    </row>
    <row r="15205" spans="7:7" x14ac:dyDescent="0.3">
      <c r="G15205"/>
    </row>
    <row r="15206" spans="7:7" x14ac:dyDescent="0.3">
      <c r="G15206"/>
    </row>
    <row r="15207" spans="7:7" x14ac:dyDescent="0.3">
      <c r="G15207"/>
    </row>
    <row r="15208" spans="7:7" x14ac:dyDescent="0.3">
      <c r="G15208"/>
    </row>
    <row r="15209" spans="7:7" x14ac:dyDescent="0.3">
      <c r="G15209"/>
    </row>
    <row r="15210" spans="7:7" x14ac:dyDescent="0.3">
      <c r="G15210"/>
    </row>
    <row r="15211" spans="7:7" x14ac:dyDescent="0.3">
      <c r="G15211"/>
    </row>
    <row r="15212" spans="7:7" x14ac:dyDescent="0.3">
      <c r="G15212"/>
    </row>
    <row r="15213" spans="7:7" x14ac:dyDescent="0.3">
      <c r="G15213"/>
    </row>
    <row r="15214" spans="7:7" x14ac:dyDescent="0.3">
      <c r="G15214"/>
    </row>
    <row r="15215" spans="7:7" x14ac:dyDescent="0.3">
      <c r="G15215"/>
    </row>
    <row r="15216" spans="7:7" x14ac:dyDescent="0.3">
      <c r="G15216"/>
    </row>
    <row r="15217" spans="7:7" x14ac:dyDescent="0.3">
      <c r="G15217"/>
    </row>
    <row r="15218" spans="7:7" x14ac:dyDescent="0.3">
      <c r="G15218"/>
    </row>
    <row r="15219" spans="7:7" x14ac:dyDescent="0.3">
      <c r="G15219"/>
    </row>
    <row r="15220" spans="7:7" x14ac:dyDescent="0.3">
      <c r="G15220"/>
    </row>
    <row r="15221" spans="7:7" x14ac:dyDescent="0.3">
      <c r="G15221"/>
    </row>
    <row r="15222" spans="7:7" x14ac:dyDescent="0.3">
      <c r="G15222"/>
    </row>
    <row r="15223" spans="7:7" x14ac:dyDescent="0.3">
      <c r="G15223"/>
    </row>
    <row r="15224" spans="7:7" x14ac:dyDescent="0.3">
      <c r="G15224"/>
    </row>
    <row r="15225" spans="7:7" x14ac:dyDescent="0.3">
      <c r="G15225"/>
    </row>
    <row r="15226" spans="7:7" x14ac:dyDescent="0.3">
      <c r="G15226"/>
    </row>
    <row r="15227" spans="7:7" x14ac:dyDescent="0.3">
      <c r="G15227"/>
    </row>
    <row r="15228" spans="7:7" x14ac:dyDescent="0.3">
      <c r="G15228"/>
    </row>
    <row r="15229" spans="7:7" x14ac:dyDescent="0.3">
      <c r="G15229"/>
    </row>
    <row r="15230" spans="7:7" x14ac:dyDescent="0.3">
      <c r="G15230"/>
    </row>
    <row r="15231" spans="7:7" x14ac:dyDescent="0.3">
      <c r="G15231"/>
    </row>
    <row r="15232" spans="7:7" x14ac:dyDescent="0.3">
      <c r="G15232"/>
    </row>
    <row r="15233" spans="7:7" x14ac:dyDescent="0.3">
      <c r="G15233"/>
    </row>
    <row r="15234" spans="7:7" x14ac:dyDescent="0.3">
      <c r="G15234"/>
    </row>
    <row r="15235" spans="7:7" x14ac:dyDescent="0.3">
      <c r="G15235"/>
    </row>
    <row r="15236" spans="7:7" x14ac:dyDescent="0.3">
      <c r="G15236"/>
    </row>
    <row r="15237" spans="7:7" x14ac:dyDescent="0.3">
      <c r="G15237"/>
    </row>
    <row r="15238" spans="7:7" x14ac:dyDescent="0.3">
      <c r="G15238"/>
    </row>
    <row r="15239" spans="7:7" x14ac:dyDescent="0.3">
      <c r="G15239"/>
    </row>
    <row r="15240" spans="7:7" x14ac:dyDescent="0.3">
      <c r="G15240"/>
    </row>
    <row r="15241" spans="7:7" x14ac:dyDescent="0.3">
      <c r="G15241"/>
    </row>
    <row r="15242" spans="7:7" x14ac:dyDescent="0.3">
      <c r="G15242"/>
    </row>
    <row r="15243" spans="7:7" x14ac:dyDescent="0.3">
      <c r="G15243"/>
    </row>
    <row r="15244" spans="7:7" x14ac:dyDescent="0.3">
      <c r="G15244"/>
    </row>
    <row r="15245" spans="7:7" x14ac:dyDescent="0.3">
      <c r="G15245"/>
    </row>
    <row r="15246" spans="7:7" x14ac:dyDescent="0.3">
      <c r="G15246"/>
    </row>
    <row r="15247" spans="7:7" x14ac:dyDescent="0.3">
      <c r="G15247"/>
    </row>
    <row r="15248" spans="7:7" x14ac:dyDescent="0.3">
      <c r="G15248"/>
    </row>
    <row r="15249" spans="7:7" x14ac:dyDescent="0.3">
      <c r="G15249"/>
    </row>
    <row r="15250" spans="7:7" x14ac:dyDescent="0.3">
      <c r="G15250"/>
    </row>
    <row r="15251" spans="7:7" x14ac:dyDescent="0.3">
      <c r="G15251"/>
    </row>
    <row r="15252" spans="7:7" x14ac:dyDescent="0.3">
      <c r="G15252"/>
    </row>
    <row r="15253" spans="7:7" x14ac:dyDescent="0.3">
      <c r="G15253"/>
    </row>
    <row r="15254" spans="7:7" x14ac:dyDescent="0.3">
      <c r="G15254"/>
    </row>
    <row r="15255" spans="7:7" x14ac:dyDescent="0.3">
      <c r="G15255"/>
    </row>
    <row r="15256" spans="7:7" x14ac:dyDescent="0.3">
      <c r="G15256"/>
    </row>
    <row r="15257" spans="7:7" x14ac:dyDescent="0.3">
      <c r="G15257"/>
    </row>
    <row r="15258" spans="7:7" x14ac:dyDescent="0.3">
      <c r="G15258"/>
    </row>
    <row r="15259" spans="7:7" x14ac:dyDescent="0.3">
      <c r="G15259"/>
    </row>
    <row r="15260" spans="7:7" x14ac:dyDescent="0.3">
      <c r="G15260"/>
    </row>
    <row r="15261" spans="7:7" x14ac:dyDescent="0.3">
      <c r="G15261"/>
    </row>
    <row r="15262" spans="7:7" x14ac:dyDescent="0.3">
      <c r="G15262"/>
    </row>
    <row r="15263" spans="7:7" x14ac:dyDescent="0.3">
      <c r="G15263"/>
    </row>
    <row r="15264" spans="7:7" x14ac:dyDescent="0.3">
      <c r="G15264"/>
    </row>
    <row r="15265" spans="7:7" x14ac:dyDescent="0.3">
      <c r="G15265"/>
    </row>
    <row r="15266" spans="7:7" x14ac:dyDescent="0.3">
      <c r="G15266"/>
    </row>
    <row r="15267" spans="7:7" x14ac:dyDescent="0.3">
      <c r="G15267"/>
    </row>
    <row r="15268" spans="7:7" x14ac:dyDescent="0.3">
      <c r="G15268"/>
    </row>
    <row r="15269" spans="7:7" x14ac:dyDescent="0.3">
      <c r="G15269"/>
    </row>
    <row r="15270" spans="7:7" x14ac:dyDescent="0.3">
      <c r="G15270"/>
    </row>
    <row r="15271" spans="7:7" x14ac:dyDescent="0.3">
      <c r="G15271"/>
    </row>
    <row r="15272" spans="7:7" x14ac:dyDescent="0.3">
      <c r="G15272"/>
    </row>
    <row r="15273" spans="7:7" x14ac:dyDescent="0.3">
      <c r="G15273"/>
    </row>
    <row r="15274" spans="7:7" x14ac:dyDescent="0.3">
      <c r="G15274"/>
    </row>
    <row r="15275" spans="7:7" x14ac:dyDescent="0.3">
      <c r="G15275"/>
    </row>
    <row r="15276" spans="7:7" x14ac:dyDescent="0.3">
      <c r="G15276"/>
    </row>
    <row r="15277" spans="7:7" x14ac:dyDescent="0.3">
      <c r="G15277"/>
    </row>
    <row r="15278" spans="7:7" x14ac:dyDescent="0.3">
      <c r="G15278"/>
    </row>
    <row r="15279" spans="7:7" x14ac:dyDescent="0.3">
      <c r="G15279"/>
    </row>
    <row r="15280" spans="7:7" x14ac:dyDescent="0.3">
      <c r="G15280"/>
    </row>
    <row r="15281" spans="7:7" x14ac:dyDescent="0.3">
      <c r="G15281"/>
    </row>
    <row r="15282" spans="7:7" x14ac:dyDescent="0.3">
      <c r="G15282"/>
    </row>
    <row r="15283" spans="7:7" x14ac:dyDescent="0.3">
      <c r="G15283"/>
    </row>
    <row r="15284" spans="7:7" x14ac:dyDescent="0.3">
      <c r="G15284"/>
    </row>
    <row r="15285" spans="7:7" x14ac:dyDescent="0.3">
      <c r="G15285"/>
    </row>
    <row r="15286" spans="7:7" x14ac:dyDescent="0.3">
      <c r="G15286"/>
    </row>
    <row r="15287" spans="7:7" x14ac:dyDescent="0.3">
      <c r="G15287"/>
    </row>
    <row r="15288" spans="7:7" x14ac:dyDescent="0.3">
      <c r="G15288"/>
    </row>
    <row r="15289" spans="7:7" x14ac:dyDescent="0.3">
      <c r="G15289"/>
    </row>
    <row r="15290" spans="7:7" x14ac:dyDescent="0.3">
      <c r="G15290"/>
    </row>
    <row r="15291" spans="7:7" x14ac:dyDescent="0.3">
      <c r="G15291"/>
    </row>
    <row r="15292" spans="7:7" x14ac:dyDescent="0.3">
      <c r="G15292"/>
    </row>
    <row r="15293" spans="7:7" x14ac:dyDescent="0.3">
      <c r="G15293"/>
    </row>
    <row r="15294" spans="7:7" x14ac:dyDescent="0.3">
      <c r="G15294"/>
    </row>
    <row r="15295" spans="7:7" x14ac:dyDescent="0.3">
      <c r="G15295"/>
    </row>
    <row r="15296" spans="7:7" x14ac:dyDescent="0.3">
      <c r="G15296"/>
    </row>
    <row r="15297" spans="7:7" x14ac:dyDescent="0.3">
      <c r="G15297"/>
    </row>
    <row r="15298" spans="7:7" x14ac:dyDescent="0.3">
      <c r="G15298"/>
    </row>
    <row r="15299" spans="7:7" x14ac:dyDescent="0.3">
      <c r="G15299"/>
    </row>
    <row r="15300" spans="7:7" x14ac:dyDescent="0.3">
      <c r="G15300"/>
    </row>
    <row r="15301" spans="7:7" x14ac:dyDescent="0.3">
      <c r="G15301"/>
    </row>
    <row r="15302" spans="7:7" x14ac:dyDescent="0.3">
      <c r="G15302"/>
    </row>
    <row r="15303" spans="7:7" x14ac:dyDescent="0.3">
      <c r="G15303"/>
    </row>
    <row r="15304" spans="7:7" x14ac:dyDescent="0.3">
      <c r="G15304"/>
    </row>
    <row r="15305" spans="7:7" x14ac:dyDescent="0.3">
      <c r="G15305"/>
    </row>
    <row r="15306" spans="7:7" x14ac:dyDescent="0.3">
      <c r="G15306"/>
    </row>
    <row r="15307" spans="7:7" x14ac:dyDescent="0.3">
      <c r="G15307"/>
    </row>
    <row r="15308" spans="7:7" x14ac:dyDescent="0.3">
      <c r="G15308"/>
    </row>
    <row r="15309" spans="7:7" x14ac:dyDescent="0.3">
      <c r="G15309"/>
    </row>
    <row r="15310" spans="7:7" x14ac:dyDescent="0.3">
      <c r="G15310"/>
    </row>
    <row r="15311" spans="7:7" x14ac:dyDescent="0.3">
      <c r="G15311"/>
    </row>
    <row r="15312" spans="7:7" x14ac:dyDescent="0.3">
      <c r="G15312"/>
    </row>
    <row r="15313" spans="7:7" x14ac:dyDescent="0.3">
      <c r="G15313"/>
    </row>
    <row r="15314" spans="7:7" x14ac:dyDescent="0.3">
      <c r="G15314"/>
    </row>
    <row r="15315" spans="7:7" x14ac:dyDescent="0.3">
      <c r="G15315"/>
    </row>
    <row r="15316" spans="7:7" x14ac:dyDescent="0.3">
      <c r="G15316"/>
    </row>
    <row r="15317" spans="7:7" x14ac:dyDescent="0.3">
      <c r="G15317"/>
    </row>
    <row r="15318" spans="7:7" x14ac:dyDescent="0.3">
      <c r="G15318"/>
    </row>
    <row r="15319" spans="7:7" x14ac:dyDescent="0.3">
      <c r="G15319"/>
    </row>
    <row r="15320" spans="7:7" x14ac:dyDescent="0.3">
      <c r="G15320"/>
    </row>
    <row r="15321" spans="7:7" x14ac:dyDescent="0.3">
      <c r="G15321"/>
    </row>
    <row r="15322" spans="7:7" x14ac:dyDescent="0.3">
      <c r="G15322"/>
    </row>
    <row r="15323" spans="7:7" x14ac:dyDescent="0.3">
      <c r="G15323"/>
    </row>
    <row r="15324" spans="7:7" x14ac:dyDescent="0.3">
      <c r="G15324"/>
    </row>
    <row r="15325" spans="7:7" x14ac:dyDescent="0.3">
      <c r="G15325"/>
    </row>
    <row r="15326" spans="7:7" x14ac:dyDescent="0.3">
      <c r="G15326"/>
    </row>
    <row r="15327" spans="7:7" x14ac:dyDescent="0.3">
      <c r="G15327"/>
    </row>
    <row r="15328" spans="7:7" x14ac:dyDescent="0.3">
      <c r="G15328"/>
    </row>
    <row r="15329" spans="7:7" x14ac:dyDescent="0.3">
      <c r="G15329"/>
    </row>
    <row r="15330" spans="7:7" x14ac:dyDescent="0.3">
      <c r="G15330"/>
    </row>
    <row r="15331" spans="7:7" x14ac:dyDescent="0.3">
      <c r="G15331"/>
    </row>
    <row r="15332" spans="7:7" x14ac:dyDescent="0.3">
      <c r="G15332"/>
    </row>
    <row r="15333" spans="7:7" x14ac:dyDescent="0.3">
      <c r="G15333"/>
    </row>
    <row r="15334" spans="7:7" x14ac:dyDescent="0.3">
      <c r="G15334"/>
    </row>
    <row r="15335" spans="7:7" x14ac:dyDescent="0.3">
      <c r="G15335"/>
    </row>
    <row r="15336" spans="7:7" x14ac:dyDescent="0.3">
      <c r="G15336"/>
    </row>
    <row r="15337" spans="7:7" x14ac:dyDescent="0.3">
      <c r="G15337"/>
    </row>
    <row r="15338" spans="7:7" x14ac:dyDescent="0.3">
      <c r="G15338"/>
    </row>
    <row r="15339" spans="7:7" x14ac:dyDescent="0.3">
      <c r="G15339"/>
    </row>
    <row r="15340" spans="7:7" x14ac:dyDescent="0.3">
      <c r="G15340"/>
    </row>
    <row r="15341" spans="7:7" x14ac:dyDescent="0.3">
      <c r="G15341"/>
    </row>
    <row r="15342" spans="7:7" x14ac:dyDescent="0.3">
      <c r="G15342"/>
    </row>
    <row r="15343" spans="7:7" x14ac:dyDescent="0.3">
      <c r="G15343"/>
    </row>
    <row r="15344" spans="7:7" x14ac:dyDescent="0.3">
      <c r="G15344"/>
    </row>
    <row r="15345" spans="7:7" x14ac:dyDescent="0.3">
      <c r="G15345"/>
    </row>
    <row r="15346" spans="7:7" x14ac:dyDescent="0.3">
      <c r="G15346"/>
    </row>
    <row r="15347" spans="7:7" x14ac:dyDescent="0.3">
      <c r="G15347"/>
    </row>
    <row r="15348" spans="7:7" x14ac:dyDescent="0.3">
      <c r="G15348"/>
    </row>
    <row r="15349" spans="7:7" x14ac:dyDescent="0.3">
      <c r="G15349"/>
    </row>
    <row r="15350" spans="7:7" x14ac:dyDescent="0.3">
      <c r="G15350"/>
    </row>
    <row r="15351" spans="7:7" x14ac:dyDescent="0.3">
      <c r="G15351"/>
    </row>
    <row r="15352" spans="7:7" x14ac:dyDescent="0.3">
      <c r="G15352"/>
    </row>
    <row r="15353" spans="7:7" x14ac:dyDescent="0.3">
      <c r="G15353"/>
    </row>
    <row r="15354" spans="7:7" x14ac:dyDescent="0.3">
      <c r="G15354"/>
    </row>
    <row r="15355" spans="7:7" x14ac:dyDescent="0.3">
      <c r="G15355"/>
    </row>
    <row r="15356" spans="7:7" x14ac:dyDescent="0.3">
      <c r="G15356"/>
    </row>
    <row r="15357" spans="7:7" x14ac:dyDescent="0.3">
      <c r="G15357"/>
    </row>
    <row r="15358" spans="7:7" x14ac:dyDescent="0.3">
      <c r="G15358"/>
    </row>
    <row r="15359" spans="7:7" x14ac:dyDescent="0.3">
      <c r="G15359"/>
    </row>
    <row r="15360" spans="7:7" x14ac:dyDescent="0.3">
      <c r="G15360"/>
    </row>
    <row r="15361" spans="7:7" x14ac:dyDescent="0.3">
      <c r="G15361"/>
    </row>
    <row r="15362" spans="7:7" x14ac:dyDescent="0.3">
      <c r="G15362"/>
    </row>
    <row r="15363" spans="7:7" x14ac:dyDescent="0.3">
      <c r="G15363"/>
    </row>
    <row r="15364" spans="7:7" x14ac:dyDescent="0.3">
      <c r="G15364"/>
    </row>
    <row r="15365" spans="7:7" x14ac:dyDescent="0.3">
      <c r="G15365"/>
    </row>
    <row r="15366" spans="7:7" x14ac:dyDescent="0.3">
      <c r="G15366"/>
    </row>
    <row r="15367" spans="7:7" x14ac:dyDescent="0.3">
      <c r="G15367"/>
    </row>
    <row r="15368" spans="7:7" x14ac:dyDescent="0.3">
      <c r="G15368"/>
    </row>
    <row r="15369" spans="7:7" x14ac:dyDescent="0.3">
      <c r="G15369"/>
    </row>
    <row r="15370" spans="7:7" x14ac:dyDescent="0.3">
      <c r="G15370"/>
    </row>
    <row r="15371" spans="7:7" x14ac:dyDescent="0.3">
      <c r="G15371"/>
    </row>
    <row r="15372" spans="7:7" x14ac:dyDescent="0.3">
      <c r="G15372"/>
    </row>
    <row r="15373" spans="7:7" x14ac:dyDescent="0.3">
      <c r="G15373"/>
    </row>
    <row r="15374" spans="7:7" x14ac:dyDescent="0.3">
      <c r="G15374"/>
    </row>
    <row r="15375" spans="7:7" x14ac:dyDescent="0.3">
      <c r="G15375"/>
    </row>
    <row r="15376" spans="7:7" x14ac:dyDescent="0.3">
      <c r="G15376"/>
    </row>
    <row r="15377" spans="7:7" x14ac:dyDescent="0.3">
      <c r="G15377"/>
    </row>
    <row r="15378" spans="7:7" x14ac:dyDescent="0.3">
      <c r="G15378"/>
    </row>
    <row r="15379" spans="7:7" x14ac:dyDescent="0.3">
      <c r="G15379"/>
    </row>
    <row r="15380" spans="7:7" x14ac:dyDescent="0.3">
      <c r="G15380"/>
    </row>
    <row r="15381" spans="7:7" x14ac:dyDescent="0.3">
      <c r="G15381"/>
    </row>
    <row r="15382" spans="7:7" x14ac:dyDescent="0.3">
      <c r="G15382"/>
    </row>
    <row r="15383" spans="7:7" x14ac:dyDescent="0.3">
      <c r="G15383"/>
    </row>
    <row r="15384" spans="7:7" x14ac:dyDescent="0.3">
      <c r="G15384"/>
    </row>
    <row r="15385" spans="7:7" x14ac:dyDescent="0.3">
      <c r="G15385"/>
    </row>
    <row r="15386" spans="7:7" x14ac:dyDescent="0.3">
      <c r="G15386"/>
    </row>
    <row r="15387" spans="7:7" x14ac:dyDescent="0.3">
      <c r="G15387"/>
    </row>
    <row r="15388" spans="7:7" x14ac:dyDescent="0.3">
      <c r="G15388"/>
    </row>
    <row r="15389" spans="7:7" x14ac:dyDescent="0.3">
      <c r="G15389"/>
    </row>
    <row r="15390" spans="7:7" x14ac:dyDescent="0.3">
      <c r="G15390"/>
    </row>
    <row r="15391" spans="7:7" x14ac:dyDescent="0.3">
      <c r="G15391"/>
    </row>
    <row r="15392" spans="7:7" x14ac:dyDescent="0.3">
      <c r="G15392"/>
    </row>
    <row r="15393" spans="7:7" x14ac:dyDescent="0.3">
      <c r="G15393"/>
    </row>
    <row r="15394" spans="7:7" x14ac:dyDescent="0.3">
      <c r="G15394"/>
    </row>
    <row r="15395" spans="7:7" x14ac:dyDescent="0.3">
      <c r="G15395"/>
    </row>
    <row r="15396" spans="7:7" x14ac:dyDescent="0.3">
      <c r="G15396"/>
    </row>
    <row r="15397" spans="7:7" x14ac:dyDescent="0.3">
      <c r="G15397"/>
    </row>
    <row r="15398" spans="7:7" x14ac:dyDescent="0.3">
      <c r="G15398"/>
    </row>
    <row r="15399" spans="7:7" x14ac:dyDescent="0.3">
      <c r="G15399"/>
    </row>
    <row r="15400" spans="7:7" x14ac:dyDescent="0.3">
      <c r="G15400"/>
    </row>
    <row r="15401" spans="7:7" x14ac:dyDescent="0.3">
      <c r="G15401"/>
    </row>
    <row r="15402" spans="7:7" x14ac:dyDescent="0.3">
      <c r="G15402"/>
    </row>
    <row r="15403" spans="7:7" x14ac:dyDescent="0.3">
      <c r="G15403"/>
    </row>
    <row r="15404" spans="7:7" x14ac:dyDescent="0.3">
      <c r="G15404"/>
    </row>
    <row r="15405" spans="7:7" x14ac:dyDescent="0.3">
      <c r="G15405"/>
    </row>
    <row r="15406" spans="7:7" x14ac:dyDescent="0.3">
      <c r="G15406"/>
    </row>
    <row r="15407" spans="7:7" x14ac:dyDescent="0.3">
      <c r="G15407"/>
    </row>
    <row r="15408" spans="7:7" x14ac:dyDescent="0.3">
      <c r="G15408"/>
    </row>
    <row r="15409" spans="7:7" x14ac:dyDescent="0.3">
      <c r="G15409"/>
    </row>
    <row r="15410" spans="7:7" x14ac:dyDescent="0.3">
      <c r="G15410"/>
    </row>
    <row r="15411" spans="7:7" x14ac:dyDescent="0.3">
      <c r="G15411"/>
    </row>
    <row r="15412" spans="7:7" x14ac:dyDescent="0.3">
      <c r="G15412"/>
    </row>
    <row r="15413" spans="7:7" x14ac:dyDescent="0.3">
      <c r="G15413"/>
    </row>
    <row r="15414" spans="7:7" x14ac:dyDescent="0.3">
      <c r="G15414"/>
    </row>
    <row r="15415" spans="7:7" x14ac:dyDescent="0.3">
      <c r="G15415"/>
    </row>
    <row r="15416" spans="7:7" x14ac:dyDescent="0.3">
      <c r="G15416"/>
    </row>
    <row r="15417" spans="7:7" x14ac:dyDescent="0.3">
      <c r="G15417"/>
    </row>
    <row r="15418" spans="7:7" x14ac:dyDescent="0.3">
      <c r="G15418"/>
    </row>
    <row r="15419" spans="7:7" x14ac:dyDescent="0.3">
      <c r="G15419"/>
    </row>
    <row r="15420" spans="7:7" x14ac:dyDescent="0.3">
      <c r="G15420"/>
    </row>
    <row r="15421" spans="7:7" x14ac:dyDescent="0.3">
      <c r="G15421"/>
    </row>
    <row r="15422" spans="7:7" x14ac:dyDescent="0.3">
      <c r="G15422"/>
    </row>
    <row r="15423" spans="7:7" x14ac:dyDescent="0.3">
      <c r="G15423"/>
    </row>
    <row r="15424" spans="7:7" x14ac:dyDescent="0.3">
      <c r="G15424"/>
    </row>
    <row r="15425" spans="7:7" x14ac:dyDescent="0.3">
      <c r="G15425"/>
    </row>
    <row r="15426" spans="7:7" x14ac:dyDescent="0.3">
      <c r="G15426"/>
    </row>
    <row r="15427" spans="7:7" x14ac:dyDescent="0.3">
      <c r="G15427"/>
    </row>
    <row r="15428" spans="7:7" x14ac:dyDescent="0.3">
      <c r="G15428"/>
    </row>
    <row r="15429" spans="7:7" x14ac:dyDescent="0.3">
      <c r="G15429"/>
    </row>
    <row r="15430" spans="7:7" x14ac:dyDescent="0.3">
      <c r="G15430"/>
    </row>
    <row r="15431" spans="7:7" x14ac:dyDescent="0.3">
      <c r="G15431"/>
    </row>
    <row r="15432" spans="7:7" x14ac:dyDescent="0.3">
      <c r="G15432"/>
    </row>
    <row r="15433" spans="7:7" x14ac:dyDescent="0.3">
      <c r="G15433"/>
    </row>
    <row r="15434" spans="7:7" x14ac:dyDescent="0.3">
      <c r="G15434"/>
    </row>
    <row r="15435" spans="7:7" x14ac:dyDescent="0.3">
      <c r="G15435"/>
    </row>
    <row r="15436" spans="7:7" x14ac:dyDescent="0.3">
      <c r="G15436"/>
    </row>
    <row r="15437" spans="7:7" x14ac:dyDescent="0.3">
      <c r="G15437"/>
    </row>
    <row r="15438" spans="7:7" x14ac:dyDescent="0.3">
      <c r="G15438"/>
    </row>
    <row r="15439" spans="7:7" x14ac:dyDescent="0.3">
      <c r="G15439"/>
    </row>
    <row r="15440" spans="7:7" x14ac:dyDescent="0.3">
      <c r="G15440"/>
    </row>
    <row r="15441" spans="7:7" x14ac:dyDescent="0.3">
      <c r="G15441"/>
    </row>
    <row r="15442" spans="7:7" x14ac:dyDescent="0.3">
      <c r="G15442"/>
    </row>
    <row r="15443" spans="7:7" x14ac:dyDescent="0.3">
      <c r="G15443"/>
    </row>
    <row r="15444" spans="7:7" x14ac:dyDescent="0.3">
      <c r="G15444"/>
    </row>
    <row r="15445" spans="7:7" x14ac:dyDescent="0.3">
      <c r="G15445"/>
    </row>
    <row r="15446" spans="7:7" x14ac:dyDescent="0.3">
      <c r="G15446"/>
    </row>
    <row r="15447" spans="7:7" x14ac:dyDescent="0.3">
      <c r="G15447"/>
    </row>
    <row r="15448" spans="7:7" x14ac:dyDescent="0.3">
      <c r="G15448"/>
    </row>
    <row r="15449" spans="7:7" x14ac:dyDescent="0.3">
      <c r="G15449"/>
    </row>
    <row r="15450" spans="7:7" x14ac:dyDescent="0.3">
      <c r="G15450"/>
    </row>
    <row r="15451" spans="7:7" x14ac:dyDescent="0.3">
      <c r="G15451"/>
    </row>
    <row r="15452" spans="7:7" x14ac:dyDescent="0.3">
      <c r="G15452"/>
    </row>
    <row r="15453" spans="7:7" x14ac:dyDescent="0.3">
      <c r="G15453"/>
    </row>
    <row r="15454" spans="7:7" x14ac:dyDescent="0.3">
      <c r="G15454"/>
    </row>
    <row r="15455" spans="7:7" x14ac:dyDescent="0.3">
      <c r="G15455"/>
    </row>
    <row r="15456" spans="7:7" x14ac:dyDescent="0.3">
      <c r="G15456"/>
    </row>
    <row r="15457" spans="7:7" x14ac:dyDescent="0.3">
      <c r="G15457"/>
    </row>
    <row r="15458" spans="7:7" x14ac:dyDescent="0.3">
      <c r="G15458"/>
    </row>
    <row r="15459" spans="7:7" x14ac:dyDescent="0.3">
      <c r="G15459"/>
    </row>
    <row r="15460" spans="7:7" x14ac:dyDescent="0.3">
      <c r="G15460"/>
    </row>
    <row r="15461" spans="7:7" x14ac:dyDescent="0.3">
      <c r="G15461"/>
    </row>
    <row r="15462" spans="7:7" x14ac:dyDescent="0.3">
      <c r="G15462"/>
    </row>
    <row r="15463" spans="7:7" x14ac:dyDescent="0.3">
      <c r="G15463"/>
    </row>
    <row r="15464" spans="7:7" x14ac:dyDescent="0.3">
      <c r="G15464"/>
    </row>
    <row r="15465" spans="7:7" x14ac:dyDescent="0.3">
      <c r="G15465"/>
    </row>
    <row r="15466" spans="7:7" x14ac:dyDescent="0.3">
      <c r="G15466"/>
    </row>
    <row r="15467" spans="7:7" x14ac:dyDescent="0.3">
      <c r="G15467"/>
    </row>
    <row r="15468" spans="7:7" x14ac:dyDescent="0.3">
      <c r="G15468"/>
    </row>
    <row r="15469" spans="7:7" x14ac:dyDescent="0.3">
      <c r="G15469"/>
    </row>
    <row r="15470" spans="7:7" x14ac:dyDescent="0.3">
      <c r="G15470"/>
    </row>
    <row r="15471" spans="7:7" x14ac:dyDescent="0.3">
      <c r="G15471"/>
    </row>
    <row r="15472" spans="7:7" x14ac:dyDescent="0.3">
      <c r="G15472"/>
    </row>
    <row r="15473" spans="7:7" x14ac:dyDescent="0.3">
      <c r="G15473"/>
    </row>
    <row r="15474" spans="7:7" x14ac:dyDescent="0.3">
      <c r="G15474"/>
    </row>
    <row r="15475" spans="7:7" x14ac:dyDescent="0.3">
      <c r="G15475"/>
    </row>
    <row r="15476" spans="7:7" x14ac:dyDescent="0.3">
      <c r="G15476"/>
    </row>
    <row r="15477" spans="7:7" x14ac:dyDescent="0.3">
      <c r="G15477"/>
    </row>
    <row r="15478" spans="7:7" x14ac:dyDescent="0.3">
      <c r="G15478"/>
    </row>
    <row r="15479" spans="7:7" x14ac:dyDescent="0.3">
      <c r="G15479"/>
    </row>
    <row r="15480" spans="7:7" x14ac:dyDescent="0.3">
      <c r="G15480"/>
    </row>
    <row r="15481" spans="7:7" x14ac:dyDescent="0.3">
      <c r="G15481"/>
    </row>
    <row r="15482" spans="7:7" x14ac:dyDescent="0.3">
      <c r="G15482"/>
    </row>
    <row r="15483" spans="7:7" x14ac:dyDescent="0.3">
      <c r="G15483"/>
    </row>
    <row r="15484" spans="7:7" x14ac:dyDescent="0.3">
      <c r="G15484"/>
    </row>
    <row r="15485" spans="7:7" x14ac:dyDescent="0.3">
      <c r="G15485"/>
    </row>
    <row r="15486" spans="7:7" x14ac:dyDescent="0.3">
      <c r="G15486"/>
    </row>
    <row r="15487" spans="7:7" x14ac:dyDescent="0.3">
      <c r="G15487"/>
    </row>
    <row r="15488" spans="7:7" x14ac:dyDescent="0.3">
      <c r="G15488"/>
    </row>
    <row r="15489" spans="7:7" x14ac:dyDescent="0.3">
      <c r="G15489"/>
    </row>
    <row r="15490" spans="7:7" x14ac:dyDescent="0.3">
      <c r="G15490"/>
    </row>
    <row r="15491" spans="7:7" x14ac:dyDescent="0.3">
      <c r="G15491"/>
    </row>
    <row r="15492" spans="7:7" x14ac:dyDescent="0.3">
      <c r="G15492"/>
    </row>
    <row r="15493" spans="7:7" x14ac:dyDescent="0.3">
      <c r="G15493"/>
    </row>
    <row r="15494" spans="7:7" x14ac:dyDescent="0.3">
      <c r="G15494"/>
    </row>
    <row r="15495" spans="7:7" x14ac:dyDescent="0.3">
      <c r="G15495"/>
    </row>
    <row r="15496" spans="7:7" x14ac:dyDescent="0.3">
      <c r="G15496"/>
    </row>
    <row r="15497" spans="7:7" x14ac:dyDescent="0.3">
      <c r="G15497"/>
    </row>
    <row r="15498" spans="7:7" x14ac:dyDescent="0.3">
      <c r="G15498"/>
    </row>
    <row r="15499" spans="7:7" x14ac:dyDescent="0.3">
      <c r="G15499"/>
    </row>
    <row r="15500" spans="7:7" x14ac:dyDescent="0.3">
      <c r="G15500"/>
    </row>
    <row r="15501" spans="7:7" x14ac:dyDescent="0.3">
      <c r="G15501"/>
    </row>
    <row r="15502" spans="7:7" x14ac:dyDescent="0.3">
      <c r="G15502"/>
    </row>
    <row r="15503" spans="7:7" x14ac:dyDescent="0.3">
      <c r="G15503"/>
    </row>
    <row r="15504" spans="7:7" x14ac:dyDescent="0.3">
      <c r="G15504"/>
    </row>
    <row r="15505" spans="7:7" x14ac:dyDescent="0.3">
      <c r="G15505"/>
    </row>
    <row r="15506" spans="7:7" x14ac:dyDescent="0.3">
      <c r="G15506"/>
    </row>
    <row r="15507" spans="7:7" x14ac:dyDescent="0.3">
      <c r="G15507"/>
    </row>
    <row r="15508" spans="7:7" x14ac:dyDescent="0.3">
      <c r="G15508"/>
    </row>
    <row r="15509" spans="7:7" x14ac:dyDescent="0.3">
      <c r="G15509"/>
    </row>
    <row r="15510" spans="7:7" x14ac:dyDescent="0.3">
      <c r="G15510"/>
    </row>
    <row r="15511" spans="7:7" x14ac:dyDescent="0.3">
      <c r="G15511"/>
    </row>
    <row r="15512" spans="7:7" x14ac:dyDescent="0.3">
      <c r="G15512"/>
    </row>
    <row r="15513" spans="7:7" x14ac:dyDescent="0.3">
      <c r="G15513"/>
    </row>
    <row r="15514" spans="7:7" x14ac:dyDescent="0.3">
      <c r="G15514"/>
    </row>
    <row r="15515" spans="7:7" x14ac:dyDescent="0.3">
      <c r="G15515"/>
    </row>
    <row r="15516" spans="7:7" x14ac:dyDescent="0.3">
      <c r="G15516"/>
    </row>
    <row r="15517" spans="7:7" x14ac:dyDescent="0.3">
      <c r="G15517"/>
    </row>
    <row r="15518" spans="7:7" x14ac:dyDescent="0.3">
      <c r="G15518"/>
    </row>
    <row r="15519" spans="7:7" x14ac:dyDescent="0.3">
      <c r="G15519"/>
    </row>
    <row r="15520" spans="7:7" x14ac:dyDescent="0.3">
      <c r="G15520"/>
    </row>
    <row r="15521" spans="7:7" x14ac:dyDescent="0.3">
      <c r="G15521"/>
    </row>
    <row r="15522" spans="7:7" x14ac:dyDescent="0.3">
      <c r="G15522"/>
    </row>
    <row r="15523" spans="7:7" x14ac:dyDescent="0.3">
      <c r="G15523"/>
    </row>
    <row r="15524" spans="7:7" x14ac:dyDescent="0.3">
      <c r="G15524"/>
    </row>
    <row r="15525" spans="7:7" x14ac:dyDescent="0.3">
      <c r="G15525"/>
    </row>
    <row r="15526" spans="7:7" x14ac:dyDescent="0.3">
      <c r="G15526"/>
    </row>
    <row r="15527" spans="7:7" x14ac:dyDescent="0.3">
      <c r="G15527"/>
    </row>
    <row r="15528" spans="7:7" x14ac:dyDescent="0.3">
      <c r="G15528"/>
    </row>
    <row r="15529" spans="7:7" x14ac:dyDescent="0.3">
      <c r="G15529"/>
    </row>
    <row r="15530" spans="7:7" x14ac:dyDescent="0.3">
      <c r="G15530"/>
    </row>
    <row r="15531" spans="7:7" x14ac:dyDescent="0.3">
      <c r="G15531"/>
    </row>
    <row r="15532" spans="7:7" x14ac:dyDescent="0.3">
      <c r="G15532"/>
    </row>
    <row r="15533" spans="7:7" x14ac:dyDescent="0.3">
      <c r="G15533"/>
    </row>
    <row r="15534" spans="7:7" x14ac:dyDescent="0.3">
      <c r="G15534"/>
    </row>
    <row r="15535" spans="7:7" x14ac:dyDescent="0.3">
      <c r="G15535"/>
    </row>
    <row r="15536" spans="7:7" x14ac:dyDescent="0.3">
      <c r="G15536"/>
    </row>
    <row r="15537" spans="7:7" x14ac:dyDescent="0.3">
      <c r="G15537"/>
    </row>
    <row r="15538" spans="7:7" x14ac:dyDescent="0.3">
      <c r="G15538"/>
    </row>
    <row r="15539" spans="7:7" x14ac:dyDescent="0.3">
      <c r="G15539"/>
    </row>
    <row r="15540" spans="7:7" x14ac:dyDescent="0.3">
      <c r="G15540"/>
    </row>
    <row r="15541" spans="7:7" x14ac:dyDescent="0.3">
      <c r="G15541"/>
    </row>
    <row r="15542" spans="7:7" x14ac:dyDescent="0.3">
      <c r="G15542"/>
    </row>
    <row r="15543" spans="7:7" x14ac:dyDescent="0.3">
      <c r="G15543"/>
    </row>
    <row r="15544" spans="7:7" x14ac:dyDescent="0.3">
      <c r="G15544"/>
    </row>
    <row r="15545" spans="7:7" x14ac:dyDescent="0.3">
      <c r="G15545"/>
    </row>
    <row r="15546" spans="7:7" x14ac:dyDescent="0.3">
      <c r="G15546"/>
    </row>
    <row r="15547" spans="7:7" x14ac:dyDescent="0.3">
      <c r="G15547"/>
    </row>
    <row r="15548" spans="7:7" x14ac:dyDescent="0.3">
      <c r="G15548"/>
    </row>
    <row r="15549" spans="7:7" x14ac:dyDescent="0.3">
      <c r="G15549"/>
    </row>
    <row r="15550" spans="7:7" x14ac:dyDescent="0.3">
      <c r="G15550"/>
    </row>
    <row r="15551" spans="7:7" x14ac:dyDescent="0.3">
      <c r="G15551"/>
    </row>
    <row r="15552" spans="7:7" x14ac:dyDescent="0.3">
      <c r="G15552"/>
    </row>
    <row r="15553" spans="7:7" x14ac:dyDescent="0.3">
      <c r="G15553"/>
    </row>
    <row r="15554" spans="7:7" x14ac:dyDescent="0.3">
      <c r="G15554"/>
    </row>
    <row r="15555" spans="7:7" x14ac:dyDescent="0.3">
      <c r="G15555"/>
    </row>
    <row r="15556" spans="7:7" x14ac:dyDescent="0.3">
      <c r="G15556"/>
    </row>
    <row r="15557" spans="7:7" x14ac:dyDescent="0.3">
      <c r="G15557"/>
    </row>
    <row r="15558" spans="7:7" x14ac:dyDescent="0.3">
      <c r="G15558"/>
    </row>
    <row r="15559" spans="7:7" x14ac:dyDescent="0.3">
      <c r="G15559"/>
    </row>
    <row r="15560" spans="7:7" x14ac:dyDescent="0.3">
      <c r="G15560"/>
    </row>
    <row r="15561" spans="7:7" x14ac:dyDescent="0.3">
      <c r="G15561"/>
    </row>
    <row r="15562" spans="7:7" x14ac:dyDescent="0.3">
      <c r="G15562"/>
    </row>
    <row r="15563" spans="7:7" x14ac:dyDescent="0.3">
      <c r="G15563"/>
    </row>
    <row r="15564" spans="7:7" x14ac:dyDescent="0.3">
      <c r="G15564"/>
    </row>
    <row r="15565" spans="7:7" x14ac:dyDescent="0.3">
      <c r="G15565"/>
    </row>
    <row r="15566" spans="7:7" x14ac:dyDescent="0.3">
      <c r="G15566"/>
    </row>
    <row r="15567" spans="7:7" x14ac:dyDescent="0.3">
      <c r="G15567"/>
    </row>
    <row r="15568" spans="7:7" x14ac:dyDescent="0.3">
      <c r="G15568"/>
    </row>
    <row r="15569" spans="7:7" x14ac:dyDescent="0.3">
      <c r="G15569"/>
    </row>
    <row r="15570" spans="7:7" x14ac:dyDescent="0.3">
      <c r="G15570"/>
    </row>
    <row r="15571" spans="7:7" x14ac:dyDescent="0.3">
      <c r="G15571"/>
    </row>
    <row r="15572" spans="7:7" x14ac:dyDescent="0.3">
      <c r="G15572"/>
    </row>
    <row r="15573" spans="7:7" x14ac:dyDescent="0.3">
      <c r="G15573"/>
    </row>
    <row r="15574" spans="7:7" x14ac:dyDescent="0.3">
      <c r="G15574"/>
    </row>
    <row r="15575" spans="7:7" x14ac:dyDescent="0.3">
      <c r="G15575"/>
    </row>
    <row r="15576" spans="7:7" x14ac:dyDescent="0.3">
      <c r="G15576"/>
    </row>
    <row r="15577" spans="7:7" x14ac:dyDescent="0.3">
      <c r="G15577"/>
    </row>
    <row r="15578" spans="7:7" x14ac:dyDescent="0.3">
      <c r="G15578"/>
    </row>
    <row r="15579" spans="7:7" x14ac:dyDescent="0.3">
      <c r="G15579"/>
    </row>
    <row r="15580" spans="7:7" x14ac:dyDescent="0.3">
      <c r="G15580"/>
    </row>
    <row r="15581" spans="7:7" x14ac:dyDescent="0.3">
      <c r="G15581"/>
    </row>
    <row r="15582" spans="7:7" x14ac:dyDescent="0.3">
      <c r="G15582"/>
    </row>
    <row r="15583" spans="7:7" x14ac:dyDescent="0.3">
      <c r="G15583"/>
    </row>
    <row r="15584" spans="7:7" x14ac:dyDescent="0.3">
      <c r="G15584"/>
    </row>
    <row r="15585" spans="7:7" x14ac:dyDescent="0.3">
      <c r="G15585"/>
    </row>
    <row r="15586" spans="7:7" x14ac:dyDescent="0.3">
      <c r="G15586"/>
    </row>
    <row r="15587" spans="7:7" x14ac:dyDescent="0.3">
      <c r="G15587"/>
    </row>
    <row r="15588" spans="7:7" x14ac:dyDescent="0.3">
      <c r="G15588"/>
    </row>
    <row r="15589" spans="7:7" x14ac:dyDescent="0.3">
      <c r="G15589"/>
    </row>
    <row r="15590" spans="7:7" x14ac:dyDescent="0.3">
      <c r="G15590"/>
    </row>
    <row r="15591" spans="7:7" x14ac:dyDescent="0.3">
      <c r="G15591"/>
    </row>
    <row r="15592" spans="7:7" x14ac:dyDescent="0.3">
      <c r="G15592"/>
    </row>
    <row r="15593" spans="7:7" x14ac:dyDescent="0.3">
      <c r="G15593"/>
    </row>
    <row r="15594" spans="7:7" x14ac:dyDescent="0.3">
      <c r="G15594"/>
    </row>
    <row r="15595" spans="7:7" x14ac:dyDescent="0.3">
      <c r="G15595"/>
    </row>
    <row r="15596" spans="7:7" x14ac:dyDescent="0.3">
      <c r="G15596"/>
    </row>
    <row r="15597" spans="7:7" x14ac:dyDescent="0.3">
      <c r="G15597"/>
    </row>
    <row r="15598" spans="7:7" x14ac:dyDescent="0.3">
      <c r="G15598"/>
    </row>
    <row r="15599" spans="7:7" x14ac:dyDescent="0.3">
      <c r="G15599"/>
    </row>
    <row r="15600" spans="7:7" x14ac:dyDescent="0.3">
      <c r="G15600"/>
    </row>
    <row r="15601" spans="7:7" x14ac:dyDescent="0.3">
      <c r="G15601"/>
    </row>
    <row r="15602" spans="7:7" x14ac:dyDescent="0.3">
      <c r="G15602"/>
    </row>
    <row r="15603" spans="7:7" x14ac:dyDescent="0.3">
      <c r="G15603"/>
    </row>
    <row r="15604" spans="7:7" x14ac:dyDescent="0.3">
      <c r="G15604"/>
    </row>
    <row r="15605" spans="7:7" x14ac:dyDescent="0.3">
      <c r="G15605"/>
    </row>
    <row r="15606" spans="7:7" x14ac:dyDescent="0.3">
      <c r="G15606"/>
    </row>
    <row r="15607" spans="7:7" x14ac:dyDescent="0.3">
      <c r="G15607"/>
    </row>
    <row r="15608" spans="7:7" x14ac:dyDescent="0.3">
      <c r="G15608"/>
    </row>
    <row r="15609" spans="7:7" x14ac:dyDescent="0.3">
      <c r="G15609"/>
    </row>
    <row r="15610" spans="7:7" x14ac:dyDescent="0.3">
      <c r="G15610"/>
    </row>
    <row r="15611" spans="7:7" x14ac:dyDescent="0.3">
      <c r="G15611"/>
    </row>
    <row r="15612" spans="7:7" x14ac:dyDescent="0.3">
      <c r="G15612"/>
    </row>
    <row r="15613" spans="7:7" x14ac:dyDescent="0.3">
      <c r="G15613"/>
    </row>
    <row r="15614" spans="7:7" x14ac:dyDescent="0.3">
      <c r="G15614"/>
    </row>
    <row r="15615" spans="7:7" x14ac:dyDescent="0.3">
      <c r="G15615"/>
    </row>
    <row r="15616" spans="7:7" x14ac:dyDescent="0.3">
      <c r="G15616"/>
    </row>
    <row r="15617" spans="7:7" x14ac:dyDescent="0.3">
      <c r="G15617"/>
    </row>
    <row r="15618" spans="7:7" x14ac:dyDescent="0.3">
      <c r="G15618"/>
    </row>
    <row r="15619" spans="7:7" x14ac:dyDescent="0.3">
      <c r="G15619"/>
    </row>
    <row r="15620" spans="7:7" x14ac:dyDescent="0.3">
      <c r="G15620"/>
    </row>
    <row r="15621" spans="7:7" x14ac:dyDescent="0.3">
      <c r="G15621"/>
    </row>
    <row r="15622" spans="7:7" x14ac:dyDescent="0.3">
      <c r="G15622"/>
    </row>
    <row r="15623" spans="7:7" x14ac:dyDescent="0.3">
      <c r="G15623"/>
    </row>
    <row r="15624" spans="7:7" x14ac:dyDescent="0.3">
      <c r="G15624"/>
    </row>
    <row r="15625" spans="7:7" x14ac:dyDescent="0.3">
      <c r="G15625"/>
    </row>
    <row r="15626" spans="7:7" x14ac:dyDescent="0.3">
      <c r="G15626"/>
    </row>
    <row r="15627" spans="7:7" x14ac:dyDescent="0.3">
      <c r="G15627"/>
    </row>
    <row r="15628" spans="7:7" x14ac:dyDescent="0.3">
      <c r="G15628"/>
    </row>
    <row r="15629" spans="7:7" x14ac:dyDescent="0.3">
      <c r="G15629"/>
    </row>
    <row r="15630" spans="7:7" x14ac:dyDescent="0.3">
      <c r="G15630"/>
    </row>
    <row r="15631" spans="7:7" x14ac:dyDescent="0.3">
      <c r="G15631"/>
    </row>
    <row r="15632" spans="7:7" x14ac:dyDescent="0.3">
      <c r="G15632"/>
    </row>
    <row r="15633" spans="7:7" x14ac:dyDescent="0.3">
      <c r="G15633"/>
    </row>
    <row r="15634" spans="7:7" x14ac:dyDescent="0.3">
      <c r="G15634"/>
    </row>
    <row r="15635" spans="7:7" x14ac:dyDescent="0.3">
      <c r="G15635"/>
    </row>
    <row r="15636" spans="7:7" x14ac:dyDescent="0.3">
      <c r="G15636"/>
    </row>
    <row r="15637" spans="7:7" x14ac:dyDescent="0.3">
      <c r="G15637"/>
    </row>
    <row r="15638" spans="7:7" x14ac:dyDescent="0.3">
      <c r="G15638"/>
    </row>
    <row r="15639" spans="7:7" x14ac:dyDescent="0.3">
      <c r="G15639"/>
    </row>
    <row r="15640" spans="7:7" x14ac:dyDescent="0.3">
      <c r="G15640"/>
    </row>
    <row r="15641" spans="7:7" x14ac:dyDescent="0.3">
      <c r="G15641"/>
    </row>
    <row r="15642" spans="7:7" x14ac:dyDescent="0.3">
      <c r="G15642"/>
    </row>
    <row r="15643" spans="7:7" x14ac:dyDescent="0.3">
      <c r="G15643"/>
    </row>
    <row r="15644" spans="7:7" x14ac:dyDescent="0.3">
      <c r="G15644"/>
    </row>
    <row r="15645" spans="7:7" x14ac:dyDescent="0.3">
      <c r="G15645"/>
    </row>
    <row r="15646" spans="7:7" x14ac:dyDescent="0.3">
      <c r="G15646"/>
    </row>
    <row r="15647" spans="7:7" x14ac:dyDescent="0.3">
      <c r="G15647"/>
    </row>
    <row r="15648" spans="7:7" x14ac:dyDescent="0.3">
      <c r="G15648"/>
    </row>
    <row r="15649" spans="7:7" x14ac:dyDescent="0.3">
      <c r="G15649"/>
    </row>
    <row r="15650" spans="7:7" x14ac:dyDescent="0.3">
      <c r="G15650"/>
    </row>
    <row r="15651" spans="7:7" x14ac:dyDescent="0.3">
      <c r="G15651"/>
    </row>
    <row r="15652" spans="7:7" x14ac:dyDescent="0.3">
      <c r="G15652"/>
    </row>
    <row r="15653" spans="7:7" x14ac:dyDescent="0.3">
      <c r="G15653"/>
    </row>
    <row r="15654" spans="7:7" x14ac:dyDescent="0.3">
      <c r="G15654"/>
    </row>
    <row r="15655" spans="7:7" x14ac:dyDescent="0.3">
      <c r="G15655"/>
    </row>
    <row r="15656" spans="7:7" x14ac:dyDescent="0.3">
      <c r="G15656"/>
    </row>
    <row r="15657" spans="7:7" x14ac:dyDescent="0.3">
      <c r="G15657"/>
    </row>
    <row r="15658" spans="7:7" x14ac:dyDescent="0.3">
      <c r="G15658"/>
    </row>
    <row r="15659" spans="7:7" x14ac:dyDescent="0.3">
      <c r="G15659"/>
    </row>
    <row r="15660" spans="7:7" x14ac:dyDescent="0.3">
      <c r="G15660"/>
    </row>
    <row r="15661" spans="7:7" x14ac:dyDescent="0.3">
      <c r="G15661"/>
    </row>
    <row r="15662" spans="7:7" x14ac:dyDescent="0.3">
      <c r="G15662"/>
    </row>
    <row r="15663" spans="7:7" x14ac:dyDescent="0.3">
      <c r="G15663"/>
    </row>
    <row r="15664" spans="7:7" x14ac:dyDescent="0.3">
      <c r="G15664"/>
    </row>
    <row r="15665" spans="7:7" x14ac:dyDescent="0.3">
      <c r="G15665"/>
    </row>
    <row r="15666" spans="7:7" x14ac:dyDescent="0.3">
      <c r="G15666"/>
    </row>
    <row r="15667" spans="7:7" x14ac:dyDescent="0.3">
      <c r="G15667"/>
    </row>
    <row r="15668" spans="7:7" x14ac:dyDescent="0.3">
      <c r="G15668"/>
    </row>
    <row r="15669" spans="7:7" x14ac:dyDescent="0.3">
      <c r="G15669"/>
    </row>
    <row r="15670" spans="7:7" x14ac:dyDescent="0.3">
      <c r="G15670"/>
    </row>
    <row r="15671" spans="7:7" x14ac:dyDescent="0.3">
      <c r="G15671"/>
    </row>
    <row r="15672" spans="7:7" x14ac:dyDescent="0.3">
      <c r="G15672"/>
    </row>
    <row r="15673" spans="7:7" x14ac:dyDescent="0.3">
      <c r="G15673"/>
    </row>
    <row r="15674" spans="7:7" x14ac:dyDescent="0.3">
      <c r="G15674"/>
    </row>
    <row r="15675" spans="7:7" x14ac:dyDescent="0.3">
      <c r="G15675"/>
    </row>
    <row r="15676" spans="7:7" x14ac:dyDescent="0.3">
      <c r="G15676"/>
    </row>
    <row r="15677" spans="7:7" x14ac:dyDescent="0.3">
      <c r="G15677"/>
    </row>
    <row r="15678" spans="7:7" x14ac:dyDescent="0.3">
      <c r="G15678"/>
    </row>
    <row r="15679" spans="7:7" x14ac:dyDescent="0.3">
      <c r="G15679"/>
    </row>
    <row r="15680" spans="7:7" x14ac:dyDescent="0.3">
      <c r="G15680"/>
    </row>
    <row r="15681" spans="7:7" x14ac:dyDescent="0.3">
      <c r="G15681"/>
    </row>
    <row r="15682" spans="7:7" x14ac:dyDescent="0.3">
      <c r="G15682"/>
    </row>
    <row r="15683" spans="7:7" x14ac:dyDescent="0.3">
      <c r="G15683"/>
    </row>
    <row r="15684" spans="7:7" x14ac:dyDescent="0.3">
      <c r="G15684"/>
    </row>
    <row r="15685" spans="7:7" x14ac:dyDescent="0.3">
      <c r="G15685"/>
    </row>
    <row r="15686" spans="7:7" x14ac:dyDescent="0.3">
      <c r="G15686"/>
    </row>
    <row r="15687" spans="7:7" x14ac:dyDescent="0.3">
      <c r="G15687"/>
    </row>
    <row r="15688" spans="7:7" x14ac:dyDescent="0.3">
      <c r="G15688"/>
    </row>
    <row r="15689" spans="7:7" x14ac:dyDescent="0.3">
      <c r="G15689"/>
    </row>
    <row r="15690" spans="7:7" x14ac:dyDescent="0.3">
      <c r="G15690"/>
    </row>
    <row r="15691" spans="7:7" x14ac:dyDescent="0.3">
      <c r="G15691"/>
    </row>
    <row r="15692" spans="7:7" x14ac:dyDescent="0.3">
      <c r="G15692"/>
    </row>
    <row r="15693" spans="7:7" x14ac:dyDescent="0.3">
      <c r="G15693"/>
    </row>
    <row r="15694" spans="7:7" x14ac:dyDescent="0.3">
      <c r="G15694"/>
    </row>
    <row r="15695" spans="7:7" x14ac:dyDescent="0.3">
      <c r="G15695"/>
    </row>
    <row r="15696" spans="7:7" x14ac:dyDescent="0.3">
      <c r="G15696"/>
    </row>
    <row r="15697" spans="7:7" x14ac:dyDescent="0.3">
      <c r="G15697"/>
    </row>
    <row r="15698" spans="7:7" x14ac:dyDescent="0.3">
      <c r="G15698"/>
    </row>
    <row r="15699" spans="7:7" x14ac:dyDescent="0.3">
      <c r="G15699"/>
    </row>
    <row r="15700" spans="7:7" x14ac:dyDescent="0.3">
      <c r="G15700"/>
    </row>
    <row r="15701" spans="7:7" x14ac:dyDescent="0.3">
      <c r="G15701"/>
    </row>
    <row r="15702" spans="7:7" x14ac:dyDescent="0.3">
      <c r="G15702"/>
    </row>
    <row r="15703" spans="7:7" x14ac:dyDescent="0.3">
      <c r="G15703"/>
    </row>
    <row r="15704" spans="7:7" x14ac:dyDescent="0.3">
      <c r="G15704"/>
    </row>
    <row r="15705" spans="7:7" x14ac:dyDescent="0.3">
      <c r="G15705"/>
    </row>
    <row r="15706" spans="7:7" x14ac:dyDescent="0.3">
      <c r="G15706"/>
    </row>
    <row r="15707" spans="7:7" x14ac:dyDescent="0.3">
      <c r="G15707"/>
    </row>
    <row r="15708" spans="7:7" x14ac:dyDescent="0.3">
      <c r="G15708"/>
    </row>
    <row r="15709" spans="7:7" x14ac:dyDescent="0.3">
      <c r="G15709"/>
    </row>
    <row r="15710" spans="7:7" x14ac:dyDescent="0.3">
      <c r="G15710"/>
    </row>
    <row r="15711" spans="7:7" x14ac:dyDescent="0.3">
      <c r="G15711"/>
    </row>
    <row r="15712" spans="7:7" x14ac:dyDescent="0.3">
      <c r="G15712"/>
    </row>
    <row r="15713" spans="7:7" x14ac:dyDescent="0.3">
      <c r="G15713"/>
    </row>
    <row r="15714" spans="7:7" x14ac:dyDescent="0.3">
      <c r="G15714"/>
    </row>
    <row r="15715" spans="7:7" x14ac:dyDescent="0.3">
      <c r="G15715"/>
    </row>
    <row r="15716" spans="7:7" x14ac:dyDescent="0.3">
      <c r="G15716"/>
    </row>
    <row r="15717" spans="7:7" x14ac:dyDescent="0.3">
      <c r="G15717"/>
    </row>
    <row r="15718" spans="7:7" x14ac:dyDescent="0.3">
      <c r="G15718"/>
    </row>
    <row r="15719" spans="7:7" x14ac:dyDescent="0.3">
      <c r="G15719"/>
    </row>
    <row r="15720" spans="7:7" x14ac:dyDescent="0.3">
      <c r="G15720"/>
    </row>
    <row r="15721" spans="7:7" x14ac:dyDescent="0.3">
      <c r="G15721"/>
    </row>
    <row r="15722" spans="7:7" x14ac:dyDescent="0.3">
      <c r="G15722"/>
    </row>
    <row r="15723" spans="7:7" x14ac:dyDescent="0.3">
      <c r="G15723"/>
    </row>
    <row r="15724" spans="7:7" x14ac:dyDescent="0.3">
      <c r="G15724"/>
    </row>
    <row r="15725" spans="7:7" x14ac:dyDescent="0.3">
      <c r="G15725"/>
    </row>
    <row r="15726" spans="7:7" x14ac:dyDescent="0.3">
      <c r="G15726"/>
    </row>
    <row r="15727" spans="7:7" x14ac:dyDescent="0.3">
      <c r="G15727"/>
    </row>
    <row r="15728" spans="7:7" x14ac:dyDescent="0.3">
      <c r="G15728"/>
    </row>
    <row r="15729" spans="7:7" x14ac:dyDescent="0.3">
      <c r="G15729"/>
    </row>
    <row r="15730" spans="7:7" x14ac:dyDescent="0.3">
      <c r="G15730"/>
    </row>
    <row r="15731" spans="7:7" x14ac:dyDescent="0.3">
      <c r="G15731"/>
    </row>
    <row r="15732" spans="7:7" x14ac:dyDescent="0.3">
      <c r="G15732"/>
    </row>
    <row r="15733" spans="7:7" x14ac:dyDescent="0.3">
      <c r="G15733"/>
    </row>
    <row r="15734" spans="7:7" x14ac:dyDescent="0.3">
      <c r="G15734"/>
    </row>
    <row r="15735" spans="7:7" x14ac:dyDescent="0.3">
      <c r="G15735"/>
    </row>
    <row r="15736" spans="7:7" x14ac:dyDescent="0.3">
      <c r="G15736"/>
    </row>
    <row r="15737" spans="7:7" x14ac:dyDescent="0.3">
      <c r="G15737"/>
    </row>
    <row r="15738" spans="7:7" x14ac:dyDescent="0.3">
      <c r="G15738"/>
    </row>
    <row r="15739" spans="7:7" x14ac:dyDescent="0.3">
      <c r="G15739"/>
    </row>
    <row r="15740" spans="7:7" x14ac:dyDescent="0.3">
      <c r="G15740"/>
    </row>
    <row r="15741" spans="7:7" x14ac:dyDescent="0.3">
      <c r="G15741"/>
    </row>
    <row r="15742" spans="7:7" x14ac:dyDescent="0.3">
      <c r="G15742"/>
    </row>
    <row r="15743" spans="7:7" x14ac:dyDescent="0.3">
      <c r="G15743"/>
    </row>
    <row r="15744" spans="7:7" x14ac:dyDescent="0.3">
      <c r="G15744"/>
    </row>
    <row r="15745" spans="7:7" x14ac:dyDescent="0.3">
      <c r="G15745"/>
    </row>
    <row r="15746" spans="7:7" x14ac:dyDescent="0.3">
      <c r="G15746"/>
    </row>
    <row r="15747" spans="7:7" x14ac:dyDescent="0.3">
      <c r="G15747"/>
    </row>
    <row r="15748" spans="7:7" x14ac:dyDescent="0.3">
      <c r="G15748"/>
    </row>
    <row r="15749" spans="7:7" x14ac:dyDescent="0.3">
      <c r="G15749"/>
    </row>
    <row r="15750" spans="7:7" x14ac:dyDescent="0.3">
      <c r="G15750"/>
    </row>
    <row r="15751" spans="7:7" x14ac:dyDescent="0.3">
      <c r="G15751"/>
    </row>
    <row r="15752" spans="7:7" x14ac:dyDescent="0.3">
      <c r="G15752"/>
    </row>
    <row r="15753" spans="7:7" x14ac:dyDescent="0.3">
      <c r="G15753"/>
    </row>
    <row r="15754" spans="7:7" x14ac:dyDescent="0.3">
      <c r="G15754"/>
    </row>
    <row r="15755" spans="7:7" x14ac:dyDescent="0.3">
      <c r="G15755"/>
    </row>
    <row r="15756" spans="7:7" x14ac:dyDescent="0.3">
      <c r="G15756"/>
    </row>
    <row r="15757" spans="7:7" x14ac:dyDescent="0.3">
      <c r="G15757"/>
    </row>
    <row r="15758" spans="7:7" x14ac:dyDescent="0.3">
      <c r="G15758"/>
    </row>
    <row r="15759" spans="7:7" x14ac:dyDescent="0.3">
      <c r="G15759"/>
    </row>
    <row r="15760" spans="7:7" x14ac:dyDescent="0.3">
      <c r="G15760"/>
    </row>
    <row r="15761" spans="7:7" x14ac:dyDescent="0.3">
      <c r="G15761"/>
    </row>
    <row r="15762" spans="7:7" x14ac:dyDescent="0.3">
      <c r="G15762"/>
    </row>
    <row r="15763" spans="7:7" x14ac:dyDescent="0.3">
      <c r="G15763"/>
    </row>
    <row r="15764" spans="7:7" x14ac:dyDescent="0.3">
      <c r="G15764"/>
    </row>
    <row r="15765" spans="7:7" x14ac:dyDescent="0.3">
      <c r="G15765"/>
    </row>
    <row r="15766" spans="7:7" x14ac:dyDescent="0.3">
      <c r="G15766"/>
    </row>
    <row r="15767" spans="7:7" x14ac:dyDescent="0.3">
      <c r="G15767"/>
    </row>
    <row r="15768" spans="7:7" x14ac:dyDescent="0.3">
      <c r="G15768"/>
    </row>
    <row r="15769" spans="7:7" x14ac:dyDescent="0.3">
      <c r="G15769"/>
    </row>
    <row r="15770" spans="7:7" x14ac:dyDescent="0.3">
      <c r="G15770"/>
    </row>
    <row r="15771" spans="7:7" x14ac:dyDescent="0.3">
      <c r="G15771"/>
    </row>
    <row r="15772" spans="7:7" x14ac:dyDescent="0.3">
      <c r="G15772"/>
    </row>
    <row r="15773" spans="7:7" x14ac:dyDescent="0.3">
      <c r="G15773"/>
    </row>
    <row r="15774" spans="7:7" x14ac:dyDescent="0.3">
      <c r="G15774"/>
    </row>
    <row r="15775" spans="7:7" x14ac:dyDescent="0.3">
      <c r="G15775"/>
    </row>
    <row r="15776" spans="7:7" x14ac:dyDescent="0.3">
      <c r="G15776"/>
    </row>
    <row r="15777" spans="7:7" x14ac:dyDescent="0.3">
      <c r="G15777"/>
    </row>
    <row r="15778" spans="7:7" x14ac:dyDescent="0.3">
      <c r="G15778"/>
    </row>
    <row r="15779" spans="7:7" x14ac:dyDescent="0.3">
      <c r="G15779"/>
    </row>
    <row r="15780" spans="7:7" x14ac:dyDescent="0.3">
      <c r="G15780"/>
    </row>
    <row r="15781" spans="7:7" x14ac:dyDescent="0.3">
      <c r="G15781"/>
    </row>
    <row r="15782" spans="7:7" x14ac:dyDescent="0.3">
      <c r="G15782"/>
    </row>
    <row r="15783" spans="7:7" x14ac:dyDescent="0.3">
      <c r="G15783"/>
    </row>
    <row r="15784" spans="7:7" x14ac:dyDescent="0.3">
      <c r="G15784"/>
    </row>
    <row r="15785" spans="7:7" x14ac:dyDescent="0.3">
      <c r="G15785"/>
    </row>
    <row r="15786" spans="7:7" x14ac:dyDescent="0.3">
      <c r="G15786"/>
    </row>
    <row r="15787" spans="7:7" x14ac:dyDescent="0.3">
      <c r="G15787"/>
    </row>
    <row r="15788" spans="7:7" x14ac:dyDescent="0.3">
      <c r="G15788"/>
    </row>
    <row r="15789" spans="7:7" x14ac:dyDescent="0.3">
      <c r="G15789"/>
    </row>
    <row r="15790" spans="7:7" x14ac:dyDescent="0.3">
      <c r="G15790"/>
    </row>
    <row r="15791" spans="7:7" x14ac:dyDescent="0.3">
      <c r="G15791"/>
    </row>
    <row r="15792" spans="7:7" x14ac:dyDescent="0.3">
      <c r="G15792"/>
    </row>
    <row r="15793" spans="7:7" x14ac:dyDescent="0.3">
      <c r="G15793"/>
    </row>
    <row r="15794" spans="7:7" x14ac:dyDescent="0.3">
      <c r="G15794"/>
    </row>
    <row r="15795" spans="7:7" x14ac:dyDescent="0.3">
      <c r="G15795"/>
    </row>
    <row r="15796" spans="7:7" x14ac:dyDescent="0.3">
      <c r="G15796"/>
    </row>
    <row r="15797" spans="7:7" x14ac:dyDescent="0.3">
      <c r="G15797"/>
    </row>
    <row r="15798" spans="7:7" x14ac:dyDescent="0.3">
      <c r="G15798"/>
    </row>
    <row r="15799" spans="7:7" x14ac:dyDescent="0.3">
      <c r="G15799"/>
    </row>
    <row r="15800" spans="7:7" x14ac:dyDescent="0.3">
      <c r="G15800"/>
    </row>
    <row r="15801" spans="7:7" x14ac:dyDescent="0.3">
      <c r="G15801"/>
    </row>
    <row r="15802" spans="7:7" x14ac:dyDescent="0.3">
      <c r="G15802"/>
    </row>
    <row r="15803" spans="7:7" x14ac:dyDescent="0.3">
      <c r="G15803"/>
    </row>
    <row r="15804" spans="7:7" x14ac:dyDescent="0.3">
      <c r="G15804"/>
    </row>
    <row r="15805" spans="7:7" x14ac:dyDescent="0.3">
      <c r="G15805"/>
    </row>
    <row r="15806" spans="7:7" x14ac:dyDescent="0.3">
      <c r="G15806"/>
    </row>
    <row r="15807" spans="7:7" x14ac:dyDescent="0.3">
      <c r="G15807"/>
    </row>
    <row r="15808" spans="7:7" x14ac:dyDescent="0.3">
      <c r="G15808"/>
    </row>
    <row r="15809" spans="7:7" x14ac:dyDescent="0.3">
      <c r="G15809"/>
    </row>
    <row r="15810" spans="7:7" x14ac:dyDescent="0.3">
      <c r="G15810"/>
    </row>
    <row r="15811" spans="7:7" x14ac:dyDescent="0.3">
      <c r="G15811"/>
    </row>
    <row r="15812" spans="7:7" x14ac:dyDescent="0.3">
      <c r="G15812"/>
    </row>
    <row r="15813" spans="7:7" x14ac:dyDescent="0.3">
      <c r="G15813"/>
    </row>
    <row r="15814" spans="7:7" x14ac:dyDescent="0.3">
      <c r="G15814"/>
    </row>
    <row r="15815" spans="7:7" x14ac:dyDescent="0.3">
      <c r="G15815"/>
    </row>
    <row r="15816" spans="7:7" x14ac:dyDescent="0.3">
      <c r="G15816"/>
    </row>
    <row r="15817" spans="7:7" x14ac:dyDescent="0.3">
      <c r="G15817"/>
    </row>
    <row r="15818" spans="7:7" x14ac:dyDescent="0.3">
      <c r="G15818"/>
    </row>
    <row r="15819" spans="7:7" x14ac:dyDescent="0.3">
      <c r="G15819"/>
    </row>
    <row r="15820" spans="7:7" x14ac:dyDescent="0.3">
      <c r="G15820"/>
    </row>
    <row r="15821" spans="7:7" x14ac:dyDescent="0.3">
      <c r="G15821"/>
    </row>
    <row r="15822" spans="7:7" x14ac:dyDescent="0.3">
      <c r="G15822"/>
    </row>
    <row r="15823" spans="7:7" x14ac:dyDescent="0.3">
      <c r="G15823"/>
    </row>
    <row r="15824" spans="7:7" x14ac:dyDescent="0.3">
      <c r="G15824"/>
    </row>
    <row r="15825" spans="7:7" x14ac:dyDescent="0.3">
      <c r="G15825"/>
    </row>
    <row r="15826" spans="7:7" x14ac:dyDescent="0.3">
      <c r="G15826"/>
    </row>
    <row r="15827" spans="7:7" x14ac:dyDescent="0.3">
      <c r="G15827"/>
    </row>
    <row r="15828" spans="7:7" x14ac:dyDescent="0.3">
      <c r="G15828"/>
    </row>
    <row r="15829" spans="7:7" x14ac:dyDescent="0.3">
      <c r="G15829"/>
    </row>
    <row r="15830" spans="7:7" x14ac:dyDescent="0.3">
      <c r="G15830"/>
    </row>
    <row r="15831" spans="7:7" x14ac:dyDescent="0.3">
      <c r="G15831"/>
    </row>
    <row r="15832" spans="7:7" x14ac:dyDescent="0.3">
      <c r="G15832"/>
    </row>
    <row r="15833" spans="7:7" x14ac:dyDescent="0.3">
      <c r="G15833"/>
    </row>
    <row r="15834" spans="7:7" x14ac:dyDescent="0.3">
      <c r="G15834"/>
    </row>
    <row r="15835" spans="7:7" x14ac:dyDescent="0.3">
      <c r="G15835"/>
    </row>
    <row r="15836" spans="7:7" x14ac:dyDescent="0.3">
      <c r="G15836"/>
    </row>
    <row r="15837" spans="7:7" x14ac:dyDescent="0.3">
      <c r="G15837"/>
    </row>
    <row r="15838" spans="7:7" x14ac:dyDescent="0.3">
      <c r="G15838"/>
    </row>
    <row r="15839" spans="7:7" x14ac:dyDescent="0.3">
      <c r="G15839"/>
    </row>
    <row r="15840" spans="7:7" x14ac:dyDescent="0.3">
      <c r="G15840"/>
    </row>
    <row r="15841" spans="7:7" x14ac:dyDescent="0.3">
      <c r="G15841"/>
    </row>
    <row r="15842" spans="7:7" x14ac:dyDescent="0.3">
      <c r="G15842"/>
    </row>
    <row r="15843" spans="7:7" x14ac:dyDescent="0.3">
      <c r="G15843"/>
    </row>
    <row r="15844" spans="7:7" x14ac:dyDescent="0.3">
      <c r="G15844"/>
    </row>
    <row r="15845" spans="7:7" x14ac:dyDescent="0.3">
      <c r="G15845"/>
    </row>
    <row r="15846" spans="7:7" x14ac:dyDescent="0.3">
      <c r="G15846"/>
    </row>
    <row r="15847" spans="7:7" x14ac:dyDescent="0.3">
      <c r="G15847"/>
    </row>
    <row r="15848" spans="7:7" x14ac:dyDescent="0.3">
      <c r="G15848"/>
    </row>
    <row r="15849" spans="7:7" x14ac:dyDescent="0.3">
      <c r="G15849"/>
    </row>
    <row r="15850" spans="7:7" x14ac:dyDescent="0.3">
      <c r="G15850"/>
    </row>
    <row r="15851" spans="7:7" x14ac:dyDescent="0.3">
      <c r="G15851"/>
    </row>
    <row r="15852" spans="7:7" x14ac:dyDescent="0.3">
      <c r="G15852"/>
    </row>
    <row r="15853" spans="7:7" x14ac:dyDescent="0.3">
      <c r="G15853"/>
    </row>
    <row r="15854" spans="7:7" x14ac:dyDescent="0.3">
      <c r="G15854"/>
    </row>
    <row r="15855" spans="7:7" x14ac:dyDescent="0.3">
      <c r="G15855"/>
    </row>
    <row r="15856" spans="7:7" x14ac:dyDescent="0.3">
      <c r="G15856"/>
    </row>
    <row r="15857" spans="7:7" x14ac:dyDescent="0.3">
      <c r="G15857"/>
    </row>
    <row r="15858" spans="7:7" x14ac:dyDescent="0.3">
      <c r="G15858"/>
    </row>
    <row r="15859" spans="7:7" x14ac:dyDescent="0.3">
      <c r="G15859"/>
    </row>
    <row r="15860" spans="7:7" x14ac:dyDescent="0.3">
      <c r="G15860"/>
    </row>
    <row r="15861" spans="7:7" x14ac:dyDescent="0.3">
      <c r="G15861"/>
    </row>
    <row r="15862" spans="7:7" x14ac:dyDescent="0.3">
      <c r="G15862"/>
    </row>
    <row r="15863" spans="7:7" x14ac:dyDescent="0.3">
      <c r="G15863"/>
    </row>
    <row r="15864" spans="7:7" x14ac:dyDescent="0.3">
      <c r="G15864"/>
    </row>
    <row r="15865" spans="7:7" x14ac:dyDescent="0.3">
      <c r="G15865"/>
    </row>
    <row r="15866" spans="7:7" x14ac:dyDescent="0.3">
      <c r="G15866"/>
    </row>
    <row r="15867" spans="7:7" x14ac:dyDescent="0.3">
      <c r="G15867"/>
    </row>
    <row r="15868" spans="7:7" x14ac:dyDescent="0.3">
      <c r="G15868"/>
    </row>
    <row r="15869" spans="7:7" x14ac:dyDescent="0.3">
      <c r="G15869"/>
    </row>
    <row r="15870" spans="7:7" x14ac:dyDescent="0.3">
      <c r="G15870"/>
    </row>
    <row r="15871" spans="7:7" x14ac:dyDescent="0.3">
      <c r="G15871"/>
    </row>
    <row r="15872" spans="7:7" x14ac:dyDescent="0.3">
      <c r="G15872"/>
    </row>
    <row r="15873" spans="7:7" x14ac:dyDescent="0.3">
      <c r="G15873"/>
    </row>
    <row r="15874" spans="7:7" x14ac:dyDescent="0.3">
      <c r="G15874"/>
    </row>
    <row r="15875" spans="7:7" x14ac:dyDescent="0.3">
      <c r="G15875"/>
    </row>
    <row r="15876" spans="7:7" x14ac:dyDescent="0.3">
      <c r="G15876"/>
    </row>
    <row r="15877" spans="7:7" x14ac:dyDescent="0.3">
      <c r="G15877"/>
    </row>
    <row r="15878" spans="7:7" x14ac:dyDescent="0.3">
      <c r="G15878"/>
    </row>
    <row r="15879" spans="7:7" x14ac:dyDescent="0.3">
      <c r="G15879"/>
    </row>
    <row r="15880" spans="7:7" x14ac:dyDescent="0.3">
      <c r="G15880"/>
    </row>
    <row r="15881" spans="7:7" x14ac:dyDescent="0.3">
      <c r="G15881"/>
    </row>
    <row r="15882" spans="7:7" x14ac:dyDescent="0.3">
      <c r="G15882"/>
    </row>
    <row r="15883" spans="7:7" x14ac:dyDescent="0.3">
      <c r="G15883"/>
    </row>
    <row r="15884" spans="7:7" x14ac:dyDescent="0.3">
      <c r="G15884"/>
    </row>
    <row r="15885" spans="7:7" x14ac:dyDescent="0.3">
      <c r="G15885"/>
    </row>
    <row r="15886" spans="7:7" x14ac:dyDescent="0.3">
      <c r="G15886"/>
    </row>
    <row r="15887" spans="7:7" x14ac:dyDescent="0.3">
      <c r="G15887"/>
    </row>
    <row r="15888" spans="7:7" x14ac:dyDescent="0.3">
      <c r="G15888"/>
    </row>
    <row r="15889" spans="7:7" x14ac:dyDescent="0.3">
      <c r="G15889"/>
    </row>
    <row r="15890" spans="7:7" x14ac:dyDescent="0.3">
      <c r="G15890"/>
    </row>
    <row r="15891" spans="7:7" x14ac:dyDescent="0.3">
      <c r="G15891"/>
    </row>
    <row r="15892" spans="7:7" x14ac:dyDescent="0.3">
      <c r="G15892"/>
    </row>
    <row r="15893" spans="7:7" x14ac:dyDescent="0.3">
      <c r="G15893"/>
    </row>
    <row r="15894" spans="7:7" x14ac:dyDescent="0.3">
      <c r="G15894"/>
    </row>
    <row r="15895" spans="7:7" x14ac:dyDescent="0.3">
      <c r="G15895"/>
    </row>
    <row r="15896" spans="7:7" x14ac:dyDescent="0.3">
      <c r="G15896"/>
    </row>
    <row r="15897" spans="7:7" x14ac:dyDescent="0.3">
      <c r="G15897"/>
    </row>
    <row r="15898" spans="7:7" x14ac:dyDescent="0.3">
      <c r="G15898"/>
    </row>
    <row r="15899" spans="7:7" x14ac:dyDescent="0.3">
      <c r="G15899"/>
    </row>
    <row r="15900" spans="7:7" x14ac:dyDescent="0.3">
      <c r="G15900"/>
    </row>
    <row r="15901" spans="7:7" x14ac:dyDescent="0.3">
      <c r="G15901"/>
    </row>
    <row r="15902" spans="7:7" x14ac:dyDescent="0.3">
      <c r="G15902"/>
    </row>
    <row r="15903" spans="7:7" x14ac:dyDescent="0.3">
      <c r="G15903"/>
    </row>
    <row r="15904" spans="7:7" x14ac:dyDescent="0.3">
      <c r="G15904"/>
    </row>
    <row r="15905" spans="7:7" x14ac:dyDescent="0.3">
      <c r="G15905"/>
    </row>
    <row r="15906" spans="7:7" x14ac:dyDescent="0.3">
      <c r="G15906"/>
    </row>
    <row r="15907" spans="7:7" x14ac:dyDescent="0.3">
      <c r="G15907"/>
    </row>
    <row r="15908" spans="7:7" x14ac:dyDescent="0.3">
      <c r="G15908"/>
    </row>
    <row r="15909" spans="7:7" x14ac:dyDescent="0.3">
      <c r="G15909"/>
    </row>
    <row r="15910" spans="7:7" x14ac:dyDescent="0.3">
      <c r="G15910"/>
    </row>
    <row r="15911" spans="7:7" x14ac:dyDescent="0.3">
      <c r="G15911"/>
    </row>
    <row r="15912" spans="7:7" x14ac:dyDescent="0.3">
      <c r="G15912"/>
    </row>
    <row r="15913" spans="7:7" x14ac:dyDescent="0.3">
      <c r="G15913"/>
    </row>
    <row r="15914" spans="7:7" x14ac:dyDescent="0.3">
      <c r="G15914"/>
    </row>
    <row r="15915" spans="7:7" x14ac:dyDescent="0.3">
      <c r="G15915"/>
    </row>
    <row r="15916" spans="7:7" x14ac:dyDescent="0.3">
      <c r="G15916"/>
    </row>
    <row r="15917" spans="7:7" x14ac:dyDescent="0.3">
      <c r="G15917"/>
    </row>
    <row r="15918" spans="7:7" x14ac:dyDescent="0.3">
      <c r="G15918"/>
    </row>
    <row r="15919" spans="7:7" x14ac:dyDescent="0.3">
      <c r="G15919"/>
    </row>
    <row r="15920" spans="7:7" x14ac:dyDescent="0.3">
      <c r="G15920"/>
    </row>
    <row r="15921" spans="7:7" x14ac:dyDescent="0.3">
      <c r="G15921"/>
    </row>
    <row r="15922" spans="7:7" x14ac:dyDescent="0.3">
      <c r="G15922"/>
    </row>
    <row r="15923" spans="7:7" x14ac:dyDescent="0.3">
      <c r="G15923"/>
    </row>
    <row r="15924" spans="7:7" x14ac:dyDescent="0.3">
      <c r="G15924"/>
    </row>
    <row r="15925" spans="7:7" x14ac:dyDescent="0.3">
      <c r="G15925"/>
    </row>
    <row r="15926" spans="7:7" x14ac:dyDescent="0.3">
      <c r="G15926"/>
    </row>
    <row r="15927" spans="7:7" x14ac:dyDescent="0.3">
      <c r="G15927"/>
    </row>
    <row r="15928" spans="7:7" x14ac:dyDescent="0.3">
      <c r="G15928"/>
    </row>
    <row r="15929" spans="7:7" x14ac:dyDescent="0.3">
      <c r="G15929"/>
    </row>
    <row r="15930" spans="7:7" x14ac:dyDescent="0.3">
      <c r="G15930"/>
    </row>
    <row r="15931" spans="7:7" x14ac:dyDescent="0.3">
      <c r="G15931"/>
    </row>
    <row r="15932" spans="7:7" x14ac:dyDescent="0.3">
      <c r="G15932"/>
    </row>
    <row r="15933" spans="7:7" x14ac:dyDescent="0.3">
      <c r="G15933"/>
    </row>
    <row r="15934" spans="7:7" x14ac:dyDescent="0.3">
      <c r="G15934"/>
    </row>
    <row r="15935" spans="7:7" x14ac:dyDescent="0.3">
      <c r="G15935"/>
    </row>
    <row r="15936" spans="7:7" x14ac:dyDescent="0.3">
      <c r="G15936"/>
    </row>
    <row r="15937" spans="7:7" x14ac:dyDescent="0.3">
      <c r="G15937"/>
    </row>
    <row r="15938" spans="7:7" x14ac:dyDescent="0.3">
      <c r="G15938"/>
    </row>
    <row r="15939" spans="7:7" x14ac:dyDescent="0.3">
      <c r="G15939"/>
    </row>
    <row r="15940" spans="7:7" x14ac:dyDescent="0.3">
      <c r="G15940"/>
    </row>
    <row r="15941" spans="7:7" x14ac:dyDescent="0.3">
      <c r="G15941"/>
    </row>
    <row r="15942" spans="7:7" x14ac:dyDescent="0.3">
      <c r="G15942"/>
    </row>
    <row r="15943" spans="7:7" x14ac:dyDescent="0.3">
      <c r="G15943"/>
    </row>
    <row r="15944" spans="7:7" x14ac:dyDescent="0.3">
      <c r="G15944"/>
    </row>
    <row r="15945" spans="7:7" x14ac:dyDescent="0.3">
      <c r="G15945"/>
    </row>
    <row r="15946" spans="7:7" x14ac:dyDescent="0.3">
      <c r="G15946"/>
    </row>
    <row r="15947" spans="7:7" x14ac:dyDescent="0.3">
      <c r="G15947"/>
    </row>
    <row r="15948" spans="7:7" x14ac:dyDescent="0.3">
      <c r="G15948"/>
    </row>
    <row r="15949" spans="7:7" x14ac:dyDescent="0.3">
      <c r="G15949"/>
    </row>
    <row r="15950" spans="7:7" x14ac:dyDescent="0.3">
      <c r="G15950"/>
    </row>
    <row r="15951" spans="7:7" x14ac:dyDescent="0.3">
      <c r="G15951"/>
    </row>
    <row r="15952" spans="7:7" x14ac:dyDescent="0.3">
      <c r="G15952"/>
    </row>
    <row r="15953" spans="7:7" x14ac:dyDescent="0.3">
      <c r="G15953"/>
    </row>
    <row r="15954" spans="7:7" x14ac:dyDescent="0.3">
      <c r="G15954"/>
    </row>
    <row r="15955" spans="7:7" x14ac:dyDescent="0.3">
      <c r="G15955"/>
    </row>
    <row r="15956" spans="7:7" x14ac:dyDescent="0.3">
      <c r="G15956"/>
    </row>
    <row r="15957" spans="7:7" x14ac:dyDescent="0.3">
      <c r="G15957"/>
    </row>
    <row r="15958" spans="7:7" x14ac:dyDescent="0.3">
      <c r="G15958"/>
    </row>
    <row r="15959" spans="7:7" x14ac:dyDescent="0.3">
      <c r="G15959"/>
    </row>
    <row r="15960" spans="7:7" x14ac:dyDescent="0.3">
      <c r="G15960"/>
    </row>
    <row r="15961" spans="7:7" x14ac:dyDescent="0.3">
      <c r="G15961"/>
    </row>
    <row r="15962" spans="7:7" x14ac:dyDescent="0.3">
      <c r="G15962"/>
    </row>
    <row r="15963" spans="7:7" x14ac:dyDescent="0.3">
      <c r="G15963"/>
    </row>
    <row r="15964" spans="7:7" x14ac:dyDescent="0.3">
      <c r="G15964"/>
    </row>
    <row r="15965" spans="7:7" x14ac:dyDescent="0.3">
      <c r="G15965"/>
    </row>
    <row r="15966" spans="7:7" x14ac:dyDescent="0.3">
      <c r="G15966"/>
    </row>
    <row r="15967" spans="7:7" x14ac:dyDescent="0.3">
      <c r="G15967"/>
    </row>
    <row r="15968" spans="7:7" x14ac:dyDescent="0.3">
      <c r="G15968"/>
    </row>
    <row r="15969" spans="7:7" x14ac:dyDescent="0.3">
      <c r="G15969"/>
    </row>
    <row r="15970" spans="7:7" x14ac:dyDescent="0.3">
      <c r="G15970"/>
    </row>
    <row r="15971" spans="7:7" x14ac:dyDescent="0.3">
      <c r="G15971"/>
    </row>
    <row r="15972" spans="7:7" x14ac:dyDescent="0.3">
      <c r="G15972"/>
    </row>
    <row r="15973" spans="7:7" x14ac:dyDescent="0.3">
      <c r="G15973"/>
    </row>
    <row r="15974" spans="7:7" x14ac:dyDescent="0.3">
      <c r="G15974"/>
    </row>
    <row r="15975" spans="7:7" x14ac:dyDescent="0.3">
      <c r="G15975"/>
    </row>
    <row r="15976" spans="7:7" x14ac:dyDescent="0.3">
      <c r="G15976"/>
    </row>
    <row r="15977" spans="7:7" x14ac:dyDescent="0.3">
      <c r="G15977"/>
    </row>
    <row r="15978" spans="7:7" x14ac:dyDescent="0.3">
      <c r="G15978"/>
    </row>
    <row r="15979" spans="7:7" x14ac:dyDescent="0.3">
      <c r="G15979"/>
    </row>
    <row r="15980" spans="7:7" x14ac:dyDescent="0.3">
      <c r="G15980"/>
    </row>
    <row r="15981" spans="7:7" x14ac:dyDescent="0.3">
      <c r="G15981"/>
    </row>
    <row r="15982" spans="7:7" x14ac:dyDescent="0.3">
      <c r="G15982"/>
    </row>
    <row r="15983" spans="7:7" x14ac:dyDescent="0.3">
      <c r="G15983"/>
    </row>
    <row r="15984" spans="7:7" x14ac:dyDescent="0.3">
      <c r="G15984"/>
    </row>
    <row r="15985" spans="7:7" x14ac:dyDescent="0.3">
      <c r="G15985"/>
    </row>
    <row r="15986" spans="7:7" x14ac:dyDescent="0.3">
      <c r="G15986"/>
    </row>
    <row r="15987" spans="7:7" x14ac:dyDescent="0.3">
      <c r="G15987"/>
    </row>
    <row r="15988" spans="7:7" x14ac:dyDescent="0.3">
      <c r="G15988"/>
    </row>
    <row r="15989" spans="7:7" x14ac:dyDescent="0.3">
      <c r="G15989"/>
    </row>
    <row r="15990" spans="7:7" x14ac:dyDescent="0.3">
      <c r="G15990"/>
    </row>
    <row r="15991" spans="7:7" x14ac:dyDescent="0.3">
      <c r="G15991"/>
    </row>
    <row r="15992" spans="7:7" x14ac:dyDescent="0.3">
      <c r="G15992"/>
    </row>
    <row r="15993" spans="7:7" x14ac:dyDescent="0.3">
      <c r="G15993"/>
    </row>
    <row r="15994" spans="7:7" x14ac:dyDescent="0.3">
      <c r="G15994"/>
    </row>
    <row r="15995" spans="7:7" x14ac:dyDescent="0.3">
      <c r="G15995"/>
    </row>
    <row r="15996" spans="7:7" x14ac:dyDescent="0.3">
      <c r="G15996"/>
    </row>
    <row r="15997" spans="7:7" x14ac:dyDescent="0.3">
      <c r="G15997"/>
    </row>
    <row r="15998" spans="7:7" x14ac:dyDescent="0.3">
      <c r="G15998"/>
    </row>
    <row r="15999" spans="7:7" x14ac:dyDescent="0.3">
      <c r="G15999"/>
    </row>
    <row r="16000" spans="7:7" x14ac:dyDescent="0.3">
      <c r="G16000"/>
    </row>
    <row r="16001" spans="7:7" x14ac:dyDescent="0.3">
      <c r="G16001"/>
    </row>
    <row r="16002" spans="7:7" x14ac:dyDescent="0.3">
      <c r="G16002"/>
    </row>
    <row r="16003" spans="7:7" x14ac:dyDescent="0.3">
      <c r="G16003"/>
    </row>
    <row r="16004" spans="7:7" x14ac:dyDescent="0.3">
      <c r="G16004"/>
    </row>
    <row r="16005" spans="7:7" x14ac:dyDescent="0.3">
      <c r="G16005"/>
    </row>
    <row r="16006" spans="7:7" x14ac:dyDescent="0.3">
      <c r="G16006"/>
    </row>
    <row r="16007" spans="7:7" x14ac:dyDescent="0.3">
      <c r="G16007"/>
    </row>
    <row r="16008" spans="7:7" x14ac:dyDescent="0.3">
      <c r="G16008"/>
    </row>
    <row r="16009" spans="7:7" x14ac:dyDescent="0.3">
      <c r="G16009"/>
    </row>
    <row r="16010" spans="7:7" x14ac:dyDescent="0.3">
      <c r="G16010"/>
    </row>
    <row r="16011" spans="7:7" x14ac:dyDescent="0.3">
      <c r="G16011"/>
    </row>
    <row r="16012" spans="7:7" x14ac:dyDescent="0.3">
      <c r="G16012"/>
    </row>
    <row r="16013" spans="7:7" x14ac:dyDescent="0.3">
      <c r="G16013"/>
    </row>
    <row r="16014" spans="7:7" x14ac:dyDescent="0.3">
      <c r="G16014"/>
    </row>
    <row r="16015" spans="7:7" x14ac:dyDescent="0.3">
      <c r="G16015"/>
    </row>
    <row r="16016" spans="7:7" x14ac:dyDescent="0.3">
      <c r="G16016"/>
    </row>
    <row r="16017" spans="7:7" x14ac:dyDescent="0.3">
      <c r="G16017"/>
    </row>
    <row r="16018" spans="7:7" x14ac:dyDescent="0.3">
      <c r="G16018"/>
    </row>
    <row r="16019" spans="7:7" x14ac:dyDescent="0.3">
      <c r="G16019"/>
    </row>
    <row r="16020" spans="7:7" x14ac:dyDescent="0.3">
      <c r="G16020"/>
    </row>
    <row r="16021" spans="7:7" x14ac:dyDescent="0.3">
      <c r="G16021"/>
    </row>
    <row r="16022" spans="7:7" x14ac:dyDescent="0.3">
      <c r="G16022"/>
    </row>
    <row r="16023" spans="7:7" x14ac:dyDescent="0.3">
      <c r="G16023"/>
    </row>
    <row r="16024" spans="7:7" x14ac:dyDescent="0.3">
      <c r="G16024"/>
    </row>
    <row r="16025" spans="7:7" x14ac:dyDescent="0.3">
      <c r="G16025"/>
    </row>
    <row r="16026" spans="7:7" x14ac:dyDescent="0.3">
      <c r="G16026"/>
    </row>
    <row r="16027" spans="7:7" x14ac:dyDescent="0.3">
      <c r="G16027"/>
    </row>
    <row r="16028" spans="7:7" x14ac:dyDescent="0.3">
      <c r="G16028"/>
    </row>
    <row r="16029" spans="7:7" x14ac:dyDescent="0.3">
      <c r="G16029"/>
    </row>
    <row r="16030" spans="7:7" x14ac:dyDescent="0.3">
      <c r="G16030"/>
    </row>
    <row r="16031" spans="7:7" x14ac:dyDescent="0.3">
      <c r="G16031"/>
    </row>
    <row r="16032" spans="7:7" x14ac:dyDescent="0.3">
      <c r="G16032"/>
    </row>
    <row r="16033" spans="7:7" x14ac:dyDescent="0.3">
      <c r="G16033"/>
    </row>
    <row r="16034" spans="7:7" x14ac:dyDescent="0.3">
      <c r="G16034"/>
    </row>
    <row r="16035" spans="7:7" x14ac:dyDescent="0.3">
      <c r="G16035"/>
    </row>
    <row r="16036" spans="7:7" x14ac:dyDescent="0.3">
      <c r="G16036"/>
    </row>
    <row r="16037" spans="7:7" x14ac:dyDescent="0.3">
      <c r="G16037"/>
    </row>
    <row r="16038" spans="7:7" x14ac:dyDescent="0.3">
      <c r="G16038"/>
    </row>
    <row r="16039" spans="7:7" x14ac:dyDescent="0.3">
      <c r="G16039"/>
    </row>
    <row r="16040" spans="7:7" x14ac:dyDescent="0.3">
      <c r="G16040"/>
    </row>
    <row r="16041" spans="7:7" x14ac:dyDescent="0.3">
      <c r="G16041"/>
    </row>
    <row r="16042" spans="7:7" x14ac:dyDescent="0.3">
      <c r="G16042"/>
    </row>
    <row r="16043" spans="7:7" x14ac:dyDescent="0.3">
      <c r="G16043"/>
    </row>
    <row r="16044" spans="7:7" x14ac:dyDescent="0.3">
      <c r="G16044"/>
    </row>
    <row r="16045" spans="7:7" x14ac:dyDescent="0.3">
      <c r="G16045"/>
    </row>
    <row r="16046" spans="7:7" x14ac:dyDescent="0.3">
      <c r="G16046"/>
    </row>
    <row r="16047" spans="7:7" x14ac:dyDescent="0.3">
      <c r="G16047"/>
    </row>
    <row r="16048" spans="7:7" x14ac:dyDescent="0.3">
      <c r="G16048"/>
    </row>
    <row r="16049" spans="7:7" x14ac:dyDescent="0.3">
      <c r="G16049"/>
    </row>
    <row r="16050" spans="7:7" x14ac:dyDescent="0.3">
      <c r="G16050"/>
    </row>
    <row r="16051" spans="7:7" x14ac:dyDescent="0.3">
      <c r="G16051"/>
    </row>
    <row r="16052" spans="7:7" x14ac:dyDescent="0.3">
      <c r="G16052"/>
    </row>
    <row r="16053" spans="7:7" x14ac:dyDescent="0.3">
      <c r="G16053"/>
    </row>
    <row r="16054" spans="7:7" x14ac:dyDescent="0.3">
      <c r="G16054"/>
    </row>
    <row r="16055" spans="7:7" x14ac:dyDescent="0.3">
      <c r="G16055"/>
    </row>
    <row r="16056" spans="7:7" x14ac:dyDescent="0.3">
      <c r="G16056"/>
    </row>
    <row r="16057" spans="7:7" x14ac:dyDescent="0.3">
      <c r="G16057"/>
    </row>
    <row r="16058" spans="7:7" x14ac:dyDescent="0.3">
      <c r="G16058"/>
    </row>
    <row r="16059" spans="7:7" x14ac:dyDescent="0.3">
      <c r="G16059"/>
    </row>
    <row r="16060" spans="7:7" x14ac:dyDescent="0.3">
      <c r="G16060"/>
    </row>
    <row r="16061" spans="7:7" x14ac:dyDescent="0.3">
      <c r="G16061"/>
    </row>
    <row r="16062" spans="7:7" x14ac:dyDescent="0.3">
      <c r="G16062"/>
    </row>
    <row r="16063" spans="7:7" x14ac:dyDescent="0.3">
      <c r="G16063"/>
    </row>
    <row r="16064" spans="7:7" x14ac:dyDescent="0.3">
      <c r="G16064"/>
    </row>
    <row r="16065" spans="7:7" x14ac:dyDescent="0.3">
      <c r="G16065"/>
    </row>
    <row r="16066" spans="7:7" x14ac:dyDescent="0.3">
      <c r="G16066"/>
    </row>
    <row r="16067" spans="7:7" x14ac:dyDescent="0.3">
      <c r="G16067"/>
    </row>
    <row r="16068" spans="7:7" x14ac:dyDescent="0.3">
      <c r="G16068"/>
    </row>
    <row r="16069" spans="7:7" x14ac:dyDescent="0.3">
      <c r="G16069"/>
    </row>
    <row r="16070" spans="7:7" x14ac:dyDescent="0.3">
      <c r="G16070"/>
    </row>
    <row r="16071" spans="7:7" x14ac:dyDescent="0.3">
      <c r="G16071"/>
    </row>
    <row r="16072" spans="7:7" x14ac:dyDescent="0.3">
      <c r="G16072"/>
    </row>
    <row r="16073" spans="7:7" x14ac:dyDescent="0.3">
      <c r="G16073"/>
    </row>
    <row r="16074" spans="7:7" x14ac:dyDescent="0.3">
      <c r="G16074"/>
    </row>
    <row r="16075" spans="7:7" x14ac:dyDescent="0.3">
      <c r="G16075"/>
    </row>
    <row r="16076" spans="7:7" x14ac:dyDescent="0.3">
      <c r="G16076"/>
    </row>
    <row r="16077" spans="7:7" x14ac:dyDescent="0.3">
      <c r="G16077"/>
    </row>
    <row r="16078" spans="7:7" x14ac:dyDescent="0.3">
      <c r="G16078"/>
    </row>
    <row r="16079" spans="7:7" x14ac:dyDescent="0.3">
      <c r="G16079"/>
    </row>
    <row r="16080" spans="7:7" x14ac:dyDescent="0.3">
      <c r="G16080"/>
    </row>
    <row r="16081" spans="7:7" x14ac:dyDescent="0.3">
      <c r="G16081"/>
    </row>
    <row r="16082" spans="7:7" x14ac:dyDescent="0.3">
      <c r="G16082"/>
    </row>
    <row r="16083" spans="7:7" x14ac:dyDescent="0.3">
      <c r="G16083"/>
    </row>
    <row r="16084" spans="7:7" x14ac:dyDescent="0.3">
      <c r="G16084"/>
    </row>
    <row r="16085" spans="7:7" x14ac:dyDescent="0.3">
      <c r="G16085"/>
    </row>
    <row r="16086" spans="7:7" x14ac:dyDescent="0.3">
      <c r="G16086"/>
    </row>
    <row r="16087" spans="7:7" x14ac:dyDescent="0.3">
      <c r="G16087"/>
    </row>
    <row r="16088" spans="7:7" x14ac:dyDescent="0.3">
      <c r="G16088"/>
    </row>
    <row r="16089" spans="7:7" x14ac:dyDescent="0.3">
      <c r="G16089"/>
    </row>
    <row r="16090" spans="7:7" x14ac:dyDescent="0.3">
      <c r="G16090"/>
    </row>
    <row r="16091" spans="7:7" x14ac:dyDescent="0.3">
      <c r="G16091"/>
    </row>
    <row r="16092" spans="7:7" x14ac:dyDescent="0.3">
      <c r="G16092"/>
    </row>
    <row r="16093" spans="7:7" x14ac:dyDescent="0.3">
      <c r="G16093"/>
    </row>
    <row r="16094" spans="7:7" x14ac:dyDescent="0.3">
      <c r="G16094"/>
    </row>
    <row r="16095" spans="7:7" x14ac:dyDescent="0.3">
      <c r="G16095"/>
    </row>
    <row r="16096" spans="7:7" x14ac:dyDescent="0.3">
      <c r="G16096"/>
    </row>
    <row r="16097" spans="7:7" x14ac:dyDescent="0.3">
      <c r="G16097"/>
    </row>
    <row r="16098" spans="7:7" x14ac:dyDescent="0.3">
      <c r="G16098"/>
    </row>
    <row r="16099" spans="7:7" x14ac:dyDescent="0.3">
      <c r="G16099"/>
    </row>
    <row r="16100" spans="7:7" x14ac:dyDescent="0.3">
      <c r="G16100"/>
    </row>
    <row r="16101" spans="7:7" x14ac:dyDescent="0.3">
      <c r="G16101"/>
    </row>
    <row r="16102" spans="7:7" x14ac:dyDescent="0.3">
      <c r="G16102"/>
    </row>
    <row r="16103" spans="7:7" x14ac:dyDescent="0.3">
      <c r="G16103"/>
    </row>
    <row r="16104" spans="7:7" x14ac:dyDescent="0.3">
      <c r="G16104"/>
    </row>
    <row r="16105" spans="7:7" x14ac:dyDescent="0.3">
      <c r="G16105"/>
    </row>
    <row r="16106" spans="7:7" x14ac:dyDescent="0.3">
      <c r="G16106"/>
    </row>
    <row r="16107" spans="7:7" x14ac:dyDescent="0.3">
      <c r="G16107"/>
    </row>
    <row r="16108" spans="7:7" x14ac:dyDescent="0.3">
      <c r="G16108"/>
    </row>
    <row r="16109" spans="7:7" x14ac:dyDescent="0.3">
      <c r="G16109"/>
    </row>
    <row r="16110" spans="7:7" x14ac:dyDescent="0.3">
      <c r="G16110"/>
    </row>
    <row r="16111" spans="7:7" x14ac:dyDescent="0.3">
      <c r="G16111"/>
    </row>
    <row r="16112" spans="7:7" x14ac:dyDescent="0.3">
      <c r="G16112"/>
    </row>
    <row r="16113" spans="7:7" x14ac:dyDescent="0.3">
      <c r="G16113"/>
    </row>
    <row r="16114" spans="7:7" x14ac:dyDescent="0.3">
      <c r="G16114"/>
    </row>
    <row r="16115" spans="7:7" x14ac:dyDescent="0.3">
      <c r="G16115"/>
    </row>
    <row r="16116" spans="7:7" x14ac:dyDescent="0.3">
      <c r="G16116"/>
    </row>
    <row r="16117" spans="7:7" x14ac:dyDescent="0.3">
      <c r="G16117"/>
    </row>
    <row r="16118" spans="7:7" x14ac:dyDescent="0.3">
      <c r="G16118"/>
    </row>
    <row r="16119" spans="7:7" x14ac:dyDescent="0.3">
      <c r="G16119"/>
    </row>
    <row r="16120" spans="7:7" x14ac:dyDescent="0.3">
      <c r="G16120"/>
    </row>
    <row r="16121" spans="7:7" x14ac:dyDescent="0.3">
      <c r="G16121"/>
    </row>
    <row r="16122" spans="7:7" x14ac:dyDescent="0.3">
      <c r="G16122"/>
    </row>
    <row r="16123" spans="7:7" x14ac:dyDescent="0.3">
      <c r="G16123"/>
    </row>
    <row r="16124" spans="7:7" x14ac:dyDescent="0.3">
      <c r="G16124"/>
    </row>
    <row r="16125" spans="7:7" x14ac:dyDescent="0.3">
      <c r="G16125"/>
    </row>
    <row r="16126" spans="7:7" x14ac:dyDescent="0.3">
      <c r="G16126"/>
    </row>
    <row r="16127" spans="7:7" x14ac:dyDescent="0.3">
      <c r="G16127"/>
    </row>
    <row r="16128" spans="7:7" x14ac:dyDescent="0.3">
      <c r="G16128"/>
    </row>
    <row r="16129" spans="7:7" x14ac:dyDescent="0.3">
      <c r="G16129"/>
    </row>
    <row r="16130" spans="7:7" x14ac:dyDescent="0.3">
      <c r="G16130"/>
    </row>
    <row r="16131" spans="7:7" x14ac:dyDescent="0.3">
      <c r="G16131"/>
    </row>
    <row r="16132" spans="7:7" x14ac:dyDescent="0.3">
      <c r="G16132"/>
    </row>
    <row r="16133" spans="7:7" x14ac:dyDescent="0.3">
      <c r="G16133"/>
    </row>
    <row r="16134" spans="7:7" x14ac:dyDescent="0.3">
      <c r="G16134"/>
    </row>
    <row r="16135" spans="7:7" x14ac:dyDescent="0.3">
      <c r="G16135"/>
    </row>
    <row r="16136" spans="7:7" x14ac:dyDescent="0.3">
      <c r="G16136"/>
    </row>
    <row r="16137" spans="7:7" x14ac:dyDescent="0.3">
      <c r="G16137"/>
    </row>
    <row r="16138" spans="7:7" x14ac:dyDescent="0.3">
      <c r="G16138"/>
    </row>
    <row r="16139" spans="7:7" x14ac:dyDescent="0.3">
      <c r="G16139"/>
    </row>
    <row r="16140" spans="7:7" x14ac:dyDescent="0.3">
      <c r="G16140"/>
    </row>
    <row r="16141" spans="7:7" x14ac:dyDescent="0.3">
      <c r="G16141"/>
    </row>
    <row r="16142" spans="7:7" x14ac:dyDescent="0.3">
      <c r="G16142"/>
    </row>
    <row r="16143" spans="7:7" x14ac:dyDescent="0.3">
      <c r="G16143"/>
    </row>
    <row r="16144" spans="7:7" x14ac:dyDescent="0.3">
      <c r="G16144"/>
    </row>
    <row r="16145" spans="7:7" x14ac:dyDescent="0.3">
      <c r="G16145"/>
    </row>
    <row r="16146" spans="7:7" x14ac:dyDescent="0.3">
      <c r="G16146"/>
    </row>
    <row r="16147" spans="7:7" x14ac:dyDescent="0.3">
      <c r="G16147"/>
    </row>
    <row r="16148" spans="7:7" x14ac:dyDescent="0.3">
      <c r="G16148"/>
    </row>
    <row r="16149" spans="7:7" x14ac:dyDescent="0.3">
      <c r="G16149"/>
    </row>
    <row r="16150" spans="7:7" x14ac:dyDescent="0.3">
      <c r="G16150"/>
    </row>
    <row r="16151" spans="7:7" x14ac:dyDescent="0.3">
      <c r="G16151"/>
    </row>
    <row r="16152" spans="7:7" x14ac:dyDescent="0.3">
      <c r="G16152"/>
    </row>
    <row r="16153" spans="7:7" x14ac:dyDescent="0.3">
      <c r="G16153"/>
    </row>
    <row r="16154" spans="7:7" x14ac:dyDescent="0.3">
      <c r="G16154"/>
    </row>
    <row r="16155" spans="7:7" x14ac:dyDescent="0.3">
      <c r="G16155"/>
    </row>
    <row r="16156" spans="7:7" x14ac:dyDescent="0.3">
      <c r="G16156"/>
    </row>
    <row r="16157" spans="7:7" x14ac:dyDescent="0.3">
      <c r="G16157"/>
    </row>
    <row r="16158" spans="7:7" x14ac:dyDescent="0.3">
      <c r="G16158"/>
    </row>
    <row r="16159" spans="7:7" x14ac:dyDescent="0.3">
      <c r="G16159"/>
    </row>
    <row r="16160" spans="7:7" x14ac:dyDescent="0.3">
      <c r="G16160"/>
    </row>
    <row r="16161" spans="7:7" x14ac:dyDescent="0.3">
      <c r="G16161"/>
    </row>
    <row r="16162" spans="7:7" x14ac:dyDescent="0.3">
      <c r="G16162"/>
    </row>
    <row r="16163" spans="7:7" x14ac:dyDescent="0.3">
      <c r="G16163"/>
    </row>
    <row r="16164" spans="7:7" x14ac:dyDescent="0.3">
      <c r="G16164"/>
    </row>
    <row r="16165" spans="7:7" x14ac:dyDescent="0.3">
      <c r="G16165"/>
    </row>
    <row r="16166" spans="7:7" x14ac:dyDescent="0.3">
      <c r="G16166"/>
    </row>
    <row r="16167" spans="7:7" x14ac:dyDescent="0.3">
      <c r="G16167"/>
    </row>
    <row r="16168" spans="7:7" x14ac:dyDescent="0.3">
      <c r="G16168"/>
    </row>
    <row r="16169" spans="7:7" x14ac:dyDescent="0.3">
      <c r="G16169"/>
    </row>
    <row r="16170" spans="7:7" x14ac:dyDescent="0.3">
      <c r="G16170"/>
    </row>
    <row r="16171" spans="7:7" x14ac:dyDescent="0.3">
      <c r="G16171"/>
    </row>
    <row r="16172" spans="7:7" x14ac:dyDescent="0.3">
      <c r="G16172"/>
    </row>
    <row r="16173" spans="7:7" x14ac:dyDescent="0.3">
      <c r="G16173"/>
    </row>
    <row r="16174" spans="7:7" x14ac:dyDescent="0.3">
      <c r="G16174"/>
    </row>
    <row r="16175" spans="7:7" x14ac:dyDescent="0.3">
      <c r="G16175"/>
    </row>
    <row r="16176" spans="7:7" x14ac:dyDescent="0.3">
      <c r="G16176"/>
    </row>
    <row r="16177" spans="7:7" x14ac:dyDescent="0.3">
      <c r="G16177"/>
    </row>
    <row r="16178" spans="7:7" x14ac:dyDescent="0.3">
      <c r="G16178"/>
    </row>
    <row r="16179" spans="7:7" x14ac:dyDescent="0.3">
      <c r="G16179"/>
    </row>
    <row r="16180" spans="7:7" x14ac:dyDescent="0.3">
      <c r="G16180"/>
    </row>
    <row r="16181" spans="7:7" x14ac:dyDescent="0.3">
      <c r="G16181"/>
    </row>
    <row r="16182" spans="7:7" x14ac:dyDescent="0.3">
      <c r="G16182"/>
    </row>
    <row r="16183" spans="7:7" x14ac:dyDescent="0.3">
      <c r="G16183"/>
    </row>
    <row r="16184" spans="7:7" x14ac:dyDescent="0.3">
      <c r="G16184"/>
    </row>
    <row r="16185" spans="7:7" x14ac:dyDescent="0.3">
      <c r="G16185"/>
    </row>
    <row r="16186" spans="7:7" x14ac:dyDescent="0.3">
      <c r="G16186"/>
    </row>
    <row r="16187" spans="7:7" x14ac:dyDescent="0.3">
      <c r="G16187"/>
    </row>
    <row r="16188" spans="7:7" x14ac:dyDescent="0.3">
      <c r="G16188"/>
    </row>
    <row r="16189" spans="7:7" x14ac:dyDescent="0.3">
      <c r="G16189"/>
    </row>
    <row r="16190" spans="7:7" x14ac:dyDescent="0.3">
      <c r="G16190"/>
    </row>
    <row r="16191" spans="7:7" x14ac:dyDescent="0.3">
      <c r="G16191"/>
    </row>
    <row r="16192" spans="7:7" x14ac:dyDescent="0.3">
      <c r="G16192"/>
    </row>
    <row r="16193" spans="7:7" x14ac:dyDescent="0.3">
      <c r="G16193"/>
    </row>
    <row r="16194" spans="7:7" x14ac:dyDescent="0.3">
      <c r="G16194"/>
    </row>
    <row r="16195" spans="7:7" x14ac:dyDescent="0.3">
      <c r="G16195"/>
    </row>
    <row r="16196" spans="7:7" x14ac:dyDescent="0.3">
      <c r="G16196"/>
    </row>
    <row r="16197" spans="7:7" x14ac:dyDescent="0.3">
      <c r="G16197"/>
    </row>
    <row r="16198" spans="7:7" x14ac:dyDescent="0.3">
      <c r="G16198"/>
    </row>
    <row r="16199" spans="7:7" x14ac:dyDescent="0.3">
      <c r="G16199"/>
    </row>
    <row r="16200" spans="7:7" x14ac:dyDescent="0.3">
      <c r="G16200"/>
    </row>
    <row r="16201" spans="7:7" x14ac:dyDescent="0.3">
      <c r="G16201"/>
    </row>
    <row r="16202" spans="7:7" x14ac:dyDescent="0.3">
      <c r="G16202"/>
    </row>
    <row r="16203" spans="7:7" x14ac:dyDescent="0.3">
      <c r="G16203"/>
    </row>
    <row r="16204" spans="7:7" x14ac:dyDescent="0.3">
      <c r="G16204"/>
    </row>
    <row r="16205" spans="7:7" x14ac:dyDescent="0.3">
      <c r="G16205"/>
    </row>
    <row r="16206" spans="7:7" x14ac:dyDescent="0.3">
      <c r="G16206"/>
    </row>
    <row r="16207" spans="7:7" x14ac:dyDescent="0.3">
      <c r="G16207"/>
    </row>
    <row r="16208" spans="7:7" x14ac:dyDescent="0.3">
      <c r="G16208"/>
    </row>
    <row r="16209" spans="7:7" x14ac:dyDescent="0.3">
      <c r="G16209"/>
    </row>
    <row r="16210" spans="7:7" x14ac:dyDescent="0.3">
      <c r="G16210"/>
    </row>
    <row r="16211" spans="7:7" x14ac:dyDescent="0.3">
      <c r="G16211"/>
    </row>
    <row r="16212" spans="7:7" x14ac:dyDescent="0.3">
      <c r="G16212"/>
    </row>
    <row r="16213" spans="7:7" x14ac:dyDescent="0.3">
      <c r="G16213"/>
    </row>
    <row r="16214" spans="7:7" x14ac:dyDescent="0.3">
      <c r="G16214"/>
    </row>
    <row r="16215" spans="7:7" x14ac:dyDescent="0.3">
      <c r="G16215"/>
    </row>
    <row r="16216" spans="7:7" x14ac:dyDescent="0.3">
      <c r="G16216"/>
    </row>
    <row r="16217" spans="7:7" x14ac:dyDescent="0.3">
      <c r="G16217"/>
    </row>
    <row r="16218" spans="7:7" x14ac:dyDescent="0.3">
      <c r="G16218"/>
    </row>
    <row r="16219" spans="7:7" x14ac:dyDescent="0.3">
      <c r="G16219"/>
    </row>
    <row r="16220" spans="7:7" x14ac:dyDescent="0.3">
      <c r="G16220"/>
    </row>
    <row r="16221" spans="7:7" x14ac:dyDescent="0.3">
      <c r="G16221"/>
    </row>
    <row r="16222" spans="7:7" x14ac:dyDescent="0.3">
      <c r="G16222"/>
    </row>
    <row r="16223" spans="7:7" x14ac:dyDescent="0.3">
      <c r="G16223"/>
    </row>
    <row r="16224" spans="7:7" x14ac:dyDescent="0.3">
      <c r="G16224"/>
    </row>
    <row r="16225" spans="7:7" x14ac:dyDescent="0.3">
      <c r="G16225"/>
    </row>
    <row r="16226" spans="7:7" x14ac:dyDescent="0.3">
      <c r="G16226"/>
    </row>
    <row r="16227" spans="7:7" x14ac:dyDescent="0.3">
      <c r="G16227"/>
    </row>
    <row r="16228" spans="7:7" x14ac:dyDescent="0.3">
      <c r="G16228"/>
    </row>
    <row r="16229" spans="7:7" x14ac:dyDescent="0.3">
      <c r="G16229"/>
    </row>
    <row r="16230" spans="7:7" x14ac:dyDescent="0.3">
      <c r="G16230"/>
    </row>
    <row r="16231" spans="7:7" x14ac:dyDescent="0.3">
      <c r="G16231"/>
    </row>
    <row r="16232" spans="7:7" x14ac:dyDescent="0.3">
      <c r="G16232"/>
    </row>
    <row r="16233" spans="7:7" x14ac:dyDescent="0.3">
      <c r="G16233"/>
    </row>
    <row r="16234" spans="7:7" x14ac:dyDescent="0.3">
      <c r="G16234"/>
    </row>
    <row r="16235" spans="7:7" x14ac:dyDescent="0.3">
      <c r="G16235"/>
    </row>
    <row r="16236" spans="7:7" x14ac:dyDescent="0.3">
      <c r="G16236"/>
    </row>
    <row r="16237" spans="7:7" x14ac:dyDescent="0.3">
      <c r="G16237"/>
    </row>
    <row r="16238" spans="7:7" x14ac:dyDescent="0.3">
      <c r="G16238"/>
    </row>
    <row r="16239" spans="7:7" x14ac:dyDescent="0.3">
      <c r="G16239"/>
    </row>
    <row r="16240" spans="7:7" x14ac:dyDescent="0.3">
      <c r="G16240"/>
    </row>
    <row r="16241" spans="7:7" x14ac:dyDescent="0.3">
      <c r="G16241"/>
    </row>
    <row r="16242" spans="7:7" x14ac:dyDescent="0.3">
      <c r="G16242"/>
    </row>
    <row r="16243" spans="7:7" x14ac:dyDescent="0.3">
      <c r="G16243"/>
    </row>
    <row r="16244" spans="7:7" x14ac:dyDescent="0.3">
      <c r="G16244"/>
    </row>
    <row r="16245" spans="7:7" x14ac:dyDescent="0.3">
      <c r="G16245"/>
    </row>
    <row r="16246" spans="7:7" x14ac:dyDescent="0.3">
      <c r="G16246"/>
    </row>
    <row r="16247" spans="7:7" x14ac:dyDescent="0.3">
      <c r="G16247"/>
    </row>
    <row r="16248" spans="7:7" x14ac:dyDescent="0.3">
      <c r="G16248"/>
    </row>
    <row r="16249" spans="7:7" x14ac:dyDescent="0.3">
      <c r="G16249"/>
    </row>
    <row r="16250" spans="7:7" x14ac:dyDescent="0.3">
      <c r="G16250"/>
    </row>
    <row r="16251" spans="7:7" x14ac:dyDescent="0.3">
      <c r="G16251"/>
    </row>
    <row r="16252" spans="7:7" x14ac:dyDescent="0.3">
      <c r="G16252"/>
    </row>
    <row r="16253" spans="7:7" x14ac:dyDescent="0.3">
      <c r="G16253"/>
    </row>
    <row r="16254" spans="7:7" x14ac:dyDescent="0.3">
      <c r="G16254"/>
    </row>
    <row r="16255" spans="7:7" x14ac:dyDescent="0.3">
      <c r="G16255"/>
    </row>
    <row r="16256" spans="7:7" x14ac:dyDescent="0.3">
      <c r="G16256"/>
    </row>
    <row r="16257" spans="7:7" x14ac:dyDescent="0.3">
      <c r="G16257"/>
    </row>
    <row r="16258" spans="7:7" x14ac:dyDescent="0.3">
      <c r="G16258"/>
    </row>
    <row r="16259" spans="7:7" x14ac:dyDescent="0.3">
      <c r="G16259"/>
    </row>
    <row r="16260" spans="7:7" x14ac:dyDescent="0.3">
      <c r="G16260"/>
    </row>
    <row r="16261" spans="7:7" x14ac:dyDescent="0.3">
      <c r="G16261"/>
    </row>
    <row r="16262" spans="7:7" x14ac:dyDescent="0.3">
      <c r="G16262"/>
    </row>
    <row r="16263" spans="7:7" x14ac:dyDescent="0.3">
      <c r="G16263"/>
    </row>
    <row r="16264" spans="7:7" x14ac:dyDescent="0.3">
      <c r="G16264"/>
    </row>
    <row r="16265" spans="7:7" x14ac:dyDescent="0.3">
      <c r="G16265"/>
    </row>
    <row r="16266" spans="7:7" x14ac:dyDescent="0.3">
      <c r="G16266"/>
    </row>
    <row r="16267" spans="7:7" x14ac:dyDescent="0.3">
      <c r="G16267"/>
    </row>
    <row r="16268" spans="7:7" x14ac:dyDescent="0.3">
      <c r="G16268"/>
    </row>
    <row r="16269" spans="7:7" x14ac:dyDescent="0.3">
      <c r="G16269"/>
    </row>
    <row r="16270" spans="7:7" x14ac:dyDescent="0.3">
      <c r="G16270"/>
    </row>
    <row r="16271" spans="7:7" x14ac:dyDescent="0.3">
      <c r="G16271"/>
    </row>
    <row r="16272" spans="7:7" x14ac:dyDescent="0.3">
      <c r="G16272"/>
    </row>
    <row r="16273" spans="7:7" x14ac:dyDescent="0.3">
      <c r="G16273"/>
    </row>
    <row r="16274" spans="7:7" x14ac:dyDescent="0.3">
      <c r="G16274"/>
    </row>
    <row r="16275" spans="7:7" x14ac:dyDescent="0.3">
      <c r="G16275"/>
    </row>
    <row r="16276" spans="7:7" x14ac:dyDescent="0.3">
      <c r="G16276"/>
    </row>
    <row r="16277" spans="7:7" x14ac:dyDescent="0.3">
      <c r="G16277"/>
    </row>
    <row r="16278" spans="7:7" x14ac:dyDescent="0.3">
      <c r="G16278"/>
    </row>
    <row r="16279" spans="7:7" x14ac:dyDescent="0.3">
      <c r="G16279"/>
    </row>
    <row r="16280" spans="7:7" x14ac:dyDescent="0.3">
      <c r="G16280"/>
    </row>
    <row r="16281" spans="7:7" x14ac:dyDescent="0.3">
      <c r="G16281"/>
    </row>
    <row r="16282" spans="7:7" x14ac:dyDescent="0.3">
      <c r="G16282"/>
    </row>
    <row r="16283" spans="7:7" x14ac:dyDescent="0.3">
      <c r="G16283"/>
    </row>
    <row r="16284" spans="7:7" x14ac:dyDescent="0.3">
      <c r="G16284"/>
    </row>
    <row r="16285" spans="7:7" x14ac:dyDescent="0.3">
      <c r="G16285"/>
    </row>
    <row r="16286" spans="7:7" x14ac:dyDescent="0.3">
      <c r="G16286"/>
    </row>
    <row r="16287" spans="7:7" x14ac:dyDescent="0.3">
      <c r="G16287"/>
    </row>
    <row r="16288" spans="7:7" x14ac:dyDescent="0.3">
      <c r="G16288"/>
    </row>
    <row r="16289" spans="7:7" x14ac:dyDescent="0.3">
      <c r="G16289"/>
    </row>
    <row r="16290" spans="7:7" x14ac:dyDescent="0.3">
      <c r="G16290"/>
    </row>
    <row r="16291" spans="7:7" x14ac:dyDescent="0.3">
      <c r="G16291"/>
    </row>
    <row r="16292" spans="7:7" x14ac:dyDescent="0.3">
      <c r="G16292"/>
    </row>
    <row r="16293" spans="7:7" x14ac:dyDescent="0.3">
      <c r="G16293"/>
    </row>
    <row r="16294" spans="7:7" x14ac:dyDescent="0.3">
      <c r="G16294"/>
    </row>
    <row r="16295" spans="7:7" x14ac:dyDescent="0.3">
      <c r="G16295"/>
    </row>
    <row r="16296" spans="7:7" x14ac:dyDescent="0.3">
      <c r="G16296"/>
    </row>
    <row r="16297" spans="7:7" x14ac:dyDescent="0.3">
      <c r="G16297"/>
    </row>
    <row r="16298" spans="7:7" x14ac:dyDescent="0.3">
      <c r="G16298"/>
    </row>
    <row r="16299" spans="7:7" x14ac:dyDescent="0.3">
      <c r="G16299"/>
    </row>
    <row r="16300" spans="7:7" x14ac:dyDescent="0.3">
      <c r="G16300"/>
    </row>
    <row r="16301" spans="7:7" x14ac:dyDescent="0.3">
      <c r="G16301"/>
    </row>
    <row r="16302" spans="7:7" x14ac:dyDescent="0.3">
      <c r="G16302"/>
    </row>
    <row r="16303" spans="7:7" x14ac:dyDescent="0.3">
      <c r="G16303"/>
    </row>
    <row r="16304" spans="7:7" x14ac:dyDescent="0.3">
      <c r="G16304"/>
    </row>
    <row r="16305" spans="7:7" x14ac:dyDescent="0.3">
      <c r="G16305"/>
    </row>
    <row r="16306" spans="7:7" x14ac:dyDescent="0.3">
      <c r="G16306"/>
    </row>
    <row r="16307" spans="7:7" x14ac:dyDescent="0.3">
      <c r="G16307"/>
    </row>
    <row r="16308" spans="7:7" x14ac:dyDescent="0.3">
      <c r="G16308"/>
    </row>
    <row r="16309" spans="7:7" x14ac:dyDescent="0.3">
      <c r="G16309"/>
    </row>
    <row r="16310" spans="7:7" x14ac:dyDescent="0.3">
      <c r="G16310"/>
    </row>
    <row r="16311" spans="7:7" x14ac:dyDescent="0.3">
      <c r="G16311"/>
    </row>
    <row r="16312" spans="7:7" x14ac:dyDescent="0.3">
      <c r="G16312"/>
    </row>
    <row r="16313" spans="7:7" x14ac:dyDescent="0.3">
      <c r="G16313"/>
    </row>
    <row r="16314" spans="7:7" x14ac:dyDescent="0.3">
      <c r="G16314"/>
    </row>
    <row r="16315" spans="7:7" x14ac:dyDescent="0.3">
      <c r="G16315"/>
    </row>
    <row r="16316" spans="7:7" x14ac:dyDescent="0.3">
      <c r="G16316"/>
    </row>
    <row r="16317" spans="7:7" x14ac:dyDescent="0.3">
      <c r="G16317"/>
    </row>
    <row r="16318" spans="7:7" x14ac:dyDescent="0.3">
      <c r="G16318"/>
    </row>
    <row r="16319" spans="7:7" x14ac:dyDescent="0.3">
      <c r="G16319"/>
    </row>
    <row r="16320" spans="7:7" x14ac:dyDescent="0.3">
      <c r="G16320"/>
    </row>
    <row r="16321" spans="7:7" x14ac:dyDescent="0.3">
      <c r="G16321"/>
    </row>
    <row r="16322" spans="7:7" x14ac:dyDescent="0.3">
      <c r="G16322"/>
    </row>
    <row r="16323" spans="7:7" x14ac:dyDescent="0.3">
      <c r="G16323"/>
    </row>
    <row r="16324" spans="7:7" x14ac:dyDescent="0.3">
      <c r="G16324"/>
    </row>
    <row r="16325" spans="7:7" x14ac:dyDescent="0.3">
      <c r="G16325"/>
    </row>
    <row r="16326" spans="7:7" x14ac:dyDescent="0.3">
      <c r="G16326"/>
    </row>
    <row r="16327" spans="7:7" x14ac:dyDescent="0.3">
      <c r="G16327"/>
    </row>
    <row r="16328" spans="7:7" x14ac:dyDescent="0.3">
      <c r="G16328"/>
    </row>
    <row r="16329" spans="7:7" x14ac:dyDescent="0.3">
      <c r="G16329"/>
    </row>
    <row r="16330" spans="7:7" x14ac:dyDescent="0.3">
      <c r="G16330"/>
    </row>
    <row r="16331" spans="7:7" x14ac:dyDescent="0.3">
      <c r="G16331"/>
    </row>
    <row r="16332" spans="7:7" x14ac:dyDescent="0.3">
      <c r="G16332"/>
    </row>
    <row r="16333" spans="7:7" x14ac:dyDescent="0.3">
      <c r="G16333"/>
    </row>
    <row r="16334" spans="7:7" x14ac:dyDescent="0.3">
      <c r="G16334"/>
    </row>
    <row r="16335" spans="7:7" x14ac:dyDescent="0.3">
      <c r="G16335"/>
    </row>
    <row r="16336" spans="7:7" x14ac:dyDescent="0.3">
      <c r="G16336"/>
    </row>
    <row r="16337" spans="7:7" x14ac:dyDescent="0.3">
      <c r="G16337"/>
    </row>
    <row r="16338" spans="7:7" x14ac:dyDescent="0.3">
      <c r="G16338"/>
    </row>
    <row r="16339" spans="7:7" x14ac:dyDescent="0.3">
      <c r="G16339"/>
    </row>
    <row r="16340" spans="7:7" x14ac:dyDescent="0.3">
      <c r="G16340"/>
    </row>
    <row r="16341" spans="7:7" x14ac:dyDescent="0.3">
      <c r="G16341"/>
    </row>
    <row r="16342" spans="7:7" x14ac:dyDescent="0.3">
      <c r="G16342"/>
    </row>
    <row r="16343" spans="7:7" x14ac:dyDescent="0.3">
      <c r="G16343"/>
    </row>
    <row r="16344" spans="7:7" x14ac:dyDescent="0.3">
      <c r="G16344"/>
    </row>
    <row r="16345" spans="7:7" x14ac:dyDescent="0.3">
      <c r="G16345"/>
    </row>
    <row r="16346" spans="7:7" x14ac:dyDescent="0.3">
      <c r="G16346"/>
    </row>
    <row r="16347" spans="7:7" x14ac:dyDescent="0.3">
      <c r="G16347"/>
    </row>
    <row r="16348" spans="7:7" x14ac:dyDescent="0.3">
      <c r="G16348"/>
    </row>
    <row r="16349" spans="7:7" x14ac:dyDescent="0.3">
      <c r="G16349"/>
    </row>
    <row r="16350" spans="7:7" x14ac:dyDescent="0.3">
      <c r="G16350"/>
    </row>
    <row r="16351" spans="7:7" x14ac:dyDescent="0.3">
      <c r="G16351"/>
    </row>
    <row r="16352" spans="7:7" x14ac:dyDescent="0.3">
      <c r="G16352"/>
    </row>
    <row r="16353" spans="7:7" x14ac:dyDescent="0.3">
      <c r="G16353"/>
    </row>
    <row r="16354" spans="7:7" x14ac:dyDescent="0.3">
      <c r="G16354"/>
    </row>
    <row r="16355" spans="7:7" x14ac:dyDescent="0.3">
      <c r="G16355"/>
    </row>
    <row r="16356" spans="7:7" x14ac:dyDescent="0.3">
      <c r="G16356"/>
    </row>
    <row r="16357" spans="7:7" x14ac:dyDescent="0.3">
      <c r="G16357"/>
    </row>
    <row r="16358" spans="7:7" x14ac:dyDescent="0.3">
      <c r="G16358"/>
    </row>
    <row r="16359" spans="7:7" x14ac:dyDescent="0.3">
      <c r="G16359"/>
    </row>
    <row r="16360" spans="7:7" x14ac:dyDescent="0.3">
      <c r="G16360"/>
    </row>
    <row r="16361" spans="7:7" x14ac:dyDescent="0.3">
      <c r="G16361"/>
    </row>
    <row r="16362" spans="7:7" x14ac:dyDescent="0.3">
      <c r="G16362"/>
    </row>
    <row r="16363" spans="7:7" x14ac:dyDescent="0.3">
      <c r="G16363"/>
    </row>
    <row r="16364" spans="7:7" x14ac:dyDescent="0.3">
      <c r="G16364"/>
    </row>
    <row r="16365" spans="7:7" x14ac:dyDescent="0.3">
      <c r="G16365"/>
    </row>
    <row r="16366" spans="7:7" x14ac:dyDescent="0.3">
      <c r="G16366"/>
    </row>
    <row r="16367" spans="7:7" x14ac:dyDescent="0.3">
      <c r="G16367"/>
    </row>
    <row r="16368" spans="7:7" x14ac:dyDescent="0.3">
      <c r="G16368"/>
    </row>
    <row r="16369" spans="7:7" x14ac:dyDescent="0.3">
      <c r="G16369"/>
    </row>
    <row r="16370" spans="7:7" x14ac:dyDescent="0.3">
      <c r="G16370"/>
    </row>
    <row r="16371" spans="7:7" x14ac:dyDescent="0.3">
      <c r="G16371"/>
    </row>
    <row r="16372" spans="7:7" x14ac:dyDescent="0.3">
      <c r="G16372"/>
    </row>
    <row r="16373" spans="7:7" x14ac:dyDescent="0.3">
      <c r="G16373"/>
    </row>
    <row r="16374" spans="7:7" x14ac:dyDescent="0.3">
      <c r="G16374"/>
    </row>
    <row r="16375" spans="7:7" x14ac:dyDescent="0.3">
      <c r="G16375"/>
    </row>
    <row r="16376" spans="7:7" x14ac:dyDescent="0.3">
      <c r="G16376"/>
    </row>
    <row r="16377" spans="7:7" x14ac:dyDescent="0.3">
      <c r="G16377"/>
    </row>
    <row r="16378" spans="7:7" x14ac:dyDescent="0.3">
      <c r="G16378"/>
    </row>
    <row r="16379" spans="7:7" x14ac:dyDescent="0.3">
      <c r="G16379"/>
    </row>
    <row r="16380" spans="7:7" x14ac:dyDescent="0.3">
      <c r="G16380"/>
    </row>
    <row r="16381" spans="7:7" x14ac:dyDescent="0.3">
      <c r="G16381"/>
    </row>
    <row r="16382" spans="7:7" x14ac:dyDescent="0.3">
      <c r="G16382"/>
    </row>
    <row r="16383" spans="7:7" x14ac:dyDescent="0.3">
      <c r="G16383"/>
    </row>
    <row r="16384" spans="7:7" x14ac:dyDescent="0.3">
      <c r="G16384"/>
    </row>
    <row r="16385" spans="7:7" x14ac:dyDescent="0.3">
      <c r="G16385"/>
    </row>
    <row r="16386" spans="7:7" x14ac:dyDescent="0.3">
      <c r="G16386"/>
    </row>
    <row r="16387" spans="7:7" x14ac:dyDescent="0.3">
      <c r="G16387"/>
    </row>
    <row r="16388" spans="7:7" x14ac:dyDescent="0.3">
      <c r="G16388"/>
    </row>
    <row r="16389" spans="7:7" x14ac:dyDescent="0.3">
      <c r="G16389"/>
    </row>
    <row r="16390" spans="7:7" x14ac:dyDescent="0.3">
      <c r="G16390"/>
    </row>
    <row r="16391" spans="7:7" x14ac:dyDescent="0.3">
      <c r="G16391"/>
    </row>
    <row r="16392" spans="7:7" x14ac:dyDescent="0.3">
      <c r="G16392"/>
    </row>
    <row r="16393" spans="7:7" x14ac:dyDescent="0.3">
      <c r="G16393"/>
    </row>
    <row r="16394" spans="7:7" x14ac:dyDescent="0.3">
      <c r="G16394"/>
    </row>
    <row r="16395" spans="7:7" x14ac:dyDescent="0.3">
      <c r="G16395"/>
    </row>
    <row r="16396" spans="7:7" x14ac:dyDescent="0.3">
      <c r="G16396"/>
    </row>
    <row r="16397" spans="7:7" x14ac:dyDescent="0.3">
      <c r="G16397"/>
    </row>
    <row r="16398" spans="7:7" x14ac:dyDescent="0.3">
      <c r="G16398"/>
    </row>
    <row r="16399" spans="7:7" x14ac:dyDescent="0.3">
      <c r="G16399"/>
    </row>
    <row r="16400" spans="7:7" x14ac:dyDescent="0.3">
      <c r="G16400"/>
    </row>
    <row r="16401" spans="7:7" x14ac:dyDescent="0.3">
      <c r="G16401"/>
    </row>
    <row r="16402" spans="7:7" x14ac:dyDescent="0.3">
      <c r="G16402"/>
    </row>
    <row r="16403" spans="7:7" x14ac:dyDescent="0.3">
      <c r="G16403"/>
    </row>
    <row r="16404" spans="7:7" x14ac:dyDescent="0.3">
      <c r="G16404"/>
    </row>
    <row r="16405" spans="7:7" x14ac:dyDescent="0.3">
      <c r="G16405"/>
    </row>
    <row r="16406" spans="7:7" x14ac:dyDescent="0.3">
      <c r="G16406"/>
    </row>
    <row r="16407" spans="7:7" x14ac:dyDescent="0.3">
      <c r="G16407"/>
    </row>
    <row r="16408" spans="7:7" x14ac:dyDescent="0.3">
      <c r="G16408"/>
    </row>
    <row r="16409" spans="7:7" x14ac:dyDescent="0.3">
      <c r="G16409"/>
    </row>
    <row r="16410" spans="7:7" x14ac:dyDescent="0.3">
      <c r="G16410"/>
    </row>
    <row r="16411" spans="7:7" x14ac:dyDescent="0.3">
      <c r="G16411"/>
    </row>
    <row r="16412" spans="7:7" x14ac:dyDescent="0.3">
      <c r="G16412"/>
    </row>
    <row r="16413" spans="7:7" x14ac:dyDescent="0.3">
      <c r="G16413"/>
    </row>
    <row r="16414" spans="7:7" x14ac:dyDescent="0.3">
      <c r="G16414"/>
    </row>
    <row r="16415" spans="7:7" x14ac:dyDescent="0.3">
      <c r="G16415"/>
    </row>
    <row r="16416" spans="7:7" x14ac:dyDescent="0.3">
      <c r="G16416"/>
    </row>
    <row r="16417" spans="7:7" x14ac:dyDescent="0.3">
      <c r="G16417"/>
    </row>
    <row r="16418" spans="7:7" x14ac:dyDescent="0.3">
      <c r="G16418"/>
    </row>
    <row r="16419" spans="7:7" x14ac:dyDescent="0.3">
      <c r="G16419"/>
    </row>
    <row r="16420" spans="7:7" x14ac:dyDescent="0.3">
      <c r="G16420"/>
    </row>
    <row r="16421" spans="7:7" x14ac:dyDescent="0.3">
      <c r="G16421"/>
    </row>
    <row r="16422" spans="7:7" x14ac:dyDescent="0.3">
      <c r="G16422"/>
    </row>
    <row r="16423" spans="7:7" x14ac:dyDescent="0.3">
      <c r="G16423"/>
    </row>
    <row r="16424" spans="7:7" x14ac:dyDescent="0.3">
      <c r="G16424"/>
    </row>
    <row r="16425" spans="7:7" x14ac:dyDescent="0.3">
      <c r="G16425"/>
    </row>
    <row r="16426" spans="7:7" x14ac:dyDescent="0.3">
      <c r="G16426"/>
    </row>
    <row r="16427" spans="7:7" x14ac:dyDescent="0.3">
      <c r="G16427"/>
    </row>
    <row r="16428" spans="7:7" x14ac:dyDescent="0.3">
      <c r="G16428"/>
    </row>
    <row r="16429" spans="7:7" x14ac:dyDescent="0.3">
      <c r="G16429"/>
    </row>
    <row r="16430" spans="7:7" x14ac:dyDescent="0.3">
      <c r="G16430"/>
    </row>
    <row r="16431" spans="7:7" x14ac:dyDescent="0.3">
      <c r="G16431"/>
    </row>
    <row r="16432" spans="7:7" x14ac:dyDescent="0.3">
      <c r="G16432"/>
    </row>
    <row r="16433" spans="7:7" x14ac:dyDescent="0.3">
      <c r="G16433"/>
    </row>
    <row r="16434" spans="7:7" x14ac:dyDescent="0.3">
      <c r="G16434"/>
    </row>
    <row r="16435" spans="7:7" x14ac:dyDescent="0.3">
      <c r="G16435"/>
    </row>
    <row r="16436" spans="7:7" x14ac:dyDescent="0.3">
      <c r="G16436"/>
    </row>
    <row r="16437" spans="7:7" x14ac:dyDescent="0.3">
      <c r="G16437"/>
    </row>
    <row r="16438" spans="7:7" x14ac:dyDescent="0.3">
      <c r="G16438"/>
    </row>
    <row r="16439" spans="7:7" x14ac:dyDescent="0.3">
      <c r="G16439"/>
    </row>
    <row r="16440" spans="7:7" x14ac:dyDescent="0.3">
      <c r="G16440"/>
    </row>
    <row r="16441" spans="7:7" x14ac:dyDescent="0.3">
      <c r="G16441"/>
    </row>
    <row r="16442" spans="7:7" x14ac:dyDescent="0.3">
      <c r="G16442"/>
    </row>
    <row r="16443" spans="7:7" x14ac:dyDescent="0.3">
      <c r="G16443"/>
    </row>
    <row r="16444" spans="7:7" x14ac:dyDescent="0.3">
      <c r="G16444"/>
    </row>
    <row r="16445" spans="7:7" x14ac:dyDescent="0.3">
      <c r="G16445"/>
    </row>
    <row r="16446" spans="7:7" x14ac:dyDescent="0.3">
      <c r="G16446"/>
    </row>
    <row r="16447" spans="7:7" x14ac:dyDescent="0.3">
      <c r="G16447"/>
    </row>
    <row r="16448" spans="7:7" x14ac:dyDescent="0.3">
      <c r="G16448"/>
    </row>
    <row r="16449" spans="7:7" x14ac:dyDescent="0.3">
      <c r="G16449"/>
    </row>
    <row r="16450" spans="7:7" x14ac:dyDescent="0.3">
      <c r="G16450"/>
    </row>
    <row r="16451" spans="7:7" x14ac:dyDescent="0.3">
      <c r="G16451"/>
    </row>
    <row r="16452" spans="7:7" x14ac:dyDescent="0.3">
      <c r="G16452"/>
    </row>
    <row r="16453" spans="7:7" x14ac:dyDescent="0.3">
      <c r="G16453"/>
    </row>
    <row r="16454" spans="7:7" x14ac:dyDescent="0.3">
      <c r="G16454"/>
    </row>
    <row r="16455" spans="7:7" x14ac:dyDescent="0.3">
      <c r="G16455"/>
    </row>
    <row r="16456" spans="7:7" x14ac:dyDescent="0.3">
      <c r="G16456"/>
    </row>
    <row r="16457" spans="7:7" x14ac:dyDescent="0.3">
      <c r="G16457"/>
    </row>
    <row r="16458" spans="7:7" x14ac:dyDescent="0.3">
      <c r="G16458"/>
    </row>
    <row r="16459" spans="7:7" x14ac:dyDescent="0.3">
      <c r="G16459"/>
    </row>
    <row r="16460" spans="7:7" x14ac:dyDescent="0.3">
      <c r="G16460"/>
    </row>
    <row r="16461" spans="7:7" x14ac:dyDescent="0.3">
      <c r="G16461"/>
    </row>
    <row r="16462" spans="7:7" x14ac:dyDescent="0.3">
      <c r="G16462"/>
    </row>
    <row r="16463" spans="7:7" x14ac:dyDescent="0.3">
      <c r="G16463"/>
    </row>
    <row r="16464" spans="7:7" x14ac:dyDescent="0.3">
      <c r="G16464"/>
    </row>
    <row r="16465" spans="7:7" x14ac:dyDescent="0.3">
      <c r="G16465"/>
    </row>
    <row r="16466" spans="7:7" x14ac:dyDescent="0.3">
      <c r="G16466"/>
    </row>
    <row r="16467" spans="7:7" x14ac:dyDescent="0.3">
      <c r="G16467"/>
    </row>
    <row r="16468" spans="7:7" x14ac:dyDescent="0.3">
      <c r="G16468"/>
    </row>
    <row r="16469" spans="7:7" x14ac:dyDescent="0.3">
      <c r="G16469"/>
    </row>
    <row r="16470" spans="7:7" x14ac:dyDescent="0.3">
      <c r="G16470"/>
    </row>
    <row r="16471" spans="7:7" x14ac:dyDescent="0.3">
      <c r="G16471"/>
    </row>
    <row r="16472" spans="7:7" x14ac:dyDescent="0.3">
      <c r="G16472"/>
    </row>
    <row r="16473" spans="7:7" x14ac:dyDescent="0.3">
      <c r="G16473"/>
    </row>
    <row r="16474" spans="7:7" x14ac:dyDescent="0.3">
      <c r="G16474"/>
    </row>
    <row r="16475" spans="7:7" x14ac:dyDescent="0.3">
      <c r="G16475"/>
    </row>
    <row r="16476" spans="7:7" x14ac:dyDescent="0.3">
      <c r="G16476"/>
    </row>
    <row r="16477" spans="7:7" x14ac:dyDescent="0.3">
      <c r="G16477"/>
    </row>
    <row r="16478" spans="7:7" x14ac:dyDescent="0.3">
      <c r="G16478"/>
    </row>
    <row r="16479" spans="7:7" x14ac:dyDescent="0.3">
      <c r="G16479"/>
    </row>
    <row r="16480" spans="7:7" x14ac:dyDescent="0.3">
      <c r="G16480"/>
    </row>
    <row r="16481" spans="7:7" x14ac:dyDescent="0.3">
      <c r="G16481"/>
    </row>
    <row r="16482" spans="7:7" x14ac:dyDescent="0.3">
      <c r="G16482"/>
    </row>
    <row r="16483" spans="7:7" x14ac:dyDescent="0.3">
      <c r="G16483"/>
    </row>
    <row r="16484" spans="7:7" x14ac:dyDescent="0.3">
      <c r="G16484"/>
    </row>
    <row r="16485" spans="7:7" x14ac:dyDescent="0.3">
      <c r="G16485"/>
    </row>
    <row r="16486" spans="7:7" x14ac:dyDescent="0.3">
      <c r="G16486"/>
    </row>
    <row r="16487" spans="7:7" x14ac:dyDescent="0.3">
      <c r="G16487"/>
    </row>
    <row r="16488" spans="7:7" x14ac:dyDescent="0.3">
      <c r="G16488"/>
    </row>
    <row r="16489" spans="7:7" x14ac:dyDescent="0.3">
      <c r="G16489"/>
    </row>
    <row r="16490" spans="7:7" x14ac:dyDescent="0.3">
      <c r="G16490"/>
    </row>
    <row r="16491" spans="7:7" x14ac:dyDescent="0.3">
      <c r="G16491"/>
    </row>
    <row r="16492" spans="7:7" x14ac:dyDescent="0.3">
      <c r="G16492"/>
    </row>
    <row r="16493" spans="7:7" x14ac:dyDescent="0.3">
      <c r="G16493"/>
    </row>
    <row r="16494" spans="7:7" x14ac:dyDescent="0.3">
      <c r="G16494"/>
    </row>
    <row r="16495" spans="7:7" x14ac:dyDescent="0.3">
      <c r="G16495"/>
    </row>
    <row r="16496" spans="7:7" x14ac:dyDescent="0.3">
      <c r="G16496"/>
    </row>
    <row r="16497" spans="7:7" x14ac:dyDescent="0.3">
      <c r="G16497"/>
    </row>
    <row r="16498" spans="7:7" x14ac:dyDescent="0.3">
      <c r="G16498"/>
    </row>
    <row r="16499" spans="7:7" x14ac:dyDescent="0.3">
      <c r="G16499"/>
    </row>
    <row r="16500" spans="7:7" x14ac:dyDescent="0.3">
      <c r="G16500"/>
    </row>
    <row r="16501" spans="7:7" x14ac:dyDescent="0.3">
      <c r="G16501"/>
    </row>
    <row r="16502" spans="7:7" x14ac:dyDescent="0.3">
      <c r="G16502"/>
    </row>
    <row r="16503" spans="7:7" x14ac:dyDescent="0.3">
      <c r="G16503"/>
    </row>
    <row r="16504" spans="7:7" x14ac:dyDescent="0.3">
      <c r="G16504"/>
    </row>
    <row r="16505" spans="7:7" x14ac:dyDescent="0.3">
      <c r="G16505"/>
    </row>
    <row r="16506" spans="7:7" x14ac:dyDescent="0.3">
      <c r="G16506"/>
    </row>
    <row r="16507" spans="7:7" x14ac:dyDescent="0.3">
      <c r="G16507"/>
    </row>
    <row r="16508" spans="7:7" x14ac:dyDescent="0.3">
      <c r="G16508"/>
    </row>
    <row r="16509" spans="7:7" x14ac:dyDescent="0.3">
      <c r="G16509"/>
    </row>
    <row r="16510" spans="7:7" x14ac:dyDescent="0.3">
      <c r="G16510"/>
    </row>
    <row r="16511" spans="7:7" x14ac:dyDescent="0.3">
      <c r="G16511"/>
    </row>
    <row r="16512" spans="7:7" x14ac:dyDescent="0.3">
      <c r="G16512"/>
    </row>
    <row r="16513" spans="7:7" x14ac:dyDescent="0.3">
      <c r="G16513"/>
    </row>
    <row r="16514" spans="7:7" x14ac:dyDescent="0.3">
      <c r="G16514"/>
    </row>
    <row r="16515" spans="7:7" x14ac:dyDescent="0.3">
      <c r="G16515"/>
    </row>
    <row r="16516" spans="7:7" x14ac:dyDescent="0.3">
      <c r="G16516"/>
    </row>
    <row r="16517" spans="7:7" x14ac:dyDescent="0.3">
      <c r="G16517"/>
    </row>
    <row r="16518" spans="7:7" x14ac:dyDescent="0.3">
      <c r="G16518"/>
    </row>
    <row r="16519" spans="7:7" x14ac:dyDescent="0.3">
      <c r="G16519"/>
    </row>
    <row r="16520" spans="7:7" x14ac:dyDescent="0.3">
      <c r="G16520"/>
    </row>
    <row r="16521" spans="7:7" x14ac:dyDescent="0.3">
      <c r="G16521"/>
    </row>
    <row r="16522" spans="7:7" x14ac:dyDescent="0.3">
      <c r="G16522"/>
    </row>
    <row r="16523" spans="7:7" x14ac:dyDescent="0.3">
      <c r="G16523"/>
    </row>
    <row r="16524" spans="7:7" x14ac:dyDescent="0.3">
      <c r="G16524"/>
    </row>
    <row r="16525" spans="7:7" x14ac:dyDescent="0.3">
      <c r="G16525"/>
    </row>
    <row r="16526" spans="7:7" x14ac:dyDescent="0.3">
      <c r="G16526"/>
    </row>
    <row r="16527" spans="7:7" x14ac:dyDescent="0.3">
      <c r="G16527"/>
    </row>
    <row r="16528" spans="7:7" x14ac:dyDescent="0.3">
      <c r="G16528"/>
    </row>
    <row r="16529" spans="7:7" x14ac:dyDescent="0.3">
      <c r="G16529"/>
    </row>
    <row r="16530" spans="7:7" x14ac:dyDescent="0.3">
      <c r="G16530"/>
    </row>
    <row r="16531" spans="7:7" x14ac:dyDescent="0.3">
      <c r="G16531"/>
    </row>
    <row r="16532" spans="7:7" x14ac:dyDescent="0.3">
      <c r="G16532"/>
    </row>
    <row r="16533" spans="7:7" x14ac:dyDescent="0.3">
      <c r="G16533"/>
    </row>
    <row r="16534" spans="7:7" x14ac:dyDescent="0.3">
      <c r="G16534"/>
    </row>
    <row r="16535" spans="7:7" x14ac:dyDescent="0.3">
      <c r="G16535"/>
    </row>
    <row r="16536" spans="7:7" x14ac:dyDescent="0.3">
      <c r="G16536"/>
    </row>
    <row r="16537" spans="7:7" x14ac:dyDescent="0.3">
      <c r="G16537"/>
    </row>
    <row r="16538" spans="7:7" x14ac:dyDescent="0.3">
      <c r="G16538"/>
    </row>
    <row r="16539" spans="7:7" x14ac:dyDescent="0.3">
      <c r="G16539"/>
    </row>
    <row r="16540" spans="7:7" x14ac:dyDescent="0.3">
      <c r="G16540"/>
    </row>
    <row r="16541" spans="7:7" x14ac:dyDescent="0.3">
      <c r="G16541"/>
    </row>
    <row r="16542" spans="7:7" x14ac:dyDescent="0.3">
      <c r="G16542"/>
    </row>
    <row r="16543" spans="7:7" x14ac:dyDescent="0.3">
      <c r="G16543"/>
    </row>
    <row r="16544" spans="7:7" x14ac:dyDescent="0.3">
      <c r="G16544"/>
    </row>
    <row r="16545" spans="7:7" x14ac:dyDescent="0.3">
      <c r="G16545"/>
    </row>
    <row r="16546" spans="7:7" x14ac:dyDescent="0.3">
      <c r="G16546"/>
    </row>
    <row r="16547" spans="7:7" x14ac:dyDescent="0.3">
      <c r="G16547"/>
    </row>
    <row r="16548" spans="7:7" x14ac:dyDescent="0.3">
      <c r="G16548"/>
    </row>
    <row r="16549" spans="7:7" x14ac:dyDescent="0.3">
      <c r="G16549"/>
    </row>
    <row r="16550" spans="7:7" x14ac:dyDescent="0.3">
      <c r="G16550"/>
    </row>
    <row r="16551" spans="7:7" x14ac:dyDescent="0.3">
      <c r="G16551"/>
    </row>
    <row r="16552" spans="7:7" x14ac:dyDescent="0.3">
      <c r="G16552"/>
    </row>
    <row r="16553" spans="7:7" x14ac:dyDescent="0.3">
      <c r="G16553"/>
    </row>
    <row r="16554" spans="7:7" x14ac:dyDescent="0.3">
      <c r="G16554"/>
    </row>
    <row r="16555" spans="7:7" x14ac:dyDescent="0.3">
      <c r="G16555"/>
    </row>
    <row r="16556" spans="7:7" x14ac:dyDescent="0.3">
      <c r="G16556"/>
    </row>
    <row r="16557" spans="7:7" x14ac:dyDescent="0.3">
      <c r="G16557"/>
    </row>
    <row r="16558" spans="7:7" x14ac:dyDescent="0.3">
      <c r="G16558"/>
    </row>
    <row r="16559" spans="7:7" x14ac:dyDescent="0.3">
      <c r="G16559"/>
    </row>
    <row r="16560" spans="7:7" x14ac:dyDescent="0.3">
      <c r="G16560"/>
    </row>
    <row r="16561" spans="7:7" x14ac:dyDescent="0.3">
      <c r="G16561"/>
    </row>
    <row r="16562" spans="7:7" x14ac:dyDescent="0.3">
      <c r="G16562"/>
    </row>
    <row r="16563" spans="7:7" x14ac:dyDescent="0.3">
      <c r="G16563"/>
    </row>
    <row r="16564" spans="7:7" x14ac:dyDescent="0.3">
      <c r="G16564"/>
    </row>
    <row r="16565" spans="7:7" x14ac:dyDescent="0.3">
      <c r="G16565"/>
    </row>
    <row r="16566" spans="7:7" x14ac:dyDescent="0.3">
      <c r="G16566"/>
    </row>
    <row r="16567" spans="7:7" x14ac:dyDescent="0.3">
      <c r="G16567"/>
    </row>
    <row r="16568" spans="7:7" x14ac:dyDescent="0.3">
      <c r="G16568"/>
    </row>
    <row r="16569" spans="7:7" x14ac:dyDescent="0.3">
      <c r="G16569"/>
    </row>
    <row r="16570" spans="7:7" x14ac:dyDescent="0.3">
      <c r="G16570"/>
    </row>
    <row r="16571" spans="7:7" x14ac:dyDescent="0.3">
      <c r="G16571"/>
    </row>
    <row r="16572" spans="7:7" x14ac:dyDescent="0.3">
      <c r="G16572"/>
    </row>
    <row r="16573" spans="7:7" x14ac:dyDescent="0.3">
      <c r="G16573"/>
    </row>
    <row r="16574" spans="7:7" x14ac:dyDescent="0.3">
      <c r="G16574"/>
    </row>
    <row r="16575" spans="7:7" x14ac:dyDescent="0.3">
      <c r="G16575"/>
    </row>
    <row r="16576" spans="7:7" x14ac:dyDescent="0.3">
      <c r="G16576"/>
    </row>
    <row r="16577" spans="7:7" x14ac:dyDescent="0.3">
      <c r="G16577"/>
    </row>
    <row r="16578" spans="7:7" x14ac:dyDescent="0.3">
      <c r="G16578"/>
    </row>
    <row r="16579" spans="7:7" x14ac:dyDescent="0.3">
      <c r="G16579"/>
    </row>
    <row r="16580" spans="7:7" x14ac:dyDescent="0.3">
      <c r="G16580"/>
    </row>
    <row r="16581" spans="7:7" x14ac:dyDescent="0.3">
      <c r="G16581"/>
    </row>
    <row r="16582" spans="7:7" x14ac:dyDescent="0.3">
      <c r="G16582"/>
    </row>
    <row r="16583" spans="7:7" x14ac:dyDescent="0.3">
      <c r="G16583"/>
    </row>
    <row r="16584" spans="7:7" x14ac:dyDescent="0.3">
      <c r="G16584"/>
    </row>
    <row r="16585" spans="7:7" x14ac:dyDescent="0.3">
      <c r="G16585"/>
    </row>
    <row r="16586" spans="7:7" x14ac:dyDescent="0.3">
      <c r="G16586"/>
    </row>
    <row r="16587" spans="7:7" x14ac:dyDescent="0.3">
      <c r="G16587"/>
    </row>
    <row r="16588" spans="7:7" x14ac:dyDescent="0.3">
      <c r="G16588"/>
    </row>
    <row r="16589" spans="7:7" x14ac:dyDescent="0.3">
      <c r="G16589"/>
    </row>
    <row r="16590" spans="7:7" x14ac:dyDescent="0.3">
      <c r="G16590"/>
    </row>
    <row r="16591" spans="7:7" x14ac:dyDescent="0.3">
      <c r="G16591"/>
    </row>
    <row r="16592" spans="7:7" x14ac:dyDescent="0.3">
      <c r="G16592"/>
    </row>
    <row r="16593" spans="7:7" x14ac:dyDescent="0.3">
      <c r="G16593"/>
    </row>
    <row r="16594" spans="7:7" x14ac:dyDescent="0.3">
      <c r="G16594"/>
    </row>
    <row r="16595" spans="7:7" x14ac:dyDescent="0.3">
      <c r="G16595"/>
    </row>
    <row r="16596" spans="7:7" x14ac:dyDescent="0.3">
      <c r="G16596"/>
    </row>
    <row r="16597" spans="7:7" x14ac:dyDescent="0.3">
      <c r="G16597"/>
    </row>
    <row r="16598" spans="7:7" x14ac:dyDescent="0.3">
      <c r="G16598"/>
    </row>
    <row r="16599" spans="7:7" x14ac:dyDescent="0.3">
      <c r="G16599"/>
    </row>
    <row r="16600" spans="7:7" x14ac:dyDescent="0.3">
      <c r="G16600"/>
    </row>
    <row r="16601" spans="7:7" x14ac:dyDescent="0.3">
      <c r="G16601"/>
    </row>
    <row r="16602" spans="7:7" x14ac:dyDescent="0.3">
      <c r="G16602"/>
    </row>
    <row r="16603" spans="7:7" x14ac:dyDescent="0.3">
      <c r="G16603"/>
    </row>
    <row r="16604" spans="7:7" x14ac:dyDescent="0.3">
      <c r="G16604"/>
    </row>
    <row r="16605" spans="7:7" x14ac:dyDescent="0.3">
      <c r="G16605"/>
    </row>
    <row r="16606" spans="7:7" x14ac:dyDescent="0.3">
      <c r="G16606"/>
    </row>
    <row r="16607" spans="7:7" x14ac:dyDescent="0.3">
      <c r="G16607"/>
    </row>
    <row r="16608" spans="7:7" x14ac:dyDescent="0.3">
      <c r="G16608"/>
    </row>
    <row r="16609" spans="7:7" x14ac:dyDescent="0.3">
      <c r="G16609"/>
    </row>
    <row r="16610" spans="7:7" x14ac:dyDescent="0.3">
      <c r="G16610"/>
    </row>
    <row r="16611" spans="7:7" x14ac:dyDescent="0.3">
      <c r="G16611"/>
    </row>
    <row r="16612" spans="7:7" x14ac:dyDescent="0.3">
      <c r="G16612"/>
    </row>
    <row r="16613" spans="7:7" x14ac:dyDescent="0.3">
      <c r="G16613"/>
    </row>
    <row r="16614" spans="7:7" x14ac:dyDescent="0.3">
      <c r="G16614"/>
    </row>
    <row r="16615" spans="7:7" x14ac:dyDescent="0.3">
      <c r="G16615"/>
    </row>
    <row r="16616" spans="7:7" x14ac:dyDescent="0.3">
      <c r="G16616"/>
    </row>
    <row r="16617" spans="7:7" x14ac:dyDescent="0.3">
      <c r="G16617"/>
    </row>
    <row r="16618" spans="7:7" x14ac:dyDescent="0.3">
      <c r="G16618"/>
    </row>
    <row r="16619" spans="7:7" x14ac:dyDescent="0.3">
      <c r="G16619"/>
    </row>
    <row r="16620" spans="7:7" x14ac:dyDescent="0.3">
      <c r="G16620"/>
    </row>
    <row r="16621" spans="7:7" x14ac:dyDescent="0.3">
      <c r="G16621"/>
    </row>
    <row r="16622" spans="7:7" x14ac:dyDescent="0.3">
      <c r="G16622"/>
    </row>
    <row r="16623" spans="7:7" x14ac:dyDescent="0.3">
      <c r="G16623"/>
    </row>
    <row r="16624" spans="7:7" x14ac:dyDescent="0.3">
      <c r="G16624"/>
    </row>
    <row r="16625" spans="7:7" x14ac:dyDescent="0.3">
      <c r="G16625"/>
    </row>
    <row r="16626" spans="7:7" x14ac:dyDescent="0.3">
      <c r="G16626"/>
    </row>
    <row r="16627" spans="7:7" x14ac:dyDescent="0.3">
      <c r="G16627"/>
    </row>
    <row r="16628" spans="7:7" x14ac:dyDescent="0.3">
      <c r="G16628"/>
    </row>
    <row r="16629" spans="7:7" x14ac:dyDescent="0.3">
      <c r="G16629"/>
    </row>
    <row r="16630" spans="7:7" x14ac:dyDescent="0.3">
      <c r="G16630"/>
    </row>
    <row r="16631" spans="7:7" x14ac:dyDescent="0.3">
      <c r="G16631"/>
    </row>
    <row r="16632" spans="7:7" x14ac:dyDescent="0.3">
      <c r="G16632"/>
    </row>
    <row r="16633" spans="7:7" x14ac:dyDescent="0.3">
      <c r="G16633"/>
    </row>
    <row r="16634" spans="7:7" x14ac:dyDescent="0.3">
      <c r="G16634"/>
    </row>
    <row r="16635" spans="7:7" x14ac:dyDescent="0.3">
      <c r="G16635"/>
    </row>
    <row r="16636" spans="7:7" x14ac:dyDescent="0.3">
      <c r="G16636"/>
    </row>
    <row r="16637" spans="7:7" x14ac:dyDescent="0.3">
      <c r="G16637"/>
    </row>
    <row r="16638" spans="7:7" x14ac:dyDescent="0.3">
      <c r="G16638"/>
    </row>
    <row r="16639" spans="7:7" x14ac:dyDescent="0.3">
      <c r="G16639"/>
    </row>
    <row r="16640" spans="7:7" x14ac:dyDescent="0.3">
      <c r="G16640"/>
    </row>
    <row r="16641" spans="7:7" x14ac:dyDescent="0.3">
      <c r="G16641"/>
    </row>
    <row r="16642" spans="7:7" x14ac:dyDescent="0.3">
      <c r="G16642"/>
    </row>
    <row r="16643" spans="7:7" x14ac:dyDescent="0.3">
      <c r="G16643"/>
    </row>
    <row r="16644" spans="7:7" x14ac:dyDescent="0.3">
      <c r="G16644"/>
    </row>
    <row r="16645" spans="7:7" x14ac:dyDescent="0.3">
      <c r="G16645"/>
    </row>
    <row r="16646" spans="7:7" x14ac:dyDescent="0.3">
      <c r="G16646"/>
    </row>
    <row r="16647" spans="7:7" x14ac:dyDescent="0.3">
      <c r="G16647"/>
    </row>
    <row r="16648" spans="7:7" x14ac:dyDescent="0.3">
      <c r="G16648"/>
    </row>
    <row r="16649" spans="7:7" x14ac:dyDescent="0.3">
      <c r="G16649"/>
    </row>
    <row r="16650" spans="7:7" x14ac:dyDescent="0.3">
      <c r="G16650"/>
    </row>
    <row r="16651" spans="7:7" x14ac:dyDescent="0.3">
      <c r="G16651"/>
    </row>
    <row r="16652" spans="7:7" x14ac:dyDescent="0.3">
      <c r="G16652"/>
    </row>
    <row r="16653" spans="7:7" x14ac:dyDescent="0.3">
      <c r="G16653"/>
    </row>
    <row r="16654" spans="7:7" x14ac:dyDescent="0.3">
      <c r="G16654"/>
    </row>
    <row r="16655" spans="7:7" x14ac:dyDescent="0.3">
      <c r="G16655"/>
    </row>
    <row r="16656" spans="7:7" x14ac:dyDescent="0.3">
      <c r="G16656"/>
    </row>
    <row r="16657" spans="7:7" x14ac:dyDescent="0.3">
      <c r="G16657"/>
    </row>
    <row r="16658" spans="7:7" x14ac:dyDescent="0.3">
      <c r="G16658"/>
    </row>
    <row r="16659" spans="7:7" x14ac:dyDescent="0.3">
      <c r="G16659"/>
    </row>
    <row r="16660" spans="7:7" x14ac:dyDescent="0.3">
      <c r="G16660"/>
    </row>
    <row r="16661" spans="7:7" x14ac:dyDescent="0.3">
      <c r="G16661"/>
    </row>
    <row r="16662" spans="7:7" x14ac:dyDescent="0.3">
      <c r="G16662"/>
    </row>
    <row r="16663" spans="7:7" x14ac:dyDescent="0.3">
      <c r="G16663"/>
    </row>
    <row r="16664" spans="7:7" x14ac:dyDescent="0.3">
      <c r="G16664"/>
    </row>
    <row r="16665" spans="7:7" x14ac:dyDescent="0.3">
      <c r="G16665"/>
    </row>
    <row r="16666" spans="7:7" x14ac:dyDescent="0.3">
      <c r="G16666"/>
    </row>
    <row r="16667" spans="7:7" x14ac:dyDescent="0.3">
      <c r="G16667"/>
    </row>
    <row r="16668" spans="7:7" x14ac:dyDescent="0.3">
      <c r="G16668"/>
    </row>
    <row r="16669" spans="7:7" x14ac:dyDescent="0.3">
      <c r="G16669"/>
    </row>
    <row r="16670" spans="7:7" x14ac:dyDescent="0.3">
      <c r="G16670"/>
    </row>
    <row r="16671" spans="7:7" x14ac:dyDescent="0.3">
      <c r="G16671"/>
    </row>
    <row r="16672" spans="7:7" x14ac:dyDescent="0.3">
      <c r="G16672"/>
    </row>
    <row r="16673" spans="7:7" x14ac:dyDescent="0.3">
      <c r="G16673"/>
    </row>
    <row r="16674" spans="7:7" x14ac:dyDescent="0.3">
      <c r="G16674"/>
    </row>
    <row r="16675" spans="7:7" x14ac:dyDescent="0.3">
      <c r="G16675"/>
    </row>
    <row r="16676" spans="7:7" x14ac:dyDescent="0.3">
      <c r="G16676"/>
    </row>
    <row r="16677" spans="7:7" x14ac:dyDescent="0.3">
      <c r="G16677"/>
    </row>
    <row r="16678" spans="7:7" x14ac:dyDescent="0.3">
      <c r="G16678"/>
    </row>
    <row r="16679" spans="7:7" x14ac:dyDescent="0.3">
      <c r="G16679"/>
    </row>
    <row r="16680" spans="7:7" x14ac:dyDescent="0.3">
      <c r="G16680"/>
    </row>
    <row r="16681" spans="7:7" x14ac:dyDescent="0.3">
      <c r="G16681"/>
    </row>
    <row r="16682" spans="7:7" x14ac:dyDescent="0.3">
      <c r="G16682"/>
    </row>
    <row r="16683" spans="7:7" x14ac:dyDescent="0.3">
      <c r="G16683"/>
    </row>
    <row r="16684" spans="7:7" x14ac:dyDescent="0.3">
      <c r="G16684"/>
    </row>
    <row r="16685" spans="7:7" x14ac:dyDescent="0.3">
      <c r="G16685"/>
    </row>
    <row r="16686" spans="7:7" x14ac:dyDescent="0.3">
      <c r="G16686"/>
    </row>
    <row r="16687" spans="7:7" x14ac:dyDescent="0.3">
      <c r="G16687"/>
    </row>
    <row r="16688" spans="7:7" x14ac:dyDescent="0.3">
      <c r="G16688"/>
    </row>
    <row r="16689" spans="7:7" x14ac:dyDescent="0.3">
      <c r="G16689"/>
    </row>
    <row r="16690" spans="7:7" x14ac:dyDescent="0.3">
      <c r="G16690"/>
    </row>
    <row r="16691" spans="7:7" x14ac:dyDescent="0.3">
      <c r="G16691"/>
    </row>
    <row r="16692" spans="7:7" x14ac:dyDescent="0.3">
      <c r="G16692"/>
    </row>
    <row r="16693" spans="7:7" x14ac:dyDescent="0.3">
      <c r="G16693"/>
    </row>
    <row r="16694" spans="7:7" x14ac:dyDescent="0.3">
      <c r="G16694"/>
    </row>
    <row r="16695" spans="7:7" x14ac:dyDescent="0.3">
      <c r="G16695"/>
    </row>
    <row r="16696" spans="7:7" x14ac:dyDescent="0.3">
      <c r="G16696"/>
    </row>
    <row r="16697" spans="7:7" x14ac:dyDescent="0.3">
      <c r="G16697"/>
    </row>
    <row r="16698" spans="7:7" x14ac:dyDescent="0.3">
      <c r="G16698"/>
    </row>
    <row r="16699" spans="7:7" x14ac:dyDescent="0.3">
      <c r="G16699"/>
    </row>
    <row r="16700" spans="7:7" x14ac:dyDescent="0.3">
      <c r="G16700"/>
    </row>
    <row r="16701" spans="7:7" x14ac:dyDescent="0.3">
      <c r="G16701"/>
    </row>
    <row r="16702" spans="7:7" x14ac:dyDescent="0.3">
      <c r="G16702"/>
    </row>
    <row r="16703" spans="7:7" x14ac:dyDescent="0.3">
      <c r="G16703"/>
    </row>
    <row r="16704" spans="7:7" x14ac:dyDescent="0.3">
      <c r="G16704"/>
    </row>
    <row r="16705" spans="7:7" x14ac:dyDescent="0.3">
      <c r="G16705"/>
    </row>
    <row r="16706" spans="7:7" x14ac:dyDescent="0.3">
      <c r="G16706"/>
    </row>
    <row r="16707" spans="7:7" x14ac:dyDescent="0.3">
      <c r="G16707"/>
    </row>
    <row r="16708" spans="7:7" x14ac:dyDescent="0.3">
      <c r="G16708"/>
    </row>
    <row r="16709" spans="7:7" x14ac:dyDescent="0.3">
      <c r="G16709"/>
    </row>
    <row r="16710" spans="7:7" x14ac:dyDescent="0.3">
      <c r="G16710"/>
    </row>
    <row r="16711" spans="7:7" x14ac:dyDescent="0.3">
      <c r="G16711"/>
    </row>
    <row r="16712" spans="7:7" x14ac:dyDescent="0.3">
      <c r="G16712"/>
    </row>
    <row r="16713" spans="7:7" x14ac:dyDescent="0.3">
      <c r="G16713"/>
    </row>
    <row r="16714" spans="7:7" x14ac:dyDescent="0.3">
      <c r="G16714"/>
    </row>
    <row r="16715" spans="7:7" x14ac:dyDescent="0.3">
      <c r="G16715"/>
    </row>
    <row r="16716" spans="7:7" x14ac:dyDescent="0.3">
      <c r="G16716"/>
    </row>
    <row r="16717" spans="7:7" x14ac:dyDescent="0.3">
      <c r="G16717"/>
    </row>
    <row r="16718" spans="7:7" x14ac:dyDescent="0.3">
      <c r="G16718"/>
    </row>
    <row r="16719" spans="7:7" x14ac:dyDescent="0.3">
      <c r="G16719"/>
    </row>
    <row r="16720" spans="7:7" x14ac:dyDescent="0.3">
      <c r="G16720"/>
    </row>
    <row r="16721" spans="7:7" x14ac:dyDescent="0.3">
      <c r="G16721"/>
    </row>
    <row r="16722" spans="7:7" x14ac:dyDescent="0.3">
      <c r="G16722"/>
    </row>
    <row r="16723" spans="7:7" x14ac:dyDescent="0.3">
      <c r="G16723"/>
    </row>
    <row r="16724" spans="7:7" x14ac:dyDescent="0.3">
      <c r="G16724"/>
    </row>
    <row r="16725" spans="7:7" x14ac:dyDescent="0.3">
      <c r="G16725"/>
    </row>
    <row r="16726" spans="7:7" x14ac:dyDescent="0.3">
      <c r="G16726"/>
    </row>
    <row r="16727" spans="7:7" x14ac:dyDescent="0.3">
      <c r="G16727"/>
    </row>
    <row r="16728" spans="7:7" x14ac:dyDescent="0.3">
      <c r="G16728"/>
    </row>
    <row r="16729" spans="7:7" x14ac:dyDescent="0.3">
      <c r="G16729"/>
    </row>
    <row r="16730" spans="7:7" x14ac:dyDescent="0.3">
      <c r="G16730"/>
    </row>
    <row r="16731" spans="7:7" x14ac:dyDescent="0.3">
      <c r="G16731"/>
    </row>
    <row r="16732" spans="7:7" x14ac:dyDescent="0.3">
      <c r="G16732"/>
    </row>
    <row r="16733" spans="7:7" x14ac:dyDescent="0.3">
      <c r="G16733"/>
    </row>
    <row r="16734" spans="7:7" x14ac:dyDescent="0.3">
      <c r="G16734"/>
    </row>
    <row r="16735" spans="7:7" x14ac:dyDescent="0.3">
      <c r="G16735"/>
    </row>
    <row r="16736" spans="7:7" x14ac:dyDescent="0.3">
      <c r="G16736"/>
    </row>
    <row r="16737" spans="7:7" x14ac:dyDescent="0.3">
      <c r="G16737"/>
    </row>
    <row r="16738" spans="7:7" x14ac:dyDescent="0.3">
      <c r="G16738"/>
    </row>
    <row r="16739" spans="7:7" x14ac:dyDescent="0.3">
      <c r="G16739"/>
    </row>
    <row r="16740" spans="7:7" x14ac:dyDescent="0.3">
      <c r="G16740"/>
    </row>
    <row r="16741" spans="7:7" x14ac:dyDescent="0.3">
      <c r="G16741"/>
    </row>
    <row r="16742" spans="7:7" x14ac:dyDescent="0.3">
      <c r="G16742"/>
    </row>
    <row r="16743" spans="7:7" x14ac:dyDescent="0.3">
      <c r="G16743"/>
    </row>
    <row r="16744" spans="7:7" x14ac:dyDescent="0.3">
      <c r="G16744"/>
    </row>
    <row r="16745" spans="7:7" x14ac:dyDescent="0.3">
      <c r="G16745"/>
    </row>
    <row r="16746" spans="7:7" x14ac:dyDescent="0.3">
      <c r="G16746"/>
    </row>
    <row r="16747" spans="7:7" x14ac:dyDescent="0.3">
      <c r="G16747"/>
    </row>
    <row r="16748" spans="7:7" x14ac:dyDescent="0.3">
      <c r="G16748"/>
    </row>
    <row r="16749" spans="7:7" x14ac:dyDescent="0.3">
      <c r="G16749"/>
    </row>
    <row r="16750" spans="7:7" x14ac:dyDescent="0.3">
      <c r="G16750"/>
    </row>
    <row r="16751" spans="7:7" x14ac:dyDescent="0.3">
      <c r="G16751"/>
    </row>
    <row r="16752" spans="7:7" x14ac:dyDescent="0.3">
      <c r="G16752"/>
    </row>
    <row r="16753" spans="7:7" x14ac:dyDescent="0.3">
      <c r="G16753"/>
    </row>
    <row r="16754" spans="7:7" x14ac:dyDescent="0.3">
      <c r="G16754"/>
    </row>
    <row r="16755" spans="7:7" x14ac:dyDescent="0.3">
      <c r="G16755"/>
    </row>
    <row r="16756" spans="7:7" x14ac:dyDescent="0.3">
      <c r="G16756"/>
    </row>
    <row r="16757" spans="7:7" x14ac:dyDescent="0.3">
      <c r="G16757"/>
    </row>
    <row r="16758" spans="7:7" x14ac:dyDescent="0.3">
      <c r="G16758"/>
    </row>
    <row r="16759" spans="7:7" x14ac:dyDescent="0.3">
      <c r="G16759"/>
    </row>
    <row r="16760" spans="7:7" x14ac:dyDescent="0.3">
      <c r="G16760"/>
    </row>
    <row r="16761" spans="7:7" x14ac:dyDescent="0.3">
      <c r="G16761"/>
    </row>
    <row r="16762" spans="7:7" x14ac:dyDescent="0.3">
      <c r="G16762"/>
    </row>
    <row r="16763" spans="7:7" x14ac:dyDescent="0.3">
      <c r="G16763"/>
    </row>
    <row r="16764" spans="7:7" x14ac:dyDescent="0.3">
      <c r="G16764"/>
    </row>
    <row r="16765" spans="7:7" x14ac:dyDescent="0.3">
      <c r="G16765"/>
    </row>
    <row r="16766" spans="7:7" x14ac:dyDescent="0.3">
      <c r="G16766"/>
    </row>
    <row r="16767" spans="7:7" x14ac:dyDescent="0.3">
      <c r="G16767"/>
    </row>
    <row r="16768" spans="7:7" x14ac:dyDescent="0.3">
      <c r="G16768"/>
    </row>
    <row r="16769" spans="7:7" x14ac:dyDescent="0.3">
      <c r="G16769"/>
    </row>
    <row r="16770" spans="7:7" x14ac:dyDescent="0.3">
      <c r="G16770"/>
    </row>
    <row r="16771" spans="7:7" x14ac:dyDescent="0.3">
      <c r="G16771"/>
    </row>
    <row r="16772" spans="7:7" x14ac:dyDescent="0.3">
      <c r="G16772"/>
    </row>
    <row r="16773" spans="7:7" x14ac:dyDescent="0.3">
      <c r="G16773"/>
    </row>
    <row r="16774" spans="7:7" x14ac:dyDescent="0.3">
      <c r="G16774"/>
    </row>
    <row r="16775" spans="7:7" x14ac:dyDescent="0.3">
      <c r="G16775"/>
    </row>
    <row r="16776" spans="7:7" x14ac:dyDescent="0.3">
      <c r="G16776"/>
    </row>
    <row r="16777" spans="7:7" x14ac:dyDescent="0.3">
      <c r="G16777"/>
    </row>
    <row r="16778" spans="7:7" x14ac:dyDescent="0.3">
      <c r="G16778"/>
    </row>
    <row r="16779" spans="7:7" x14ac:dyDescent="0.3">
      <c r="G16779"/>
    </row>
    <row r="16780" spans="7:7" x14ac:dyDescent="0.3">
      <c r="G16780"/>
    </row>
    <row r="16781" spans="7:7" x14ac:dyDescent="0.3">
      <c r="G16781"/>
    </row>
    <row r="16782" spans="7:7" x14ac:dyDescent="0.3">
      <c r="G16782"/>
    </row>
    <row r="16783" spans="7:7" x14ac:dyDescent="0.3">
      <c r="G16783"/>
    </row>
    <row r="16784" spans="7:7" x14ac:dyDescent="0.3">
      <c r="G16784"/>
    </row>
    <row r="16785" spans="7:7" x14ac:dyDescent="0.3">
      <c r="G16785"/>
    </row>
    <row r="16786" spans="7:7" x14ac:dyDescent="0.3">
      <c r="G16786"/>
    </row>
    <row r="16787" spans="7:7" x14ac:dyDescent="0.3">
      <c r="G16787"/>
    </row>
    <row r="16788" spans="7:7" x14ac:dyDescent="0.3">
      <c r="G16788"/>
    </row>
    <row r="16789" spans="7:7" x14ac:dyDescent="0.3">
      <c r="G16789"/>
    </row>
    <row r="16790" spans="7:7" x14ac:dyDescent="0.3">
      <c r="G16790"/>
    </row>
    <row r="16791" spans="7:7" x14ac:dyDescent="0.3">
      <c r="G16791"/>
    </row>
    <row r="16792" spans="7:7" x14ac:dyDescent="0.3">
      <c r="G16792"/>
    </row>
    <row r="16793" spans="7:7" x14ac:dyDescent="0.3">
      <c r="G16793"/>
    </row>
    <row r="16794" spans="7:7" x14ac:dyDescent="0.3">
      <c r="G16794"/>
    </row>
    <row r="16795" spans="7:7" x14ac:dyDescent="0.3">
      <c r="G16795"/>
    </row>
    <row r="16796" spans="7:7" x14ac:dyDescent="0.3">
      <c r="G16796"/>
    </row>
    <row r="16797" spans="7:7" x14ac:dyDescent="0.3">
      <c r="G16797"/>
    </row>
    <row r="16798" spans="7:7" x14ac:dyDescent="0.3">
      <c r="G16798"/>
    </row>
    <row r="16799" spans="7:7" x14ac:dyDescent="0.3">
      <c r="G16799"/>
    </row>
    <row r="16800" spans="7:7" x14ac:dyDescent="0.3">
      <c r="G16800"/>
    </row>
    <row r="16801" spans="7:7" x14ac:dyDescent="0.3">
      <c r="G16801"/>
    </row>
    <row r="16802" spans="7:7" x14ac:dyDescent="0.3">
      <c r="G16802"/>
    </row>
    <row r="16803" spans="7:7" x14ac:dyDescent="0.3">
      <c r="G16803"/>
    </row>
    <row r="16804" spans="7:7" x14ac:dyDescent="0.3">
      <c r="G16804"/>
    </row>
    <row r="16805" spans="7:7" x14ac:dyDescent="0.3">
      <c r="G16805"/>
    </row>
    <row r="16806" spans="7:7" x14ac:dyDescent="0.3">
      <c r="G16806"/>
    </row>
    <row r="16807" spans="7:7" x14ac:dyDescent="0.3">
      <c r="G16807"/>
    </row>
    <row r="16808" spans="7:7" x14ac:dyDescent="0.3">
      <c r="G16808"/>
    </row>
    <row r="16809" spans="7:7" x14ac:dyDescent="0.3">
      <c r="G16809"/>
    </row>
    <row r="16810" spans="7:7" x14ac:dyDescent="0.3">
      <c r="G16810"/>
    </row>
    <row r="16811" spans="7:7" x14ac:dyDescent="0.3">
      <c r="G16811"/>
    </row>
    <row r="16812" spans="7:7" x14ac:dyDescent="0.3">
      <c r="G16812"/>
    </row>
    <row r="16813" spans="7:7" x14ac:dyDescent="0.3">
      <c r="G16813"/>
    </row>
    <row r="16814" spans="7:7" x14ac:dyDescent="0.3">
      <c r="G16814"/>
    </row>
    <row r="16815" spans="7:7" x14ac:dyDescent="0.3">
      <c r="G16815"/>
    </row>
    <row r="16816" spans="7:7" x14ac:dyDescent="0.3">
      <c r="G16816"/>
    </row>
    <row r="16817" spans="7:7" x14ac:dyDescent="0.3">
      <c r="G16817"/>
    </row>
    <row r="16818" spans="7:7" x14ac:dyDescent="0.3">
      <c r="G16818"/>
    </row>
    <row r="16819" spans="7:7" x14ac:dyDescent="0.3">
      <c r="G16819"/>
    </row>
    <row r="16820" spans="7:7" x14ac:dyDescent="0.3">
      <c r="G16820"/>
    </row>
    <row r="16821" spans="7:7" x14ac:dyDescent="0.3">
      <c r="G16821"/>
    </row>
    <row r="16822" spans="7:7" x14ac:dyDescent="0.3">
      <c r="G16822"/>
    </row>
    <row r="16823" spans="7:7" x14ac:dyDescent="0.3">
      <c r="G16823"/>
    </row>
    <row r="16824" spans="7:7" x14ac:dyDescent="0.3">
      <c r="G16824"/>
    </row>
    <row r="16825" spans="7:7" x14ac:dyDescent="0.3">
      <c r="G16825"/>
    </row>
    <row r="16826" spans="7:7" x14ac:dyDescent="0.3">
      <c r="G16826"/>
    </row>
    <row r="16827" spans="7:7" x14ac:dyDescent="0.3">
      <c r="G16827"/>
    </row>
    <row r="16828" spans="7:7" x14ac:dyDescent="0.3">
      <c r="G16828"/>
    </row>
    <row r="16829" spans="7:7" x14ac:dyDescent="0.3">
      <c r="G16829"/>
    </row>
    <row r="16830" spans="7:7" x14ac:dyDescent="0.3">
      <c r="G16830"/>
    </row>
    <row r="16831" spans="7:7" x14ac:dyDescent="0.3">
      <c r="G16831"/>
    </row>
    <row r="16832" spans="7:7" x14ac:dyDescent="0.3">
      <c r="G16832"/>
    </row>
    <row r="16833" spans="7:7" x14ac:dyDescent="0.3">
      <c r="G16833"/>
    </row>
    <row r="16834" spans="7:7" x14ac:dyDescent="0.3">
      <c r="G16834"/>
    </row>
    <row r="16835" spans="7:7" x14ac:dyDescent="0.3">
      <c r="G16835"/>
    </row>
    <row r="16836" spans="7:7" x14ac:dyDescent="0.3">
      <c r="G16836"/>
    </row>
    <row r="16837" spans="7:7" x14ac:dyDescent="0.3">
      <c r="G16837"/>
    </row>
    <row r="16838" spans="7:7" x14ac:dyDescent="0.3">
      <c r="G16838"/>
    </row>
    <row r="16839" spans="7:7" x14ac:dyDescent="0.3">
      <c r="G16839"/>
    </row>
    <row r="16840" spans="7:7" x14ac:dyDescent="0.3">
      <c r="G16840"/>
    </row>
    <row r="16841" spans="7:7" x14ac:dyDescent="0.3">
      <c r="G16841"/>
    </row>
    <row r="16842" spans="7:7" x14ac:dyDescent="0.3">
      <c r="G16842"/>
    </row>
    <row r="16843" spans="7:7" x14ac:dyDescent="0.3">
      <c r="G16843"/>
    </row>
    <row r="16844" spans="7:7" x14ac:dyDescent="0.3">
      <c r="G16844"/>
    </row>
    <row r="16845" spans="7:7" x14ac:dyDescent="0.3">
      <c r="G16845"/>
    </row>
    <row r="16846" spans="7:7" x14ac:dyDescent="0.3">
      <c r="G16846"/>
    </row>
    <row r="16847" spans="7:7" x14ac:dyDescent="0.3">
      <c r="G16847"/>
    </row>
    <row r="16848" spans="7:7" x14ac:dyDescent="0.3">
      <c r="G16848"/>
    </row>
    <row r="16849" spans="7:7" x14ac:dyDescent="0.3">
      <c r="G16849"/>
    </row>
    <row r="16850" spans="7:7" x14ac:dyDescent="0.3">
      <c r="G16850"/>
    </row>
    <row r="16851" spans="7:7" x14ac:dyDescent="0.3">
      <c r="G16851"/>
    </row>
    <row r="16852" spans="7:7" x14ac:dyDescent="0.3">
      <c r="G16852"/>
    </row>
    <row r="16853" spans="7:7" x14ac:dyDescent="0.3">
      <c r="G16853"/>
    </row>
    <row r="16854" spans="7:7" x14ac:dyDescent="0.3">
      <c r="G16854"/>
    </row>
    <row r="16855" spans="7:7" x14ac:dyDescent="0.3">
      <c r="G16855"/>
    </row>
    <row r="16856" spans="7:7" x14ac:dyDescent="0.3">
      <c r="G16856"/>
    </row>
    <row r="16857" spans="7:7" x14ac:dyDescent="0.3">
      <c r="G16857"/>
    </row>
    <row r="16858" spans="7:7" x14ac:dyDescent="0.3">
      <c r="G16858"/>
    </row>
    <row r="16859" spans="7:7" x14ac:dyDescent="0.3">
      <c r="G16859"/>
    </row>
    <row r="16860" spans="7:7" x14ac:dyDescent="0.3">
      <c r="G16860"/>
    </row>
    <row r="16861" spans="7:7" x14ac:dyDescent="0.3">
      <c r="G16861"/>
    </row>
    <row r="16862" spans="7:7" x14ac:dyDescent="0.3">
      <c r="G16862"/>
    </row>
    <row r="16863" spans="7:7" x14ac:dyDescent="0.3">
      <c r="G16863"/>
    </row>
    <row r="16864" spans="7:7" x14ac:dyDescent="0.3">
      <c r="G16864"/>
    </row>
    <row r="16865" spans="7:7" x14ac:dyDescent="0.3">
      <c r="G16865"/>
    </row>
    <row r="16866" spans="7:7" x14ac:dyDescent="0.3">
      <c r="G16866"/>
    </row>
    <row r="16867" spans="7:7" x14ac:dyDescent="0.3">
      <c r="G16867"/>
    </row>
    <row r="16868" spans="7:7" x14ac:dyDescent="0.3">
      <c r="G16868"/>
    </row>
    <row r="16869" spans="7:7" x14ac:dyDescent="0.3">
      <c r="G16869"/>
    </row>
    <row r="16870" spans="7:7" x14ac:dyDescent="0.3">
      <c r="G16870"/>
    </row>
    <row r="16871" spans="7:7" x14ac:dyDescent="0.3">
      <c r="G16871"/>
    </row>
    <row r="16872" spans="7:7" x14ac:dyDescent="0.3">
      <c r="G16872"/>
    </row>
    <row r="16873" spans="7:7" x14ac:dyDescent="0.3">
      <c r="G16873"/>
    </row>
    <row r="16874" spans="7:7" x14ac:dyDescent="0.3">
      <c r="G16874"/>
    </row>
    <row r="16875" spans="7:7" x14ac:dyDescent="0.3">
      <c r="G16875"/>
    </row>
    <row r="16876" spans="7:7" x14ac:dyDescent="0.3">
      <c r="G16876"/>
    </row>
    <row r="16877" spans="7:7" x14ac:dyDescent="0.3">
      <c r="G16877"/>
    </row>
    <row r="16878" spans="7:7" x14ac:dyDescent="0.3">
      <c r="G16878"/>
    </row>
    <row r="16879" spans="7:7" x14ac:dyDescent="0.3">
      <c r="G16879"/>
    </row>
    <row r="16880" spans="7:7" x14ac:dyDescent="0.3">
      <c r="G16880"/>
    </row>
    <row r="16881" spans="7:7" x14ac:dyDescent="0.3">
      <c r="G16881"/>
    </row>
    <row r="16882" spans="7:7" x14ac:dyDescent="0.3">
      <c r="G16882"/>
    </row>
    <row r="16883" spans="7:7" x14ac:dyDescent="0.3">
      <c r="G16883"/>
    </row>
    <row r="16884" spans="7:7" x14ac:dyDescent="0.3">
      <c r="G16884"/>
    </row>
    <row r="16885" spans="7:7" x14ac:dyDescent="0.3">
      <c r="G16885"/>
    </row>
    <row r="16886" spans="7:7" x14ac:dyDescent="0.3">
      <c r="G16886"/>
    </row>
    <row r="16887" spans="7:7" x14ac:dyDescent="0.3">
      <c r="G16887"/>
    </row>
    <row r="16888" spans="7:7" x14ac:dyDescent="0.3">
      <c r="G16888"/>
    </row>
    <row r="16889" spans="7:7" x14ac:dyDescent="0.3">
      <c r="G16889"/>
    </row>
    <row r="16890" spans="7:7" x14ac:dyDescent="0.3">
      <c r="G16890"/>
    </row>
    <row r="16891" spans="7:7" x14ac:dyDescent="0.3">
      <c r="G16891"/>
    </row>
    <row r="16892" spans="7:7" x14ac:dyDescent="0.3">
      <c r="G16892"/>
    </row>
    <row r="16893" spans="7:7" x14ac:dyDescent="0.3">
      <c r="G16893"/>
    </row>
    <row r="16894" spans="7:7" x14ac:dyDescent="0.3">
      <c r="G16894"/>
    </row>
    <row r="16895" spans="7:7" x14ac:dyDescent="0.3">
      <c r="G16895"/>
    </row>
    <row r="16896" spans="7:7" x14ac:dyDescent="0.3">
      <c r="G16896"/>
    </row>
    <row r="16897" spans="7:7" x14ac:dyDescent="0.3">
      <c r="G16897"/>
    </row>
    <row r="16898" spans="7:7" x14ac:dyDescent="0.3">
      <c r="G16898"/>
    </row>
    <row r="16899" spans="7:7" x14ac:dyDescent="0.3">
      <c r="G16899"/>
    </row>
    <row r="16900" spans="7:7" x14ac:dyDescent="0.3">
      <c r="G16900"/>
    </row>
    <row r="16901" spans="7:7" x14ac:dyDescent="0.3">
      <c r="G16901"/>
    </row>
    <row r="16902" spans="7:7" x14ac:dyDescent="0.3">
      <c r="G16902"/>
    </row>
    <row r="16903" spans="7:7" x14ac:dyDescent="0.3">
      <c r="G16903"/>
    </row>
    <row r="16904" spans="7:7" x14ac:dyDescent="0.3">
      <c r="G16904"/>
    </row>
    <row r="16905" spans="7:7" x14ac:dyDescent="0.3">
      <c r="G16905"/>
    </row>
    <row r="16906" spans="7:7" x14ac:dyDescent="0.3">
      <c r="G16906"/>
    </row>
    <row r="16907" spans="7:7" x14ac:dyDescent="0.3">
      <c r="G16907"/>
    </row>
    <row r="16908" spans="7:7" x14ac:dyDescent="0.3">
      <c r="G16908"/>
    </row>
    <row r="16909" spans="7:7" x14ac:dyDescent="0.3">
      <c r="G16909"/>
    </row>
    <row r="16910" spans="7:7" x14ac:dyDescent="0.3">
      <c r="G16910"/>
    </row>
    <row r="16911" spans="7:7" x14ac:dyDescent="0.3">
      <c r="G16911"/>
    </row>
    <row r="16912" spans="7:7" x14ac:dyDescent="0.3">
      <c r="G16912"/>
    </row>
    <row r="16913" spans="7:7" x14ac:dyDescent="0.3">
      <c r="G16913"/>
    </row>
    <row r="16914" spans="7:7" x14ac:dyDescent="0.3">
      <c r="G16914"/>
    </row>
    <row r="16915" spans="7:7" x14ac:dyDescent="0.3">
      <c r="G16915"/>
    </row>
    <row r="16916" spans="7:7" x14ac:dyDescent="0.3">
      <c r="G16916"/>
    </row>
    <row r="16917" spans="7:7" x14ac:dyDescent="0.3">
      <c r="G16917"/>
    </row>
    <row r="16918" spans="7:7" x14ac:dyDescent="0.3">
      <c r="G16918"/>
    </row>
    <row r="16919" spans="7:7" x14ac:dyDescent="0.3">
      <c r="G16919"/>
    </row>
    <row r="16920" spans="7:7" x14ac:dyDescent="0.3">
      <c r="G16920"/>
    </row>
    <row r="16921" spans="7:7" x14ac:dyDescent="0.3">
      <c r="G16921"/>
    </row>
    <row r="16922" spans="7:7" x14ac:dyDescent="0.3">
      <c r="G16922"/>
    </row>
    <row r="16923" spans="7:7" x14ac:dyDescent="0.3">
      <c r="G16923"/>
    </row>
    <row r="16924" spans="7:7" x14ac:dyDescent="0.3">
      <c r="G16924"/>
    </row>
    <row r="16925" spans="7:7" x14ac:dyDescent="0.3">
      <c r="G16925"/>
    </row>
    <row r="16926" spans="7:7" x14ac:dyDescent="0.3">
      <c r="G16926"/>
    </row>
    <row r="16927" spans="7:7" x14ac:dyDescent="0.3">
      <c r="G16927"/>
    </row>
    <row r="16928" spans="7:7" x14ac:dyDescent="0.3">
      <c r="G16928"/>
    </row>
    <row r="16929" spans="7:7" x14ac:dyDescent="0.3">
      <c r="G16929"/>
    </row>
    <row r="16930" spans="7:7" x14ac:dyDescent="0.3">
      <c r="G16930"/>
    </row>
    <row r="16931" spans="7:7" x14ac:dyDescent="0.3">
      <c r="G16931"/>
    </row>
    <row r="16932" spans="7:7" x14ac:dyDescent="0.3">
      <c r="G16932"/>
    </row>
    <row r="16933" spans="7:7" x14ac:dyDescent="0.3">
      <c r="G16933"/>
    </row>
    <row r="16934" spans="7:7" x14ac:dyDescent="0.3">
      <c r="G16934"/>
    </row>
    <row r="16935" spans="7:7" x14ac:dyDescent="0.3">
      <c r="G16935"/>
    </row>
    <row r="16936" spans="7:7" x14ac:dyDescent="0.3">
      <c r="G16936"/>
    </row>
    <row r="16937" spans="7:7" x14ac:dyDescent="0.3">
      <c r="G16937"/>
    </row>
    <row r="16938" spans="7:7" x14ac:dyDescent="0.3">
      <c r="G16938"/>
    </row>
    <row r="16939" spans="7:7" x14ac:dyDescent="0.3">
      <c r="G16939"/>
    </row>
    <row r="16940" spans="7:7" x14ac:dyDescent="0.3">
      <c r="G16940"/>
    </row>
    <row r="16941" spans="7:7" x14ac:dyDescent="0.3">
      <c r="G16941"/>
    </row>
    <row r="16942" spans="7:7" x14ac:dyDescent="0.3">
      <c r="G16942"/>
    </row>
    <row r="16943" spans="7:7" x14ac:dyDescent="0.3">
      <c r="G16943"/>
    </row>
    <row r="16944" spans="7:7" x14ac:dyDescent="0.3">
      <c r="G16944"/>
    </row>
    <row r="16945" spans="7:7" x14ac:dyDescent="0.3">
      <c r="G16945"/>
    </row>
    <row r="16946" spans="7:7" x14ac:dyDescent="0.3">
      <c r="G16946"/>
    </row>
    <row r="16947" spans="7:7" x14ac:dyDescent="0.3">
      <c r="G16947"/>
    </row>
    <row r="16948" spans="7:7" x14ac:dyDescent="0.3">
      <c r="G16948"/>
    </row>
    <row r="16949" spans="7:7" x14ac:dyDescent="0.3">
      <c r="G16949"/>
    </row>
    <row r="16950" spans="7:7" x14ac:dyDescent="0.3">
      <c r="G16950"/>
    </row>
    <row r="16951" spans="7:7" x14ac:dyDescent="0.3">
      <c r="G16951"/>
    </row>
    <row r="16952" spans="7:7" x14ac:dyDescent="0.3">
      <c r="G16952"/>
    </row>
    <row r="16953" spans="7:7" x14ac:dyDescent="0.3">
      <c r="G16953"/>
    </row>
    <row r="16954" spans="7:7" x14ac:dyDescent="0.3">
      <c r="G16954"/>
    </row>
    <row r="16955" spans="7:7" x14ac:dyDescent="0.3">
      <c r="G16955"/>
    </row>
    <row r="16956" spans="7:7" x14ac:dyDescent="0.3">
      <c r="G16956"/>
    </row>
    <row r="16957" spans="7:7" x14ac:dyDescent="0.3">
      <c r="G16957"/>
    </row>
    <row r="16958" spans="7:7" x14ac:dyDescent="0.3">
      <c r="G16958"/>
    </row>
    <row r="16959" spans="7:7" x14ac:dyDescent="0.3">
      <c r="G16959"/>
    </row>
    <row r="16960" spans="7:7" x14ac:dyDescent="0.3">
      <c r="G16960"/>
    </row>
    <row r="16961" spans="7:7" x14ac:dyDescent="0.3">
      <c r="G16961"/>
    </row>
    <row r="16962" spans="7:7" x14ac:dyDescent="0.3">
      <c r="G16962"/>
    </row>
    <row r="16963" spans="7:7" x14ac:dyDescent="0.3">
      <c r="G16963"/>
    </row>
    <row r="16964" spans="7:7" x14ac:dyDescent="0.3">
      <c r="G16964"/>
    </row>
    <row r="16965" spans="7:7" x14ac:dyDescent="0.3">
      <c r="G16965"/>
    </row>
    <row r="16966" spans="7:7" x14ac:dyDescent="0.3">
      <c r="G16966"/>
    </row>
    <row r="16967" spans="7:7" x14ac:dyDescent="0.3">
      <c r="G16967"/>
    </row>
    <row r="16968" spans="7:7" x14ac:dyDescent="0.3">
      <c r="G16968"/>
    </row>
    <row r="16969" spans="7:7" x14ac:dyDescent="0.3">
      <c r="G16969"/>
    </row>
    <row r="16970" spans="7:7" x14ac:dyDescent="0.3">
      <c r="G16970"/>
    </row>
    <row r="16971" spans="7:7" x14ac:dyDescent="0.3">
      <c r="G16971"/>
    </row>
    <row r="16972" spans="7:7" x14ac:dyDescent="0.3">
      <c r="G16972"/>
    </row>
    <row r="16973" spans="7:7" x14ac:dyDescent="0.3">
      <c r="G16973"/>
    </row>
    <row r="16974" spans="7:7" x14ac:dyDescent="0.3">
      <c r="G16974"/>
    </row>
    <row r="16975" spans="7:7" x14ac:dyDescent="0.3">
      <c r="G16975"/>
    </row>
    <row r="16976" spans="7:7" x14ac:dyDescent="0.3">
      <c r="G16976"/>
    </row>
    <row r="16977" spans="7:7" x14ac:dyDescent="0.3">
      <c r="G16977"/>
    </row>
    <row r="16978" spans="7:7" x14ac:dyDescent="0.3">
      <c r="G16978"/>
    </row>
    <row r="16979" spans="7:7" x14ac:dyDescent="0.3">
      <c r="G16979"/>
    </row>
    <row r="16980" spans="7:7" x14ac:dyDescent="0.3">
      <c r="G16980"/>
    </row>
    <row r="16981" spans="7:7" x14ac:dyDescent="0.3">
      <c r="G16981"/>
    </row>
    <row r="16982" spans="7:7" x14ac:dyDescent="0.3">
      <c r="G16982"/>
    </row>
    <row r="16983" spans="7:7" x14ac:dyDescent="0.3">
      <c r="G16983"/>
    </row>
    <row r="16984" spans="7:7" x14ac:dyDescent="0.3">
      <c r="G16984"/>
    </row>
    <row r="16985" spans="7:7" x14ac:dyDescent="0.3">
      <c r="G16985"/>
    </row>
    <row r="16986" spans="7:7" x14ac:dyDescent="0.3">
      <c r="G16986"/>
    </row>
    <row r="16987" spans="7:7" x14ac:dyDescent="0.3">
      <c r="G16987"/>
    </row>
    <row r="16988" spans="7:7" x14ac:dyDescent="0.3">
      <c r="G16988"/>
    </row>
    <row r="16989" spans="7:7" x14ac:dyDescent="0.3">
      <c r="G16989"/>
    </row>
    <row r="16990" spans="7:7" x14ac:dyDescent="0.3">
      <c r="G16990"/>
    </row>
    <row r="16991" spans="7:7" x14ac:dyDescent="0.3">
      <c r="G16991"/>
    </row>
    <row r="16992" spans="7:7" x14ac:dyDescent="0.3">
      <c r="G16992"/>
    </row>
    <row r="16993" spans="7:7" x14ac:dyDescent="0.3">
      <c r="G16993"/>
    </row>
    <row r="16994" spans="7:7" x14ac:dyDescent="0.3">
      <c r="G16994"/>
    </row>
    <row r="16995" spans="7:7" x14ac:dyDescent="0.3">
      <c r="G16995"/>
    </row>
    <row r="16996" spans="7:7" x14ac:dyDescent="0.3">
      <c r="G16996"/>
    </row>
    <row r="16997" spans="7:7" x14ac:dyDescent="0.3">
      <c r="G16997"/>
    </row>
    <row r="16998" spans="7:7" x14ac:dyDescent="0.3">
      <c r="G16998"/>
    </row>
    <row r="16999" spans="7:7" x14ac:dyDescent="0.3">
      <c r="G16999"/>
    </row>
    <row r="17000" spans="7:7" x14ac:dyDescent="0.3">
      <c r="G17000"/>
    </row>
    <row r="17001" spans="7:7" x14ac:dyDescent="0.3">
      <c r="G17001"/>
    </row>
    <row r="17002" spans="7:7" x14ac:dyDescent="0.3">
      <c r="G17002"/>
    </row>
    <row r="17003" spans="7:7" x14ac:dyDescent="0.3">
      <c r="G17003"/>
    </row>
    <row r="17004" spans="7:7" x14ac:dyDescent="0.3">
      <c r="G17004"/>
    </row>
    <row r="17005" spans="7:7" x14ac:dyDescent="0.3">
      <c r="G17005"/>
    </row>
    <row r="17006" spans="7:7" x14ac:dyDescent="0.3">
      <c r="G17006"/>
    </row>
    <row r="17007" spans="7:7" x14ac:dyDescent="0.3">
      <c r="G17007"/>
    </row>
    <row r="17008" spans="7:7" x14ac:dyDescent="0.3">
      <c r="G17008"/>
    </row>
    <row r="17009" spans="7:7" x14ac:dyDescent="0.3">
      <c r="G17009"/>
    </row>
    <row r="17010" spans="7:7" x14ac:dyDescent="0.3">
      <c r="G17010"/>
    </row>
    <row r="17011" spans="7:7" x14ac:dyDescent="0.3">
      <c r="G17011"/>
    </row>
    <row r="17012" spans="7:7" x14ac:dyDescent="0.3">
      <c r="G17012"/>
    </row>
    <row r="17013" spans="7:7" x14ac:dyDescent="0.3">
      <c r="G17013"/>
    </row>
    <row r="17014" spans="7:7" x14ac:dyDescent="0.3">
      <c r="G17014"/>
    </row>
    <row r="17015" spans="7:7" x14ac:dyDescent="0.3">
      <c r="G17015"/>
    </row>
    <row r="17016" spans="7:7" x14ac:dyDescent="0.3">
      <c r="G17016"/>
    </row>
    <row r="17017" spans="7:7" x14ac:dyDescent="0.3">
      <c r="G17017"/>
    </row>
    <row r="17018" spans="7:7" x14ac:dyDescent="0.3">
      <c r="G17018"/>
    </row>
    <row r="17019" spans="7:7" x14ac:dyDescent="0.3">
      <c r="G17019"/>
    </row>
    <row r="17020" spans="7:7" x14ac:dyDescent="0.3">
      <c r="G17020"/>
    </row>
    <row r="17021" spans="7:7" x14ac:dyDescent="0.3">
      <c r="G17021"/>
    </row>
    <row r="17022" spans="7:7" x14ac:dyDescent="0.3">
      <c r="G17022"/>
    </row>
    <row r="17023" spans="7:7" x14ac:dyDescent="0.3">
      <c r="G17023"/>
    </row>
    <row r="17024" spans="7:7" x14ac:dyDescent="0.3">
      <c r="G17024"/>
    </row>
    <row r="17025" spans="7:7" x14ac:dyDescent="0.3">
      <c r="G17025"/>
    </row>
    <row r="17026" spans="7:7" x14ac:dyDescent="0.3">
      <c r="G17026"/>
    </row>
    <row r="17027" spans="7:7" x14ac:dyDescent="0.3">
      <c r="G17027"/>
    </row>
    <row r="17028" spans="7:7" x14ac:dyDescent="0.3">
      <c r="G17028"/>
    </row>
    <row r="17029" spans="7:7" x14ac:dyDescent="0.3">
      <c r="G17029"/>
    </row>
    <row r="17030" spans="7:7" x14ac:dyDescent="0.3">
      <c r="G17030"/>
    </row>
    <row r="17031" spans="7:7" x14ac:dyDescent="0.3">
      <c r="G17031"/>
    </row>
    <row r="17032" spans="7:7" x14ac:dyDescent="0.3">
      <c r="G17032"/>
    </row>
    <row r="17033" spans="7:7" x14ac:dyDescent="0.3">
      <c r="G17033"/>
    </row>
    <row r="17034" spans="7:7" x14ac:dyDescent="0.3">
      <c r="G17034"/>
    </row>
    <row r="17035" spans="7:7" x14ac:dyDescent="0.3">
      <c r="G17035"/>
    </row>
    <row r="17036" spans="7:7" x14ac:dyDescent="0.3">
      <c r="G17036"/>
    </row>
    <row r="17037" spans="7:7" x14ac:dyDescent="0.3">
      <c r="G17037"/>
    </row>
    <row r="17038" spans="7:7" x14ac:dyDescent="0.3">
      <c r="G17038"/>
    </row>
    <row r="17039" spans="7:7" x14ac:dyDescent="0.3">
      <c r="G17039"/>
    </row>
    <row r="17040" spans="7:7" x14ac:dyDescent="0.3">
      <c r="G17040"/>
    </row>
    <row r="17041" spans="7:7" x14ac:dyDescent="0.3">
      <c r="G17041"/>
    </row>
    <row r="17042" spans="7:7" x14ac:dyDescent="0.3">
      <c r="G17042"/>
    </row>
    <row r="17043" spans="7:7" x14ac:dyDescent="0.3">
      <c r="G17043"/>
    </row>
    <row r="17044" spans="7:7" x14ac:dyDescent="0.3">
      <c r="G17044"/>
    </row>
    <row r="17045" spans="7:7" x14ac:dyDescent="0.3">
      <c r="G17045"/>
    </row>
    <row r="17046" spans="7:7" x14ac:dyDescent="0.3">
      <c r="G17046"/>
    </row>
    <row r="17047" spans="7:7" x14ac:dyDescent="0.3">
      <c r="G17047"/>
    </row>
    <row r="17048" spans="7:7" x14ac:dyDescent="0.3">
      <c r="G17048"/>
    </row>
    <row r="17049" spans="7:7" x14ac:dyDescent="0.3">
      <c r="G17049"/>
    </row>
    <row r="17050" spans="7:7" x14ac:dyDescent="0.3">
      <c r="G17050"/>
    </row>
    <row r="17051" spans="7:7" x14ac:dyDescent="0.3">
      <c r="G17051"/>
    </row>
    <row r="17052" spans="7:7" x14ac:dyDescent="0.3">
      <c r="G17052"/>
    </row>
    <row r="17053" spans="7:7" x14ac:dyDescent="0.3">
      <c r="G17053"/>
    </row>
    <row r="17054" spans="7:7" x14ac:dyDescent="0.3">
      <c r="G17054"/>
    </row>
    <row r="17055" spans="7:7" x14ac:dyDescent="0.3">
      <c r="G17055"/>
    </row>
    <row r="17056" spans="7:7" x14ac:dyDescent="0.3">
      <c r="G17056"/>
    </row>
    <row r="17057" spans="7:7" x14ac:dyDescent="0.3">
      <c r="G17057"/>
    </row>
    <row r="17058" spans="7:7" x14ac:dyDescent="0.3">
      <c r="G17058"/>
    </row>
    <row r="17059" spans="7:7" x14ac:dyDescent="0.3">
      <c r="G17059"/>
    </row>
    <row r="17060" spans="7:7" x14ac:dyDescent="0.3">
      <c r="G17060"/>
    </row>
    <row r="17061" spans="7:7" x14ac:dyDescent="0.3">
      <c r="G17061"/>
    </row>
    <row r="17062" spans="7:7" x14ac:dyDescent="0.3">
      <c r="G17062"/>
    </row>
    <row r="17063" spans="7:7" x14ac:dyDescent="0.3">
      <c r="G17063"/>
    </row>
    <row r="17064" spans="7:7" x14ac:dyDescent="0.3">
      <c r="G17064"/>
    </row>
    <row r="17065" spans="7:7" x14ac:dyDescent="0.3">
      <c r="G17065"/>
    </row>
    <row r="17066" spans="7:7" x14ac:dyDescent="0.3">
      <c r="G17066"/>
    </row>
    <row r="17067" spans="7:7" x14ac:dyDescent="0.3">
      <c r="G17067"/>
    </row>
    <row r="17068" spans="7:7" x14ac:dyDescent="0.3">
      <c r="G17068"/>
    </row>
    <row r="17069" spans="7:7" x14ac:dyDescent="0.3">
      <c r="G17069"/>
    </row>
    <row r="17070" spans="7:7" x14ac:dyDescent="0.3">
      <c r="G17070"/>
    </row>
    <row r="17071" spans="7:7" x14ac:dyDescent="0.3">
      <c r="G17071"/>
    </row>
    <row r="17072" spans="7:7" x14ac:dyDescent="0.3">
      <c r="G17072"/>
    </row>
    <row r="17073" spans="7:7" x14ac:dyDescent="0.3">
      <c r="G17073"/>
    </row>
    <row r="17074" spans="7:7" x14ac:dyDescent="0.3">
      <c r="G17074"/>
    </row>
    <row r="17075" spans="7:7" x14ac:dyDescent="0.3">
      <c r="G17075"/>
    </row>
    <row r="17076" spans="7:7" x14ac:dyDescent="0.3">
      <c r="G17076"/>
    </row>
    <row r="17077" spans="7:7" x14ac:dyDescent="0.3">
      <c r="G17077"/>
    </row>
    <row r="17078" spans="7:7" x14ac:dyDescent="0.3">
      <c r="G17078"/>
    </row>
    <row r="17079" spans="7:7" x14ac:dyDescent="0.3">
      <c r="G17079"/>
    </row>
    <row r="17080" spans="7:7" x14ac:dyDescent="0.3">
      <c r="G17080"/>
    </row>
    <row r="17081" spans="7:7" x14ac:dyDescent="0.3">
      <c r="G17081"/>
    </row>
    <row r="17082" spans="7:7" x14ac:dyDescent="0.3">
      <c r="G17082"/>
    </row>
    <row r="17083" spans="7:7" x14ac:dyDescent="0.3">
      <c r="G17083"/>
    </row>
    <row r="17084" spans="7:7" x14ac:dyDescent="0.3">
      <c r="G17084"/>
    </row>
    <row r="17085" spans="7:7" x14ac:dyDescent="0.3">
      <c r="G17085"/>
    </row>
    <row r="17086" spans="7:7" x14ac:dyDescent="0.3">
      <c r="G17086"/>
    </row>
    <row r="17087" spans="7:7" x14ac:dyDescent="0.3">
      <c r="G17087"/>
    </row>
    <row r="17088" spans="7:7" x14ac:dyDescent="0.3">
      <c r="G17088"/>
    </row>
    <row r="17089" spans="7:7" x14ac:dyDescent="0.3">
      <c r="G17089"/>
    </row>
    <row r="17090" spans="7:7" x14ac:dyDescent="0.3">
      <c r="G17090"/>
    </row>
    <row r="17091" spans="7:7" x14ac:dyDescent="0.3">
      <c r="G17091"/>
    </row>
    <row r="17092" spans="7:7" x14ac:dyDescent="0.3">
      <c r="G17092"/>
    </row>
    <row r="17093" spans="7:7" x14ac:dyDescent="0.3">
      <c r="G17093"/>
    </row>
    <row r="17094" spans="7:7" x14ac:dyDescent="0.3">
      <c r="G17094"/>
    </row>
    <row r="17095" spans="7:7" x14ac:dyDescent="0.3">
      <c r="G17095"/>
    </row>
    <row r="17096" spans="7:7" x14ac:dyDescent="0.3">
      <c r="G17096"/>
    </row>
    <row r="17097" spans="7:7" x14ac:dyDescent="0.3">
      <c r="G17097"/>
    </row>
    <row r="17098" spans="7:7" x14ac:dyDescent="0.3">
      <c r="G17098"/>
    </row>
    <row r="17099" spans="7:7" x14ac:dyDescent="0.3">
      <c r="G17099"/>
    </row>
    <row r="17100" spans="7:7" x14ac:dyDescent="0.3">
      <c r="G17100"/>
    </row>
    <row r="17101" spans="7:7" x14ac:dyDescent="0.3">
      <c r="G17101"/>
    </row>
    <row r="17102" spans="7:7" x14ac:dyDescent="0.3">
      <c r="G17102"/>
    </row>
    <row r="17103" spans="7:7" x14ac:dyDescent="0.3">
      <c r="G17103"/>
    </row>
    <row r="17104" spans="7:7" x14ac:dyDescent="0.3">
      <c r="G17104"/>
    </row>
    <row r="17105" spans="7:7" x14ac:dyDescent="0.3">
      <c r="G17105"/>
    </row>
    <row r="17106" spans="7:7" x14ac:dyDescent="0.3">
      <c r="G17106"/>
    </row>
    <row r="17107" spans="7:7" x14ac:dyDescent="0.3">
      <c r="G17107"/>
    </row>
    <row r="17108" spans="7:7" x14ac:dyDescent="0.3">
      <c r="G17108"/>
    </row>
    <row r="17109" spans="7:7" x14ac:dyDescent="0.3">
      <c r="G17109"/>
    </row>
    <row r="17110" spans="7:7" x14ac:dyDescent="0.3">
      <c r="G17110"/>
    </row>
    <row r="17111" spans="7:7" x14ac:dyDescent="0.3">
      <c r="G17111"/>
    </row>
    <row r="17112" spans="7:7" x14ac:dyDescent="0.3">
      <c r="G17112"/>
    </row>
    <row r="17113" spans="7:7" x14ac:dyDescent="0.3">
      <c r="G17113"/>
    </row>
    <row r="17114" spans="7:7" x14ac:dyDescent="0.3">
      <c r="G17114"/>
    </row>
    <row r="17115" spans="7:7" x14ac:dyDescent="0.3">
      <c r="G17115"/>
    </row>
    <row r="17116" spans="7:7" x14ac:dyDescent="0.3">
      <c r="G17116"/>
    </row>
    <row r="17117" spans="7:7" x14ac:dyDescent="0.3">
      <c r="G17117"/>
    </row>
    <row r="17118" spans="7:7" x14ac:dyDescent="0.3">
      <c r="G17118"/>
    </row>
    <row r="17119" spans="7:7" x14ac:dyDescent="0.3">
      <c r="G17119"/>
    </row>
    <row r="17120" spans="7:7" x14ac:dyDescent="0.3">
      <c r="G17120"/>
    </row>
    <row r="17121" spans="7:7" x14ac:dyDescent="0.3">
      <c r="G17121"/>
    </row>
    <row r="17122" spans="7:7" x14ac:dyDescent="0.3">
      <c r="G17122"/>
    </row>
    <row r="17123" spans="7:7" x14ac:dyDescent="0.3">
      <c r="G17123"/>
    </row>
    <row r="17124" spans="7:7" x14ac:dyDescent="0.3">
      <c r="G17124"/>
    </row>
    <row r="17125" spans="7:7" x14ac:dyDescent="0.3">
      <c r="G17125"/>
    </row>
    <row r="17126" spans="7:7" x14ac:dyDescent="0.3">
      <c r="G17126"/>
    </row>
    <row r="17127" spans="7:7" x14ac:dyDescent="0.3">
      <c r="G17127"/>
    </row>
    <row r="17128" spans="7:7" x14ac:dyDescent="0.3">
      <c r="G17128"/>
    </row>
    <row r="17129" spans="7:7" x14ac:dyDescent="0.3">
      <c r="G17129"/>
    </row>
    <row r="17130" spans="7:7" x14ac:dyDescent="0.3">
      <c r="G17130"/>
    </row>
    <row r="17131" spans="7:7" x14ac:dyDescent="0.3">
      <c r="G17131"/>
    </row>
    <row r="17132" spans="7:7" x14ac:dyDescent="0.3">
      <c r="G17132"/>
    </row>
    <row r="17133" spans="7:7" x14ac:dyDescent="0.3">
      <c r="G17133"/>
    </row>
    <row r="17134" spans="7:7" x14ac:dyDescent="0.3">
      <c r="G17134"/>
    </row>
    <row r="17135" spans="7:7" x14ac:dyDescent="0.3">
      <c r="G17135"/>
    </row>
    <row r="17136" spans="7:7" x14ac:dyDescent="0.3">
      <c r="G17136"/>
    </row>
    <row r="17137" spans="7:7" x14ac:dyDescent="0.3">
      <c r="G17137"/>
    </row>
    <row r="17138" spans="7:7" x14ac:dyDescent="0.3">
      <c r="G17138"/>
    </row>
    <row r="17139" spans="7:7" x14ac:dyDescent="0.3">
      <c r="G17139"/>
    </row>
    <row r="17140" spans="7:7" x14ac:dyDescent="0.3">
      <c r="G17140"/>
    </row>
    <row r="17141" spans="7:7" x14ac:dyDescent="0.3">
      <c r="G17141"/>
    </row>
    <row r="17142" spans="7:7" x14ac:dyDescent="0.3">
      <c r="G17142"/>
    </row>
    <row r="17143" spans="7:7" x14ac:dyDescent="0.3">
      <c r="G17143"/>
    </row>
    <row r="17144" spans="7:7" x14ac:dyDescent="0.3">
      <c r="G17144"/>
    </row>
    <row r="17145" spans="7:7" x14ac:dyDescent="0.3">
      <c r="G17145"/>
    </row>
    <row r="17146" spans="7:7" x14ac:dyDescent="0.3">
      <c r="G17146"/>
    </row>
    <row r="17147" spans="7:7" x14ac:dyDescent="0.3">
      <c r="G17147"/>
    </row>
    <row r="17148" spans="7:7" x14ac:dyDescent="0.3">
      <c r="G17148"/>
    </row>
    <row r="17149" spans="7:7" x14ac:dyDescent="0.3">
      <c r="G17149"/>
    </row>
    <row r="17150" spans="7:7" x14ac:dyDescent="0.3">
      <c r="G17150"/>
    </row>
    <row r="17151" spans="7:7" x14ac:dyDescent="0.3">
      <c r="G17151"/>
    </row>
    <row r="17152" spans="7:7" x14ac:dyDescent="0.3">
      <c r="G17152"/>
    </row>
    <row r="17153" spans="7:7" x14ac:dyDescent="0.3">
      <c r="G17153"/>
    </row>
    <row r="17154" spans="7:7" x14ac:dyDescent="0.3">
      <c r="G17154"/>
    </row>
    <row r="17155" spans="7:7" x14ac:dyDescent="0.3">
      <c r="G17155"/>
    </row>
    <row r="17156" spans="7:7" x14ac:dyDescent="0.3">
      <c r="G17156"/>
    </row>
    <row r="17157" spans="7:7" x14ac:dyDescent="0.3">
      <c r="G17157"/>
    </row>
    <row r="17158" spans="7:7" x14ac:dyDescent="0.3">
      <c r="G17158"/>
    </row>
    <row r="17159" spans="7:7" x14ac:dyDescent="0.3">
      <c r="G17159"/>
    </row>
    <row r="17160" spans="7:7" x14ac:dyDescent="0.3">
      <c r="G17160"/>
    </row>
    <row r="17161" spans="7:7" x14ac:dyDescent="0.3">
      <c r="G17161"/>
    </row>
    <row r="17162" spans="7:7" x14ac:dyDescent="0.3">
      <c r="G17162"/>
    </row>
    <row r="17163" spans="7:7" x14ac:dyDescent="0.3">
      <c r="G17163"/>
    </row>
    <row r="17164" spans="7:7" x14ac:dyDescent="0.3">
      <c r="G17164"/>
    </row>
    <row r="17165" spans="7:7" x14ac:dyDescent="0.3">
      <c r="G17165"/>
    </row>
    <row r="17166" spans="7:7" x14ac:dyDescent="0.3">
      <c r="G17166"/>
    </row>
    <row r="17167" spans="7:7" x14ac:dyDescent="0.3">
      <c r="G17167"/>
    </row>
    <row r="17168" spans="7:7" x14ac:dyDescent="0.3">
      <c r="G17168"/>
    </row>
    <row r="17169" spans="7:7" x14ac:dyDescent="0.3">
      <c r="G17169"/>
    </row>
    <row r="17170" spans="7:7" x14ac:dyDescent="0.3">
      <c r="G17170"/>
    </row>
    <row r="17171" spans="7:7" x14ac:dyDescent="0.3">
      <c r="G17171"/>
    </row>
    <row r="17172" spans="7:7" x14ac:dyDescent="0.3">
      <c r="G17172"/>
    </row>
    <row r="17173" spans="7:7" x14ac:dyDescent="0.3">
      <c r="G17173"/>
    </row>
    <row r="17174" spans="7:7" x14ac:dyDescent="0.3">
      <c r="G17174"/>
    </row>
    <row r="17175" spans="7:7" x14ac:dyDescent="0.3">
      <c r="G17175"/>
    </row>
    <row r="17176" spans="7:7" x14ac:dyDescent="0.3">
      <c r="G17176"/>
    </row>
    <row r="17177" spans="7:7" x14ac:dyDescent="0.3">
      <c r="G17177"/>
    </row>
    <row r="17178" spans="7:7" x14ac:dyDescent="0.3">
      <c r="G17178"/>
    </row>
    <row r="17179" spans="7:7" x14ac:dyDescent="0.3">
      <c r="G17179"/>
    </row>
    <row r="17180" spans="7:7" x14ac:dyDescent="0.3">
      <c r="G17180"/>
    </row>
    <row r="17181" spans="7:7" x14ac:dyDescent="0.3">
      <c r="G17181"/>
    </row>
    <row r="17182" spans="7:7" x14ac:dyDescent="0.3">
      <c r="G17182"/>
    </row>
    <row r="17183" spans="7:7" x14ac:dyDescent="0.3">
      <c r="G17183"/>
    </row>
    <row r="17184" spans="7:7" x14ac:dyDescent="0.3">
      <c r="G17184"/>
    </row>
    <row r="17185" spans="7:7" x14ac:dyDescent="0.3">
      <c r="G17185"/>
    </row>
    <row r="17186" spans="7:7" x14ac:dyDescent="0.3">
      <c r="G17186"/>
    </row>
    <row r="17187" spans="7:7" x14ac:dyDescent="0.3">
      <c r="G17187"/>
    </row>
    <row r="17188" spans="7:7" x14ac:dyDescent="0.3">
      <c r="G17188"/>
    </row>
    <row r="17189" spans="7:7" x14ac:dyDescent="0.3">
      <c r="G17189"/>
    </row>
    <row r="17190" spans="7:7" x14ac:dyDescent="0.3">
      <c r="G17190"/>
    </row>
    <row r="17191" spans="7:7" x14ac:dyDescent="0.3">
      <c r="G17191"/>
    </row>
    <row r="17192" spans="7:7" x14ac:dyDescent="0.3">
      <c r="G17192"/>
    </row>
    <row r="17193" spans="7:7" x14ac:dyDescent="0.3">
      <c r="G17193"/>
    </row>
    <row r="17194" spans="7:7" x14ac:dyDescent="0.3">
      <c r="G17194"/>
    </row>
    <row r="17195" spans="7:7" x14ac:dyDescent="0.3">
      <c r="G17195"/>
    </row>
    <row r="17196" spans="7:7" x14ac:dyDescent="0.3">
      <c r="G17196"/>
    </row>
    <row r="17197" spans="7:7" x14ac:dyDescent="0.3">
      <c r="G17197"/>
    </row>
    <row r="17198" spans="7:7" x14ac:dyDescent="0.3">
      <c r="G17198"/>
    </row>
    <row r="17199" spans="7:7" x14ac:dyDescent="0.3">
      <c r="G17199"/>
    </row>
    <row r="17200" spans="7:7" x14ac:dyDescent="0.3">
      <c r="G17200"/>
    </row>
    <row r="17201" spans="7:7" x14ac:dyDescent="0.3">
      <c r="G17201"/>
    </row>
    <row r="17202" spans="7:7" x14ac:dyDescent="0.3">
      <c r="G17202"/>
    </row>
    <row r="17203" spans="7:7" x14ac:dyDescent="0.3">
      <c r="G17203"/>
    </row>
    <row r="17204" spans="7:7" x14ac:dyDescent="0.3">
      <c r="G17204"/>
    </row>
    <row r="17205" spans="7:7" x14ac:dyDescent="0.3">
      <c r="G17205"/>
    </row>
    <row r="17206" spans="7:7" x14ac:dyDescent="0.3">
      <c r="G17206"/>
    </row>
    <row r="17207" spans="7:7" x14ac:dyDescent="0.3">
      <c r="G17207"/>
    </row>
    <row r="17208" spans="7:7" x14ac:dyDescent="0.3">
      <c r="G17208"/>
    </row>
    <row r="17209" spans="7:7" x14ac:dyDescent="0.3">
      <c r="G17209"/>
    </row>
    <row r="17210" spans="7:7" x14ac:dyDescent="0.3">
      <c r="G17210"/>
    </row>
    <row r="17211" spans="7:7" x14ac:dyDescent="0.3">
      <c r="G17211"/>
    </row>
    <row r="17212" spans="7:7" x14ac:dyDescent="0.3">
      <c r="G17212"/>
    </row>
    <row r="17213" spans="7:7" x14ac:dyDescent="0.3">
      <c r="G17213"/>
    </row>
    <row r="17214" spans="7:7" x14ac:dyDescent="0.3">
      <c r="G17214"/>
    </row>
    <row r="17215" spans="7:7" x14ac:dyDescent="0.3">
      <c r="G17215"/>
    </row>
    <row r="17216" spans="7:7" x14ac:dyDescent="0.3">
      <c r="G17216"/>
    </row>
    <row r="17217" spans="7:7" x14ac:dyDescent="0.3">
      <c r="G17217"/>
    </row>
    <row r="17218" spans="7:7" x14ac:dyDescent="0.3">
      <c r="G17218"/>
    </row>
    <row r="17219" spans="7:7" x14ac:dyDescent="0.3">
      <c r="G17219"/>
    </row>
    <row r="17220" spans="7:7" x14ac:dyDescent="0.3">
      <c r="G17220"/>
    </row>
    <row r="17221" spans="7:7" x14ac:dyDescent="0.3">
      <c r="G17221"/>
    </row>
    <row r="17222" spans="7:7" x14ac:dyDescent="0.3">
      <c r="G17222"/>
    </row>
    <row r="17223" spans="7:7" x14ac:dyDescent="0.3">
      <c r="G17223"/>
    </row>
    <row r="17224" spans="7:7" x14ac:dyDescent="0.3">
      <c r="G17224"/>
    </row>
    <row r="17225" spans="7:7" x14ac:dyDescent="0.3">
      <c r="G17225"/>
    </row>
    <row r="17226" spans="7:7" x14ac:dyDescent="0.3">
      <c r="G17226"/>
    </row>
    <row r="17227" spans="7:7" x14ac:dyDescent="0.3">
      <c r="G17227"/>
    </row>
    <row r="17228" spans="7:7" x14ac:dyDescent="0.3">
      <c r="G17228"/>
    </row>
    <row r="17229" spans="7:7" x14ac:dyDescent="0.3">
      <c r="G17229"/>
    </row>
    <row r="17230" spans="7:7" x14ac:dyDescent="0.3">
      <c r="G17230"/>
    </row>
    <row r="17231" spans="7:7" x14ac:dyDescent="0.3">
      <c r="G17231"/>
    </row>
    <row r="17232" spans="7:7" x14ac:dyDescent="0.3">
      <c r="G17232"/>
    </row>
    <row r="17233" spans="7:7" x14ac:dyDescent="0.3">
      <c r="G17233"/>
    </row>
    <row r="17234" spans="7:7" x14ac:dyDescent="0.3">
      <c r="G17234"/>
    </row>
    <row r="17235" spans="7:7" x14ac:dyDescent="0.3">
      <c r="G17235"/>
    </row>
    <row r="17236" spans="7:7" x14ac:dyDescent="0.3">
      <c r="G17236"/>
    </row>
    <row r="17237" spans="7:7" x14ac:dyDescent="0.3">
      <c r="G17237"/>
    </row>
    <row r="17238" spans="7:7" x14ac:dyDescent="0.3">
      <c r="G17238"/>
    </row>
    <row r="17239" spans="7:7" x14ac:dyDescent="0.3">
      <c r="G17239"/>
    </row>
    <row r="17240" spans="7:7" x14ac:dyDescent="0.3">
      <c r="G17240"/>
    </row>
    <row r="17241" spans="7:7" x14ac:dyDescent="0.3">
      <c r="G17241"/>
    </row>
    <row r="17242" spans="7:7" x14ac:dyDescent="0.3">
      <c r="G17242"/>
    </row>
    <row r="17243" spans="7:7" x14ac:dyDescent="0.3">
      <c r="G17243"/>
    </row>
    <row r="17244" spans="7:7" x14ac:dyDescent="0.3">
      <c r="G17244"/>
    </row>
    <row r="17245" spans="7:7" x14ac:dyDescent="0.3">
      <c r="G17245"/>
    </row>
    <row r="17246" spans="7:7" x14ac:dyDescent="0.3">
      <c r="G17246"/>
    </row>
    <row r="17247" spans="7:7" x14ac:dyDescent="0.3">
      <c r="G17247"/>
    </row>
    <row r="17248" spans="7:7" x14ac:dyDescent="0.3">
      <c r="G17248"/>
    </row>
    <row r="17249" spans="7:7" x14ac:dyDescent="0.3">
      <c r="G17249"/>
    </row>
    <row r="17250" spans="7:7" x14ac:dyDescent="0.3">
      <c r="G17250"/>
    </row>
    <row r="17251" spans="7:7" x14ac:dyDescent="0.3">
      <c r="G17251"/>
    </row>
    <row r="17252" spans="7:7" x14ac:dyDescent="0.3">
      <c r="G17252"/>
    </row>
    <row r="17253" spans="7:7" x14ac:dyDescent="0.3">
      <c r="G17253"/>
    </row>
    <row r="17254" spans="7:7" x14ac:dyDescent="0.3">
      <c r="G17254"/>
    </row>
    <row r="17255" spans="7:7" x14ac:dyDescent="0.3">
      <c r="G17255"/>
    </row>
    <row r="17256" spans="7:7" x14ac:dyDescent="0.3">
      <c r="G17256"/>
    </row>
    <row r="17257" spans="7:7" x14ac:dyDescent="0.3">
      <c r="G17257"/>
    </row>
    <row r="17258" spans="7:7" x14ac:dyDescent="0.3">
      <c r="G17258"/>
    </row>
    <row r="17259" spans="7:7" x14ac:dyDescent="0.3">
      <c r="G17259"/>
    </row>
    <row r="17260" spans="7:7" x14ac:dyDescent="0.3">
      <c r="G17260"/>
    </row>
    <row r="17261" spans="7:7" x14ac:dyDescent="0.3">
      <c r="G17261"/>
    </row>
    <row r="17262" spans="7:7" x14ac:dyDescent="0.3">
      <c r="G17262"/>
    </row>
    <row r="17263" spans="7:7" x14ac:dyDescent="0.3">
      <c r="G17263"/>
    </row>
    <row r="17264" spans="7:7" x14ac:dyDescent="0.3">
      <c r="G17264"/>
    </row>
    <row r="17265" spans="7:7" x14ac:dyDescent="0.3">
      <c r="G17265"/>
    </row>
    <row r="17266" spans="7:7" x14ac:dyDescent="0.3">
      <c r="G17266"/>
    </row>
    <row r="17267" spans="7:7" x14ac:dyDescent="0.3">
      <c r="G17267"/>
    </row>
    <row r="17268" spans="7:7" x14ac:dyDescent="0.3">
      <c r="G17268"/>
    </row>
    <row r="17269" spans="7:7" x14ac:dyDescent="0.3">
      <c r="G17269"/>
    </row>
    <row r="17270" spans="7:7" x14ac:dyDescent="0.3">
      <c r="G17270"/>
    </row>
    <row r="17271" spans="7:7" x14ac:dyDescent="0.3">
      <c r="G17271"/>
    </row>
    <row r="17272" spans="7:7" x14ac:dyDescent="0.3">
      <c r="G17272"/>
    </row>
    <row r="17273" spans="7:7" x14ac:dyDescent="0.3">
      <c r="G17273"/>
    </row>
    <row r="17274" spans="7:7" x14ac:dyDescent="0.3">
      <c r="G17274"/>
    </row>
    <row r="17275" spans="7:7" x14ac:dyDescent="0.3">
      <c r="G17275"/>
    </row>
    <row r="17276" spans="7:7" x14ac:dyDescent="0.3">
      <c r="G17276"/>
    </row>
    <row r="17277" spans="7:7" x14ac:dyDescent="0.3">
      <c r="G17277"/>
    </row>
    <row r="17278" spans="7:7" x14ac:dyDescent="0.3">
      <c r="G17278"/>
    </row>
    <row r="17279" spans="7:7" x14ac:dyDescent="0.3">
      <c r="G17279"/>
    </row>
    <row r="17280" spans="7:7" x14ac:dyDescent="0.3">
      <c r="G17280"/>
    </row>
    <row r="17281" spans="7:7" x14ac:dyDescent="0.3">
      <c r="G17281"/>
    </row>
    <row r="17282" spans="7:7" x14ac:dyDescent="0.3">
      <c r="G17282"/>
    </row>
    <row r="17283" spans="7:7" x14ac:dyDescent="0.3">
      <c r="G17283"/>
    </row>
    <row r="17284" spans="7:7" x14ac:dyDescent="0.3">
      <c r="G17284"/>
    </row>
    <row r="17285" spans="7:7" x14ac:dyDescent="0.3">
      <c r="G17285"/>
    </row>
    <row r="17286" spans="7:7" x14ac:dyDescent="0.3">
      <c r="G17286"/>
    </row>
    <row r="17287" spans="7:7" x14ac:dyDescent="0.3">
      <c r="G17287"/>
    </row>
    <row r="17288" spans="7:7" x14ac:dyDescent="0.3">
      <c r="G17288"/>
    </row>
    <row r="17289" spans="7:7" x14ac:dyDescent="0.3">
      <c r="G17289"/>
    </row>
    <row r="17290" spans="7:7" x14ac:dyDescent="0.3">
      <c r="G17290"/>
    </row>
    <row r="17291" spans="7:7" x14ac:dyDescent="0.3">
      <c r="G17291"/>
    </row>
    <row r="17292" spans="7:7" x14ac:dyDescent="0.3">
      <c r="G17292"/>
    </row>
    <row r="17293" spans="7:7" x14ac:dyDescent="0.3">
      <c r="G17293"/>
    </row>
    <row r="17294" spans="7:7" x14ac:dyDescent="0.3">
      <c r="G17294"/>
    </row>
    <row r="17295" spans="7:7" x14ac:dyDescent="0.3">
      <c r="G17295"/>
    </row>
    <row r="17296" spans="7:7" x14ac:dyDescent="0.3">
      <c r="G17296"/>
    </row>
    <row r="17297" spans="7:7" x14ac:dyDescent="0.3">
      <c r="G17297"/>
    </row>
    <row r="17298" spans="7:7" x14ac:dyDescent="0.3">
      <c r="G17298"/>
    </row>
    <row r="17299" spans="7:7" x14ac:dyDescent="0.3">
      <c r="G17299"/>
    </row>
    <row r="17300" spans="7:7" x14ac:dyDescent="0.3">
      <c r="G17300"/>
    </row>
    <row r="17301" spans="7:7" x14ac:dyDescent="0.3">
      <c r="G17301"/>
    </row>
    <row r="17302" spans="7:7" x14ac:dyDescent="0.3">
      <c r="G17302"/>
    </row>
    <row r="17303" spans="7:7" x14ac:dyDescent="0.3">
      <c r="G17303"/>
    </row>
    <row r="17304" spans="7:7" x14ac:dyDescent="0.3">
      <c r="G17304"/>
    </row>
    <row r="17305" spans="7:7" x14ac:dyDescent="0.3">
      <c r="G17305"/>
    </row>
    <row r="17306" spans="7:7" x14ac:dyDescent="0.3">
      <c r="G17306"/>
    </row>
    <row r="17307" spans="7:7" x14ac:dyDescent="0.3">
      <c r="G17307"/>
    </row>
    <row r="17308" spans="7:7" x14ac:dyDescent="0.3">
      <c r="G17308"/>
    </row>
    <row r="17309" spans="7:7" x14ac:dyDescent="0.3">
      <c r="G17309"/>
    </row>
    <row r="17310" spans="7:7" x14ac:dyDescent="0.3">
      <c r="G17310"/>
    </row>
    <row r="17311" spans="7:7" x14ac:dyDescent="0.3">
      <c r="G17311"/>
    </row>
    <row r="17312" spans="7:7" x14ac:dyDescent="0.3">
      <c r="G17312"/>
    </row>
    <row r="17313" spans="7:7" x14ac:dyDescent="0.3">
      <c r="G17313"/>
    </row>
    <row r="17314" spans="7:7" x14ac:dyDescent="0.3">
      <c r="G17314"/>
    </row>
    <row r="17315" spans="7:7" x14ac:dyDescent="0.3">
      <c r="G17315"/>
    </row>
    <row r="17316" spans="7:7" x14ac:dyDescent="0.3">
      <c r="G17316"/>
    </row>
    <row r="17317" spans="7:7" x14ac:dyDescent="0.3">
      <c r="G17317"/>
    </row>
    <row r="17318" spans="7:7" x14ac:dyDescent="0.3">
      <c r="G17318"/>
    </row>
    <row r="17319" spans="7:7" x14ac:dyDescent="0.3">
      <c r="G17319"/>
    </row>
    <row r="17320" spans="7:7" x14ac:dyDescent="0.3">
      <c r="G17320"/>
    </row>
    <row r="17321" spans="7:7" x14ac:dyDescent="0.3">
      <c r="G17321"/>
    </row>
    <row r="17322" spans="7:7" x14ac:dyDescent="0.3">
      <c r="G17322"/>
    </row>
    <row r="17323" spans="7:7" x14ac:dyDescent="0.3">
      <c r="G17323"/>
    </row>
    <row r="17324" spans="7:7" x14ac:dyDescent="0.3">
      <c r="G17324"/>
    </row>
    <row r="17325" spans="7:7" x14ac:dyDescent="0.3">
      <c r="G17325"/>
    </row>
    <row r="17326" spans="7:7" x14ac:dyDescent="0.3">
      <c r="G17326"/>
    </row>
    <row r="17327" spans="7:7" x14ac:dyDescent="0.3">
      <c r="G17327"/>
    </row>
    <row r="17328" spans="7:7" x14ac:dyDescent="0.3">
      <c r="G17328"/>
    </row>
    <row r="17329" spans="7:7" x14ac:dyDescent="0.3">
      <c r="G17329"/>
    </row>
    <row r="17330" spans="7:7" x14ac:dyDescent="0.3">
      <c r="G17330"/>
    </row>
    <row r="17331" spans="7:7" x14ac:dyDescent="0.3">
      <c r="G17331"/>
    </row>
    <row r="17332" spans="7:7" x14ac:dyDescent="0.3">
      <c r="G17332"/>
    </row>
    <row r="17333" spans="7:7" x14ac:dyDescent="0.3">
      <c r="G17333"/>
    </row>
    <row r="17334" spans="7:7" x14ac:dyDescent="0.3">
      <c r="G17334"/>
    </row>
    <row r="17335" spans="7:7" x14ac:dyDescent="0.3">
      <c r="G17335"/>
    </row>
    <row r="17336" spans="7:7" x14ac:dyDescent="0.3">
      <c r="G17336"/>
    </row>
    <row r="17337" spans="7:7" x14ac:dyDescent="0.3">
      <c r="G17337"/>
    </row>
    <row r="17338" spans="7:7" x14ac:dyDescent="0.3">
      <c r="G17338"/>
    </row>
    <row r="17339" spans="7:7" x14ac:dyDescent="0.3">
      <c r="G17339"/>
    </row>
    <row r="17340" spans="7:7" x14ac:dyDescent="0.3">
      <c r="G17340"/>
    </row>
    <row r="17341" spans="7:7" x14ac:dyDescent="0.3">
      <c r="G17341"/>
    </row>
    <row r="17342" spans="7:7" x14ac:dyDescent="0.3">
      <c r="G17342"/>
    </row>
    <row r="17343" spans="7:7" x14ac:dyDescent="0.3">
      <c r="G17343"/>
    </row>
    <row r="17344" spans="7:7" x14ac:dyDescent="0.3">
      <c r="G17344"/>
    </row>
    <row r="17345" spans="7:7" x14ac:dyDescent="0.3">
      <c r="G17345"/>
    </row>
    <row r="17346" spans="7:7" x14ac:dyDescent="0.3">
      <c r="G17346"/>
    </row>
    <row r="17347" spans="7:7" x14ac:dyDescent="0.3">
      <c r="G17347"/>
    </row>
    <row r="17348" spans="7:7" x14ac:dyDescent="0.3">
      <c r="G17348"/>
    </row>
    <row r="17349" spans="7:7" x14ac:dyDescent="0.3">
      <c r="G17349"/>
    </row>
    <row r="17350" spans="7:7" x14ac:dyDescent="0.3">
      <c r="G17350"/>
    </row>
    <row r="17351" spans="7:7" x14ac:dyDescent="0.3">
      <c r="G17351"/>
    </row>
    <row r="17352" spans="7:7" x14ac:dyDescent="0.3">
      <c r="G17352"/>
    </row>
    <row r="17353" spans="7:7" x14ac:dyDescent="0.3">
      <c r="G17353"/>
    </row>
    <row r="17354" spans="7:7" x14ac:dyDescent="0.3">
      <c r="G17354"/>
    </row>
    <row r="17355" spans="7:7" x14ac:dyDescent="0.3">
      <c r="G17355"/>
    </row>
    <row r="17356" spans="7:7" x14ac:dyDescent="0.3">
      <c r="G17356"/>
    </row>
    <row r="17357" spans="7:7" x14ac:dyDescent="0.3">
      <c r="G17357"/>
    </row>
    <row r="17358" spans="7:7" x14ac:dyDescent="0.3">
      <c r="G17358"/>
    </row>
    <row r="17359" spans="7:7" x14ac:dyDescent="0.3">
      <c r="G17359"/>
    </row>
    <row r="17360" spans="7:7" x14ac:dyDescent="0.3">
      <c r="G17360"/>
    </row>
    <row r="17361" spans="7:7" x14ac:dyDescent="0.3">
      <c r="G17361"/>
    </row>
    <row r="17362" spans="7:7" x14ac:dyDescent="0.3">
      <c r="G17362"/>
    </row>
    <row r="17363" spans="7:7" x14ac:dyDescent="0.3">
      <c r="G17363"/>
    </row>
    <row r="17364" spans="7:7" x14ac:dyDescent="0.3">
      <c r="G17364"/>
    </row>
    <row r="17365" spans="7:7" x14ac:dyDescent="0.3">
      <c r="G17365"/>
    </row>
    <row r="17366" spans="7:7" x14ac:dyDescent="0.3">
      <c r="G17366"/>
    </row>
    <row r="17367" spans="7:7" x14ac:dyDescent="0.3">
      <c r="G17367"/>
    </row>
    <row r="17368" spans="7:7" x14ac:dyDescent="0.3">
      <c r="G17368"/>
    </row>
    <row r="17369" spans="7:7" x14ac:dyDescent="0.3">
      <c r="G17369"/>
    </row>
    <row r="17370" spans="7:7" x14ac:dyDescent="0.3">
      <c r="G17370"/>
    </row>
    <row r="17371" spans="7:7" x14ac:dyDescent="0.3">
      <c r="G17371"/>
    </row>
    <row r="17372" spans="7:7" x14ac:dyDescent="0.3">
      <c r="G17372"/>
    </row>
    <row r="17373" spans="7:7" x14ac:dyDescent="0.3">
      <c r="G17373"/>
    </row>
    <row r="17374" spans="7:7" x14ac:dyDescent="0.3">
      <c r="G17374"/>
    </row>
    <row r="17375" spans="7:7" x14ac:dyDescent="0.3">
      <c r="G17375"/>
    </row>
    <row r="17376" spans="7:7" x14ac:dyDescent="0.3">
      <c r="G17376"/>
    </row>
    <row r="17377" spans="7:7" x14ac:dyDescent="0.3">
      <c r="G17377"/>
    </row>
    <row r="17378" spans="7:7" x14ac:dyDescent="0.3">
      <c r="G17378"/>
    </row>
    <row r="17379" spans="7:7" x14ac:dyDescent="0.3">
      <c r="G17379"/>
    </row>
    <row r="17380" spans="7:7" x14ac:dyDescent="0.3">
      <c r="G17380"/>
    </row>
    <row r="17381" spans="7:7" x14ac:dyDescent="0.3">
      <c r="G17381"/>
    </row>
    <row r="17382" spans="7:7" x14ac:dyDescent="0.3">
      <c r="G17382"/>
    </row>
    <row r="17383" spans="7:7" x14ac:dyDescent="0.3">
      <c r="G17383"/>
    </row>
    <row r="17384" spans="7:7" x14ac:dyDescent="0.3">
      <c r="G17384"/>
    </row>
    <row r="17385" spans="7:7" x14ac:dyDescent="0.3">
      <c r="G17385"/>
    </row>
    <row r="17386" spans="7:7" x14ac:dyDescent="0.3">
      <c r="G17386"/>
    </row>
    <row r="17387" spans="7:7" x14ac:dyDescent="0.3">
      <c r="G17387"/>
    </row>
    <row r="17388" spans="7:7" x14ac:dyDescent="0.3">
      <c r="G17388"/>
    </row>
    <row r="17389" spans="7:7" x14ac:dyDescent="0.3">
      <c r="G17389"/>
    </row>
    <row r="17390" spans="7:7" x14ac:dyDescent="0.3">
      <c r="G17390"/>
    </row>
    <row r="17391" spans="7:7" x14ac:dyDescent="0.3">
      <c r="G17391"/>
    </row>
    <row r="17392" spans="7:7" x14ac:dyDescent="0.3">
      <c r="G17392"/>
    </row>
    <row r="17393" spans="7:7" x14ac:dyDescent="0.3">
      <c r="G17393"/>
    </row>
    <row r="17394" spans="7:7" x14ac:dyDescent="0.3">
      <c r="G17394"/>
    </row>
    <row r="17395" spans="7:7" x14ac:dyDescent="0.3">
      <c r="G17395"/>
    </row>
    <row r="17396" spans="7:7" x14ac:dyDescent="0.3">
      <c r="G17396"/>
    </row>
    <row r="17397" spans="7:7" x14ac:dyDescent="0.3">
      <c r="G17397"/>
    </row>
    <row r="17398" spans="7:7" x14ac:dyDescent="0.3">
      <c r="G17398"/>
    </row>
    <row r="17399" spans="7:7" x14ac:dyDescent="0.3">
      <c r="G17399"/>
    </row>
    <row r="17400" spans="7:7" x14ac:dyDescent="0.3">
      <c r="G17400"/>
    </row>
    <row r="17401" spans="7:7" x14ac:dyDescent="0.3">
      <c r="G17401"/>
    </row>
    <row r="17402" spans="7:7" x14ac:dyDescent="0.3">
      <c r="G17402"/>
    </row>
    <row r="17403" spans="7:7" x14ac:dyDescent="0.3">
      <c r="G17403"/>
    </row>
    <row r="17404" spans="7:7" x14ac:dyDescent="0.3">
      <c r="G17404"/>
    </row>
    <row r="17405" spans="7:7" x14ac:dyDescent="0.3">
      <c r="G17405"/>
    </row>
    <row r="17406" spans="7:7" x14ac:dyDescent="0.3">
      <c r="G17406"/>
    </row>
    <row r="17407" spans="7:7" x14ac:dyDescent="0.3">
      <c r="G17407"/>
    </row>
    <row r="17408" spans="7:7" x14ac:dyDescent="0.3">
      <c r="G17408"/>
    </row>
    <row r="17409" spans="7:7" x14ac:dyDescent="0.3">
      <c r="G17409"/>
    </row>
    <row r="17410" spans="7:7" x14ac:dyDescent="0.3">
      <c r="G17410"/>
    </row>
    <row r="17411" spans="7:7" x14ac:dyDescent="0.3">
      <c r="G17411"/>
    </row>
    <row r="17412" spans="7:7" x14ac:dyDescent="0.3">
      <c r="G17412"/>
    </row>
    <row r="17413" spans="7:7" x14ac:dyDescent="0.3">
      <c r="G17413"/>
    </row>
    <row r="17414" spans="7:7" x14ac:dyDescent="0.3">
      <c r="G17414"/>
    </row>
    <row r="17415" spans="7:7" x14ac:dyDescent="0.3">
      <c r="G17415"/>
    </row>
    <row r="17416" spans="7:7" x14ac:dyDescent="0.3">
      <c r="G17416"/>
    </row>
    <row r="17417" spans="7:7" x14ac:dyDescent="0.3">
      <c r="G17417"/>
    </row>
    <row r="17418" spans="7:7" x14ac:dyDescent="0.3">
      <c r="G17418"/>
    </row>
    <row r="17419" spans="7:7" x14ac:dyDescent="0.3">
      <c r="G17419"/>
    </row>
    <row r="17420" spans="7:7" x14ac:dyDescent="0.3">
      <c r="G17420"/>
    </row>
    <row r="17421" spans="7:7" x14ac:dyDescent="0.3">
      <c r="G17421"/>
    </row>
    <row r="17422" spans="7:7" x14ac:dyDescent="0.3">
      <c r="G17422"/>
    </row>
    <row r="17423" spans="7:7" x14ac:dyDescent="0.3">
      <c r="G17423"/>
    </row>
    <row r="17424" spans="7:7" x14ac:dyDescent="0.3">
      <c r="G17424"/>
    </row>
    <row r="17425" spans="7:7" x14ac:dyDescent="0.3">
      <c r="G17425"/>
    </row>
    <row r="17426" spans="7:7" x14ac:dyDescent="0.3">
      <c r="G17426"/>
    </row>
    <row r="17427" spans="7:7" x14ac:dyDescent="0.3">
      <c r="G17427"/>
    </row>
    <row r="17428" spans="7:7" x14ac:dyDescent="0.3">
      <c r="G17428"/>
    </row>
    <row r="17429" spans="7:7" x14ac:dyDescent="0.3">
      <c r="G17429"/>
    </row>
    <row r="17430" spans="7:7" x14ac:dyDescent="0.3">
      <c r="G17430"/>
    </row>
    <row r="17431" spans="7:7" x14ac:dyDescent="0.3">
      <c r="G17431"/>
    </row>
    <row r="17432" spans="7:7" x14ac:dyDescent="0.3">
      <c r="G17432"/>
    </row>
    <row r="17433" spans="7:7" x14ac:dyDescent="0.3">
      <c r="G17433"/>
    </row>
    <row r="17434" spans="7:7" x14ac:dyDescent="0.3">
      <c r="G17434"/>
    </row>
    <row r="17435" spans="7:7" x14ac:dyDescent="0.3">
      <c r="G17435"/>
    </row>
    <row r="17436" spans="7:7" x14ac:dyDescent="0.3">
      <c r="G17436"/>
    </row>
    <row r="17437" spans="7:7" x14ac:dyDescent="0.3">
      <c r="G17437"/>
    </row>
    <row r="17438" spans="7:7" x14ac:dyDescent="0.3">
      <c r="G17438"/>
    </row>
    <row r="17439" spans="7:7" x14ac:dyDescent="0.3">
      <c r="G17439"/>
    </row>
    <row r="17440" spans="7:7" x14ac:dyDescent="0.3">
      <c r="G17440"/>
    </row>
    <row r="17441" spans="7:7" x14ac:dyDescent="0.3">
      <c r="G17441"/>
    </row>
    <row r="17442" spans="7:7" x14ac:dyDescent="0.3">
      <c r="G17442"/>
    </row>
    <row r="17443" spans="7:7" x14ac:dyDescent="0.3">
      <c r="G17443"/>
    </row>
    <row r="17444" spans="7:7" x14ac:dyDescent="0.3">
      <c r="G17444"/>
    </row>
    <row r="17445" spans="7:7" x14ac:dyDescent="0.3">
      <c r="G17445"/>
    </row>
    <row r="17446" spans="7:7" x14ac:dyDescent="0.3">
      <c r="G17446"/>
    </row>
    <row r="17447" spans="7:7" x14ac:dyDescent="0.3">
      <c r="G17447"/>
    </row>
    <row r="17448" spans="7:7" x14ac:dyDescent="0.3">
      <c r="G17448"/>
    </row>
    <row r="17449" spans="7:7" x14ac:dyDescent="0.3">
      <c r="G17449"/>
    </row>
    <row r="17450" spans="7:7" x14ac:dyDescent="0.3">
      <c r="G17450"/>
    </row>
    <row r="17451" spans="7:7" x14ac:dyDescent="0.3">
      <c r="G17451"/>
    </row>
    <row r="17452" spans="7:7" x14ac:dyDescent="0.3">
      <c r="G17452"/>
    </row>
    <row r="17453" spans="7:7" x14ac:dyDescent="0.3">
      <c r="G17453"/>
    </row>
    <row r="17454" spans="7:7" x14ac:dyDescent="0.3">
      <c r="G17454"/>
    </row>
    <row r="17455" spans="7:7" x14ac:dyDescent="0.3">
      <c r="G17455"/>
    </row>
    <row r="17456" spans="7:7" x14ac:dyDescent="0.3">
      <c r="G17456"/>
    </row>
    <row r="17457" spans="7:7" x14ac:dyDescent="0.3">
      <c r="G17457"/>
    </row>
    <row r="17458" spans="7:7" x14ac:dyDescent="0.3">
      <c r="G17458"/>
    </row>
    <row r="17459" spans="7:7" x14ac:dyDescent="0.3">
      <c r="G17459"/>
    </row>
    <row r="17460" spans="7:7" x14ac:dyDescent="0.3">
      <c r="G17460"/>
    </row>
    <row r="17461" spans="7:7" x14ac:dyDescent="0.3">
      <c r="G17461"/>
    </row>
    <row r="17462" spans="7:7" x14ac:dyDescent="0.3">
      <c r="G17462"/>
    </row>
    <row r="17463" spans="7:7" x14ac:dyDescent="0.3">
      <c r="G17463"/>
    </row>
    <row r="17464" spans="7:7" x14ac:dyDescent="0.3">
      <c r="G17464"/>
    </row>
    <row r="17465" spans="7:7" x14ac:dyDescent="0.3">
      <c r="G17465"/>
    </row>
    <row r="17466" spans="7:7" x14ac:dyDescent="0.3">
      <c r="G17466"/>
    </row>
    <row r="17467" spans="7:7" x14ac:dyDescent="0.3">
      <c r="G17467"/>
    </row>
    <row r="17468" spans="7:7" x14ac:dyDescent="0.3">
      <c r="G17468"/>
    </row>
    <row r="17469" spans="7:7" x14ac:dyDescent="0.3">
      <c r="G17469"/>
    </row>
    <row r="17470" spans="7:7" x14ac:dyDescent="0.3">
      <c r="G17470"/>
    </row>
    <row r="17471" spans="7:7" x14ac:dyDescent="0.3">
      <c r="G17471"/>
    </row>
    <row r="17472" spans="7:7" x14ac:dyDescent="0.3">
      <c r="G17472"/>
    </row>
    <row r="17473" spans="7:7" x14ac:dyDescent="0.3">
      <c r="G17473"/>
    </row>
    <row r="17474" spans="7:7" x14ac:dyDescent="0.3">
      <c r="G17474"/>
    </row>
    <row r="17475" spans="7:7" x14ac:dyDescent="0.3">
      <c r="G17475"/>
    </row>
    <row r="17476" spans="7:7" x14ac:dyDescent="0.3">
      <c r="G17476"/>
    </row>
    <row r="17477" spans="7:7" x14ac:dyDescent="0.3">
      <c r="G17477"/>
    </row>
    <row r="17478" spans="7:7" x14ac:dyDescent="0.3">
      <c r="G17478"/>
    </row>
    <row r="17479" spans="7:7" x14ac:dyDescent="0.3">
      <c r="G17479"/>
    </row>
    <row r="17480" spans="7:7" x14ac:dyDescent="0.3">
      <c r="G17480"/>
    </row>
    <row r="17481" spans="7:7" x14ac:dyDescent="0.3">
      <c r="G17481"/>
    </row>
    <row r="17482" spans="7:7" x14ac:dyDescent="0.3">
      <c r="G17482"/>
    </row>
    <row r="17483" spans="7:7" x14ac:dyDescent="0.3">
      <c r="G17483"/>
    </row>
    <row r="17484" spans="7:7" x14ac:dyDescent="0.3">
      <c r="G17484"/>
    </row>
    <row r="17485" spans="7:7" x14ac:dyDescent="0.3">
      <c r="G17485"/>
    </row>
    <row r="17486" spans="7:7" x14ac:dyDescent="0.3">
      <c r="G17486"/>
    </row>
    <row r="17487" spans="7:7" x14ac:dyDescent="0.3">
      <c r="G17487"/>
    </row>
    <row r="17488" spans="7:7" x14ac:dyDescent="0.3">
      <c r="G17488"/>
    </row>
    <row r="17489" spans="7:7" x14ac:dyDescent="0.3">
      <c r="G17489"/>
    </row>
    <row r="17490" spans="7:7" x14ac:dyDescent="0.3">
      <c r="G17490"/>
    </row>
    <row r="17491" spans="7:7" x14ac:dyDescent="0.3">
      <c r="G17491"/>
    </row>
    <row r="17492" spans="7:7" x14ac:dyDescent="0.3">
      <c r="G17492"/>
    </row>
    <row r="17493" spans="7:7" x14ac:dyDescent="0.3">
      <c r="G17493"/>
    </row>
    <row r="17494" spans="7:7" x14ac:dyDescent="0.3">
      <c r="G17494"/>
    </row>
    <row r="17495" spans="7:7" x14ac:dyDescent="0.3">
      <c r="G17495"/>
    </row>
    <row r="17496" spans="7:7" x14ac:dyDescent="0.3">
      <c r="G17496"/>
    </row>
    <row r="17497" spans="7:7" x14ac:dyDescent="0.3">
      <c r="G17497"/>
    </row>
    <row r="17498" spans="7:7" x14ac:dyDescent="0.3">
      <c r="G17498"/>
    </row>
    <row r="17499" spans="7:7" x14ac:dyDescent="0.3">
      <c r="G17499"/>
    </row>
    <row r="17500" spans="7:7" x14ac:dyDescent="0.3">
      <c r="G17500"/>
    </row>
    <row r="17501" spans="7:7" x14ac:dyDescent="0.3">
      <c r="G17501"/>
    </row>
    <row r="17502" spans="7:7" x14ac:dyDescent="0.3">
      <c r="G17502"/>
    </row>
    <row r="17503" spans="7:7" x14ac:dyDescent="0.3">
      <c r="G17503"/>
    </row>
    <row r="17504" spans="7:7" x14ac:dyDescent="0.3">
      <c r="G17504"/>
    </row>
    <row r="17505" spans="7:7" x14ac:dyDescent="0.3">
      <c r="G17505"/>
    </row>
    <row r="17506" spans="7:7" x14ac:dyDescent="0.3">
      <c r="G17506"/>
    </row>
    <row r="17507" spans="7:7" x14ac:dyDescent="0.3">
      <c r="G17507"/>
    </row>
    <row r="17508" spans="7:7" x14ac:dyDescent="0.3">
      <c r="G17508"/>
    </row>
    <row r="17509" spans="7:7" x14ac:dyDescent="0.3">
      <c r="G17509"/>
    </row>
    <row r="17510" spans="7:7" x14ac:dyDescent="0.3">
      <c r="G17510"/>
    </row>
    <row r="17511" spans="7:7" x14ac:dyDescent="0.3">
      <c r="G17511"/>
    </row>
    <row r="17512" spans="7:7" x14ac:dyDescent="0.3">
      <c r="G17512"/>
    </row>
    <row r="17513" spans="7:7" x14ac:dyDescent="0.3">
      <c r="G17513"/>
    </row>
    <row r="17514" spans="7:7" x14ac:dyDescent="0.3">
      <c r="G17514"/>
    </row>
    <row r="17515" spans="7:7" x14ac:dyDescent="0.3">
      <c r="G17515"/>
    </row>
    <row r="17516" spans="7:7" x14ac:dyDescent="0.3">
      <c r="G17516"/>
    </row>
    <row r="17517" spans="7:7" x14ac:dyDescent="0.3">
      <c r="G17517"/>
    </row>
    <row r="17518" spans="7:7" x14ac:dyDescent="0.3">
      <c r="G17518"/>
    </row>
    <row r="17519" spans="7:7" x14ac:dyDescent="0.3">
      <c r="G17519"/>
    </row>
    <row r="17520" spans="7:7" x14ac:dyDescent="0.3">
      <c r="G17520"/>
    </row>
    <row r="17521" spans="7:7" x14ac:dyDescent="0.3">
      <c r="G17521"/>
    </row>
    <row r="17522" spans="7:7" x14ac:dyDescent="0.3">
      <c r="G17522"/>
    </row>
    <row r="17523" spans="7:7" x14ac:dyDescent="0.3">
      <c r="G17523"/>
    </row>
    <row r="17524" spans="7:7" x14ac:dyDescent="0.3">
      <c r="G17524"/>
    </row>
    <row r="17525" spans="7:7" x14ac:dyDescent="0.3">
      <c r="G17525"/>
    </row>
    <row r="17526" spans="7:7" x14ac:dyDescent="0.3">
      <c r="G17526"/>
    </row>
    <row r="17527" spans="7:7" x14ac:dyDescent="0.3">
      <c r="G17527"/>
    </row>
    <row r="17528" spans="7:7" x14ac:dyDescent="0.3">
      <c r="G17528"/>
    </row>
    <row r="17529" spans="7:7" x14ac:dyDescent="0.3">
      <c r="G17529"/>
    </row>
    <row r="17530" spans="7:7" x14ac:dyDescent="0.3">
      <c r="G17530"/>
    </row>
    <row r="17531" spans="7:7" x14ac:dyDescent="0.3">
      <c r="G17531"/>
    </row>
    <row r="17532" spans="7:7" x14ac:dyDescent="0.3">
      <c r="G17532"/>
    </row>
    <row r="17533" spans="7:7" x14ac:dyDescent="0.3">
      <c r="G17533"/>
    </row>
    <row r="17534" spans="7:7" x14ac:dyDescent="0.3">
      <c r="G17534"/>
    </row>
    <row r="17535" spans="7:7" x14ac:dyDescent="0.3">
      <c r="G17535"/>
    </row>
    <row r="17536" spans="7:7" x14ac:dyDescent="0.3">
      <c r="G17536"/>
    </row>
    <row r="17537" spans="7:7" x14ac:dyDescent="0.3">
      <c r="G17537"/>
    </row>
    <row r="17538" spans="7:7" x14ac:dyDescent="0.3">
      <c r="G17538"/>
    </row>
    <row r="17539" spans="7:7" x14ac:dyDescent="0.3">
      <c r="G17539"/>
    </row>
    <row r="17540" spans="7:7" x14ac:dyDescent="0.3">
      <c r="G17540"/>
    </row>
    <row r="17541" spans="7:7" x14ac:dyDescent="0.3">
      <c r="G17541"/>
    </row>
    <row r="17542" spans="7:7" x14ac:dyDescent="0.3">
      <c r="G17542"/>
    </row>
    <row r="17543" spans="7:7" x14ac:dyDescent="0.3">
      <c r="G17543"/>
    </row>
    <row r="17544" spans="7:7" x14ac:dyDescent="0.3">
      <c r="G17544"/>
    </row>
    <row r="17545" spans="7:7" x14ac:dyDescent="0.3">
      <c r="G17545"/>
    </row>
    <row r="17546" spans="7:7" x14ac:dyDescent="0.3">
      <c r="G17546"/>
    </row>
    <row r="17547" spans="7:7" x14ac:dyDescent="0.3">
      <c r="G17547"/>
    </row>
    <row r="17548" spans="7:7" x14ac:dyDescent="0.3">
      <c r="G17548"/>
    </row>
    <row r="17549" spans="7:7" x14ac:dyDescent="0.3">
      <c r="G17549"/>
    </row>
    <row r="17550" spans="7:7" x14ac:dyDescent="0.3">
      <c r="G17550"/>
    </row>
    <row r="17551" spans="7:7" x14ac:dyDescent="0.3">
      <c r="G17551"/>
    </row>
    <row r="17552" spans="7:7" x14ac:dyDescent="0.3">
      <c r="G17552"/>
    </row>
    <row r="17553" spans="7:7" x14ac:dyDescent="0.3">
      <c r="G17553"/>
    </row>
    <row r="17554" spans="7:7" x14ac:dyDescent="0.3">
      <c r="G17554"/>
    </row>
    <row r="17555" spans="7:7" x14ac:dyDescent="0.3">
      <c r="G17555"/>
    </row>
    <row r="17556" spans="7:7" x14ac:dyDescent="0.3">
      <c r="G17556"/>
    </row>
    <row r="17557" spans="7:7" x14ac:dyDescent="0.3">
      <c r="G17557"/>
    </row>
    <row r="17558" spans="7:7" x14ac:dyDescent="0.3">
      <c r="G17558"/>
    </row>
    <row r="17559" spans="7:7" x14ac:dyDescent="0.3">
      <c r="G17559"/>
    </row>
    <row r="17560" spans="7:7" x14ac:dyDescent="0.3">
      <c r="G17560"/>
    </row>
    <row r="17561" spans="7:7" x14ac:dyDescent="0.3">
      <c r="G17561"/>
    </row>
    <row r="17562" spans="7:7" x14ac:dyDescent="0.3">
      <c r="G17562"/>
    </row>
    <row r="17563" spans="7:7" x14ac:dyDescent="0.3">
      <c r="G17563"/>
    </row>
    <row r="17564" spans="7:7" x14ac:dyDescent="0.3">
      <c r="G17564"/>
    </row>
    <row r="17565" spans="7:7" x14ac:dyDescent="0.3">
      <c r="G17565"/>
    </row>
    <row r="17566" spans="7:7" x14ac:dyDescent="0.3">
      <c r="G17566"/>
    </row>
    <row r="17567" spans="7:7" x14ac:dyDescent="0.3">
      <c r="G17567"/>
    </row>
    <row r="17568" spans="7:7" x14ac:dyDescent="0.3">
      <c r="G17568"/>
    </row>
    <row r="17569" spans="7:7" x14ac:dyDescent="0.3">
      <c r="G17569"/>
    </row>
    <row r="17570" spans="7:7" x14ac:dyDescent="0.3">
      <c r="G17570"/>
    </row>
    <row r="17571" spans="7:7" x14ac:dyDescent="0.3">
      <c r="G17571"/>
    </row>
    <row r="17572" spans="7:7" x14ac:dyDescent="0.3">
      <c r="G17572"/>
    </row>
    <row r="17573" spans="7:7" x14ac:dyDescent="0.3">
      <c r="G17573"/>
    </row>
    <row r="17574" spans="7:7" x14ac:dyDescent="0.3">
      <c r="G17574"/>
    </row>
    <row r="17575" spans="7:7" x14ac:dyDescent="0.3">
      <c r="G17575"/>
    </row>
    <row r="17576" spans="7:7" x14ac:dyDescent="0.3">
      <c r="G17576"/>
    </row>
    <row r="17577" spans="7:7" x14ac:dyDescent="0.3">
      <c r="G17577"/>
    </row>
    <row r="17578" spans="7:7" x14ac:dyDescent="0.3">
      <c r="G17578"/>
    </row>
    <row r="17579" spans="7:7" x14ac:dyDescent="0.3">
      <c r="G17579"/>
    </row>
    <row r="17580" spans="7:7" x14ac:dyDescent="0.3">
      <c r="G17580"/>
    </row>
    <row r="17581" spans="7:7" x14ac:dyDescent="0.3">
      <c r="G17581"/>
    </row>
    <row r="17582" spans="7:7" x14ac:dyDescent="0.3">
      <c r="G17582"/>
    </row>
    <row r="17583" spans="7:7" x14ac:dyDescent="0.3">
      <c r="G17583"/>
    </row>
    <row r="17584" spans="7:7" x14ac:dyDescent="0.3">
      <c r="G17584"/>
    </row>
    <row r="17585" spans="7:7" x14ac:dyDescent="0.3">
      <c r="G17585"/>
    </row>
    <row r="17586" spans="7:7" x14ac:dyDescent="0.3">
      <c r="G17586"/>
    </row>
    <row r="17587" spans="7:7" x14ac:dyDescent="0.3">
      <c r="G17587"/>
    </row>
    <row r="17588" spans="7:7" x14ac:dyDescent="0.3">
      <c r="G17588"/>
    </row>
    <row r="17589" spans="7:7" x14ac:dyDescent="0.3">
      <c r="G17589"/>
    </row>
    <row r="17590" spans="7:7" x14ac:dyDescent="0.3">
      <c r="G17590"/>
    </row>
    <row r="17591" spans="7:7" x14ac:dyDescent="0.3">
      <c r="G17591"/>
    </row>
    <row r="17592" spans="7:7" x14ac:dyDescent="0.3">
      <c r="G17592"/>
    </row>
    <row r="17593" spans="7:7" x14ac:dyDescent="0.3">
      <c r="G17593"/>
    </row>
    <row r="17594" spans="7:7" x14ac:dyDescent="0.3">
      <c r="G17594"/>
    </row>
    <row r="17595" spans="7:7" x14ac:dyDescent="0.3">
      <c r="G17595"/>
    </row>
    <row r="17596" spans="7:7" x14ac:dyDescent="0.3">
      <c r="G17596"/>
    </row>
    <row r="17597" spans="7:7" x14ac:dyDescent="0.3">
      <c r="G17597"/>
    </row>
    <row r="17598" spans="7:7" x14ac:dyDescent="0.3">
      <c r="G17598"/>
    </row>
    <row r="17599" spans="7:7" x14ac:dyDescent="0.3">
      <c r="G17599"/>
    </row>
    <row r="17600" spans="7:7" x14ac:dyDescent="0.3">
      <c r="G17600"/>
    </row>
    <row r="17601" spans="7:7" x14ac:dyDescent="0.3">
      <c r="G17601"/>
    </row>
    <row r="17602" spans="7:7" x14ac:dyDescent="0.3">
      <c r="G17602"/>
    </row>
    <row r="17603" spans="7:7" x14ac:dyDescent="0.3">
      <c r="G17603"/>
    </row>
    <row r="17604" spans="7:7" x14ac:dyDescent="0.3">
      <c r="G17604"/>
    </row>
    <row r="17605" spans="7:7" x14ac:dyDescent="0.3">
      <c r="G17605"/>
    </row>
    <row r="17606" spans="7:7" x14ac:dyDescent="0.3">
      <c r="G17606"/>
    </row>
    <row r="17607" spans="7:7" x14ac:dyDescent="0.3">
      <c r="G17607"/>
    </row>
    <row r="17608" spans="7:7" x14ac:dyDescent="0.3">
      <c r="G17608"/>
    </row>
    <row r="17609" spans="7:7" x14ac:dyDescent="0.3">
      <c r="G17609"/>
    </row>
    <row r="17610" spans="7:7" x14ac:dyDescent="0.3">
      <c r="G17610"/>
    </row>
    <row r="17611" spans="7:7" x14ac:dyDescent="0.3">
      <c r="G17611"/>
    </row>
    <row r="17612" spans="7:7" x14ac:dyDescent="0.3">
      <c r="G17612"/>
    </row>
    <row r="17613" spans="7:7" x14ac:dyDescent="0.3">
      <c r="G17613"/>
    </row>
    <row r="17614" spans="7:7" x14ac:dyDescent="0.3">
      <c r="G17614"/>
    </row>
    <row r="17615" spans="7:7" x14ac:dyDescent="0.3">
      <c r="G17615"/>
    </row>
    <row r="17616" spans="7:7" x14ac:dyDescent="0.3">
      <c r="G17616"/>
    </row>
    <row r="17617" spans="7:7" x14ac:dyDescent="0.3">
      <c r="G17617"/>
    </row>
    <row r="17618" spans="7:7" x14ac:dyDescent="0.3">
      <c r="G17618"/>
    </row>
    <row r="17619" spans="7:7" x14ac:dyDescent="0.3">
      <c r="G17619"/>
    </row>
    <row r="17620" spans="7:7" x14ac:dyDescent="0.3">
      <c r="G17620"/>
    </row>
    <row r="17621" spans="7:7" x14ac:dyDescent="0.3">
      <c r="G17621"/>
    </row>
    <row r="17622" spans="7:7" x14ac:dyDescent="0.3">
      <c r="G17622"/>
    </row>
    <row r="17623" spans="7:7" x14ac:dyDescent="0.3">
      <c r="G17623"/>
    </row>
    <row r="17624" spans="7:7" x14ac:dyDescent="0.3">
      <c r="G17624"/>
    </row>
    <row r="17625" spans="7:7" x14ac:dyDescent="0.3">
      <c r="G17625"/>
    </row>
    <row r="17626" spans="7:7" x14ac:dyDescent="0.3">
      <c r="G17626"/>
    </row>
    <row r="17627" spans="7:7" x14ac:dyDescent="0.3">
      <c r="G17627"/>
    </row>
    <row r="17628" spans="7:7" x14ac:dyDescent="0.3">
      <c r="G17628"/>
    </row>
    <row r="17629" spans="7:7" x14ac:dyDescent="0.3">
      <c r="G17629"/>
    </row>
    <row r="17630" spans="7:7" x14ac:dyDescent="0.3">
      <c r="G17630"/>
    </row>
    <row r="17631" spans="7:7" x14ac:dyDescent="0.3">
      <c r="G17631"/>
    </row>
    <row r="17632" spans="7:7" x14ac:dyDescent="0.3">
      <c r="G17632"/>
    </row>
    <row r="17633" spans="7:7" x14ac:dyDescent="0.3">
      <c r="G17633"/>
    </row>
    <row r="17634" spans="7:7" x14ac:dyDescent="0.3">
      <c r="G17634"/>
    </row>
    <row r="17635" spans="7:7" x14ac:dyDescent="0.3">
      <c r="G17635"/>
    </row>
    <row r="17636" spans="7:7" x14ac:dyDescent="0.3">
      <c r="G17636"/>
    </row>
    <row r="17637" spans="7:7" x14ac:dyDescent="0.3">
      <c r="G17637"/>
    </row>
    <row r="17638" spans="7:7" x14ac:dyDescent="0.3">
      <c r="G17638"/>
    </row>
    <row r="17639" spans="7:7" x14ac:dyDescent="0.3">
      <c r="G17639"/>
    </row>
    <row r="17640" spans="7:7" x14ac:dyDescent="0.3">
      <c r="G17640"/>
    </row>
    <row r="17641" spans="7:7" x14ac:dyDescent="0.3">
      <c r="G17641"/>
    </row>
    <row r="17642" spans="7:7" x14ac:dyDescent="0.3">
      <c r="G17642"/>
    </row>
    <row r="17643" spans="7:7" x14ac:dyDescent="0.3">
      <c r="G17643"/>
    </row>
    <row r="17644" spans="7:7" x14ac:dyDescent="0.3">
      <c r="G17644"/>
    </row>
    <row r="17645" spans="7:7" x14ac:dyDescent="0.3">
      <c r="G17645"/>
    </row>
    <row r="17646" spans="7:7" x14ac:dyDescent="0.3">
      <c r="G17646"/>
    </row>
    <row r="17647" spans="7:7" x14ac:dyDescent="0.3">
      <c r="G17647"/>
    </row>
    <row r="17648" spans="7:7" x14ac:dyDescent="0.3">
      <c r="G17648"/>
    </row>
    <row r="17649" spans="7:7" x14ac:dyDescent="0.3">
      <c r="G17649"/>
    </row>
    <row r="17650" spans="7:7" x14ac:dyDescent="0.3">
      <c r="G17650"/>
    </row>
    <row r="17651" spans="7:7" x14ac:dyDescent="0.3">
      <c r="G17651"/>
    </row>
    <row r="17652" spans="7:7" x14ac:dyDescent="0.3">
      <c r="G17652"/>
    </row>
    <row r="17653" spans="7:7" x14ac:dyDescent="0.3">
      <c r="G17653"/>
    </row>
    <row r="17654" spans="7:7" x14ac:dyDescent="0.3">
      <c r="G17654"/>
    </row>
    <row r="17655" spans="7:7" x14ac:dyDescent="0.3">
      <c r="G17655"/>
    </row>
    <row r="17656" spans="7:7" x14ac:dyDescent="0.3">
      <c r="G17656"/>
    </row>
    <row r="17657" spans="7:7" x14ac:dyDescent="0.3">
      <c r="G17657"/>
    </row>
    <row r="17658" spans="7:7" x14ac:dyDescent="0.3">
      <c r="G17658"/>
    </row>
    <row r="17659" spans="7:7" x14ac:dyDescent="0.3">
      <c r="G17659"/>
    </row>
    <row r="17660" spans="7:7" x14ac:dyDescent="0.3">
      <c r="G17660"/>
    </row>
    <row r="17661" spans="7:7" x14ac:dyDescent="0.3">
      <c r="G17661"/>
    </row>
    <row r="17662" spans="7:7" x14ac:dyDescent="0.3">
      <c r="G17662"/>
    </row>
    <row r="17663" spans="7:7" x14ac:dyDescent="0.3">
      <c r="G17663"/>
    </row>
    <row r="17664" spans="7:7" x14ac:dyDescent="0.3">
      <c r="G17664"/>
    </row>
    <row r="17665" spans="7:7" x14ac:dyDescent="0.3">
      <c r="G17665"/>
    </row>
    <row r="17666" spans="7:7" x14ac:dyDescent="0.3">
      <c r="G17666"/>
    </row>
    <row r="17667" spans="7:7" x14ac:dyDescent="0.3">
      <c r="G17667"/>
    </row>
    <row r="17668" spans="7:7" x14ac:dyDescent="0.3">
      <c r="G17668"/>
    </row>
    <row r="17669" spans="7:7" x14ac:dyDescent="0.3">
      <c r="G17669"/>
    </row>
    <row r="17670" spans="7:7" x14ac:dyDescent="0.3">
      <c r="G17670"/>
    </row>
    <row r="17671" spans="7:7" x14ac:dyDescent="0.3">
      <c r="G17671"/>
    </row>
    <row r="17672" spans="7:7" x14ac:dyDescent="0.3">
      <c r="G17672"/>
    </row>
    <row r="17673" spans="7:7" x14ac:dyDescent="0.3">
      <c r="G17673"/>
    </row>
    <row r="17674" spans="7:7" x14ac:dyDescent="0.3">
      <c r="G17674"/>
    </row>
    <row r="17675" spans="7:7" x14ac:dyDescent="0.3">
      <c r="G17675"/>
    </row>
    <row r="17676" spans="7:7" x14ac:dyDescent="0.3">
      <c r="G17676"/>
    </row>
    <row r="17677" spans="7:7" x14ac:dyDescent="0.3">
      <c r="G17677"/>
    </row>
    <row r="17678" spans="7:7" x14ac:dyDescent="0.3">
      <c r="G17678"/>
    </row>
    <row r="17679" spans="7:7" x14ac:dyDescent="0.3">
      <c r="G17679"/>
    </row>
    <row r="17680" spans="7:7" x14ac:dyDescent="0.3">
      <c r="G17680"/>
    </row>
    <row r="17681" spans="7:7" x14ac:dyDescent="0.3">
      <c r="G17681"/>
    </row>
    <row r="17682" spans="7:7" x14ac:dyDescent="0.3">
      <c r="G17682"/>
    </row>
    <row r="17683" spans="7:7" x14ac:dyDescent="0.3">
      <c r="G17683"/>
    </row>
    <row r="17684" spans="7:7" x14ac:dyDescent="0.3">
      <c r="G17684"/>
    </row>
    <row r="17685" spans="7:7" x14ac:dyDescent="0.3">
      <c r="G17685"/>
    </row>
    <row r="17686" spans="7:7" x14ac:dyDescent="0.3">
      <c r="G17686"/>
    </row>
    <row r="17687" spans="7:7" x14ac:dyDescent="0.3">
      <c r="G17687"/>
    </row>
    <row r="17688" spans="7:7" x14ac:dyDescent="0.3">
      <c r="G17688"/>
    </row>
    <row r="17689" spans="7:7" x14ac:dyDescent="0.3">
      <c r="G17689"/>
    </row>
    <row r="17690" spans="7:7" x14ac:dyDescent="0.3">
      <c r="G17690"/>
    </row>
    <row r="17691" spans="7:7" x14ac:dyDescent="0.3">
      <c r="G17691"/>
    </row>
    <row r="17692" spans="7:7" x14ac:dyDescent="0.3">
      <c r="G17692"/>
    </row>
    <row r="17693" spans="7:7" x14ac:dyDescent="0.3">
      <c r="G17693"/>
    </row>
    <row r="17694" spans="7:7" x14ac:dyDescent="0.3">
      <c r="G17694"/>
    </row>
    <row r="17695" spans="7:7" x14ac:dyDescent="0.3">
      <c r="G17695"/>
    </row>
    <row r="17696" spans="7:7" x14ac:dyDescent="0.3">
      <c r="G17696"/>
    </row>
    <row r="17697" spans="7:7" x14ac:dyDescent="0.3">
      <c r="G17697"/>
    </row>
    <row r="17698" spans="7:7" x14ac:dyDescent="0.3">
      <c r="G17698"/>
    </row>
    <row r="17699" spans="7:7" x14ac:dyDescent="0.3">
      <c r="G17699"/>
    </row>
    <row r="17700" spans="7:7" x14ac:dyDescent="0.3">
      <c r="G17700"/>
    </row>
    <row r="17701" spans="7:7" x14ac:dyDescent="0.3">
      <c r="G17701"/>
    </row>
    <row r="17702" spans="7:7" x14ac:dyDescent="0.3">
      <c r="G17702"/>
    </row>
    <row r="17703" spans="7:7" x14ac:dyDescent="0.3">
      <c r="G17703"/>
    </row>
    <row r="17704" spans="7:7" x14ac:dyDescent="0.3">
      <c r="G17704"/>
    </row>
    <row r="17705" spans="7:7" x14ac:dyDescent="0.3">
      <c r="G17705"/>
    </row>
    <row r="17706" spans="7:7" x14ac:dyDescent="0.3">
      <c r="G17706"/>
    </row>
    <row r="17707" spans="7:7" x14ac:dyDescent="0.3">
      <c r="G17707"/>
    </row>
    <row r="17708" spans="7:7" x14ac:dyDescent="0.3">
      <c r="G17708"/>
    </row>
    <row r="17709" spans="7:7" x14ac:dyDescent="0.3">
      <c r="G17709"/>
    </row>
    <row r="17710" spans="7:7" x14ac:dyDescent="0.3">
      <c r="G17710"/>
    </row>
    <row r="17711" spans="7:7" x14ac:dyDescent="0.3">
      <c r="G17711"/>
    </row>
    <row r="17712" spans="7:7" x14ac:dyDescent="0.3">
      <c r="G17712"/>
    </row>
    <row r="17713" spans="7:7" x14ac:dyDescent="0.3">
      <c r="G17713"/>
    </row>
    <row r="17714" spans="7:7" x14ac:dyDescent="0.3">
      <c r="G17714"/>
    </row>
    <row r="17715" spans="7:7" x14ac:dyDescent="0.3">
      <c r="G17715"/>
    </row>
    <row r="17716" spans="7:7" x14ac:dyDescent="0.3">
      <c r="G17716"/>
    </row>
    <row r="17717" spans="7:7" x14ac:dyDescent="0.3">
      <c r="G17717"/>
    </row>
    <row r="17718" spans="7:7" x14ac:dyDescent="0.3">
      <c r="G17718"/>
    </row>
    <row r="17719" spans="7:7" x14ac:dyDescent="0.3">
      <c r="G17719"/>
    </row>
    <row r="17720" spans="7:7" x14ac:dyDescent="0.3">
      <c r="G17720"/>
    </row>
    <row r="17721" spans="7:7" x14ac:dyDescent="0.3">
      <c r="G17721"/>
    </row>
    <row r="17722" spans="7:7" x14ac:dyDescent="0.3">
      <c r="G17722"/>
    </row>
    <row r="17723" spans="7:7" x14ac:dyDescent="0.3">
      <c r="G17723"/>
    </row>
    <row r="17724" spans="7:7" x14ac:dyDescent="0.3">
      <c r="G17724"/>
    </row>
    <row r="17725" spans="7:7" x14ac:dyDescent="0.3">
      <c r="G17725"/>
    </row>
    <row r="17726" spans="7:7" x14ac:dyDescent="0.3">
      <c r="G17726"/>
    </row>
    <row r="17727" spans="7:7" x14ac:dyDescent="0.3">
      <c r="G17727"/>
    </row>
    <row r="17728" spans="7:7" x14ac:dyDescent="0.3">
      <c r="G17728"/>
    </row>
    <row r="17729" spans="7:7" x14ac:dyDescent="0.3">
      <c r="G17729"/>
    </row>
    <row r="17730" spans="7:7" x14ac:dyDescent="0.3">
      <c r="G17730"/>
    </row>
    <row r="17731" spans="7:7" x14ac:dyDescent="0.3">
      <c r="G17731"/>
    </row>
    <row r="17732" spans="7:7" x14ac:dyDescent="0.3">
      <c r="G17732"/>
    </row>
    <row r="17733" spans="7:7" x14ac:dyDescent="0.3">
      <c r="G17733"/>
    </row>
    <row r="17734" spans="7:7" x14ac:dyDescent="0.3">
      <c r="G17734"/>
    </row>
    <row r="17735" spans="7:7" x14ac:dyDescent="0.3">
      <c r="G17735"/>
    </row>
    <row r="17736" spans="7:7" x14ac:dyDescent="0.3">
      <c r="G17736"/>
    </row>
    <row r="17737" spans="7:7" x14ac:dyDescent="0.3">
      <c r="G17737"/>
    </row>
    <row r="17738" spans="7:7" x14ac:dyDescent="0.3">
      <c r="G17738"/>
    </row>
    <row r="17739" spans="7:7" x14ac:dyDescent="0.3">
      <c r="G17739"/>
    </row>
    <row r="17740" spans="7:7" x14ac:dyDescent="0.3">
      <c r="G17740"/>
    </row>
    <row r="17741" spans="7:7" x14ac:dyDescent="0.3">
      <c r="G17741"/>
    </row>
    <row r="17742" spans="7:7" x14ac:dyDescent="0.3">
      <c r="G17742"/>
    </row>
    <row r="17743" spans="7:7" x14ac:dyDescent="0.3">
      <c r="G17743"/>
    </row>
    <row r="17744" spans="7:7" x14ac:dyDescent="0.3">
      <c r="G17744"/>
    </row>
    <row r="17745" spans="7:7" x14ac:dyDescent="0.3">
      <c r="G17745"/>
    </row>
    <row r="17746" spans="7:7" x14ac:dyDescent="0.3">
      <c r="G17746"/>
    </row>
    <row r="17747" spans="7:7" x14ac:dyDescent="0.3">
      <c r="G17747"/>
    </row>
    <row r="17748" spans="7:7" x14ac:dyDescent="0.3">
      <c r="G17748"/>
    </row>
    <row r="17749" spans="7:7" x14ac:dyDescent="0.3">
      <c r="G17749"/>
    </row>
    <row r="17750" spans="7:7" x14ac:dyDescent="0.3">
      <c r="G17750"/>
    </row>
    <row r="17751" spans="7:7" x14ac:dyDescent="0.3">
      <c r="G17751"/>
    </row>
    <row r="17752" spans="7:7" x14ac:dyDescent="0.3">
      <c r="G17752"/>
    </row>
    <row r="17753" spans="7:7" x14ac:dyDescent="0.3">
      <c r="G17753"/>
    </row>
    <row r="17754" spans="7:7" x14ac:dyDescent="0.3">
      <c r="G17754"/>
    </row>
    <row r="17755" spans="7:7" x14ac:dyDescent="0.3">
      <c r="G17755"/>
    </row>
    <row r="17756" spans="7:7" x14ac:dyDescent="0.3">
      <c r="G17756"/>
    </row>
    <row r="17757" spans="7:7" x14ac:dyDescent="0.3">
      <c r="G17757"/>
    </row>
    <row r="17758" spans="7:7" x14ac:dyDescent="0.3">
      <c r="G17758"/>
    </row>
    <row r="17759" spans="7:7" x14ac:dyDescent="0.3">
      <c r="G17759"/>
    </row>
    <row r="17760" spans="7:7" x14ac:dyDescent="0.3">
      <c r="G17760"/>
    </row>
    <row r="17761" spans="7:7" x14ac:dyDescent="0.3">
      <c r="G17761"/>
    </row>
    <row r="17762" spans="7:7" x14ac:dyDescent="0.3">
      <c r="G17762"/>
    </row>
    <row r="17763" spans="7:7" x14ac:dyDescent="0.3">
      <c r="G17763"/>
    </row>
    <row r="17764" spans="7:7" x14ac:dyDescent="0.3">
      <c r="G17764"/>
    </row>
    <row r="17765" spans="7:7" x14ac:dyDescent="0.3">
      <c r="G17765"/>
    </row>
    <row r="17766" spans="7:7" x14ac:dyDescent="0.3">
      <c r="G17766"/>
    </row>
    <row r="17767" spans="7:7" x14ac:dyDescent="0.3">
      <c r="G17767"/>
    </row>
    <row r="17768" spans="7:7" x14ac:dyDescent="0.3">
      <c r="G17768"/>
    </row>
    <row r="17769" spans="7:7" x14ac:dyDescent="0.3">
      <c r="G17769"/>
    </row>
    <row r="17770" spans="7:7" x14ac:dyDescent="0.3">
      <c r="G17770"/>
    </row>
    <row r="17771" spans="7:7" x14ac:dyDescent="0.3">
      <c r="G17771"/>
    </row>
    <row r="17772" spans="7:7" x14ac:dyDescent="0.3">
      <c r="G17772"/>
    </row>
    <row r="17773" spans="7:7" x14ac:dyDescent="0.3">
      <c r="G17773"/>
    </row>
    <row r="17774" spans="7:7" x14ac:dyDescent="0.3">
      <c r="G17774"/>
    </row>
    <row r="17775" spans="7:7" x14ac:dyDescent="0.3">
      <c r="G17775"/>
    </row>
    <row r="17776" spans="7:7" x14ac:dyDescent="0.3">
      <c r="G17776"/>
    </row>
    <row r="17777" spans="7:7" x14ac:dyDescent="0.3">
      <c r="G17777"/>
    </row>
    <row r="17778" spans="7:7" x14ac:dyDescent="0.3">
      <c r="G17778"/>
    </row>
    <row r="17779" spans="7:7" x14ac:dyDescent="0.3">
      <c r="G17779"/>
    </row>
    <row r="17780" spans="7:7" x14ac:dyDescent="0.3">
      <c r="G17780"/>
    </row>
    <row r="17781" spans="7:7" x14ac:dyDescent="0.3">
      <c r="G17781"/>
    </row>
    <row r="17782" spans="7:7" x14ac:dyDescent="0.3">
      <c r="G17782"/>
    </row>
    <row r="17783" spans="7:7" x14ac:dyDescent="0.3">
      <c r="G17783"/>
    </row>
    <row r="17784" spans="7:7" x14ac:dyDescent="0.3">
      <c r="G17784"/>
    </row>
    <row r="17785" spans="7:7" x14ac:dyDescent="0.3">
      <c r="G17785"/>
    </row>
    <row r="17786" spans="7:7" x14ac:dyDescent="0.3">
      <c r="G17786"/>
    </row>
    <row r="17787" spans="7:7" x14ac:dyDescent="0.3">
      <c r="G17787"/>
    </row>
    <row r="17788" spans="7:7" x14ac:dyDescent="0.3">
      <c r="G17788"/>
    </row>
    <row r="17789" spans="7:7" x14ac:dyDescent="0.3">
      <c r="G17789"/>
    </row>
    <row r="17790" spans="7:7" x14ac:dyDescent="0.3">
      <c r="G17790"/>
    </row>
    <row r="17791" spans="7:7" x14ac:dyDescent="0.3">
      <c r="G17791"/>
    </row>
    <row r="17792" spans="7:7" x14ac:dyDescent="0.3">
      <c r="G17792"/>
    </row>
    <row r="17793" spans="7:7" x14ac:dyDescent="0.3">
      <c r="G17793"/>
    </row>
    <row r="17794" spans="7:7" x14ac:dyDescent="0.3">
      <c r="G17794"/>
    </row>
    <row r="17795" spans="7:7" x14ac:dyDescent="0.3">
      <c r="G17795"/>
    </row>
    <row r="17796" spans="7:7" x14ac:dyDescent="0.3">
      <c r="G17796"/>
    </row>
    <row r="17797" spans="7:7" x14ac:dyDescent="0.3">
      <c r="G17797"/>
    </row>
    <row r="17798" spans="7:7" x14ac:dyDescent="0.3">
      <c r="G17798"/>
    </row>
    <row r="17799" spans="7:7" x14ac:dyDescent="0.3">
      <c r="G17799"/>
    </row>
    <row r="17800" spans="7:7" x14ac:dyDescent="0.3">
      <c r="G17800"/>
    </row>
    <row r="17801" spans="7:7" x14ac:dyDescent="0.3">
      <c r="G17801"/>
    </row>
    <row r="17802" spans="7:7" x14ac:dyDescent="0.3">
      <c r="G17802"/>
    </row>
    <row r="17803" spans="7:7" x14ac:dyDescent="0.3">
      <c r="G17803"/>
    </row>
    <row r="17804" spans="7:7" x14ac:dyDescent="0.3">
      <c r="G17804"/>
    </row>
    <row r="17805" spans="7:7" x14ac:dyDescent="0.3">
      <c r="G17805"/>
    </row>
    <row r="17806" spans="7:7" x14ac:dyDescent="0.3">
      <c r="G17806"/>
    </row>
    <row r="17807" spans="7:7" x14ac:dyDescent="0.3">
      <c r="G17807"/>
    </row>
    <row r="17808" spans="7:7" x14ac:dyDescent="0.3">
      <c r="G17808"/>
    </row>
    <row r="17809" spans="7:7" x14ac:dyDescent="0.3">
      <c r="G17809"/>
    </row>
    <row r="17810" spans="7:7" x14ac:dyDescent="0.3">
      <c r="G17810"/>
    </row>
    <row r="17811" spans="7:7" x14ac:dyDescent="0.3">
      <c r="G17811"/>
    </row>
    <row r="17812" spans="7:7" x14ac:dyDescent="0.3">
      <c r="G17812"/>
    </row>
    <row r="17813" spans="7:7" x14ac:dyDescent="0.3">
      <c r="G17813"/>
    </row>
    <row r="17814" spans="7:7" x14ac:dyDescent="0.3">
      <c r="G17814"/>
    </row>
    <row r="17815" spans="7:7" x14ac:dyDescent="0.3">
      <c r="G17815"/>
    </row>
    <row r="17816" spans="7:7" x14ac:dyDescent="0.3">
      <c r="G17816"/>
    </row>
    <row r="17817" spans="7:7" x14ac:dyDescent="0.3">
      <c r="G17817"/>
    </row>
    <row r="17818" spans="7:7" x14ac:dyDescent="0.3">
      <c r="G17818"/>
    </row>
    <row r="17819" spans="7:7" x14ac:dyDescent="0.3">
      <c r="G17819"/>
    </row>
    <row r="17820" spans="7:7" x14ac:dyDescent="0.3">
      <c r="G17820"/>
    </row>
    <row r="17821" spans="7:7" x14ac:dyDescent="0.3">
      <c r="G17821"/>
    </row>
    <row r="17822" spans="7:7" x14ac:dyDescent="0.3">
      <c r="G17822"/>
    </row>
    <row r="17823" spans="7:7" x14ac:dyDescent="0.3">
      <c r="G17823"/>
    </row>
    <row r="17824" spans="7:7" x14ac:dyDescent="0.3">
      <c r="G17824"/>
    </row>
    <row r="17825" spans="7:7" x14ac:dyDescent="0.3">
      <c r="G17825"/>
    </row>
    <row r="17826" spans="7:7" x14ac:dyDescent="0.3">
      <c r="G17826"/>
    </row>
    <row r="17827" spans="7:7" x14ac:dyDescent="0.3">
      <c r="G17827"/>
    </row>
    <row r="17828" spans="7:7" x14ac:dyDescent="0.3">
      <c r="G17828"/>
    </row>
    <row r="17829" spans="7:7" x14ac:dyDescent="0.3">
      <c r="G17829"/>
    </row>
    <row r="17830" spans="7:7" x14ac:dyDescent="0.3">
      <c r="G17830"/>
    </row>
    <row r="17831" spans="7:7" x14ac:dyDescent="0.3">
      <c r="G17831"/>
    </row>
    <row r="17832" spans="7:7" x14ac:dyDescent="0.3">
      <c r="G17832"/>
    </row>
    <row r="17833" spans="7:7" x14ac:dyDescent="0.3">
      <c r="G17833"/>
    </row>
    <row r="17834" spans="7:7" x14ac:dyDescent="0.3">
      <c r="G17834"/>
    </row>
    <row r="17835" spans="7:7" x14ac:dyDescent="0.3">
      <c r="G17835"/>
    </row>
    <row r="17836" spans="7:7" x14ac:dyDescent="0.3">
      <c r="G17836"/>
    </row>
    <row r="17837" spans="7:7" x14ac:dyDescent="0.3">
      <c r="G17837"/>
    </row>
    <row r="17838" spans="7:7" x14ac:dyDescent="0.3">
      <c r="G17838"/>
    </row>
    <row r="17839" spans="7:7" x14ac:dyDescent="0.3">
      <c r="G17839"/>
    </row>
    <row r="17840" spans="7:7" x14ac:dyDescent="0.3">
      <c r="G17840"/>
    </row>
    <row r="17841" spans="7:7" x14ac:dyDescent="0.3">
      <c r="G17841"/>
    </row>
    <row r="17842" spans="7:7" x14ac:dyDescent="0.3">
      <c r="G17842"/>
    </row>
    <row r="17843" spans="7:7" x14ac:dyDescent="0.3">
      <c r="G17843"/>
    </row>
    <row r="17844" spans="7:7" x14ac:dyDescent="0.3">
      <c r="G17844"/>
    </row>
    <row r="17845" spans="7:7" x14ac:dyDescent="0.3">
      <c r="G17845"/>
    </row>
    <row r="17846" spans="7:7" x14ac:dyDescent="0.3">
      <c r="G17846"/>
    </row>
    <row r="17847" spans="7:7" x14ac:dyDescent="0.3">
      <c r="G17847"/>
    </row>
    <row r="17848" spans="7:7" x14ac:dyDescent="0.3">
      <c r="G17848"/>
    </row>
    <row r="17849" spans="7:7" x14ac:dyDescent="0.3">
      <c r="G17849"/>
    </row>
    <row r="17850" spans="7:7" x14ac:dyDescent="0.3">
      <c r="G17850"/>
    </row>
    <row r="17851" spans="7:7" x14ac:dyDescent="0.3">
      <c r="G17851"/>
    </row>
    <row r="17852" spans="7:7" x14ac:dyDescent="0.3">
      <c r="G17852"/>
    </row>
    <row r="17853" spans="7:7" x14ac:dyDescent="0.3">
      <c r="G17853"/>
    </row>
    <row r="17854" spans="7:7" x14ac:dyDescent="0.3">
      <c r="G17854"/>
    </row>
    <row r="17855" spans="7:7" x14ac:dyDescent="0.3">
      <c r="G17855"/>
    </row>
    <row r="17856" spans="7:7" x14ac:dyDescent="0.3">
      <c r="G17856"/>
    </row>
    <row r="17857" spans="7:7" x14ac:dyDescent="0.3">
      <c r="G17857"/>
    </row>
    <row r="17858" spans="7:7" x14ac:dyDescent="0.3">
      <c r="G17858"/>
    </row>
    <row r="17859" spans="7:7" x14ac:dyDescent="0.3">
      <c r="G17859"/>
    </row>
    <row r="17860" spans="7:7" x14ac:dyDescent="0.3">
      <c r="G17860"/>
    </row>
    <row r="17861" spans="7:7" x14ac:dyDescent="0.3">
      <c r="G17861"/>
    </row>
    <row r="17862" spans="7:7" x14ac:dyDescent="0.3">
      <c r="G17862"/>
    </row>
    <row r="17863" spans="7:7" x14ac:dyDescent="0.3">
      <c r="G17863"/>
    </row>
    <row r="17864" spans="7:7" x14ac:dyDescent="0.3">
      <c r="G17864"/>
    </row>
    <row r="17865" spans="7:7" x14ac:dyDescent="0.3">
      <c r="G17865"/>
    </row>
    <row r="17866" spans="7:7" x14ac:dyDescent="0.3">
      <c r="G17866"/>
    </row>
    <row r="17867" spans="7:7" x14ac:dyDescent="0.3">
      <c r="G17867"/>
    </row>
    <row r="17868" spans="7:7" x14ac:dyDescent="0.3">
      <c r="G17868"/>
    </row>
    <row r="17869" spans="7:7" x14ac:dyDescent="0.3">
      <c r="G17869"/>
    </row>
    <row r="17870" spans="7:7" x14ac:dyDescent="0.3">
      <c r="G17870"/>
    </row>
    <row r="17871" spans="7:7" x14ac:dyDescent="0.3">
      <c r="G17871"/>
    </row>
    <row r="17872" spans="7:7" x14ac:dyDescent="0.3">
      <c r="G17872"/>
    </row>
    <row r="17873" spans="7:7" x14ac:dyDescent="0.3">
      <c r="G17873"/>
    </row>
    <row r="17874" spans="7:7" x14ac:dyDescent="0.3">
      <c r="G17874"/>
    </row>
    <row r="17875" spans="7:7" x14ac:dyDescent="0.3">
      <c r="G17875"/>
    </row>
    <row r="17876" spans="7:7" x14ac:dyDescent="0.3">
      <c r="G17876"/>
    </row>
    <row r="17877" spans="7:7" x14ac:dyDescent="0.3">
      <c r="G17877"/>
    </row>
    <row r="17878" spans="7:7" x14ac:dyDescent="0.3">
      <c r="G17878"/>
    </row>
    <row r="17879" spans="7:7" x14ac:dyDescent="0.3">
      <c r="G17879"/>
    </row>
    <row r="17880" spans="7:7" x14ac:dyDescent="0.3">
      <c r="G17880"/>
    </row>
    <row r="17881" spans="7:7" x14ac:dyDescent="0.3">
      <c r="G17881"/>
    </row>
    <row r="17882" spans="7:7" x14ac:dyDescent="0.3">
      <c r="G17882"/>
    </row>
    <row r="17883" spans="7:7" x14ac:dyDescent="0.3">
      <c r="G17883"/>
    </row>
    <row r="17884" spans="7:7" x14ac:dyDescent="0.3">
      <c r="G17884"/>
    </row>
    <row r="17885" spans="7:7" x14ac:dyDescent="0.3">
      <c r="G17885"/>
    </row>
    <row r="17886" spans="7:7" x14ac:dyDescent="0.3">
      <c r="G17886"/>
    </row>
    <row r="17887" spans="7:7" x14ac:dyDescent="0.3">
      <c r="G17887"/>
    </row>
    <row r="17888" spans="7:7" x14ac:dyDescent="0.3">
      <c r="G17888"/>
    </row>
    <row r="17889" spans="7:7" x14ac:dyDescent="0.3">
      <c r="G17889"/>
    </row>
    <row r="17890" spans="7:7" x14ac:dyDescent="0.3">
      <c r="G17890"/>
    </row>
    <row r="17891" spans="7:7" x14ac:dyDescent="0.3">
      <c r="G17891"/>
    </row>
    <row r="17892" spans="7:7" x14ac:dyDescent="0.3">
      <c r="G17892"/>
    </row>
    <row r="17893" spans="7:7" x14ac:dyDescent="0.3">
      <c r="G17893"/>
    </row>
    <row r="17894" spans="7:7" x14ac:dyDescent="0.3">
      <c r="G17894"/>
    </row>
    <row r="17895" spans="7:7" x14ac:dyDescent="0.3">
      <c r="G17895"/>
    </row>
    <row r="17896" spans="7:7" x14ac:dyDescent="0.3">
      <c r="G17896"/>
    </row>
    <row r="17897" spans="7:7" x14ac:dyDescent="0.3">
      <c r="G17897"/>
    </row>
    <row r="17898" spans="7:7" x14ac:dyDescent="0.3">
      <c r="G17898"/>
    </row>
    <row r="17899" spans="7:7" x14ac:dyDescent="0.3">
      <c r="G17899"/>
    </row>
    <row r="17900" spans="7:7" x14ac:dyDescent="0.3">
      <c r="G17900"/>
    </row>
    <row r="17901" spans="7:7" x14ac:dyDescent="0.3">
      <c r="G17901"/>
    </row>
    <row r="17902" spans="7:7" x14ac:dyDescent="0.3">
      <c r="G17902"/>
    </row>
    <row r="17903" spans="7:7" x14ac:dyDescent="0.3">
      <c r="G17903"/>
    </row>
    <row r="17904" spans="7:7" x14ac:dyDescent="0.3">
      <c r="G17904"/>
    </row>
    <row r="17905" spans="7:7" x14ac:dyDescent="0.3">
      <c r="G17905"/>
    </row>
    <row r="17906" spans="7:7" x14ac:dyDescent="0.3">
      <c r="G17906"/>
    </row>
    <row r="17907" spans="7:7" x14ac:dyDescent="0.3">
      <c r="G17907"/>
    </row>
    <row r="17908" spans="7:7" x14ac:dyDescent="0.3">
      <c r="G17908"/>
    </row>
    <row r="17909" spans="7:7" x14ac:dyDescent="0.3">
      <c r="G17909"/>
    </row>
    <row r="17910" spans="7:7" x14ac:dyDescent="0.3">
      <c r="G17910"/>
    </row>
    <row r="17911" spans="7:7" x14ac:dyDescent="0.3">
      <c r="G17911"/>
    </row>
    <row r="17912" spans="7:7" x14ac:dyDescent="0.3">
      <c r="G17912"/>
    </row>
    <row r="17913" spans="7:7" x14ac:dyDescent="0.3">
      <c r="G17913"/>
    </row>
    <row r="17914" spans="7:7" x14ac:dyDescent="0.3">
      <c r="G17914"/>
    </row>
    <row r="17915" spans="7:7" x14ac:dyDescent="0.3">
      <c r="G17915"/>
    </row>
    <row r="17916" spans="7:7" x14ac:dyDescent="0.3">
      <c r="G17916"/>
    </row>
    <row r="17917" spans="7:7" x14ac:dyDescent="0.3">
      <c r="G17917"/>
    </row>
    <row r="17918" spans="7:7" x14ac:dyDescent="0.3">
      <c r="G17918"/>
    </row>
    <row r="17919" spans="7:7" x14ac:dyDescent="0.3">
      <c r="G17919"/>
    </row>
    <row r="17920" spans="7:7" x14ac:dyDescent="0.3">
      <c r="G17920"/>
    </row>
    <row r="17921" spans="7:7" x14ac:dyDescent="0.3">
      <c r="G17921"/>
    </row>
    <row r="17922" spans="7:7" x14ac:dyDescent="0.3">
      <c r="G17922"/>
    </row>
    <row r="17923" spans="7:7" x14ac:dyDescent="0.3">
      <c r="G17923"/>
    </row>
    <row r="17924" spans="7:7" x14ac:dyDescent="0.3">
      <c r="G17924"/>
    </row>
    <row r="17925" spans="7:7" x14ac:dyDescent="0.3">
      <c r="G17925"/>
    </row>
    <row r="17926" spans="7:7" x14ac:dyDescent="0.3">
      <c r="G17926"/>
    </row>
    <row r="17927" spans="7:7" x14ac:dyDescent="0.3">
      <c r="G17927"/>
    </row>
    <row r="17928" spans="7:7" x14ac:dyDescent="0.3">
      <c r="G17928"/>
    </row>
    <row r="17929" spans="7:7" x14ac:dyDescent="0.3">
      <c r="G17929"/>
    </row>
    <row r="17930" spans="7:7" x14ac:dyDescent="0.3">
      <c r="G17930"/>
    </row>
    <row r="17931" spans="7:7" x14ac:dyDescent="0.3">
      <c r="G17931"/>
    </row>
    <row r="17932" spans="7:7" x14ac:dyDescent="0.3">
      <c r="G17932"/>
    </row>
    <row r="17933" spans="7:7" x14ac:dyDescent="0.3">
      <c r="G17933"/>
    </row>
    <row r="17934" spans="7:7" x14ac:dyDescent="0.3">
      <c r="G17934"/>
    </row>
    <row r="17935" spans="7:7" x14ac:dyDescent="0.3">
      <c r="G17935"/>
    </row>
    <row r="17936" spans="7:7" x14ac:dyDescent="0.3">
      <c r="G17936"/>
    </row>
    <row r="17937" spans="7:7" x14ac:dyDescent="0.3">
      <c r="G17937"/>
    </row>
    <row r="17938" spans="7:7" x14ac:dyDescent="0.3">
      <c r="G17938"/>
    </row>
    <row r="17939" spans="7:7" x14ac:dyDescent="0.3">
      <c r="G17939"/>
    </row>
    <row r="17940" spans="7:7" x14ac:dyDescent="0.3">
      <c r="G17940"/>
    </row>
    <row r="17941" spans="7:7" x14ac:dyDescent="0.3">
      <c r="G17941"/>
    </row>
    <row r="17942" spans="7:7" x14ac:dyDescent="0.3">
      <c r="G17942"/>
    </row>
    <row r="17943" spans="7:7" x14ac:dyDescent="0.3">
      <c r="G17943"/>
    </row>
    <row r="17944" spans="7:7" x14ac:dyDescent="0.3">
      <c r="G17944"/>
    </row>
    <row r="17945" spans="7:7" x14ac:dyDescent="0.3">
      <c r="G17945"/>
    </row>
    <row r="17946" spans="7:7" x14ac:dyDescent="0.3">
      <c r="G17946"/>
    </row>
    <row r="17947" spans="7:7" x14ac:dyDescent="0.3">
      <c r="G17947"/>
    </row>
    <row r="17948" spans="7:7" x14ac:dyDescent="0.3">
      <c r="G17948"/>
    </row>
    <row r="17949" spans="7:7" x14ac:dyDescent="0.3">
      <c r="G17949"/>
    </row>
    <row r="17950" spans="7:7" x14ac:dyDescent="0.3">
      <c r="G17950"/>
    </row>
    <row r="17951" spans="7:7" x14ac:dyDescent="0.3">
      <c r="G17951"/>
    </row>
    <row r="17952" spans="7:7" x14ac:dyDescent="0.3">
      <c r="G17952"/>
    </row>
    <row r="17953" spans="7:7" x14ac:dyDescent="0.3">
      <c r="G17953"/>
    </row>
    <row r="17954" spans="7:7" x14ac:dyDescent="0.3">
      <c r="G17954"/>
    </row>
    <row r="17955" spans="7:7" x14ac:dyDescent="0.3">
      <c r="G17955"/>
    </row>
    <row r="17956" spans="7:7" x14ac:dyDescent="0.3">
      <c r="G17956"/>
    </row>
    <row r="17957" spans="7:7" x14ac:dyDescent="0.3">
      <c r="G17957"/>
    </row>
    <row r="17958" spans="7:7" x14ac:dyDescent="0.3">
      <c r="G17958"/>
    </row>
    <row r="17959" spans="7:7" x14ac:dyDescent="0.3">
      <c r="G17959"/>
    </row>
    <row r="17960" spans="7:7" x14ac:dyDescent="0.3">
      <c r="G17960"/>
    </row>
    <row r="17961" spans="7:7" x14ac:dyDescent="0.3">
      <c r="G17961"/>
    </row>
    <row r="17962" spans="7:7" x14ac:dyDescent="0.3">
      <c r="G17962"/>
    </row>
    <row r="17963" spans="7:7" x14ac:dyDescent="0.3">
      <c r="G17963"/>
    </row>
    <row r="17964" spans="7:7" x14ac:dyDescent="0.3">
      <c r="G17964"/>
    </row>
    <row r="17965" spans="7:7" x14ac:dyDescent="0.3">
      <c r="G17965"/>
    </row>
    <row r="17966" spans="7:7" x14ac:dyDescent="0.3">
      <c r="G17966"/>
    </row>
    <row r="17967" spans="7:7" x14ac:dyDescent="0.3">
      <c r="G17967"/>
    </row>
    <row r="17968" spans="7:7" x14ac:dyDescent="0.3">
      <c r="G17968"/>
    </row>
    <row r="17969" spans="7:7" x14ac:dyDescent="0.3">
      <c r="G17969"/>
    </row>
    <row r="17970" spans="7:7" x14ac:dyDescent="0.3">
      <c r="G17970"/>
    </row>
    <row r="17971" spans="7:7" x14ac:dyDescent="0.3">
      <c r="G17971"/>
    </row>
    <row r="17972" spans="7:7" x14ac:dyDescent="0.3">
      <c r="G17972"/>
    </row>
    <row r="17973" spans="7:7" x14ac:dyDescent="0.3">
      <c r="G17973"/>
    </row>
    <row r="17974" spans="7:7" x14ac:dyDescent="0.3">
      <c r="G17974"/>
    </row>
    <row r="17975" spans="7:7" x14ac:dyDescent="0.3">
      <c r="G17975"/>
    </row>
    <row r="17976" spans="7:7" x14ac:dyDescent="0.3">
      <c r="G17976"/>
    </row>
    <row r="17977" spans="7:7" x14ac:dyDescent="0.3">
      <c r="G17977"/>
    </row>
    <row r="17978" spans="7:7" x14ac:dyDescent="0.3">
      <c r="G17978"/>
    </row>
    <row r="17979" spans="7:7" x14ac:dyDescent="0.3">
      <c r="G17979"/>
    </row>
    <row r="17980" spans="7:7" x14ac:dyDescent="0.3">
      <c r="G17980"/>
    </row>
    <row r="17981" spans="7:7" x14ac:dyDescent="0.3">
      <c r="G17981"/>
    </row>
    <row r="17982" spans="7:7" x14ac:dyDescent="0.3">
      <c r="G17982"/>
    </row>
    <row r="17983" spans="7:7" x14ac:dyDescent="0.3">
      <c r="G17983"/>
    </row>
    <row r="17984" spans="7:7" x14ac:dyDescent="0.3">
      <c r="G17984"/>
    </row>
    <row r="17985" spans="7:7" x14ac:dyDescent="0.3">
      <c r="G17985"/>
    </row>
    <row r="17986" spans="7:7" x14ac:dyDescent="0.3">
      <c r="G17986"/>
    </row>
    <row r="17987" spans="7:7" x14ac:dyDescent="0.3">
      <c r="G17987"/>
    </row>
    <row r="17988" spans="7:7" x14ac:dyDescent="0.3">
      <c r="G17988"/>
    </row>
    <row r="17989" spans="7:7" x14ac:dyDescent="0.3">
      <c r="G17989"/>
    </row>
    <row r="17990" spans="7:7" x14ac:dyDescent="0.3">
      <c r="G17990"/>
    </row>
    <row r="17991" spans="7:7" x14ac:dyDescent="0.3">
      <c r="G17991"/>
    </row>
    <row r="17992" spans="7:7" x14ac:dyDescent="0.3">
      <c r="G17992"/>
    </row>
    <row r="17993" spans="7:7" x14ac:dyDescent="0.3">
      <c r="G17993"/>
    </row>
    <row r="17994" spans="7:7" x14ac:dyDescent="0.3">
      <c r="G17994"/>
    </row>
    <row r="17995" spans="7:7" x14ac:dyDescent="0.3">
      <c r="G17995"/>
    </row>
    <row r="17996" spans="7:7" x14ac:dyDescent="0.3">
      <c r="G17996"/>
    </row>
    <row r="17997" spans="7:7" x14ac:dyDescent="0.3">
      <c r="G17997"/>
    </row>
    <row r="17998" spans="7:7" x14ac:dyDescent="0.3">
      <c r="G17998"/>
    </row>
    <row r="17999" spans="7:7" x14ac:dyDescent="0.3">
      <c r="G17999"/>
    </row>
    <row r="18000" spans="7:7" x14ac:dyDescent="0.3">
      <c r="G18000"/>
    </row>
    <row r="18001" spans="7:7" x14ac:dyDescent="0.3">
      <c r="G18001"/>
    </row>
    <row r="18002" spans="7:7" x14ac:dyDescent="0.3">
      <c r="G18002"/>
    </row>
    <row r="18003" spans="7:7" x14ac:dyDescent="0.3">
      <c r="G18003"/>
    </row>
    <row r="18004" spans="7:7" x14ac:dyDescent="0.3">
      <c r="G18004"/>
    </row>
    <row r="18005" spans="7:7" x14ac:dyDescent="0.3">
      <c r="G18005"/>
    </row>
    <row r="18006" spans="7:7" x14ac:dyDescent="0.3">
      <c r="G18006"/>
    </row>
    <row r="18007" spans="7:7" x14ac:dyDescent="0.3">
      <c r="G18007"/>
    </row>
    <row r="18008" spans="7:7" x14ac:dyDescent="0.3">
      <c r="G18008"/>
    </row>
    <row r="18009" spans="7:7" x14ac:dyDescent="0.3">
      <c r="G18009"/>
    </row>
    <row r="18010" spans="7:7" x14ac:dyDescent="0.3">
      <c r="G18010"/>
    </row>
    <row r="18011" spans="7:7" x14ac:dyDescent="0.3">
      <c r="G18011"/>
    </row>
    <row r="18012" spans="7:7" x14ac:dyDescent="0.3">
      <c r="G18012"/>
    </row>
    <row r="18013" spans="7:7" x14ac:dyDescent="0.3">
      <c r="G18013"/>
    </row>
    <row r="18014" spans="7:7" x14ac:dyDescent="0.3">
      <c r="G18014"/>
    </row>
    <row r="18015" spans="7:7" x14ac:dyDescent="0.3">
      <c r="G18015"/>
    </row>
    <row r="18016" spans="7:7" x14ac:dyDescent="0.3">
      <c r="G18016"/>
    </row>
    <row r="18017" spans="7:7" x14ac:dyDescent="0.3">
      <c r="G18017"/>
    </row>
    <row r="18018" spans="7:7" x14ac:dyDescent="0.3">
      <c r="G18018"/>
    </row>
    <row r="18019" spans="7:7" x14ac:dyDescent="0.3">
      <c r="G18019"/>
    </row>
    <row r="18020" spans="7:7" x14ac:dyDescent="0.3">
      <c r="G18020"/>
    </row>
    <row r="18021" spans="7:7" x14ac:dyDescent="0.3">
      <c r="G18021"/>
    </row>
    <row r="18022" spans="7:7" x14ac:dyDescent="0.3">
      <c r="G18022"/>
    </row>
    <row r="18023" spans="7:7" x14ac:dyDescent="0.3">
      <c r="G18023"/>
    </row>
    <row r="18024" spans="7:7" x14ac:dyDescent="0.3">
      <c r="G18024"/>
    </row>
    <row r="18025" spans="7:7" x14ac:dyDescent="0.3">
      <c r="G18025"/>
    </row>
    <row r="18026" spans="7:7" x14ac:dyDescent="0.3">
      <c r="G18026"/>
    </row>
    <row r="18027" spans="7:7" x14ac:dyDescent="0.3">
      <c r="G18027"/>
    </row>
    <row r="18028" spans="7:7" x14ac:dyDescent="0.3">
      <c r="G18028"/>
    </row>
    <row r="18029" spans="7:7" x14ac:dyDescent="0.3">
      <c r="G18029"/>
    </row>
    <row r="18030" spans="7:7" x14ac:dyDescent="0.3">
      <c r="G18030"/>
    </row>
    <row r="18031" spans="7:7" x14ac:dyDescent="0.3">
      <c r="G18031"/>
    </row>
    <row r="18032" spans="7:7" x14ac:dyDescent="0.3">
      <c r="G18032"/>
    </row>
    <row r="18033" spans="7:7" x14ac:dyDescent="0.3">
      <c r="G18033"/>
    </row>
    <row r="18034" spans="7:7" x14ac:dyDescent="0.3">
      <c r="G18034"/>
    </row>
    <row r="18035" spans="7:7" x14ac:dyDescent="0.3">
      <c r="G18035"/>
    </row>
    <row r="18036" spans="7:7" x14ac:dyDescent="0.3">
      <c r="G18036"/>
    </row>
    <row r="18037" spans="7:7" x14ac:dyDescent="0.3">
      <c r="G18037"/>
    </row>
    <row r="18038" spans="7:7" x14ac:dyDescent="0.3">
      <c r="G18038"/>
    </row>
    <row r="18039" spans="7:7" x14ac:dyDescent="0.3">
      <c r="G18039"/>
    </row>
    <row r="18040" spans="7:7" x14ac:dyDescent="0.3">
      <c r="G18040"/>
    </row>
    <row r="18041" spans="7:7" x14ac:dyDescent="0.3">
      <c r="G18041"/>
    </row>
    <row r="18042" spans="7:7" x14ac:dyDescent="0.3">
      <c r="G18042"/>
    </row>
    <row r="18043" spans="7:7" x14ac:dyDescent="0.3">
      <c r="G18043"/>
    </row>
    <row r="18044" spans="7:7" x14ac:dyDescent="0.3">
      <c r="G18044"/>
    </row>
    <row r="18045" spans="7:7" x14ac:dyDescent="0.3">
      <c r="G18045"/>
    </row>
    <row r="18046" spans="7:7" x14ac:dyDescent="0.3">
      <c r="G18046"/>
    </row>
    <row r="18047" spans="7:7" x14ac:dyDescent="0.3">
      <c r="G18047"/>
    </row>
    <row r="18048" spans="7:7" x14ac:dyDescent="0.3">
      <c r="G18048"/>
    </row>
    <row r="18049" spans="7:7" x14ac:dyDescent="0.3">
      <c r="G18049"/>
    </row>
    <row r="18050" spans="7:7" x14ac:dyDescent="0.3">
      <c r="G18050"/>
    </row>
    <row r="18051" spans="7:7" x14ac:dyDescent="0.3">
      <c r="G18051"/>
    </row>
    <row r="18052" spans="7:7" x14ac:dyDescent="0.3">
      <c r="G18052"/>
    </row>
    <row r="18053" spans="7:7" x14ac:dyDescent="0.3">
      <c r="G18053"/>
    </row>
    <row r="18054" spans="7:7" x14ac:dyDescent="0.3">
      <c r="G18054"/>
    </row>
    <row r="18055" spans="7:7" x14ac:dyDescent="0.3">
      <c r="G18055"/>
    </row>
    <row r="18056" spans="7:7" x14ac:dyDescent="0.3">
      <c r="G18056"/>
    </row>
    <row r="18057" spans="7:7" x14ac:dyDescent="0.3">
      <c r="G18057"/>
    </row>
    <row r="18058" spans="7:7" x14ac:dyDescent="0.3">
      <c r="G18058"/>
    </row>
    <row r="18059" spans="7:7" x14ac:dyDescent="0.3">
      <c r="G18059"/>
    </row>
    <row r="18060" spans="7:7" x14ac:dyDescent="0.3">
      <c r="G18060"/>
    </row>
    <row r="18061" spans="7:7" x14ac:dyDescent="0.3">
      <c r="G18061"/>
    </row>
    <row r="18062" spans="7:7" x14ac:dyDescent="0.3">
      <c r="G18062"/>
    </row>
    <row r="18063" spans="7:7" x14ac:dyDescent="0.3">
      <c r="G18063"/>
    </row>
    <row r="18064" spans="7:7" x14ac:dyDescent="0.3">
      <c r="G18064"/>
    </row>
    <row r="18065" spans="7:7" x14ac:dyDescent="0.3">
      <c r="G18065"/>
    </row>
    <row r="18066" spans="7:7" x14ac:dyDescent="0.3">
      <c r="G18066"/>
    </row>
    <row r="18067" spans="7:7" x14ac:dyDescent="0.3">
      <c r="G18067"/>
    </row>
    <row r="18068" spans="7:7" x14ac:dyDescent="0.3">
      <c r="G18068"/>
    </row>
    <row r="18069" spans="7:7" x14ac:dyDescent="0.3">
      <c r="G18069"/>
    </row>
    <row r="18070" spans="7:7" x14ac:dyDescent="0.3">
      <c r="G18070"/>
    </row>
    <row r="18071" spans="7:7" x14ac:dyDescent="0.3">
      <c r="G18071"/>
    </row>
    <row r="18072" spans="7:7" x14ac:dyDescent="0.3">
      <c r="G18072"/>
    </row>
    <row r="18073" spans="7:7" x14ac:dyDescent="0.3">
      <c r="G18073"/>
    </row>
    <row r="18074" spans="7:7" x14ac:dyDescent="0.3">
      <c r="G18074"/>
    </row>
    <row r="18075" spans="7:7" x14ac:dyDescent="0.3">
      <c r="G18075"/>
    </row>
    <row r="18076" spans="7:7" x14ac:dyDescent="0.3">
      <c r="G18076"/>
    </row>
    <row r="18077" spans="7:7" x14ac:dyDescent="0.3">
      <c r="G18077"/>
    </row>
    <row r="18078" spans="7:7" x14ac:dyDescent="0.3">
      <c r="G18078"/>
    </row>
    <row r="18079" spans="7:7" x14ac:dyDescent="0.3">
      <c r="G18079"/>
    </row>
    <row r="18080" spans="7:7" x14ac:dyDescent="0.3">
      <c r="G18080"/>
    </row>
    <row r="18081" spans="7:7" x14ac:dyDescent="0.3">
      <c r="G18081"/>
    </row>
    <row r="18082" spans="7:7" x14ac:dyDescent="0.3">
      <c r="G18082"/>
    </row>
    <row r="18083" spans="7:7" x14ac:dyDescent="0.3">
      <c r="G18083"/>
    </row>
    <row r="18084" spans="7:7" x14ac:dyDescent="0.3">
      <c r="G18084"/>
    </row>
    <row r="18085" spans="7:7" x14ac:dyDescent="0.3">
      <c r="G18085"/>
    </row>
    <row r="18086" spans="7:7" x14ac:dyDescent="0.3">
      <c r="G18086"/>
    </row>
    <row r="18087" spans="7:7" x14ac:dyDescent="0.3">
      <c r="G18087"/>
    </row>
    <row r="18088" spans="7:7" x14ac:dyDescent="0.3">
      <c r="G18088"/>
    </row>
    <row r="18089" spans="7:7" x14ac:dyDescent="0.3">
      <c r="G18089"/>
    </row>
    <row r="18090" spans="7:7" x14ac:dyDescent="0.3">
      <c r="G18090"/>
    </row>
    <row r="18091" spans="7:7" x14ac:dyDescent="0.3">
      <c r="G18091"/>
    </row>
    <row r="18092" spans="7:7" x14ac:dyDescent="0.3">
      <c r="G18092"/>
    </row>
    <row r="18093" spans="7:7" x14ac:dyDescent="0.3">
      <c r="G18093"/>
    </row>
    <row r="18094" spans="7:7" x14ac:dyDescent="0.3">
      <c r="G18094"/>
    </row>
    <row r="18095" spans="7:7" x14ac:dyDescent="0.3">
      <c r="G18095"/>
    </row>
    <row r="18096" spans="7:7" x14ac:dyDescent="0.3">
      <c r="G18096"/>
    </row>
    <row r="18097" spans="7:7" x14ac:dyDescent="0.3">
      <c r="G18097"/>
    </row>
    <row r="18098" spans="7:7" x14ac:dyDescent="0.3">
      <c r="G18098"/>
    </row>
    <row r="18099" spans="7:7" x14ac:dyDescent="0.3">
      <c r="G18099"/>
    </row>
    <row r="18100" spans="7:7" x14ac:dyDescent="0.3">
      <c r="G18100"/>
    </row>
    <row r="18101" spans="7:7" x14ac:dyDescent="0.3">
      <c r="G18101"/>
    </row>
    <row r="18102" spans="7:7" x14ac:dyDescent="0.3">
      <c r="G18102"/>
    </row>
    <row r="18103" spans="7:7" x14ac:dyDescent="0.3">
      <c r="G18103"/>
    </row>
    <row r="18104" spans="7:7" x14ac:dyDescent="0.3">
      <c r="G18104"/>
    </row>
    <row r="18105" spans="7:7" x14ac:dyDescent="0.3">
      <c r="G18105"/>
    </row>
    <row r="18106" spans="7:7" x14ac:dyDescent="0.3">
      <c r="G18106"/>
    </row>
    <row r="18107" spans="7:7" x14ac:dyDescent="0.3">
      <c r="G18107"/>
    </row>
    <row r="18108" spans="7:7" x14ac:dyDescent="0.3">
      <c r="G18108"/>
    </row>
    <row r="18109" spans="7:7" x14ac:dyDescent="0.3">
      <c r="G18109"/>
    </row>
    <row r="18110" spans="7:7" x14ac:dyDescent="0.3">
      <c r="G18110"/>
    </row>
    <row r="18111" spans="7:7" x14ac:dyDescent="0.3">
      <c r="G18111"/>
    </row>
    <row r="18112" spans="7:7" x14ac:dyDescent="0.3">
      <c r="G18112"/>
    </row>
    <row r="18113" spans="7:7" x14ac:dyDescent="0.3">
      <c r="G18113"/>
    </row>
    <row r="18114" spans="7:7" x14ac:dyDescent="0.3">
      <c r="G18114"/>
    </row>
    <row r="18115" spans="7:7" x14ac:dyDescent="0.3">
      <c r="G18115"/>
    </row>
    <row r="18116" spans="7:7" x14ac:dyDescent="0.3">
      <c r="G18116"/>
    </row>
    <row r="18117" spans="7:7" x14ac:dyDescent="0.3">
      <c r="G18117"/>
    </row>
    <row r="18118" spans="7:7" x14ac:dyDescent="0.3">
      <c r="G18118"/>
    </row>
    <row r="18119" spans="7:7" x14ac:dyDescent="0.3">
      <c r="G18119"/>
    </row>
    <row r="18120" spans="7:7" x14ac:dyDescent="0.3">
      <c r="G18120"/>
    </row>
    <row r="18121" spans="7:7" x14ac:dyDescent="0.3">
      <c r="G18121"/>
    </row>
    <row r="18122" spans="7:7" x14ac:dyDescent="0.3">
      <c r="G18122"/>
    </row>
    <row r="18123" spans="7:7" x14ac:dyDescent="0.3">
      <c r="G18123"/>
    </row>
    <row r="18124" spans="7:7" x14ac:dyDescent="0.3">
      <c r="G18124"/>
    </row>
    <row r="18125" spans="7:7" x14ac:dyDescent="0.3">
      <c r="G18125"/>
    </row>
    <row r="18126" spans="7:7" x14ac:dyDescent="0.3">
      <c r="G18126"/>
    </row>
    <row r="18127" spans="7:7" x14ac:dyDescent="0.3">
      <c r="G18127"/>
    </row>
    <row r="18128" spans="7:7" x14ac:dyDescent="0.3">
      <c r="G18128"/>
    </row>
    <row r="18129" spans="7:7" x14ac:dyDescent="0.3">
      <c r="G18129"/>
    </row>
    <row r="18130" spans="7:7" x14ac:dyDescent="0.3">
      <c r="G18130"/>
    </row>
    <row r="18131" spans="7:7" x14ac:dyDescent="0.3">
      <c r="G18131"/>
    </row>
    <row r="18132" spans="7:7" x14ac:dyDescent="0.3">
      <c r="G18132"/>
    </row>
    <row r="18133" spans="7:7" x14ac:dyDescent="0.3">
      <c r="G18133"/>
    </row>
    <row r="18134" spans="7:7" x14ac:dyDescent="0.3">
      <c r="G18134"/>
    </row>
    <row r="18135" spans="7:7" x14ac:dyDescent="0.3">
      <c r="G18135"/>
    </row>
    <row r="18136" spans="7:7" x14ac:dyDescent="0.3">
      <c r="G18136"/>
    </row>
    <row r="18137" spans="7:7" x14ac:dyDescent="0.3">
      <c r="G18137"/>
    </row>
    <row r="18138" spans="7:7" x14ac:dyDescent="0.3">
      <c r="G18138"/>
    </row>
    <row r="18139" spans="7:7" x14ac:dyDescent="0.3">
      <c r="G18139"/>
    </row>
    <row r="18140" spans="7:7" x14ac:dyDescent="0.3">
      <c r="G18140"/>
    </row>
    <row r="18141" spans="7:7" x14ac:dyDescent="0.3">
      <c r="G18141"/>
    </row>
    <row r="18142" spans="7:7" x14ac:dyDescent="0.3">
      <c r="G18142"/>
    </row>
    <row r="18143" spans="7:7" x14ac:dyDescent="0.3">
      <c r="G18143"/>
    </row>
    <row r="18144" spans="7:7" x14ac:dyDescent="0.3">
      <c r="G18144"/>
    </row>
    <row r="18145" spans="7:7" x14ac:dyDescent="0.3">
      <c r="G18145"/>
    </row>
    <row r="18146" spans="7:7" x14ac:dyDescent="0.3">
      <c r="G18146"/>
    </row>
    <row r="18147" spans="7:7" x14ac:dyDescent="0.3">
      <c r="G18147"/>
    </row>
    <row r="18148" spans="7:7" x14ac:dyDescent="0.3">
      <c r="G18148"/>
    </row>
    <row r="18149" spans="7:7" x14ac:dyDescent="0.3">
      <c r="G18149"/>
    </row>
    <row r="18150" spans="7:7" x14ac:dyDescent="0.3">
      <c r="G18150"/>
    </row>
    <row r="18151" spans="7:7" x14ac:dyDescent="0.3">
      <c r="G18151"/>
    </row>
    <row r="18152" spans="7:7" x14ac:dyDescent="0.3">
      <c r="G18152"/>
    </row>
    <row r="18153" spans="7:7" x14ac:dyDescent="0.3">
      <c r="G18153"/>
    </row>
    <row r="18154" spans="7:7" x14ac:dyDescent="0.3">
      <c r="G18154"/>
    </row>
    <row r="18155" spans="7:7" x14ac:dyDescent="0.3">
      <c r="G18155"/>
    </row>
    <row r="18156" spans="7:7" x14ac:dyDescent="0.3">
      <c r="G18156"/>
    </row>
    <row r="18157" spans="7:7" x14ac:dyDescent="0.3">
      <c r="G18157"/>
    </row>
    <row r="18158" spans="7:7" x14ac:dyDescent="0.3">
      <c r="G18158"/>
    </row>
    <row r="18159" spans="7:7" x14ac:dyDescent="0.3">
      <c r="G18159"/>
    </row>
    <row r="18160" spans="7:7" x14ac:dyDescent="0.3">
      <c r="G18160"/>
    </row>
    <row r="18161" spans="7:7" x14ac:dyDescent="0.3">
      <c r="G18161"/>
    </row>
    <row r="18162" spans="7:7" x14ac:dyDescent="0.3">
      <c r="G18162"/>
    </row>
    <row r="18163" spans="7:7" x14ac:dyDescent="0.3">
      <c r="G18163"/>
    </row>
    <row r="18164" spans="7:7" x14ac:dyDescent="0.3">
      <c r="G18164"/>
    </row>
    <row r="18165" spans="7:7" x14ac:dyDescent="0.3">
      <c r="G18165"/>
    </row>
    <row r="18166" spans="7:7" x14ac:dyDescent="0.3">
      <c r="G18166"/>
    </row>
    <row r="18167" spans="7:7" x14ac:dyDescent="0.3">
      <c r="G18167"/>
    </row>
    <row r="18168" spans="7:7" x14ac:dyDescent="0.3">
      <c r="G18168"/>
    </row>
    <row r="18169" spans="7:7" x14ac:dyDescent="0.3">
      <c r="G18169"/>
    </row>
    <row r="18170" spans="7:7" x14ac:dyDescent="0.3">
      <c r="G18170"/>
    </row>
    <row r="18171" spans="7:7" x14ac:dyDescent="0.3">
      <c r="G18171"/>
    </row>
    <row r="18172" spans="7:7" x14ac:dyDescent="0.3">
      <c r="G18172"/>
    </row>
    <row r="18173" spans="7:7" x14ac:dyDescent="0.3">
      <c r="G18173"/>
    </row>
    <row r="18174" spans="7:7" x14ac:dyDescent="0.3">
      <c r="G18174"/>
    </row>
    <row r="18175" spans="7:7" x14ac:dyDescent="0.3">
      <c r="G18175"/>
    </row>
    <row r="18176" spans="7:7" x14ac:dyDescent="0.3">
      <c r="G18176"/>
    </row>
    <row r="18177" spans="7:7" x14ac:dyDescent="0.3">
      <c r="G18177"/>
    </row>
    <row r="18178" spans="7:7" x14ac:dyDescent="0.3">
      <c r="G18178"/>
    </row>
    <row r="18179" spans="7:7" x14ac:dyDescent="0.3">
      <c r="G18179"/>
    </row>
    <row r="18180" spans="7:7" x14ac:dyDescent="0.3">
      <c r="G18180"/>
    </row>
    <row r="18181" spans="7:7" x14ac:dyDescent="0.3">
      <c r="G18181"/>
    </row>
    <row r="18182" spans="7:7" x14ac:dyDescent="0.3">
      <c r="G18182"/>
    </row>
    <row r="18183" spans="7:7" x14ac:dyDescent="0.3">
      <c r="G18183"/>
    </row>
    <row r="18184" spans="7:7" x14ac:dyDescent="0.3">
      <c r="G18184"/>
    </row>
    <row r="18185" spans="7:7" x14ac:dyDescent="0.3">
      <c r="G18185"/>
    </row>
    <row r="18186" spans="7:7" x14ac:dyDescent="0.3">
      <c r="G18186"/>
    </row>
    <row r="18187" spans="7:7" x14ac:dyDescent="0.3">
      <c r="G18187"/>
    </row>
    <row r="18188" spans="7:7" x14ac:dyDescent="0.3">
      <c r="G18188"/>
    </row>
    <row r="18189" spans="7:7" x14ac:dyDescent="0.3">
      <c r="G18189"/>
    </row>
    <row r="18190" spans="7:7" x14ac:dyDescent="0.3">
      <c r="G18190"/>
    </row>
    <row r="18191" spans="7:7" x14ac:dyDescent="0.3">
      <c r="G18191"/>
    </row>
    <row r="18192" spans="7:7" x14ac:dyDescent="0.3">
      <c r="G18192"/>
    </row>
    <row r="18193" spans="7:7" x14ac:dyDescent="0.3">
      <c r="G18193"/>
    </row>
    <row r="18194" spans="7:7" x14ac:dyDescent="0.3">
      <c r="G18194"/>
    </row>
    <row r="18195" spans="7:7" x14ac:dyDescent="0.3">
      <c r="G18195"/>
    </row>
    <row r="18196" spans="7:7" x14ac:dyDescent="0.3">
      <c r="G18196"/>
    </row>
    <row r="18197" spans="7:7" x14ac:dyDescent="0.3">
      <c r="G18197"/>
    </row>
    <row r="18198" spans="7:7" x14ac:dyDescent="0.3">
      <c r="G18198"/>
    </row>
    <row r="18199" spans="7:7" x14ac:dyDescent="0.3">
      <c r="G18199"/>
    </row>
    <row r="18200" spans="7:7" x14ac:dyDescent="0.3">
      <c r="G18200"/>
    </row>
    <row r="18201" spans="7:7" x14ac:dyDescent="0.3">
      <c r="G18201"/>
    </row>
    <row r="18202" spans="7:7" x14ac:dyDescent="0.3">
      <c r="G18202"/>
    </row>
    <row r="18203" spans="7:7" x14ac:dyDescent="0.3">
      <c r="G18203"/>
    </row>
    <row r="18204" spans="7:7" x14ac:dyDescent="0.3">
      <c r="G18204"/>
    </row>
    <row r="18205" spans="7:7" x14ac:dyDescent="0.3">
      <c r="G18205"/>
    </row>
    <row r="18206" spans="7:7" x14ac:dyDescent="0.3">
      <c r="G18206"/>
    </row>
    <row r="18207" spans="7:7" x14ac:dyDescent="0.3">
      <c r="G18207"/>
    </row>
    <row r="18208" spans="7:7" x14ac:dyDescent="0.3">
      <c r="G18208"/>
    </row>
    <row r="18209" spans="7:7" x14ac:dyDescent="0.3">
      <c r="G18209"/>
    </row>
    <row r="18210" spans="7:7" x14ac:dyDescent="0.3">
      <c r="G18210"/>
    </row>
    <row r="18211" spans="7:7" x14ac:dyDescent="0.3">
      <c r="G18211"/>
    </row>
    <row r="18212" spans="7:7" x14ac:dyDescent="0.3">
      <c r="G18212"/>
    </row>
    <row r="18213" spans="7:7" x14ac:dyDescent="0.3">
      <c r="G18213"/>
    </row>
    <row r="18214" spans="7:7" x14ac:dyDescent="0.3">
      <c r="G18214"/>
    </row>
    <row r="18215" spans="7:7" x14ac:dyDescent="0.3">
      <c r="G18215"/>
    </row>
    <row r="18216" spans="7:7" x14ac:dyDescent="0.3">
      <c r="G18216"/>
    </row>
    <row r="18217" spans="7:7" x14ac:dyDescent="0.3">
      <c r="G18217"/>
    </row>
    <row r="18218" spans="7:7" x14ac:dyDescent="0.3">
      <c r="G18218"/>
    </row>
    <row r="18219" spans="7:7" x14ac:dyDescent="0.3">
      <c r="G18219"/>
    </row>
    <row r="18220" spans="7:7" x14ac:dyDescent="0.3">
      <c r="G18220"/>
    </row>
    <row r="18221" spans="7:7" x14ac:dyDescent="0.3">
      <c r="G18221"/>
    </row>
    <row r="18222" spans="7:7" x14ac:dyDescent="0.3">
      <c r="G18222"/>
    </row>
    <row r="18223" spans="7:7" x14ac:dyDescent="0.3">
      <c r="G18223"/>
    </row>
    <row r="18224" spans="7:7" x14ac:dyDescent="0.3">
      <c r="G18224"/>
    </row>
    <row r="18225" spans="7:7" x14ac:dyDescent="0.3">
      <c r="G18225"/>
    </row>
    <row r="18226" spans="7:7" x14ac:dyDescent="0.3">
      <c r="G18226"/>
    </row>
    <row r="18227" spans="7:7" x14ac:dyDescent="0.3">
      <c r="G18227"/>
    </row>
    <row r="18228" spans="7:7" x14ac:dyDescent="0.3">
      <c r="G18228"/>
    </row>
    <row r="18229" spans="7:7" x14ac:dyDescent="0.3">
      <c r="G18229"/>
    </row>
    <row r="18230" spans="7:7" x14ac:dyDescent="0.3">
      <c r="G18230"/>
    </row>
    <row r="18231" spans="7:7" x14ac:dyDescent="0.3">
      <c r="G18231"/>
    </row>
    <row r="18232" spans="7:7" x14ac:dyDescent="0.3">
      <c r="G18232"/>
    </row>
    <row r="18233" spans="7:7" x14ac:dyDescent="0.3">
      <c r="G18233"/>
    </row>
    <row r="18234" spans="7:7" x14ac:dyDescent="0.3">
      <c r="G18234"/>
    </row>
    <row r="18235" spans="7:7" x14ac:dyDescent="0.3">
      <c r="G18235"/>
    </row>
    <row r="18236" spans="7:7" x14ac:dyDescent="0.3">
      <c r="G18236"/>
    </row>
    <row r="18237" spans="7:7" x14ac:dyDescent="0.3">
      <c r="G18237"/>
    </row>
    <row r="18238" spans="7:7" x14ac:dyDescent="0.3">
      <c r="G18238"/>
    </row>
    <row r="18239" spans="7:7" x14ac:dyDescent="0.3">
      <c r="G18239"/>
    </row>
    <row r="18240" spans="7:7" x14ac:dyDescent="0.3">
      <c r="G18240"/>
    </row>
    <row r="18241" spans="7:7" x14ac:dyDescent="0.3">
      <c r="G18241"/>
    </row>
    <row r="18242" spans="7:7" x14ac:dyDescent="0.3">
      <c r="G18242"/>
    </row>
    <row r="18243" spans="7:7" x14ac:dyDescent="0.3">
      <c r="G18243"/>
    </row>
    <row r="18244" spans="7:7" x14ac:dyDescent="0.3">
      <c r="G18244"/>
    </row>
    <row r="18245" spans="7:7" x14ac:dyDescent="0.3">
      <c r="G18245"/>
    </row>
    <row r="18246" spans="7:7" x14ac:dyDescent="0.3">
      <c r="G18246"/>
    </row>
    <row r="18247" spans="7:7" x14ac:dyDescent="0.3">
      <c r="G18247"/>
    </row>
    <row r="18248" spans="7:7" x14ac:dyDescent="0.3">
      <c r="G18248"/>
    </row>
    <row r="18249" spans="7:7" x14ac:dyDescent="0.3">
      <c r="G18249"/>
    </row>
    <row r="18250" spans="7:7" x14ac:dyDescent="0.3">
      <c r="G18250"/>
    </row>
    <row r="18251" spans="7:7" x14ac:dyDescent="0.3">
      <c r="G18251"/>
    </row>
    <row r="18252" spans="7:7" x14ac:dyDescent="0.3">
      <c r="G18252"/>
    </row>
    <row r="18253" spans="7:7" x14ac:dyDescent="0.3">
      <c r="G18253"/>
    </row>
    <row r="18254" spans="7:7" x14ac:dyDescent="0.3">
      <c r="G18254"/>
    </row>
    <row r="18255" spans="7:7" x14ac:dyDescent="0.3">
      <c r="G18255"/>
    </row>
    <row r="18256" spans="7:7" x14ac:dyDescent="0.3">
      <c r="G18256"/>
    </row>
    <row r="18257" spans="7:7" x14ac:dyDescent="0.3">
      <c r="G18257"/>
    </row>
    <row r="18258" spans="7:7" x14ac:dyDescent="0.3">
      <c r="G18258"/>
    </row>
    <row r="18259" spans="7:7" x14ac:dyDescent="0.3">
      <c r="G18259"/>
    </row>
    <row r="18260" spans="7:7" x14ac:dyDescent="0.3">
      <c r="G18260"/>
    </row>
    <row r="18261" spans="7:7" x14ac:dyDescent="0.3">
      <c r="G18261"/>
    </row>
    <row r="18262" spans="7:7" x14ac:dyDescent="0.3">
      <c r="G18262"/>
    </row>
    <row r="18263" spans="7:7" x14ac:dyDescent="0.3">
      <c r="G18263"/>
    </row>
    <row r="18264" spans="7:7" x14ac:dyDescent="0.3">
      <c r="G18264"/>
    </row>
    <row r="18265" spans="7:7" x14ac:dyDescent="0.3">
      <c r="G18265"/>
    </row>
    <row r="18266" spans="7:7" x14ac:dyDescent="0.3">
      <c r="G18266"/>
    </row>
    <row r="18267" spans="7:7" x14ac:dyDescent="0.3">
      <c r="G18267"/>
    </row>
    <row r="18268" spans="7:7" x14ac:dyDescent="0.3">
      <c r="G18268"/>
    </row>
    <row r="18269" spans="7:7" x14ac:dyDescent="0.3">
      <c r="G18269"/>
    </row>
    <row r="18270" spans="7:7" x14ac:dyDescent="0.3">
      <c r="G18270"/>
    </row>
    <row r="18271" spans="7:7" x14ac:dyDescent="0.3">
      <c r="G18271"/>
    </row>
    <row r="18272" spans="7:7" x14ac:dyDescent="0.3">
      <c r="G18272"/>
    </row>
    <row r="18273" spans="7:7" x14ac:dyDescent="0.3">
      <c r="G18273"/>
    </row>
    <row r="18274" spans="7:7" x14ac:dyDescent="0.3">
      <c r="G18274"/>
    </row>
    <row r="18275" spans="7:7" x14ac:dyDescent="0.3">
      <c r="G18275"/>
    </row>
    <row r="18276" spans="7:7" x14ac:dyDescent="0.3">
      <c r="G18276"/>
    </row>
    <row r="18277" spans="7:7" x14ac:dyDescent="0.3">
      <c r="G18277"/>
    </row>
    <row r="18278" spans="7:7" x14ac:dyDescent="0.3">
      <c r="G18278"/>
    </row>
    <row r="18279" spans="7:7" x14ac:dyDescent="0.3">
      <c r="G18279"/>
    </row>
    <row r="18280" spans="7:7" x14ac:dyDescent="0.3">
      <c r="G18280"/>
    </row>
    <row r="18281" spans="7:7" x14ac:dyDescent="0.3">
      <c r="G18281"/>
    </row>
    <row r="18282" spans="7:7" x14ac:dyDescent="0.3">
      <c r="G18282"/>
    </row>
    <row r="18283" spans="7:7" x14ac:dyDescent="0.3">
      <c r="G18283"/>
    </row>
    <row r="18284" spans="7:7" x14ac:dyDescent="0.3">
      <c r="G18284"/>
    </row>
    <row r="18285" spans="7:7" x14ac:dyDescent="0.3">
      <c r="G18285"/>
    </row>
    <row r="18286" spans="7:7" x14ac:dyDescent="0.3">
      <c r="G18286"/>
    </row>
    <row r="18287" spans="7:7" x14ac:dyDescent="0.3">
      <c r="G18287"/>
    </row>
    <row r="18288" spans="7:7" x14ac:dyDescent="0.3">
      <c r="G18288"/>
    </row>
    <row r="18289" spans="7:7" x14ac:dyDescent="0.3">
      <c r="G18289"/>
    </row>
    <row r="18290" spans="7:7" x14ac:dyDescent="0.3">
      <c r="G18290"/>
    </row>
    <row r="18291" spans="7:7" x14ac:dyDescent="0.3">
      <c r="G18291"/>
    </row>
    <row r="18292" spans="7:7" x14ac:dyDescent="0.3">
      <c r="G18292"/>
    </row>
    <row r="18293" spans="7:7" x14ac:dyDescent="0.3">
      <c r="G18293"/>
    </row>
    <row r="18294" spans="7:7" x14ac:dyDescent="0.3">
      <c r="G18294"/>
    </row>
    <row r="18295" spans="7:7" x14ac:dyDescent="0.3">
      <c r="G18295"/>
    </row>
    <row r="18296" spans="7:7" x14ac:dyDescent="0.3">
      <c r="G18296"/>
    </row>
    <row r="18297" spans="7:7" x14ac:dyDescent="0.3">
      <c r="G18297"/>
    </row>
    <row r="18298" spans="7:7" x14ac:dyDescent="0.3">
      <c r="G18298"/>
    </row>
    <row r="18299" spans="7:7" x14ac:dyDescent="0.3">
      <c r="G18299"/>
    </row>
    <row r="18300" spans="7:7" x14ac:dyDescent="0.3">
      <c r="G18300"/>
    </row>
    <row r="18301" spans="7:7" x14ac:dyDescent="0.3">
      <c r="G18301"/>
    </row>
    <row r="18302" spans="7:7" x14ac:dyDescent="0.3">
      <c r="G18302"/>
    </row>
    <row r="18303" spans="7:7" x14ac:dyDescent="0.3">
      <c r="G18303"/>
    </row>
    <row r="18304" spans="7:7" x14ac:dyDescent="0.3">
      <c r="G18304"/>
    </row>
    <row r="18305" spans="7:7" x14ac:dyDescent="0.3">
      <c r="G18305"/>
    </row>
    <row r="18306" spans="7:7" x14ac:dyDescent="0.3">
      <c r="G18306"/>
    </row>
    <row r="18307" spans="7:7" x14ac:dyDescent="0.3">
      <c r="G18307"/>
    </row>
    <row r="18308" spans="7:7" x14ac:dyDescent="0.3">
      <c r="G18308"/>
    </row>
    <row r="18309" spans="7:7" x14ac:dyDescent="0.3">
      <c r="G18309"/>
    </row>
    <row r="18310" spans="7:7" x14ac:dyDescent="0.3">
      <c r="G18310"/>
    </row>
    <row r="18311" spans="7:7" x14ac:dyDescent="0.3">
      <c r="G18311"/>
    </row>
    <row r="18312" spans="7:7" x14ac:dyDescent="0.3">
      <c r="G18312"/>
    </row>
    <row r="18313" spans="7:7" x14ac:dyDescent="0.3">
      <c r="G18313"/>
    </row>
    <row r="18314" spans="7:7" x14ac:dyDescent="0.3">
      <c r="G18314"/>
    </row>
    <row r="18315" spans="7:7" x14ac:dyDescent="0.3">
      <c r="G18315"/>
    </row>
    <row r="18316" spans="7:7" x14ac:dyDescent="0.3">
      <c r="G18316"/>
    </row>
    <row r="18317" spans="7:7" x14ac:dyDescent="0.3">
      <c r="G18317"/>
    </row>
    <row r="18318" spans="7:7" x14ac:dyDescent="0.3">
      <c r="G18318"/>
    </row>
    <row r="18319" spans="7:7" x14ac:dyDescent="0.3">
      <c r="G18319"/>
    </row>
    <row r="18320" spans="7:7" x14ac:dyDescent="0.3">
      <c r="G18320"/>
    </row>
    <row r="18321" spans="7:7" x14ac:dyDescent="0.3">
      <c r="G18321"/>
    </row>
    <row r="18322" spans="7:7" x14ac:dyDescent="0.3">
      <c r="G18322"/>
    </row>
    <row r="18323" spans="7:7" x14ac:dyDescent="0.3">
      <c r="G18323"/>
    </row>
    <row r="18324" spans="7:7" x14ac:dyDescent="0.3">
      <c r="G18324"/>
    </row>
    <row r="18325" spans="7:7" x14ac:dyDescent="0.3">
      <c r="G18325"/>
    </row>
    <row r="18326" spans="7:7" x14ac:dyDescent="0.3">
      <c r="G18326"/>
    </row>
    <row r="18327" spans="7:7" x14ac:dyDescent="0.3">
      <c r="G18327"/>
    </row>
    <row r="18328" spans="7:7" x14ac:dyDescent="0.3">
      <c r="G18328"/>
    </row>
    <row r="18329" spans="7:7" x14ac:dyDescent="0.3">
      <c r="G18329"/>
    </row>
    <row r="18330" spans="7:7" x14ac:dyDescent="0.3">
      <c r="G18330"/>
    </row>
    <row r="18331" spans="7:7" x14ac:dyDescent="0.3">
      <c r="G18331"/>
    </row>
    <row r="18332" spans="7:7" x14ac:dyDescent="0.3">
      <c r="G18332"/>
    </row>
    <row r="18333" spans="7:7" x14ac:dyDescent="0.3">
      <c r="G18333"/>
    </row>
    <row r="18334" spans="7:7" x14ac:dyDescent="0.3">
      <c r="G18334"/>
    </row>
    <row r="18335" spans="7:7" x14ac:dyDescent="0.3">
      <c r="G18335"/>
    </row>
    <row r="18336" spans="7:7" x14ac:dyDescent="0.3">
      <c r="G18336"/>
    </row>
    <row r="18337" spans="7:7" x14ac:dyDescent="0.3">
      <c r="G18337"/>
    </row>
    <row r="18338" spans="7:7" x14ac:dyDescent="0.3">
      <c r="G18338"/>
    </row>
    <row r="18339" spans="7:7" x14ac:dyDescent="0.3">
      <c r="G18339"/>
    </row>
    <row r="18340" spans="7:7" x14ac:dyDescent="0.3">
      <c r="G18340"/>
    </row>
    <row r="18341" spans="7:7" x14ac:dyDescent="0.3">
      <c r="G18341"/>
    </row>
    <row r="18342" spans="7:7" x14ac:dyDescent="0.3">
      <c r="G18342"/>
    </row>
    <row r="18343" spans="7:7" x14ac:dyDescent="0.3">
      <c r="G18343"/>
    </row>
    <row r="18344" spans="7:7" x14ac:dyDescent="0.3">
      <c r="G18344"/>
    </row>
    <row r="18345" spans="7:7" x14ac:dyDescent="0.3">
      <c r="G18345"/>
    </row>
    <row r="18346" spans="7:7" x14ac:dyDescent="0.3">
      <c r="G18346"/>
    </row>
    <row r="18347" spans="7:7" x14ac:dyDescent="0.3">
      <c r="G18347"/>
    </row>
    <row r="18348" spans="7:7" x14ac:dyDescent="0.3">
      <c r="G18348"/>
    </row>
    <row r="18349" spans="7:7" x14ac:dyDescent="0.3">
      <c r="G18349"/>
    </row>
    <row r="18350" spans="7:7" x14ac:dyDescent="0.3">
      <c r="G18350"/>
    </row>
    <row r="18351" spans="7:7" x14ac:dyDescent="0.3">
      <c r="G18351"/>
    </row>
    <row r="18352" spans="7:7" x14ac:dyDescent="0.3">
      <c r="G18352"/>
    </row>
    <row r="18353" spans="7:7" x14ac:dyDescent="0.3">
      <c r="G18353"/>
    </row>
    <row r="18354" spans="7:7" x14ac:dyDescent="0.3">
      <c r="G18354"/>
    </row>
    <row r="18355" spans="7:7" x14ac:dyDescent="0.3">
      <c r="G18355"/>
    </row>
    <row r="18356" spans="7:7" x14ac:dyDescent="0.3">
      <c r="G18356"/>
    </row>
    <row r="18357" spans="7:7" x14ac:dyDescent="0.3">
      <c r="G18357"/>
    </row>
    <row r="18358" spans="7:7" x14ac:dyDescent="0.3">
      <c r="G18358"/>
    </row>
    <row r="18359" spans="7:7" x14ac:dyDescent="0.3">
      <c r="G18359"/>
    </row>
    <row r="18360" spans="7:7" x14ac:dyDescent="0.3">
      <c r="G18360"/>
    </row>
    <row r="18361" spans="7:7" x14ac:dyDescent="0.3">
      <c r="G18361"/>
    </row>
    <row r="18362" spans="7:7" x14ac:dyDescent="0.3">
      <c r="G18362"/>
    </row>
    <row r="18363" spans="7:7" x14ac:dyDescent="0.3">
      <c r="G18363"/>
    </row>
    <row r="18364" spans="7:7" x14ac:dyDescent="0.3">
      <c r="G18364"/>
    </row>
    <row r="18365" spans="7:7" x14ac:dyDescent="0.3">
      <c r="G18365"/>
    </row>
    <row r="18366" spans="7:7" x14ac:dyDescent="0.3">
      <c r="G18366"/>
    </row>
    <row r="18367" spans="7:7" x14ac:dyDescent="0.3">
      <c r="G18367"/>
    </row>
    <row r="18368" spans="7:7" x14ac:dyDescent="0.3">
      <c r="G18368"/>
    </row>
    <row r="18369" spans="7:7" x14ac:dyDescent="0.3">
      <c r="G18369"/>
    </row>
    <row r="18370" spans="7:7" x14ac:dyDescent="0.3">
      <c r="G18370"/>
    </row>
    <row r="18371" spans="7:7" x14ac:dyDescent="0.3">
      <c r="G18371"/>
    </row>
    <row r="18372" spans="7:7" x14ac:dyDescent="0.3">
      <c r="G18372"/>
    </row>
    <row r="18373" spans="7:7" x14ac:dyDescent="0.3">
      <c r="G18373"/>
    </row>
    <row r="18374" spans="7:7" x14ac:dyDescent="0.3">
      <c r="G18374"/>
    </row>
    <row r="18375" spans="7:7" x14ac:dyDescent="0.3">
      <c r="G18375"/>
    </row>
    <row r="18376" spans="7:7" x14ac:dyDescent="0.3">
      <c r="G18376"/>
    </row>
    <row r="18377" spans="7:7" x14ac:dyDescent="0.3">
      <c r="G18377"/>
    </row>
    <row r="18378" spans="7:7" x14ac:dyDescent="0.3">
      <c r="G18378"/>
    </row>
    <row r="18379" spans="7:7" x14ac:dyDescent="0.3">
      <c r="G18379"/>
    </row>
    <row r="18380" spans="7:7" x14ac:dyDescent="0.3">
      <c r="G18380"/>
    </row>
    <row r="18381" spans="7:7" x14ac:dyDescent="0.3">
      <c r="G18381"/>
    </row>
    <row r="18382" spans="7:7" x14ac:dyDescent="0.3">
      <c r="G18382"/>
    </row>
    <row r="18383" spans="7:7" x14ac:dyDescent="0.3">
      <c r="G18383"/>
    </row>
    <row r="18384" spans="7:7" x14ac:dyDescent="0.3">
      <c r="G18384"/>
    </row>
    <row r="18385" spans="7:7" x14ac:dyDescent="0.3">
      <c r="G18385"/>
    </row>
    <row r="18386" spans="7:7" x14ac:dyDescent="0.3">
      <c r="G18386"/>
    </row>
    <row r="18387" spans="7:7" x14ac:dyDescent="0.3">
      <c r="G18387"/>
    </row>
    <row r="18388" spans="7:7" x14ac:dyDescent="0.3">
      <c r="G18388"/>
    </row>
    <row r="18389" spans="7:7" x14ac:dyDescent="0.3">
      <c r="G18389"/>
    </row>
    <row r="18390" spans="7:7" x14ac:dyDescent="0.3">
      <c r="G18390"/>
    </row>
    <row r="18391" spans="7:7" x14ac:dyDescent="0.3">
      <c r="G18391"/>
    </row>
    <row r="18392" spans="7:7" x14ac:dyDescent="0.3">
      <c r="G18392"/>
    </row>
    <row r="18393" spans="7:7" x14ac:dyDescent="0.3">
      <c r="G18393"/>
    </row>
    <row r="18394" spans="7:7" x14ac:dyDescent="0.3">
      <c r="G18394"/>
    </row>
    <row r="18395" spans="7:7" x14ac:dyDescent="0.3">
      <c r="G18395"/>
    </row>
    <row r="18396" spans="7:7" x14ac:dyDescent="0.3">
      <c r="G18396"/>
    </row>
    <row r="18397" spans="7:7" x14ac:dyDescent="0.3">
      <c r="G18397"/>
    </row>
    <row r="18398" spans="7:7" x14ac:dyDescent="0.3">
      <c r="G18398"/>
    </row>
    <row r="18399" spans="7:7" x14ac:dyDescent="0.3">
      <c r="G18399"/>
    </row>
    <row r="18400" spans="7:7" x14ac:dyDescent="0.3">
      <c r="G18400"/>
    </row>
    <row r="18401" spans="7:7" x14ac:dyDescent="0.3">
      <c r="G18401"/>
    </row>
    <row r="18402" spans="7:7" x14ac:dyDescent="0.3">
      <c r="G18402"/>
    </row>
    <row r="18403" spans="7:7" x14ac:dyDescent="0.3">
      <c r="G18403"/>
    </row>
    <row r="18404" spans="7:7" x14ac:dyDescent="0.3">
      <c r="G18404"/>
    </row>
    <row r="18405" spans="7:7" x14ac:dyDescent="0.3">
      <c r="G18405"/>
    </row>
    <row r="18406" spans="7:7" x14ac:dyDescent="0.3">
      <c r="G18406"/>
    </row>
    <row r="18407" spans="7:7" x14ac:dyDescent="0.3">
      <c r="G18407"/>
    </row>
    <row r="18408" spans="7:7" x14ac:dyDescent="0.3">
      <c r="G18408"/>
    </row>
    <row r="18409" spans="7:7" x14ac:dyDescent="0.3">
      <c r="G18409"/>
    </row>
    <row r="18410" spans="7:7" x14ac:dyDescent="0.3">
      <c r="G18410"/>
    </row>
    <row r="18411" spans="7:7" x14ac:dyDescent="0.3">
      <c r="G18411"/>
    </row>
    <row r="18412" spans="7:7" x14ac:dyDescent="0.3">
      <c r="G18412"/>
    </row>
    <row r="18413" spans="7:7" x14ac:dyDescent="0.3">
      <c r="G18413"/>
    </row>
    <row r="18414" spans="7:7" x14ac:dyDescent="0.3">
      <c r="G18414"/>
    </row>
    <row r="18415" spans="7:7" x14ac:dyDescent="0.3">
      <c r="G18415"/>
    </row>
    <row r="18416" spans="7:7" x14ac:dyDescent="0.3">
      <c r="G18416"/>
    </row>
    <row r="18417" spans="7:7" x14ac:dyDescent="0.3">
      <c r="G18417"/>
    </row>
    <row r="18418" spans="7:7" x14ac:dyDescent="0.3">
      <c r="G18418"/>
    </row>
    <row r="18419" spans="7:7" x14ac:dyDescent="0.3">
      <c r="G18419"/>
    </row>
    <row r="18420" spans="7:7" x14ac:dyDescent="0.3">
      <c r="G18420"/>
    </row>
    <row r="18421" spans="7:7" x14ac:dyDescent="0.3">
      <c r="G18421"/>
    </row>
    <row r="18422" spans="7:7" x14ac:dyDescent="0.3">
      <c r="G18422"/>
    </row>
    <row r="18423" spans="7:7" x14ac:dyDescent="0.3">
      <c r="G18423"/>
    </row>
    <row r="18424" spans="7:7" x14ac:dyDescent="0.3">
      <c r="G18424"/>
    </row>
    <row r="18425" spans="7:7" x14ac:dyDescent="0.3">
      <c r="G18425"/>
    </row>
    <row r="18426" spans="7:7" x14ac:dyDescent="0.3">
      <c r="G18426"/>
    </row>
    <row r="18427" spans="7:7" x14ac:dyDescent="0.3">
      <c r="G18427"/>
    </row>
    <row r="18428" spans="7:7" x14ac:dyDescent="0.3">
      <c r="G18428"/>
    </row>
    <row r="18429" spans="7:7" x14ac:dyDescent="0.3">
      <c r="G18429"/>
    </row>
    <row r="18430" spans="7:7" x14ac:dyDescent="0.3">
      <c r="G18430"/>
    </row>
    <row r="18431" spans="7:7" x14ac:dyDescent="0.3">
      <c r="G18431"/>
    </row>
    <row r="18432" spans="7:7" x14ac:dyDescent="0.3">
      <c r="G18432"/>
    </row>
    <row r="18433" spans="7:7" x14ac:dyDescent="0.3">
      <c r="G18433"/>
    </row>
    <row r="18434" spans="7:7" x14ac:dyDescent="0.3">
      <c r="G18434"/>
    </row>
    <row r="18435" spans="7:7" x14ac:dyDescent="0.3">
      <c r="G18435"/>
    </row>
    <row r="18436" spans="7:7" x14ac:dyDescent="0.3">
      <c r="G18436"/>
    </row>
    <row r="18437" spans="7:7" x14ac:dyDescent="0.3">
      <c r="G18437"/>
    </row>
    <row r="18438" spans="7:7" x14ac:dyDescent="0.3">
      <c r="G18438"/>
    </row>
    <row r="18439" spans="7:7" x14ac:dyDescent="0.3">
      <c r="G18439"/>
    </row>
    <row r="18440" spans="7:7" x14ac:dyDescent="0.3">
      <c r="G18440"/>
    </row>
    <row r="18441" spans="7:7" x14ac:dyDescent="0.3">
      <c r="G18441"/>
    </row>
    <row r="18442" spans="7:7" x14ac:dyDescent="0.3">
      <c r="G18442"/>
    </row>
    <row r="18443" spans="7:7" x14ac:dyDescent="0.3">
      <c r="G18443"/>
    </row>
    <row r="18444" spans="7:7" x14ac:dyDescent="0.3">
      <c r="G18444"/>
    </row>
    <row r="18445" spans="7:7" x14ac:dyDescent="0.3">
      <c r="G18445"/>
    </row>
    <row r="18446" spans="7:7" x14ac:dyDescent="0.3">
      <c r="G18446"/>
    </row>
    <row r="18447" spans="7:7" x14ac:dyDescent="0.3">
      <c r="G18447"/>
    </row>
    <row r="18448" spans="7:7" x14ac:dyDescent="0.3">
      <c r="G18448"/>
    </row>
    <row r="18449" spans="7:7" x14ac:dyDescent="0.3">
      <c r="G18449"/>
    </row>
    <row r="18450" spans="7:7" x14ac:dyDescent="0.3">
      <c r="G18450"/>
    </row>
    <row r="18451" spans="7:7" x14ac:dyDescent="0.3">
      <c r="G18451"/>
    </row>
    <row r="18452" spans="7:7" x14ac:dyDescent="0.3">
      <c r="G18452"/>
    </row>
    <row r="18453" spans="7:7" x14ac:dyDescent="0.3">
      <c r="G18453"/>
    </row>
    <row r="18454" spans="7:7" x14ac:dyDescent="0.3">
      <c r="G18454"/>
    </row>
    <row r="18455" spans="7:7" x14ac:dyDescent="0.3">
      <c r="G18455"/>
    </row>
    <row r="18456" spans="7:7" x14ac:dyDescent="0.3">
      <c r="G18456"/>
    </row>
    <row r="18457" spans="7:7" x14ac:dyDescent="0.3">
      <c r="G18457"/>
    </row>
    <row r="18458" spans="7:7" x14ac:dyDescent="0.3">
      <c r="G18458"/>
    </row>
    <row r="18459" spans="7:7" x14ac:dyDescent="0.3">
      <c r="G18459"/>
    </row>
    <row r="18460" spans="7:7" x14ac:dyDescent="0.3">
      <c r="G18460"/>
    </row>
    <row r="18461" spans="7:7" x14ac:dyDescent="0.3">
      <c r="G18461"/>
    </row>
    <row r="18462" spans="7:7" x14ac:dyDescent="0.3">
      <c r="G18462"/>
    </row>
    <row r="18463" spans="7:7" x14ac:dyDescent="0.3">
      <c r="G18463"/>
    </row>
    <row r="18464" spans="7:7" x14ac:dyDescent="0.3">
      <c r="G18464"/>
    </row>
    <row r="18465" spans="7:7" x14ac:dyDescent="0.3">
      <c r="G18465"/>
    </row>
    <row r="18466" spans="7:7" x14ac:dyDescent="0.3">
      <c r="G18466"/>
    </row>
    <row r="18467" spans="7:7" x14ac:dyDescent="0.3">
      <c r="G18467"/>
    </row>
    <row r="18468" spans="7:7" x14ac:dyDescent="0.3">
      <c r="G18468"/>
    </row>
    <row r="18469" spans="7:7" x14ac:dyDescent="0.3">
      <c r="G18469"/>
    </row>
    <row r="18470" spans="7:7" x14ac:dyDescent="0.3">
      <c r="G18470"/>
    </row>
    <row r="18471" spans="7:7" x14ac:dyDescent="0.3">
      <c r="G18471"/>
    </row>
    <row r="18472" spans="7:7" x14ac:dyDescent="0.3">
      <c r="G18472"/>
    </row>
    <row r="18473" spans="7:7" x14ac:dyDescent="0.3">
      <c r="G18473"/>
    </row>
    <row r="18474" spans="7:7" x14ac:dyDescent="0.3">
      <c r="G18474"/>
    </row>
    <row r="18475" spans="7:7" x14ac:dyDescent="0.3">
      <c r="G18475"/>
    </row>
    <row r="18476" spans="7:7" x14ac:dyDescent="0.3">
      <c r="G18476"/>
    </row>
    <row r="18477" spans="7:7" x14ac:dyDescent="0.3">
      <c r="G18477"/>
    </row>
    <row r="18478" spans="7:7" x14ac:dyDescent="0.3">
      <c r="G18478"/>
    </row>
    <row r="18479" spans="7:7" x14ac:dyDescent="0.3">
      <c r="G18479"/>
    </row>
    <row r="18480" spans="7:7" x14ac:dyDescent="0.3">
      <c r="G18480"/>
    </row>
    <row r="18481" spans="7:7" x14ac:dyDescent="0.3">
      <c r="G18481"/>
    </row>
    <row r="18482" spans="7:7" x14ac:dyDescent="0.3">
      <c r="G18482"/>
    </row>
    <row r="18483" spans="7:7" x14ac:dyDescent="0.3">
      <c r="G18483"/>
    </row>
    <row r="18484" spans="7:7" x14ac:dyDescent="0.3">
      <c r="G18484"/>
    </row>
    <row r="18485" spans="7:7" x14ac:dyDescent="0.3">
      <c r="G18485"/>
    </row>
    <row r="18486" spans="7:7" x14ac:dyDescent="0.3">
      <c r="G18486"/>
    </row>
    <row r="18487" spans="7:7" x14ac:dyDescent="0.3">
      <c r="G18487"/>
    </row>
    <row r="18488" spans="7:7" x14ac:dyDescent="0.3">
      <c r="G18488"/>
    </row>
    <row r="18489" spans="7:7" x14ac:dyDescent="0.3">
      <c r="G18489"/>
    </row>
    <row r="18490" spans="7:7" x14ac:dyDescent="0.3">
      <c r="G18490"/>
    </row>
    <row r="18491" spans="7:7" x14ac:dyDescent="0.3">
      <c r="G18491"/>
    </row>
    <row r="18492" spans="7:7" x14ac:dyDescent="0.3">
      <c r="G18492"/>
    </row>
    <row r="18493" spans="7:7" x14ac:dyDescent="0.3">
      <c r="G18493"/>
    </row>
    <row r="18494" spans="7:7" x14ac:dyDescent="0.3">
      <c r="G18494"/>
    </row>
    <row r="18495" spans="7:7" x14ac:dyDescent="0.3">
      <c r="G18495"/>
    </row>
    <row r="18496" spans="7:7" x14ac:dyDescent="0.3">
      <c r="G18496"/>
    </row>
    <row r="18497" spans="7:7" x14ac:dyDescent="0.3">
      <c r="G18497"/>
    </row>
    <row r="18498" spans="7:7" x14ac:dyDescent="0.3">
      <c r="G18498"/>
    </row>
    <row r="18499" spans="7:7" x14ac:dyDescent="0.3">
      <c r="G18499"/>
    </row>
    <row r="18500" spans="7:7" x14ac:dyDescent="0.3">
      <c r="G18500"/>
    </row>
    <row r="18501" spans="7:7" x14ac:dyDescent="0.3">
      <c r="G18501"/>
    </row>
    <row r="18502" spans="7:7" x14ac:dyDescent="0.3">
      <c r="G18502"/>
    </row>
    <row r="18503" spans="7:7" x14ac:dyDescent="0.3">
      <c r="G18503"/>
    </row>
    <row r="18504" spans="7:7" x14ac:dyDescent="0.3">
      <c r="G18504"/>
    </row>
    <row r="18505" spans="7:7" x14ac:dyDescent="0.3">
      <c r="G18505"/>
    </row>
    <row r="18506" spans="7:7" x14ac:dyDescent="0.3">
      <c r="G18506"/>
    </row>
    <row r="18507" spans="7:7" x14ac:dyDescent="0.3">
      <c r="G18507"/>
    </row>
    <row r="18508" spans="7:7" x14ac:dyDescent="0.3">
      <c r="G18508"/>
    </row>
    <row r="18509" spans="7:7" x14ac:dyDescent="0.3">
      <c r="G18509"/>
    </row>
    <row r="18510" spans="7:7" x14ac:dyDescent="0.3">
      <c r="G18510"/>
    </row>
    <row r="18511" spans="7:7" x14ac:dyDescent="0.3">
      <c r="G18511"/>
    </row>
    <row r="18512" spans="7:7" x14ac:dyDescent="0.3">
      <c r="G18512"/>
    </row>
    <row r="18513" spans="7:7" x14ac:dyDescent="0.3">
      <c r="G18513"/>
    </row>
    <row r="18514" spans="7:7" x14ac:dyDescent="0.3">
      <c r="G18514"/>
    </row>
    <row r="18515" spans="7:7" x14ac:dyDescent="0.3">
      <c r="G18515"/>
    </row>
    <row r="18516" spans="7:7" x14ac:dyDescent="0.3">
      <c r="G18516"/>
    </row>
    <row r="18517" spans="7:7" x14ac:dyDescent="0.3">
      <c r="G18517"/>
    </row>
    <row r="18518" spans="7:7" x14ac:dyDescent="0.3">
      <c r="G18518"/>
    </row>
    <row r="18519" spans="7:7" x14ac:dyDescent="0.3">
      <c r="G18519"/>
    </row>
    <row r="18520" spans="7:7" x14ac:dyDescent="0.3">
      <c r="G18520"/>
    </row>
    <row r="18521" spans="7:7" x14ac:dyDescent="0.3">
      <c r="G18521"/>
    </row>
    <row r="18522" spans="7:7" x14ac:dyDescent="0.3">
      <c r="G18522"/>
    </row>
    <row r="18523" spans="7:7" x14ac:dyDescent="0.3">
      <c r="G18523"/>
    </row>
    <row r="18524" spans="7:7" x14ac:dyDescent="0.3">
      <c r="G18524"/>
    </row>
    <row r="18525" spans="7:7" x14ac:dyDescent="0.3">
      <c r="G18525"/>
    </row>
    <row r="18526" spans="7:7" x14ac:dyDescent="0.3">
      <c r="G18526"/>
    </row>
    <row r="18527" spans="7:7" x14ac:dyDescent="0.3">
      <c r="G18527"/>
    </row>
    <row r="18528" spans="7:7" x14ac:dyDescent="0.3">
      <c r="G18528"/>
    </row>
    <row r="18529" spans="7:7" x14ac:dyDescent="0.3">
      <c r="G18529"/>
    </row>
    <row r="18530" spans="7:7" x14ac:dyDescent="0.3">
      <c r="G18530"/>
    </row>
    <row r="18531" spans="7:7" x14ac:dyDescent="0.3">
      <c r="G18531"/>
    </row>
    <row r="18532" spans="7:7" x14ac:dyDescent="0.3">
      <c r="G18532"/>
    </row>
    <row r="18533" spans="7:7" x14ac:dyDescent="0.3">
      <c r="G18533"/>
    </row>
    <row r="18534" spans="7:7" x14ac:dyDescent="0.3">
      <c r="G18534"/>
    </row>
    <row r="18535" spans="7:7" x14ac:dyDescent="0.3">
      <c r="G18535"/>
    </row>
    <row r="18536" spans="7:7" x14ac:dyDescent="0.3">
      <c r="G18536"/>
    </row>
    <row r="18537" spans="7:7" x14ac:dyDescent="0.3">
      <c r="G18537"/>
    </row>
    <row r="18538" spans="7:7" x14ac:dyDescent="0.3">
      <c r="G18538"/>
    </row>
    <row r="18539" spans="7:7" x14ac:dyDescent="0.3">
      <c r="G18539"/>
    </row>
    <row r="18540" spans="7:7" x14ac:dyDescent="0.3">
      <c r="G18540"/>
    </row>
    <row r="18541" spans="7:7" x14ac:dyDescent="0.3">
      <c r="G18541"/>
    </row>
    <row r="18542" spans="7:7" x14ac:dyDescent="0.3">
      <c r="G18542"/>
    </row>
    <row r="18543" spans="7:7" x14ac:dyDescent="0.3">
      <c r="G18543"/>
    </row>
    <row r="18544" spans="7:7" x14ac:dyDescent="0.3">
      <c r="G18544"/>
    </row>
    <row r="18545" spans="7:7" x14ac:dyDescent="0.3">
      <c r="G18545"/>
    </row>
    <row r="18546" spans="7:7" x14ac:dyDescent="0.3">
      <c r="G18546"/>
    </row>
    <row r="18547" spans="7:7" x14ac:dyDescent="0.3">
      <c r="G18547"/>
    </row>
    <row r="18548" spans="7:7" x14ac:dyDescent="0.3">
      <c r="G18548"/>
    </row>
    <row r="18549" spans="7:7" x14ac:dyDescent="0.3">
      <c r="G18549"/>
    </row>
    <row r="18550" spans="7:7" x14ac:dyDescent="0.3">
      <c r="G18550"/>
    </row>
    <row r="18551" spans="7:7" x14ac:dyDescent="0.3">
      <c r="G18551"/>
    </row>
    <row r="18552" spans="7:7" x14ac:dyDescent="0.3">
      <c r="G18552"/>
    </row>
    <row r="18553" spans="7:7" x14ac:dyDescent="0.3">
      <c r="G18553"/>
    </row>
    <row r="18554" spans="7:7" x14ac:dyDescent="0.3">
      <c r="G18554"/>
    </row>
    <row r="18555" spans="7:7" x14ac:dyDescent="0.3">
      <c r="G18555"/>
    </row>
    <row r="18556" spans="7:7" x14ac:dyDescent="0.3">
      <c r="G18556"/>
    </row>
    <row r="18557" spans="7:7" x14ac:dyDescent="0.3">
      <c r="G18557"/>
    </row>
    <row r="18558" spans="7:7" x14ac:dyDescent="0.3">
      <c r="G18558"/>
    </row>
    <row r="18559" spans="7:7" x14ac:dyDescent="0.3">
      <c r="G18559"/>
    </row>
    <row r="18560" spans="7:7" x14ac:dyDescent="0.3">
      <c r="G18560"/>
    </row>
    <row r="18561" spans="7:7" x14ac:dyDescent="0.3">
      <c r="G18561"/>
    </row>
    <row r="18562" spans="7:7" x14ac:dyDescent="0.3">
      <c r="G18562"/>
    </row>
    <row r="18563" spans="7:7" x14ac:dyDescent="0.3">
      <c r="G18563"/>
    </row>
    <row r="18564" spans="7:7" x14ac:dyDescent="0.3">
      <c r="G18564"/>
    </row>
    <row r="18565" spans="7:7" x14ac:dyDescent="0.3">
      <c r="G18565"/>
    </row>
    <row r="18566" spans="7:7" x14ac:dyDescent="0.3">
      <c r="G18566"/>
    </row>
    <row r="18567" spans="7:7" x14ac:dyDescent="0.3">
      <c r="G18567"/>
    </row>
    <row r="18568" spans="7:7" x14ac:dyDescent="0.3">
      <c r="G18568"/>
    </row>
    <row r="18569" spans="7:7" x14ac:dyDescent="0.3">
      <c r="G18569"/>
    </row>
    <row r="18570" spans="7:7" x14ac:dyDescent="0.3">
      <c r="G18570"/>
    </row>
    <row r="18571" spans="7:7" x14ac:dyDescent="0.3">
      <c r="G18571"/>
    </row>
    <row r="18572" spans="7:7" x14ac:dyDescent="0.3">
      <c r="G18572"/>
    </row>
    <row r="18573" spans="7:7" x14ac:dyDescent="0.3">
      <c r="G18573"/>
    </row>
    <row r="18574" spans="7:7" x14ac:dyDescent="0.3">
      <c r="G18574"/>
    </row>
    <row r="18575" spans="7:7" x14ac:dyDescent="0.3">
      <c r="G18575"/>
    </row>
    <row r="18576" spans="7:7" x14ac:dyDescent="0.3">
      <c r="G18576"/>
    </row>
    <row r="18577" spans="7:7" x14ac:dyDescent="0.3">
      <c r="G18577"/>
    </row>
    <row r="18578" spans="7:7" x14ac:dyDescent="0.3">
      <c r="G18578"/>
    </row>
    <row r="18579" spans="7:7" x14ac:dyDescent="0.3">
      <c r="G18579"/>
    </row>
    <row r="18580" spans="7:7" x14ac:dyDescent="0.3">
      <c r="G18580"/>
    </row>
    <row r="18581" spans="7:7" x14ac:dyDescent="0.3">
      <c r="G18581"/>
    </row>
    <row r="18582" spans="7:7" x14ac:dyDescent="0.3">
      <c r="G18582"/>
    </row>
    <row r="18583" spans="7:7" x14ac:dyDescent="0.3">
      <c r="G18583"/>
    </row>
    <row r="18584" spans="7:7" x14ac:dyDescent="0.3">
      <c r="G18584"/>
    </row>
    <row r="18585" spans="7:7" x14ac:dyDescent="0.3">
      <c r="G18585"/>
    </row>
    <row r="18586" spans="7:7" x14ac:dyDescent="0.3">
      <c r="G18586"/>
    </row>
    <row r="18587" spans="7:7" x14ac:dyDescent="0.3">
      <c r="G18587"/>
    </row>
    <row r="18588" spans="7:7" x14ac:dyDescent="0.3">
      <c r="G18588"/>
    </row>
    <row r="18589" spans="7:7" x14ac:dyDescent="0.3">
      <c r="G18589"/>
    </row>
    <row r="18590" spans="7:7" x14ac:dyDescent="0.3">
      <c r="G18590"/>
    </row>
    <row r="18591" spans="7:7" x14ac:dyDescent="0.3">
      <c r="G18591"/>
    </row>
    <row r="18592" spans="7:7" x14ac:dyDescent="0.3">
      <c r="G18592"/>
    </row>
    <row r="18593" spans="7:7" x14ac:dyDescent="0.3">
      <c r="G18593"/>
    </row>
    <row r="18594" spans="7:7" x14ac:dyDescent="0.3">
      <c r="G18594"/>
    </row>
    <row r="18595" spans="7:7" x14ac:dyDescent="0.3">
      <c r="G18595"/>
    </row>
    <row r="18596" spans="7:7" x14ac:dyDescent="0.3">
      <c r="G18596"/>
    </row>
    <row r="18597" spans="7:7" x14ac:dyDescent="0.3">
      <c r="G18597"/>
    </row>
    <row r="18598" spans="7:7" x14ac:dyDescent="0.3">
      <c r="G18598"/>
    </row>
    <row r="18599" spans="7:7" x14ac:dyDescent="0.3">
      <c r="G18599"/>
    </row>
    <row r="18600" spans="7:7" x14ac:dyDescent="0.3">
      <c r="G18600"/>
    </row>
    <row r="18601" spans="7:7" x14ac:dyDescent="0.3">
      <c r="G18601"/>
    </row>
    <row r="18602" spans="7:7" x14ac:dyDescent="0.3">
      <c r="G18602"/>
    </row>
    <row r="18603" spans="7:7" x14ac:dyDescent="0.3">
      <c r="G18603"/>
    </row>
    <row r="18604" spans="7:7" x14ac:dyDescent="0.3">
      <c r="G18604"/>
    </row>
    <row r="18605" spans="7:7" x14ac:dyDescent="0.3">
      <c r="G18605"/>
    </row>
    <row r="18606" spans="7:7" x14ac:dyDescent="0.3">
      <c r="G18606"/>
    </row>
    <row r="18607" spans="7:7" x14ac:dyDescent="0.3">
      <c r="G18607"/>
    </row>
    <row r="18608" spans="7:7" x14ac:dyDescent="0.3">
      <c r="G18608"/>
    </row>
    <row r="18609" spans="7:7" x14ac:dyDescent="0.3">
      <c r="G18609"/>
    </row>
    <row r="18610" spans="7:7" x14ac:dyDescent="0.3">
      <c r="G18610"/>
    </row>
    <row r="18611" spans="7:7" x14ac:dyDescent="0.3">
      <c r="G18611"/>
    </row>
    <row r="18612" spans="7:7" x14ac:dyDescent="0.3">
      <c r="G18612"/>
    </row>
    <row r="18613" spans="7:7" x14ac:dyDescent="0.3">
      <c r="G18613"/>
    </row>
    <row r="18614" spans="7:7" x14ac:dyDescent="0.3">
      <c r="G18614"/>
    </row>
    <row r="18615" spans="7:7" x14ac:dyDescent="0.3">
      <c r="G18615"/>
    </row>
    <row r="18616" spans="7:7" x14ac:dyDescent="0.3">
      <c r="G18616"/>
    </row>
    <row r="18617" spans="7:7" x14ac:dyDescent="0.3">
      <c r="G18617"/>
    </row>
    <row r="18618" spans="7:7" x14ac:dyDescent="0.3">
      <c r="G18618"/>
    </row>
    <row r="18619" spans="7:7" x14ac:dyDescent="0.3">
      <c r="G18619"/>
    </row>
    <row r="18620" spans="7:7" x14ac:dyDescent="0.3">
      <c r="G18620"/>
    </row>
    <row r="18621" spans="7:7" x14ac:dyDescent="0.3">
      <c r="G18621"/>
    </row>
    <row r="18622" spans="7:7" x14ac:dyDescent="0.3">
      <c r="G18622"/>
    </row>
    <row r="18623" spans="7:7" x14ac:dyDescent="0.3">
      <c r="G18623"/>
    </row>
    <row r="18624" spans="7:7" x14ac:dyDescent="0.3">
      <c r="G18624"/>
    </row>
    <row r="18625" spans="7:7" x14ac:dyDescent="0.3">
      <c r="G18625"/>
    </row>
    <row r="18626" spans="7:7" x14ac:dyDescent="0.3">
      <c r="G18626"/>
    </row>
    <row r="18627" spans="7:7" x14ac:dyDescent="0.3">
      <c r="G18627"/>
    </row>
    <row r="18628" spans="7:7" x14ac:dyDescent="0.3">
      <c r="G18628"/>
    </row>
    <row r="18629" spans="7:7" x14ac:dyDescent="0.3">
      <c r="G18629"/>
    </row>
    <row r="18630" spans="7:7" x14ac:dyDescent="0.3">
      <c r="G18630"/>
    </row>
    <row r="18631" spans="7:7" x14ac:dyDescent="0.3">
      <c r="G18631"/>
    </row>
    <row r="18632" spans="7:7" x14ac:dyDescent="0.3">
      <c r="G18632"/>
    </row>
    <row r="18633" spans="7:7" x14ac:dyDescent="0.3">
      <c r="G18633"/>
    </row>
    <row r="18634" spans="7:7" x14ac:dyDescent="0.3">
      <c r="G18634"/>
    </row>
    <row r="18635" spans="7:7" x14ac:dyDescent="0.3">
      <c r="G18635"/>
    </row>
    <row r="18636" spans="7:7" x14ac:dyDescent="0.3">
      <c r="G18636"/>
    </row>
    <row r="18637" spans="7:7" x14ac:dyDescent="0.3">
      <c r="G18637"/>
    </row>
    <row r="18638" spans="7:7" x14ac:dyDescent="0.3">
      <c r="G18638"/>
    </row>
    <row r="18639" spans="7:7" x14ac:dyDescent="0.3">
      <c r="G18639"/>
    </row>
    <row r="18640" spans="7:7" x14ac:dyDescent="0.3">
      <c r="G18640"/>
    </row>
    <row r="18641" spans="7:7" x14ac:dyDescent="0.3">
      <c r="G18641"/>
    </row>
    <row r="18642" spans="7:7" x14ac:dyDescent="0.3">
      <c r="G18642"/>
    </row>
    <row r="18643" spans="7:7" x14ac:dyDescent="0.3">
      <c r="G18643"/>
    </row>
    <row r="18644" spans="7:7" x14ac:dyDescent="0.3">
      <c r="G18644"/>
    </row>
    <row r="18645" spans="7:7" x14ac:dyDescent="0.3">
      <c r="G18645"/>
    </row>
    <row r="18646" spans="7:7" x14ac:dyDescent="0.3">
      <c r="G18646"/>
    </row>
    <row r="18647" spans="7:7" x14ac:dyDescent="0.3">
      <c r="G18647"/>
    </row>
    <row r="18648" spans="7:7" x14ac:dyDescent="0.3">
      <c r="G18648"/>
    </row>
    <row r="18649" spans="7:7" x14ac:dyDescent="0.3">
      <c r="G18649"/>
    </row>
    <row r="18650" spans="7:7" x14ac:dyDescent="0.3">
      <c r="G18650"/>
    </row>
    <row r="18651" spans="7:7" x14ac:dyDescent="0.3">
      <c r="G18651"/>
    </row>
    <row r="18652" spans="7:7" x14ac:dyDescent="0.3">
      <c r="G18652"/>
    </row>
    <row r="18653" spans="7:7" x14ac:dyDescent="0.3">
      <c r="G18653"/>
    </row>
    <row r="18654" spans="7:7" x14ac:dyDescent="0.3">
      <c r="G18654"/>
    </row>
    <row r="18655" spans="7:7" x14ac:dyDescent="0.3">
      <c r="G18655"/>
    </row>
    <row r="18656" spans="7:7" x14ac:dyDescent="0.3">
      <c r="G18656"/>
    </row>
    <row r="18657" spans="7:7" x14ac:dyDescent="0.3">
      <c r="G18657"/>
    </row>
    <row r="18658" spans="7:7" x14ac:dyDescent="0.3">
      <c r="G18658"/>
    </row>
    <row r="18659" spans="7:7" x14ac:dyDescent="0.3">
      <c r="G18659"/>
    </row>
    <row r="18660" spans="7:7" x14ac:dyDescent="0.3">
      <c r="G18660"/>
    </row>
    <row r="18661" spans="7:7" x14ac:dyDescent="0.3">
      <c r="G18661"/>
    </row>
    <row r="18662" spans="7:7" x14ac:dyDescent="0.3">
      <c r="G18662"/>
    </row>
    <row r="18663" spans="7:7" x14ac:dyDescent="0.3">
      <c r="G18663"/>
    </row>
    <row r="18664" spans="7:7" x14ac:dyDescent="0.3">
      <c r="G18664"/>
    </row>
    <row r="18665" spans="7:7" x14ac:dyDescent="0.3">
      <c r="G18665"/>
    </row>
    <row r="18666" spans="7:7" x14ac:dyDescent="0.3">
      <c r="G18666"/>
    </row>
    <row r="18667" spans="7:7" x14ac:dyDescent="0.3">
      <c r="G18667"/>
    </row>
    <row r="18668" spans="7:7" x14ac:dyDescent="0.3">
      <c r="G18668"/>
    </row>
    <row r="18669" spans="7:7" x14ac:dyDescent="0.3">
      <c r="G18669"/>
    </row>
    <row r="18670" spans="7:7" x14ac:dyDescent="0.3">
      <c r="G18670"/>
    </row>
    <row r="18671" spans="7:7" x14ac:dyDescent="0.3">
      <c r="G18671"/>
    </row>
    <row r="18672" spans="7:7" x14ac:dyDescent="0.3">
      <c r="G18672"/>
    </row>
    <row r="18673" spans="7:7" x14ac:dyDescent="0.3">
      <c r="G18673"/>
    </row>
    <row r="18674" spans="7:7" x14ac:dyDescent="0.3">
      <c r="G18674"/>
    </row>
    <row r="18675" spans="7:7" x14ac:dyDescent="0.3">
      <c r="G18675"/>
    </row>
    <row r="18676" spans="7:7" x14ac:dyDescent="0.3">
      <c r="G18676"/>
    </row>
    <row r="18677" spans="7:7" x14ac:dyDescent="0.3">
      <c r="G18677"/>
    </row>
    <row r="18678" spans="7:7" x14ac:dyDescent="0.3">
      <c r="G18678"/>
    </row>
    <row r="18679" spans="7:7" x14ac:dyDescent="0.3">
      <c r="G18679"/>
    </row>
    <row r="18680" spans="7:7" x14ac:dyDescent="0.3">
      <c r="G18680"/>
    </row>
    <row r="18681" spans="7:7" x14ac:dyDescent="0.3">
      <c r="G18681"/>
    </row>
    <row r="18682" spans="7:7" x14ac:dyDescent="0.3">
      <c r="G18682"/>
    </row>
    <row r="18683" spans="7:7" x14ac:dyDescent="0.3">
      <c r="G18683"/>
    </row>
    <row r="18684" spans="7:7" x14ac:dyDescent="0.3">
      <c r="G18684"/>
    </row>
    <row r="18685" spans="7:7" x14ac:dyDescent="0.3">
      <c r="G18685"/>
    </row>
    <row r="18686" spans="7:7" x14ac:dyDescent="0.3">
      <c r="G18686"/>
    </row>
    <row r="18687" spans="7:7" x14ac:dyDescent="0.3">
      <c r="G18687"/>
    </row>
    <row r="18688" spans="7:7" x14ac:dyDescent="0.3">
      <c r="G18688"/>
    </row>
    <row r="18689" spans="7:7" x14ac:dyDescent="0.3">
      <c r="G18689"/>
    </row>
    <row r="18690" spans="7:7" x14ac:dyDescent="0.3">
      <c r="G18690"/>
    </row>
    <row r="18691" spans="7:7" x14ac:dyDescent="0.3">
      <c r="G18691"/>
    </row>
    <row r="18692" spans="7:7" x14ac:dyDescent="0.3">
      <c r="G18692"/>
    </row>
    <row r="18693" spans="7:7" x14ac:dyDescent="0.3">
      <c r="G18693"/>
    </row>
    <row r="18694" spans="7:7" x14ac:dyDescent="0.3">
      <c r="G18694"/>
    </row>
    <row r="18695" spans="7:7" x14ac:dyDescent="0.3">
      <c r="G18695"/>
    </row>
    <row r="18696" spans="7:7" x14ac:dyDescent="0.3">
      <c r="G18696"/>
    </row>
    <row r="18697" spans="7:7" x14ac:dyDescent="0.3">
      <c r="G18697"/>
    </row>
    <row r="18698" spans="7:7" x14ac:dyDescent="0.3">
      <c r="G18698"/>
    </row>
    <row r="18699" spans="7:7" x14ac:dyDescent="0.3">
      <c r="G18699"/>
    </row>
    <row r="18700" spans="7:7" x14ac:dyDescent="0.3">
      <c r="G18700"/>
    </row>
    <row r="18701" spans="7:7" x14ac:dyDescent="0.3">
      <c r="G18701"/>
    </row>
    <row r="18702" spans="7:7" x14ac:dyDescent="0.3">
      <c r="G18702"/>
    </row>
    <row r="18703" spans="7:7" x14ac:dyDescent="0.3">
      <c r="G18703"/>
    </row>
    <row r="18704" spans="7:7" x14ac:dyDescent="0.3">
      <c r="G18704"/>
    </row>
    <row r="18705" spans="7:7" x14ac:dyDescent="0.3">
      <c r="G18705"/>
    </row>
    <row r="18706" spans="7:7" x14ac:dyDescent="0.3">
      <c r="G18706"/>
    </row>
    <row r="18707" spans="7:7" x14ac:dyDescent="0.3">
      <c r="G18707"/>
    </row>
    <row r="18708" spans="7:7" x14ac:dyDescent="0.3">
      <c r="G18708"/>
    </row>
    <row r="18709" spans="7:7" x14ac:dyDescent="0.3">
      <c r="G18709"/>
    </row>
    <row r="18710" spans="7:7" x14ac:dyDescent="0.3">
      <c r="G18710"/>
    </row>
    <row r="18711" spans="7:7" x14ac:dyDescent="0.3">
      <c r="G18711"/>
    </row>
    <row r="18712" spans="7:7" x14ac:dyDescent="0.3">
      <c r="G18712"/>
    </row>
    <row r="18713" spans="7:7" x14ac:dyDescent="0.3">
      <c r="G18713"/>
    </row>
    <row r="18714" spans="7:7" x14ac:dyDescent="0.3">
      <c r="G18714"/>
    </row>
    <row r="18715" spans="7:7" x14ac:dyDescent="0.3">
      <c r="G18715"/>
    </row>
    <row r="18716" spans="7:7" x14ac:dyDescent="0.3">
      <c r="G18716"/>
    </row>
    <row r="18717" spans="7:7" x14ac:dyDescent="0.3">
      <c r="G18717"/>
    </row>
    <row r="18718" spans="7:7" x14ac:dyDescent="0.3">
      <c r="G18718"/>
    </row>
    <row r="18719" spans="7:7" x14ac:dyDescent="0.3">
      <c r="G18719"/>
    </row>
    <row r="18720" spans="7:7" x14ac:dyDescent="0.3">
      <c r="G18720"/>
    </row>
    <row r="18721" spans="7:7" x14ac:dyDescent="0.3">
      <c r="G18721"/>
    </row>
    <row r="18722" spans="7:7" x14ac:dyDescent="0.3">
      <c r="G18722"/>
    </row>
    <row r="18723" spans="7:7" x14ac:dyDescent="0.3">
      <c r="G18723"/>
    </row>
    <row r="18724" spans="7:7" x14ac:dyDescent="0.3">
      <c r="G18724"/>
    </row>
    <row r="18725" spans="7:7" x14ac:dyDescent="0.3">
      <c r="G18725"/>
    </row>
    <row r="18726" spans="7:7" x14ac:dyDescent="0.3">
      <c r="G18726"/>
    </row>
    <row r="18727" spans="7:7" x14ac:dyDescent="0.3">
      <c r="G18727"/>
    </row>
    <row r="18728" spans="7:7" x14ac:dyDescent="0.3">
      <c r="G18728"/>
    </row>
    <row r="18729" spans="7:7" x14ac:dyDescent="0.3">
      <c r="G18729"/>
    </row>
    <row r="18730" spans="7:7" x14ac:dyDescent="0.3">
      <c r="G18730"/>
    </row>
    <row r="18731" spans="7:7" x14ac:dyDescent="0.3">
      <c r="G18731"/>
    </row>
    <row r="18732" spans="7:7" x14ac:dyDescent="0.3">
      <c r="G18732"/>
    </row>
    <row r="18733" spans="7:7" x14ac:dyDescent="0.3">
      <c r="G18733"/>
    </row>
    <row r="18734" spans="7:7" x14ac:dyDescent="0.3">
      <c r="G18734"/>
    </row>
    <row r="18735" spans="7:7" x14ac:dyDescent="0.3">
      <c r="G18735"/>
    </row>
    <row r="18736" spans="7:7" x14ac:dyDescent="0.3">
      <c r="G18736"/>
    </row>
    <row r="18737" spans="7:7" x14ac:dyDescent="0.3">
      <c r="G18737"/>
    </row>
    <row r="18738" spans="7:7" x14ac:dyDescent="0.3">
      <c r="G18738"/>
    </row>
    <row r="18739" spans="7:7" x14ac:dyDescent="0.3">
      <c r="G18739"/>
    </row>
    <row r="18740" spans="7:7" x14ac:dyDescent="0.3">
      <c r="G18740"/>
    </row>
    <row r="18741" spans="7:7" x14ac:dyDescent="0.3">
      <c r="G18741"/>
    </row>
    <row r="18742" spans="7:7" x14ac:dyDescent="0.3">
      <c r="G18742"/>
    </row>
    <row r="18743" spans="7:7" x14ac:dyDescent="0.3">
      <c r="G18743"/>
    </row>
    <row r="18744" spans="7:7" x14ac:dyDescent="0.3">
      <c r="G18744"/>
    </row>
    <row r="18745" spans="7:7" x14ac:dyDescent="0.3">
      <c r="G18745"/>
    </row>
    <row r="18746" spans="7:7" x14ac:dyDescent="0.3">
      <c r="G18746"/>
    </row>
    <row r="18747" spans="7:7" x14ac:dyDescent="0.3">
      <c r="G18747"/>
    </row>
    <row r="18748" spans="7:7" x14ac:dyDescent="0.3">
      <c r="G18748"/>
    </row>
    <row r="18749" spans="7:7" x14ac:dyDescent="0.3">
      <c r="G18749"/>
    </row>
    <row r="18750" spans="7:7" x14ac:dyDescent="0.3">
      <c r="G18750"/>
    </row>
    <row r="18751" spans="7:7" x14ac:dyDescent="0.3">
      <c r="G18751"/>
    </row>
    <row r="18752" spans="7:7" x14ac:dyDescent="0.3">
      <c r="G18752"/>
    </row>
    <row r="18753" spans="7:7" x14ac:dyDescent="0.3">
      <c r="G18753"/>
    </row>
    <row r="18754" spans="7:7" x14ac:dyDescent="0.3">
      <c r="G18754"/>
    </row>
    <row r="18755" spans="7:7" x14ac:dyDescent="0.3">
      <c r="G18755"/>
    </row>
    <row r="18756" spans="7:7" x14ac:dyDescent="0.3">
      <c r="G18756"/>
    </row>
    <row r="18757" spans="7:7" x14ac:dyDescent="0.3">
      <c r="G18757"/>
    </row>
    <row r="18758" spans="7:7" x14ac:dyDescent="0.3">
      <c r="G18758"/>
    </row>
    <row r="18759" spans="7:7" x14ac:dyDescent="0.3">
      <c r="G18759"/>
    </row>
    <row r="18760" spans="7:7" x14ac:dyDescent="0.3">
      <c r="G18760"/>
    </row>
    <row r="18761" spans="7:7" x14ac:dyDescent="0.3">
      <c r="G18761"/>
    </row>
    <row r="18762" spans="7:7" x14ac:dyDescent="0.3">
      <c r="G18762"/>
    </row>
    <row r="18763" spans="7:7" x14ac:dyDescent="0.3">
      <c r="G18763"/>
    </row>
    <row r="18764" spans="7:7" x14ac:dyDescent="0.3">
      <c r="G18764"/>
    </row>
    <row r="18765" spans="7:7" x14ac:dyDescent="0.3">
      <c r="G18765"/>
    </row>
    <row r="18766" spans="7:7" x14ac:dyDescent="0.3">
      <c r="G18766"/>
    </row>
    <row r="18767" spans="7:7" x14ac:dyDescent="0.3">
      <c r="G18767"/>
    </row>
    <row r="18768" spans="7:7" x14ac:dyDescent="0.3">
      <c r="G18768"/>
    </row>
    <row r="18769" spans="7:7" x14ac:dyDescent="0.3">
      <c r="G18769"/>
    </row>
    <row r="18770" spans="7:7" x14ac:dyDescent="0.3">
      <c r="G18770"/>
    </row>
    <row r="18771" spans="7:7" x14ac:dyDescent="0.3">
      <c r="G18771"/>
    </row>
    <row r="18772" spans="7:7" x14ac:dyDescent="0.3">
      <c r="G18772"/>
    </row>
    <row r="18773" spans="7:7" x14ac:dyDescent="0.3">
      <c r="G18773"/>
    </row>
    <row r="18774" spans="7:7" x14ac:dyDescent="0.3">
      <c r="G18774"/>
    </row>
    <row r="18775" spans="7:7" x14ac:dyDescent="0.3">
      <c r="G18775"/>
    </row>
    <row r="18776" spans="7:7" x14ac:dyDescent="0.3">
      <c r="G18776"/>
    </row>
    <row r="18777" spans="7:7" x14ac:dyDescent="0.3">
      <c r="G18777"/>
    </row>
    <row r="18778" spans="7:7" x14ac:dyDescent="0.3">
      <c r="G18778"/>
    </row>
    <row r="18779" spans="7:7" x14ac:dyDescent="0.3">
      <c r="G18779"/>
    </row>
    <row r="18780" spans="7:7" x14ac:dyDescent="0.3">
      <c r="G18780"/>
    </row>
    <row r="18781" spans="7:7" x14ac:dyDescent="0.3">
      <c r="G18781"/>
    </row>
    <row r="18782" spans="7:7" x14ac:dyDescent="0.3">
      <c r="G18782"/>
    </row>
    <row r="18783" spans="7:7" x14ac:dyDescent="0.3">
      <c r="G18783"/>
    </row>
    <row r="18784" spans="7:7" x14ac:dyDescent="0.3">
      <c r="G18784"/>
    </row>
    <row r="18785" spans="7:7" x14ac:dyDescent="0.3">
      <c r="G18785"/>
    </row>
    <row r="18786" spans="7:7" x14ac:dyDescent="0.3">
      <c r="G18786"/>
    </row>
    <row r="18787" spans="7:7" x14ac:dyDescent="0.3">
      <c r="G18787"/>
    </row>
    <row r="18788" spans="7:7" x14ac:dyDescent="0.3">
      <c r="G18788"/>
    </row>
    <row r="18789" spans="7:7" x14ac:dyDescent="0.3">
      <c r="G18789"/>
    </row>
    <row r="18790" spans="7:7" x14ac:dyDescent="0.3">
      <c r="G18790"/>
    </row>
    <row r="18791" spans="7:7" x14ac:dyDescent="0.3">
      <c r="G18791"/>
    </row>
    <row r="18792" spans="7:7" x14ac:dyDescent="0.3">
      <c r="G18792"/>
    </row>
    <row r="18793" spans="7:7" x14ac:dyDescent="0.3">
      <c r="G18793"/>
    </row>
    <row r="18794" spans="7:7" x14ac:dyDescent="0.3">
      <c r="G18794"/>
    </row>
    <row r="18795" spans="7:7" x14ac:dyDescent="0.3">
      <c r="G18795"/>
    </row>
    <row r="18796" spans="7:7" x14ac:dyDescent="0.3">
      <c r="G18796"/>
    </row>
    <row r="18797" spans="7:7" x14ac:dyDescent="0.3">
      <c r="G18797"/>
    </row>
    <row r="18798" spans="7:7" x14ac:dyDescent="0.3">
      <c r="G18798"/>
    </row>
    <row r="18799" spans="7:7" x14ac:dyDescent="0.3">
      <c r="G18799"/>
    </row>
    <row r="18800" spans="7:7" x14ac:dyDescent="0.3">
      <c r="G18800"/>
    </row>
    <row r="18801" spans="7:7" x14ac:dyDescent="0.3">
      <c r="G18801"/>
    </row>
    <row r="18802" spans="7:7" x14ac:dyDescent="0.3">
      <c r="G18802"/>
    </row>
    <row r="18803" spans="7:7" x14ac:dyDescent="0.3">
      <c r="G18803"/>
    </row>
    <row r="18804" spans="7:7" x14ac:dyDescent="0.3">
      <c r="G18804"/>
    </row>
    <row r="18805" spans="7:7" x14ac:dyDescent="0.3">
      <c r="G18805"/>
    </row>
    <row r="18806" spans="7:7" x14ac:dyDescent="0.3">
      <c r="G18806"/>
    </row>
    <row r="18807" spans="7:7" x14ac:dyDescent="0.3">
      <c r="G18807"/>
    </row>
    <row r="18808" spans="7:7" x14ac:dyDescent="0.3">
      <c r="G18808"/>
    </row>
    <row r="18809" spans="7:7" x14ac:dyDescent="0.3">
      <c r="G18809"/>
    </row>
    <row r="18810" spans="7:7" x14ac:dyDescent="0.3">
      <c r="G18810"/>
    </row>
    <row r="18811" spans="7:7" x14ac:dyDescent="0.3">
      <c r="G18811"/>
    </row>
    <row r="18812" spans="7:7" x14ac:dyDescent="0.3">
      <c r="G18812"/>
    </row>
    <row r="18813" spans="7:7" x14ac:dyDescent="0.3">
      <c r="G18813"/>
    </row>
    <row r="18814" spans="7:7" x14ac:dyDescent="0.3">
      <c r="G18814"/>
    </row>
    <row r="18815" spans="7:7" x14ac:dyDescent="0.3">
      <c r="G18815"/>
    </row>
    <row r="18816" spans="7:7" x14ac:dyDescent="0.3">
      <c r="G18816"/>
    </row>
    <row r="18817" spans="7:7" x14ac:dyDescent="0.3">
      <c r="G18817"/>
    </row>
    <row r="18818" spans="7:7" x14ac:dyDescent="0.3">
      <c r="G18818"/>
    </row>
    <row r="18819" spans="7:7" x14ac:dyDescent="0.3">
      <c r="G18819"/>
    </row>
    <row r="18820" spans="7:7" x14ac:dyDescent="0.3">
      <c r="G18820"/>
    </row>
    <row r="18821" spans="7:7" x14ac:dyDescent="0.3">
      <c r="G18821"/>
    </row>
    <row r="18822" spans="7:7" x14ac:dyDescent="0.3">
      <c r="G18822"/>
    </row>
    <row r="18823" spans="7:7" x14ac:dyDescent="0.3">
      <c r="G18823"/>
    </row>
    <row r="18824" spans="7:7" x14ac:dyDescent="0.3">
      <c r="G18824"/>
    </row>
    <row r="18825" spans="7:7" x14ac:dyDescent="0.3">
      <c r="G18825"/>
    </row>
    <row r="18826" spans="7:7" x14ac:dyDescent="0.3">
      <c r="G18826"/>
    </row>
    <row r="18827" spans="7:7" x14ac:dyDescent="0.3">
      <c r="G18827"/>
    </row>
    <row r="18828" spans="7:7" x14ac:dyDescent="0.3">
      <c r="G18828"/>
    </row>
    <row r="18829" spans="7:7" x14ac:dyDescent="0.3">
      <c r="G18829"/>
    </row>
    <row r="18830" spans="7:7" x14ac:dyDescent="0.3">
      <c r="G18830"/>
    </row>
    <row r="18831" spans="7:7" x14ac:dyDescent="0.3">
      <c r="G18831"/>
    </row>
    <row r="18832" spans="7:7" x14ac:dyDescent="0.3">
      <c r="G18832"/>
    </row>
    <row r="18833" spans="7:7" x14ac:dyDescent="0.3">
      <c r="G18833"/>
    </row>
    <row r="18834" spans="7:7" x14ac:dyDescent="0.3">
      <c r="G18834"/>
    </row>
    <row r="18835" spans="7:7" x14ac:dyDescent="0.3">
      <c r="G18835"/>
    </row>
    <row r="18836" spans="7:7" x14ac:dyDescent="0.3">
      <c r="G18836"/>
    </row>
    <row r="18837" spans="7:7" x14ac:dyDescent="0.3">
      <c r="G18837"/>
    </row>
    <row r="18838" spans="7:7" x14ac:dyDescent="0.3">
      <c r="G18838"/>
    </row>
    <row r="18839" spans="7:7" x14ac:dyDescent="0.3">
      <c r="G18839"/>
    </row>
    <row r="18840" spans="7:7" x14ac:dyDescent="0.3">
      <c r="G18840"/>
    </row>
    <row r="18841" spans="7:7" x14ac:dyDescent="0.3">
      <c r="G18841"/>
    </row>
    <row r="18842" spans="7:7" x14ac:dyDescent="0.3">
      <c r="G18842"/>
    </row>
    <row r="18843" spans="7:7" x14ac:dyDescent="0.3">
      <c r="G18843"/>
    </row>
    <row r="18844" spans="7:7" x14ac:dyDescent="0.3">
      <c r="G18844"/>
    </row>
    <row r="18845" spans="7:7" x14ac:dyDescent="0.3">
      <c r="G18845"/>
    </row>
    <row r="18846" spans="7:7" x14ac:dyDescent="0.3">
      <c r="G18846"/>
    </row>
    <row r="18847" spans="7:7" x14ac:dyDescent="0.3">
      <c r="G18847"/>
    </row>
    <row r="18848" spans="7:7" x14ac:dyDescent="0.3">
      <c r="G18848"/>
    </row>
    <row r="18849" spans="7:7" x14ac:dyDescent="0.3">
      <c r="G18849"/>
    </row>
    <row r="18850" spans="7:7" x14ac:dyDescent="0.3">
      <c r="G18850"/>
    </row>
    <row r="18851" spans="7:7" x14ac:dyDescent="0.3">
      <c r="G18851"/>
    </row>
    <row r="18852" spans="7:7" x14ac:dyDescent="0.3">
      <c r="G18852"/>
    </row>
    <row r="18853" spans="7:7" x14ac:dyDescent="0.3">
      <c r="G18853"/>
    </row>
    <row r="18854" spans="7:7" x14ac:dyDescent="0.3">
      <c r="G18854"/>
    </row>
    <row r="18855" spans="7:7" x14ac:dyDescent="0.3">
      <c r="G18855"/>
    </row>
    <row r="18856" spans="7:7" x14ac:dyDescent="0.3">
      <c r="G18856"/>
    </row>
    <row r="18857" spans="7:7" x14ac:dyDescent="0.3">
      <c r="G18857"/>
    </row>
    <row r="18858" spans="7:7" x14ac:dyDescent="0.3">
      <c r="G18858"/>
    </row>
    <row r="18859" spans="7:7" x14ac:dyDescent="0.3">
      <c r="G18859"/>
    </row>
    <row r="18860" spans="7:7" x14ac:dyDescent="0.3">
      <c r="G18860"/>
    </row>
    <row r="18861" spans="7:7" x14ac:dyDescent="0.3">
      <c r="G18861"/>
    </row>
    <row r="18862" spans="7:7" x14ac:dyDescent="0.3">
      <c r="G18862"/>
    </row>
    <row r="18863" spans="7:7" x14ac:dyDescent="0.3">
      <c r="G18863"/>
    </row>
    <row r="18864" spans="7:7" x14ac:dyDescent="0.3">
      <c r="G18864"/>
    </row>
    <row r="18865" spans="7:7" x14ac:dyDescent="0.3">
      <c r="G18865"/>
    </row>
    <row r="18866" spans="7:7" x14ac:dyDescent="0.3">
      <c r="G18866"/>
    </row>
    <row r="18867" spans="7:7" x14ac:dyDescent="0.3">
      <c r="G18867"/>
    </row>
    <row r="18868" spans="7:7" x14ac:dyDescent="0.3">
      <c r="G18868"/>
    </row>
    <row r="18869" spans="7:7" x14ac:dyDescent="0.3">
      <c r="G18869"/>
    </row>
    <row r="18870" spans="7:7" x14ac:dyDescent="0.3">
      <c r="G18870"/>
    </row>
    <row r="18871" spans="7:7" x14ac:dyDescent="0.3">
      <c r="G18871"/>
    </row>
    <row r="18872" spans="7:7" x14ac:dyDescent="0.3">
      <c r="G18872"/>
    </row>
    <row r="18873" spans="7:7" x14ac:dyDescent="0.3">
      <c r="G18873"/>
    </row>
    <row r="18874" spans="7:7" x14ac:dyDescent="0.3">
      <c r="G18874"/>
    </row>
    <row r="18875" spans="7:7" x14ac:dyDescent="0.3">
      <c r="G18875"/>
    </row>
    <row r="18876" spans="7:7" x14ac:dyDescent="0.3">
      <c r="G18876"/>
    </row>
    <row r="18877" spans="7:7" x14ac:dyDescent="0.3">
      <c r="G18877"/>
    </row>
    <row r="18878" spans="7:7" x14ac:dyDescent="0.3">
      <c r="G18878"/>
    </row>
    <row r="18879" spans="7:7" x14ac:dyDescent="0.3">
      <c r="G18879"/>
    </row>
    <row r="18880" spans="7:7" x14ac:dyDescent="0.3">
      <c r="G18880"/>
    </row>
    <row r="18881" spans="7:7" x14ac:dyDescent="0.3">
      <c r="G18881"/>
    </row>
    <row r="18882" spans="7:7" x14ac:dyDescent="0.3">
      <c r="G18882"/>
    </row>
    <row r="18883" spans="7:7" x14ac:dyDescent="0.3">
      <c r="G18883"/>
    </row>
    <row r="18884" spans="7:7" x14ac:dyDescent="0.3">
      <c r="G18884"/>
    </row>
    <row r="18885" spans="7:7" x14ac:dyDescent="0.3">
      <c r="G18885"/>
    </row>
    <row r="18886" spans="7:7" x14ac:dyDescent="0.3">
      <c r="G18886"/>
    </row>
    <row r="18887" spans="7:7" x14ac:dyDescent="0.3">
      <c r="G18887"/>
    </row>
    <row r="18888" spans="7:7" x14ac:dyDescent="0.3">
      <c r="G18888"/>
    </row>
    <row r="18889" spans="7:7" x14ac:dyDescent="0.3">
      <c r="G18889"/>
    </row>
    <row r="18890" spans="7:7" x14ac:dyDescent="0.3">
      <c r="G18890"/>
    </row>
    <row r="18891" spans="7:7" x14ac:dyDescent="0.3">
      <c r="G18891"/>
    </row>
    <row r="18892" spans="7:7" x14ac:dyDescent="0.3">
      <c r="G18892"/>
    </row>
    <row r="18893" spans="7:7" x14ac:dyDescent="0.3">
      <c r="G18893"/>
    </row>
    <row r="18894" spans="7:7" x14ac:dyDescent="0.3">
      <c r="G18894"/>
    </row>
    <row r="18895" spans="7:7" x14ac:dyDescent="0.3">
      <c r="G18895"/>
    </row>
    <row r="18896" spans="7:7" x14ac:dyDescent="0.3">
      <c r="G18896"/>
    </row>
    <row r="18897" spans="7:7" x14ac:dyDescent="0.3">
      <c r="G18897"/>
    </row>
    <row r="18898" spans="7:7" x14ac:dyDescent="0.3">
      <c r="G18898"/>
    </row>
    <row r="18899" spans="7:7" x14ac:dyDescent="0.3">
      <c r="G18899"/>
    </row>
    <row r="18900" spans="7:7" x14ac:dyDescent="0.3">
      <c r="G18900"/>
    </row>
    <row r="18901" spans="7:7" x14ac:dyDescent="0.3">
      <c r="G18901"/>
    </row>
    <row r="18902" spans="7:7" x14ac:dyDescent="0.3">
      <c r="G18902"/>
    </row>
    <row r="18903" spans="7:7" x14ac:dyDescent="0.3">
      <c r="G18903"/>
    </row>
    <row r="18904" spans="7:7" x14ac:dyDescent="0.3">
      <c r="G18904"/>
    </row>
    <row r="18905" spans="7:7" x14ac:dyDescent="0.3">
      <c r="G18905"/>
    </row>
    <row r="18906" spans="7:7" x14ac:dyDescent="0.3">
      <c r="G18906"/>
    </row>
    <row r="18907" spans="7:7" x14ac:dyDescent="0.3">
      <c r="G18907"/>
    </row>
    <row r="18908" spans="7:7" x14ac:dyDescent="0.3">
      <c r="G18908"/>
    </row>
    <row r="18909" spans="7:7" x14ac:dyDescent="0.3">
      <c r="G18909"/>
    </row>
    <row r="18910" spans="7:7" x14ac:dyDescent="0.3">
      <c r="G18910"/>
    </row>
    <row r="18911" spans="7:7" x14ac:dyDescent="0.3">
      <c r="G18911"/>
    </row>
    <row r="18912" spans="7:7" x14ac:dyDescent="0.3">
      <c r="G18912"/>
    </row>
    <row r="18913" spans="7:7" x14ac:dyDescent="0.3">
      <c r="G18913"/>
    </row>
    <row r="18914" spans="7:7" x14ac:dyDescent="0.3">
      <c r="G18914"/>
    </row>
    <row r="18915" spans="7:7" x14ac:dyDescent="0.3">
      <c r="G18915"/>
    </row>
    <row r="18916" spans="7:7" x14ac:dyDescent="0.3">
      <c r="G18916"/>
    </row>
    <row r="18917" spans="7:7" x14ac:dyDescent="0.3">
      <c r="G18917"/>
    </row>
    <row r="18918" spans="7:7" x14ac:dyDescent="0.3">
      <c r="G18918"/>
    </row>
    <row r="18919" spans="7:7" x14ac:dyDescent="0.3">
      <c r="G18919"/>
    </row>
    <row r="18920" spans="7:7" x14ac:dyDescent="0.3">
      <c r="G18920"/>
    </row>
    <row r="18921" spans="7:7" x14ac:dyDescent="0.3">
      <c r="G18921"/>
    </row>
    <row r="18922" spans="7:7" x14ac:dyDescent="0.3">
      <c r="G18922"/>
    </row>
    <row r="18923" spans="7:7" x14ac:dyDescent="0.3">
      <c r="G18923"/>
    </row>
    <row r="18924" spans="7:7" x14ac:dyDescent="0.3">
      <c r="G18924"/>
    </row>
    <row r="18925" spans="7:7" x14ac:dyDescent="0.3">
      <c r="G18925"/>
    </row>
    <row r="18926" spans="7:7" x14ac:dyDescent="0.3">
      <c r="G18926"/>
    </row>
    <row r="18927" spans="7:7" x14ac:dyDescent="0.3">
      <c r="G18927"/>
    </row>
    <row r="18928" spans="7:7" x14ac:dyDescent="0.3">
      <c r="G18928"/>
    </row>
    <row r="18929" spans="7:7" x14ac:dyDescent="0.3">
      <c r="G18929"/>
    </row>
    <row r="18930" spans="7:7" x14ac:dyDescent="0.3">
      <c r="G18930"/>
    </row>
    <row r="18931" spans="7:7" x14ac:dyDescent="0.3">
      <c r="G18931"/>
    </row>
    <row r="18932" spans="7:7" x14ac:dyDescent="0.3">
      <c r="G18932"/>
    </row>
    <row r="18933" spans="7:7" x14ac:dyDescent="0.3">
      <c r="G18933"/>
    </row>
    <row r="18934" spans="7:7" x14ac:dyDescent="0.3">
      <c r="G18934"/>
    </row>
    <row r="18935" spans="7:7" x14ac:dyDescent="0.3">
      <c r="G18935"/>
    </row>
    <row r="18936" spans="7:7" x14ac:dyDescent="0.3">
      <c r="G18936"/>
    </row>
    <row r="18937" spans="7:7" x14ac:dyDescent="0.3">
      <c r="G18937"/>
    </row>
    <row r="18938" spans="7:7" x14ac:dyDescent="0.3">
      <c r="G18938"/>
    </row>
    <row r="18939" spans="7:7" x14ac:dyDescent="0.3">
      <c r="G18939"/>
    </row>
    <row r="18940" spans="7:7" x14ac:dyDescent="0.3">
      <c r="G18940"/>
    </row>
    <row r="18941" spans="7:7" x14ac:dyDescent="0.3">
      <c r="G18941"/>
    </row>
    <row r="18942" spans="7:7" x14ac:dyDescent="0.3">
      <c r="G18942"/>
    </row>
    <row r="18943" spans="7:7" x14ac:dyDescent="0.3">
      <c r="G18943"/>
    </row>
    <row r="18944" spans="7:7" x14ac:dyDescent="0.3">
      <c r="G18944"/>
    </row>
    <row r="18945" spans="7:7" x14ac:dyDescent="0.3">
      <c r="G18945"/>
    </row>
    <row r="18946" spans="7:7" x14ac:dyDescent="0.3">
      <c r="G18946"/>
    </row>
    <row r="18947" spans="7:7" x14ac:dyDescent="0.3">
      <c r="G18947"/>
    </row>
    <row r="18948" spans="7:7" x14ac:dyDescent="0.3">
      <c r="G18948"/>
    </row>
    <row r="18949" spans="7:7" x14ac:dyDescent="0.3">
      <c r="G18949"/>
    </row>
    <row r="18950" spans="7:7" x14ac:dyDescent="0.3">
      <c r="G18950"/>
    </row>
    <row r="18951" spans="7:7" x14ac:dyDescent="0.3">
      <c r="G18951"/>
    </row>
    <row r="18952" spans="7:7" x14ac:dyDescent="0.3">
      <c r="G18952"/>
    </row>
    <row r="18953" spans="7:7" x14ac:dyDescent="0.3">
      <c r="G18953"/>
    </row>
    <row r="18954" spans="7:7" x14ac:dyDescent="0.3">
      <c r="G18954"/>
    </row>
    <row r="18955" spans="7:7" x14ac:dyDescent="0.3">
      <c r="G18955"/>
    </row>
    <row r="18956" spans="7:7" x14ac:dyDescent="0.3">
      <c r="G18956"/>
    </row>
    <row r="18957" spans="7:7" x14ac:dyDescent="0.3">
      <c r="G18957"/>
    </row>
    <row r="18958" spans="7:7" x14ac:dyDescent="0.3">
      <c r="G18958"/>
    </row>
    <row r="18959" spans="7:7" x14ac:dyDescent="0.3">
      <c r="G18959"/>
    </row>
    <row r="18960" spans="7:7" x14ac:dyDescent="0.3">
      <c r="G18960"/>
    </row>
    <row r="18961" spans="7:7" x14ac:dyDescent="0.3">
      <c r="G18961"/>
    </row>
    <row r="18962" spans="7:7" x14ac:dyDescent="0.3">
      <c r="G18962"/>
    </row>
    <row r="18963" spans="7:7" x14ac:dyDescent="0.3">
      <c r="G18963"/>
    </row>
    <row r="18964" spans="7:7" x14ac:dyDescent="0.3">
      <c r="G18964"/>
    </row>
    <row r="18965" spans="7:7" x14ac:dyDescent="0.3">
      <c r="G18965"/>
    </row>
    <row r="18966" spans="7:7" x14ac:dyDescent="0.3">
      <c r="G18966"/>
    </row>
    <row r="18967" spans="7:7" x14ac:dyDescent="0.3">
      <c r="G18967"/>
    </row>
    <row r="18968" spans="7:7" x14ac:dyDescent="0.3">
      <c r="G18968"/>
    </row>
    <row r="18969" spans="7:7" x14ac:dyDescent="0.3">
      <c r="G18969"/>
    </row>
    <row r="18970" spans="7:7" x14ac:dyDescent="0.3">
      <c r="G18970"/>
    </row>
    <row r="18971" spans="7:7" x14ac:dyDescent="0.3">
      <c r="G18971"/>
    </row>
    <row r="18972" spans="7:7" x14ac:dyDescent="0.3">
      <c r="G18972"/>
    </row>
    <row r="18973" spans="7:7" x14ac:dyDescent="0.3">
      <c r="G18973"/>
    </row>
    <row r="18974" spans="7:7" x14ac:dyDescent="0.3">
      <c r="G18974"/>
    </row>
    <row r="18975" spans="7:7" x14ac:dyDescent="0.3">
      <c r="G18975"/>
    </row>
    <row r="18976" spans="7:7" x14ac:dyDescent="0.3">
      <c r="G18976"/>
    </row>
    <row r="18977" spans="7:7" x14ac:dyDescent="0.3">
      <c r="G18977"/>
    </row>
    <row r="18978" spans="7:7" x14ac:dyDescent="0.3">
      <c r="G18978"/>
    </row>
    <row r="18979" spans="7:7" x14ac:dyDescent="0.3">
      <c r="G18979"/>
    </row>
    <row r="18980" spans="7:7" x14ac:dyDescent="0.3">
      <c r="G18980"/>
    </row>
    <row r="18981" spans="7:7" x14ac:dyDescent="0.3">
      <c r="G18981"/>
    </row>
    <row r="18982" spans="7:7" x14ac:dyDescent="0.3">
      <c r="G18982"/>
    </row>
    <row r="18983" spans="7:7" x14ac:dyDescent="0.3">
      <c r="G18983"/>
    </row>
    <row r="18984" spans="7:7" x14ac:dyDescent="0.3">
      <c r="G18984"/>
    </row>
    <row r="18985" spans="7:7" x14ac:dyDescent="0.3">
      <c r="G18985"/>
    </row>
    <row r="18986" spans="7:7" x14ac:dyDescent="0.3">
      <c r="G18986"/>
    </row>
    <row r="18987" spans="7:7" x14ac:dyDescent="0.3">
      <c r="G18987"/>
    </row>
    <row r="18988" spans="7:7" x14ac:dyDescent="0.3">
      <c r="G18988"/>
    </row>
    <row r="18989" spans="7:7" x14ac:dyDescent="0.3">
      <c r="G18989"/>
    </row>
    <row r="18990" spans="7:7" x14ac:dyDescent="0.3">
      <c r="G18990"/>
    </row>
    <row r="18991" spans="7:7" x14ac:dyDescent="0.3">
      <c r="G18991"/>
    </row>
    <row r="18992" spans="7:7" x14ac:dyDescent="0.3">
      <c r="G18992"/>
    </row>
    <row r="18993" spans="7:7" x14ac:dyDescent="0.3">
      <c r="G18993"/>
    </row>
    <row r="18994" spans="7:7" x14ac:dyDescent="0.3">
      <c r="G18994"/>
    </row>
    <row r="18995" spans="7:7" x14ac:dyDescent="0.3">
      <c r="G18995"/>
    </row>
    <row r="18996" spans="7:7" x14ac:dyDescent="0.3">
      <c r="G18996"/>
    </row>
    <row r="18997" spans="7:7" x14ac:dyDescent="0.3">
      <c r="G18997"/>
    </row>
    <row r="18998" spans="7:7" x14ac:dyDescent="0.3">
      <c r="G18998"/>
    </row>
    <row r="18999" spans="7:7" x14ac:dyDescent="0.3">
      <c r="G18999"/>
    </row>
    <row r="19000" spans="7:7" x14ac:dyDescent="0.3">
      <c r="G19000"/>
    </row>
    <row r="19001" spans="7:7" x14ac:dyDescent="0.3">
      <c r="G19001"/>
    </row>
    <row r="19002" spans="7:7" x14ac:dyDescent="0.3">
      <c r="G19002"/>
    </row>
    <row r="19003" spans="7:7" x14ac:dyDescent="0.3">
      <c r="G19003"/>
    </row>
    <row r="19004" spans="7:7" x14ac:dyDescent="0.3">
      <c r="G19004"/>
    </row>
    <row r="19005" spans="7:7" x14ac:dyDescent="0.3">
      <c r="G19005"/>
    </row>
    <row r="19006" spans="7:7" x14ac:dyDescent="0.3">
      <c r="G19006"/>
    </row>
    <row r="19007" spans="7:7" x14ac:dyDescent="0.3">
      <c r="G19007"/>
    </row>
    <row r="19008" spans="7:7" x14ac:dyDescent="0.3">
      <c r="G19008"/>
    </row>
    <row r="19009" spans="7:7" x14ac:dyDescent="0.3">
      <c r="G19009"/>
    </row>
    <row r="19010" spans="7:7" x14ac:dyDescent="0.3">
      <c r="G19010"/>
    </row>
    <row r="19011" spans="7:7" x14ac:dyDescent="0.3">
      <c r="G19011"/>
    </row>
    <row r="19012" spans="7:7" x14ac:dyDescent="0.3">
      <c r="G19012"/>
    </row>
    <row r="19013" spans="7:7" x14ac:dyDescent="0.3">
      <c r="G19013"/>
    </row>
    <row r="19014" spans="7:7" x14ac:dyDescent="0.3">
      <c r="G19014"/>
    </row>
    <row r="19015" spans="7:7" x14ac:dyDescent="0.3">
      <c r="G19015"/>
    </row>
    <row r="19016" spans="7:7" x14ac:dyDescent="0.3">
      <c r="G19016"/>
    </row>
    <row r="19017" spans="7:7" x14ac:dyDescent="0.3">
      <c r="G19017"/>
    </row>
    <row r="19018" spans="7:7" x14ac:dyDescent="0.3">
      <c r="G19018"/>
    </row>
    <row r="19019" spans="7:7" x14ac:dyDescent="0.3">
      <c r="G19019"/>
    </row>
    <row r="19020" spans="7:7" x14ac:dyDescent="0.3">
      <c r="G19020"/>
    </row>
    <row r="19021" spans="7:7" x14ac:dyDescent="0.3">
      <c r="G19021"/>
    </row>
    <row r="19022" spans="7:7" x14ac:dyDescent="0.3">
      <c r="G19022"/>
    </row>
    <row r="19023" spans="7:7" x14ac:dyDescent="0.3">
      <c r="G19023"/>
    </row>
    <row r="19024" spans="7:7" x14ac:dyDescent="0.3">
      <c r="G19024"/>
    </row>
    <row r="19025" spans="7:7" x14ac:dyDescent="0.3">
      <c r="G19025"/>
    </row>
    <row r="19026" spans="7:7" x14ac:dyDescent="0.3">
      <c r="G19026"/>
    </row>
    <row r="19027" spans="7:7" x14ac:dyDescent="0.3">
      <c r="G19027"/>
    </row>
    <row r="19028" spans="7:7" x14ac:dyDescent="0.3">
      <c r="G19028"/>
    </row>
    <row r="19029" spans="7:7" x14ac:dyDescent="0.3">
      <c r="G19029"/>
    </row>
    <row r="19030" spans="7:7" x14ac:dyDescent="0.3">
      <c r="G19030"/>
    </row>
    <row r="19031" spans="7:7" x14ac:dyDescent="0.3">
      <c r="G19031"/>
    </row>
    <row r="19032" spans="7:7" x14ac:dyDescent="0.3">
      <c r="G19032"/>
    </row>
    <row r="19033" spans="7:7" x14ac:dyDescent="0.3">
      <c r="G19033"/>
    </row>
    <row r="19034" spans="7:7" x14ac:dyDescent="0.3">
      <c r="G19034"/>
    </row>
    <row r="19035" spans="7:7" x14ac:dyDescent="0.3">
      <c r="G19035"/>
    </row>
    <row r="19036" spans="7:7" x14ac:dyDescent="0.3">
      <c r="G19036"/>
    </row>
    <row r="19037" spans="7:7" x14ac:dyDescent="0.3">
      <c r="G19037"/>
    </row>
    <row r="19038" spans="7:7" x14ac:dyDescent="0.3">
      <c r="G19038"/>
    </row>
    <row r="19039" spans="7:7" x14ac:dyDescent="0.3">
      <c r="G19039"/>
    </row>
    <row r="19040" spans="7:7" x14ac:dyDescent="0.3">
      <c r="G19040"/>
    </row>
    <row r="19041" spans="7:7" x14ac:dyDescent="0.3">
      <c r="G19041"/>
    </row>
    <row r="19042" spans="7:7" x14ac:dyDescent="0.3">
      <c r="G19042"/>
    </row>
    <row r="19043" spans="7:7" x14ac:dyDescent="0.3">
      <c r="G19043"/>
    </row>
    <row r="19044" spans="7:7" x14ac:dyDescent="0.3">
      <c r="G19044"/>
    </row>
    <row r="19045" spans="7:7" x14ac:dyDescent="0.3">
      <c r="G19045"/>
    </row>
    <row r="19046" spans="7:7" x14ac:dyDescent="0.3">
      <c r="G19046"/>
    </row>
    <row r="19047" spans="7:7" x14ac:dyDescent="0.3">
      <c r="G19047"/>
    </row>
    <row r="19048" spans="7:7" x14ac:dyDescent="0.3">
      <c r="G19048"/>
    </row>
    <row r="19049" spans="7:7" x14ac:dyDescent="0.3">
      <c r="G19049"/>
    </row>
    <row r="19050" spans="7:7" x14ac:dyDescent="0.3">
      <c r="G19050"/>
    </row>
    <row r="19051" spans="7:7" x14ac:dyDescent="0.3">
      <c r="G19051"/>
    </row>
    <row r="19052" spans="7:7" x14ac:dyDescent="0.3">
      <c r="G19052"/>
    </row>
    <row r="19053" spans="7:7" x14ac:dyDescent="0.3">
      <c r="G19053"/>
    </row>
    <row r="19054" spans="7:7" x14ac:dyDescent="0.3">
      <c r="G19054"/>
    </row>
    <row r="19055" spans="7:7" x14ac:dyDescent="0.3">
      <c r="G19055"/>
    </row>
    <row r="19056" spans="7:7" x14ac:dyDescent="0.3">
      <c r="G19056"/>
    </row>
    <row r="19057" spans="7:7" x14ac:dyDescent="0.3">
      <c r="G19057"/>
    </row>
    <row r="19058" spans="7:7" x14ac:dyDescent="0.3">
      <c r="G19058"/>
    </row>
    <row r="19059" spans="7:7" x14ac:dyDescent="0.3">
      <c r="G19059"/>
    </row>
    <row r="19060" spans="7:7" x14ac:dyDescent="0.3">
      <c r="G19060"/>
    </row>
    <row r="19061" spans="7:7" x14ac:dyDescent="0.3">
      <c r="G19061"/>
    </row>
    <row r="19062" spans="7:7" x14ac:dyDescent="0.3">
      <c r="G19062"/>
    </row>
    <row r="19063" spans="7:7" x14ac:dyDescent="0.3">
      <c r="G19063"/>
    </row>
    <row r="19064" spans="7:7" x14ac:dyDescent="0.3">
      <c r="G19064"/>
    </row>
    <row r="19065" spans="7:7" x14ac:dyDescent="0.3">
      <c r="G19065"/>
    </row>
    <row r="19066" spans="7:7" x14ac:dyDescent="0.3">
      <c r="G19066"/>
    </row>
    <row r="19067" spans="7:7" x14ac:dyDescent="0.3">
      <c r="G19067"/>
    </row>
    <row r="19068" spans="7:7" x14ac:dyDescent="0.3">
      <c r="G19068"/>
    </row>
    <row r="19069" spans="7:7" x14ac:dyDescent="0.3">
      <c r="G19069"/>
    </row>
    <row r="19070" spans="7:7" x14ac:dyDescent="0.3">
      <c r="G19070"/>
    </row>
    <row r="19071" spans="7:7" x14ac:dyDescent="0.3">
      <c r="G19071"/>
    </row>
    <row r="19072" spans="7:7" x14ac:dyDescent="0.3">
      <c r="G19072"/>
    </row>
    <row r="19073" spans="7:7" x14ac:dyDescent="0.3">
      <c r="G19073"/>
    </row>
    <row r="19074" spans="7:7" x14ac:dyDescent="0.3">
      <c r="G19074"/>
    </row>
    <row r="19075" spans="7:7" x14ac:dyDescent="0.3">
      <c r="G19075"/>
    </row>
    <row r="19076" spans="7:7" x14ac:dyDescent="0.3">
      <c r="G19076"/>
    </row>
    <row r="19077" spans="7:7" x14ac:dyDescent="0.3">
      <c r="G19077"/>
    </row>
    <row r="19078" spans="7:7" x14ac:dyDescent="0.3">
      <c r="G19078"/>
    </row>
    <row r="19079" spans="7:7" x14ac:dyDescent="0.3">
      <c r="G19079"/>
    </row>
    <row r="19080" spans="7:7" x14ac:dyDescent="0.3">
      <c r="G19080"/>
    </row>
    <row r="19081" spans="7:7" x14ac:dyDescent="0.3">
      <c r="G19081"/>
    </row>
    <row r="19082" spans="7:7" x14ac:dyDescent="0.3">
      <c r="G19082"/>
    </row>
    <row r="19083" spans="7:7" x14ac:dyDescent="0.3">
      <c r="G19083"/>
    </row>
    <row r="19084" spans="7:7" x14ac:dyDescent="0.3">
      <c r="G19084"/>
    </row>
    <row r="19085" spans="7:7" x14ac:dyDescent="0.3">
      <c r="G19085"/>
    </row>
    <row r="19086" spans="7:7" x14ac:dyDescent="0.3">
      <c r="G19086"/>
    </row>
    <row r="19087" spans="7:7" x14ac:dyDescent="0.3">
      <c r="G19087"/>
    </row>
    <row r="19088" spans="7:7" x14ac:dyDescent="0.3">
      <c r="G19088"/>
    </row>
    <row r="19089" spans="7:7" x14ac:dyDescent="0.3">
      <c r="G19089"/>
    </row>
    <row r="19090" spans="7:7" x14ac:dyDescent="0.3">
      <c r="G19090"/>
    </row>
    <row r="19091" spans="7:7" x14ac:dyDescent="0.3">
      <c r="G19091"/>
    </row>
    <row r="19092" spans="7:7" x14ac:dyDescent="0.3">
      <c r="G19092"/>
    </row>
    <row r="19093" spans="7:7" x14ac:dyDescent="0.3">
      <c r="G19093"/>
    </row>
    <row r="19094" spans="7:7" x14ac:dyDescent="0.3">
      <c r="G19094"/>
    </row>
    <row r="19095" spans="7:7" x14ac:dyDescent="0.3">
      <c r="G19095"/>
    </row>
    <row r="19096" spans="7:7" x14ac:dyDescent="0.3">
      <c r="G19096"/>
    </row>
    <row r="19097" spans="7:7" x14ac:dyDescent="0.3">
      <c r="G19097"/>
    </row>
    <row r="19098" spans="7:7" x14ac:dyDescent="0.3">
      <c r="G19098"/>
    </row>
    <row r="19099" spans="7:7" x14ac:dyDescent="0.3">
      <c r="G19099"/>
    </row>
    <row r="19100" spans="7:7" x14ac:dyDescent="0.3">
      <c r="G19100"/>
    </row>
    <row r="19101" spans="7:7" x14ac:dyDescent="0.3">
      <c r="G19101"/>
    </row>
    <row r="19102" spans="7:7" x14ac:dyDescent="0.3">
      <c r="G19102"/>
    </row>
    <row r="19103" spans="7:7" x14ac:dyDescent="0.3">
      <c r="G19103"/>
    </row>
    <row r="19104" spans="7:7" x14ac:dyDescent="0.3">
      <c r="G19104"/>
    </row>
    <row r="19105" spans="7:7" x14ac:dyDescent="0.3">
      <c r="G19105"/>
    </row>
    <row r="19106" spans="7:7" x14ac:dyDescent="0.3">
      <c r="G19106"/>
    </row>
    <row r="19107" spans="7:7" x14ac:dyDescent="0.3">
      <c r="G19107"/>
    </row>
    <row r="19108" spans="7:7" x14ac:dyDescent="0.3">
      <c r="G19108"/>
    </row>
    <row r="19109" spans="7:7" x14ac:dyDescent="0.3">
      <c r="G19109"/>
    </row>
    <row r="19110" spans="7:7" x14ac:dyDescent="0.3">
      <c r="G19110"/>
    </row>
    <row r="19111" spans="7:7" x14ac:dyDescent="0.3">
      <c r="G19111"/>
    </row>
    <row r="19112" spans="7:7" x14ac:dyDescent="0.3">
      <c r="G19112"/>
    </row>
    <row r="19113" spans="7:7" x14ac:dyDescent="0.3">
      <c r="G19113"/>
    </row>
    <row r="19114" spans="7:7" x14ac:dyDescent="0.3">
      <c r="G19114"/>
    </row>
    <row r="19115" spans="7:7" x14ac:dyDescent="0.3">
      <c r="G19115"/>
    </row>
    <row r="19116" spans="7:7" x14ac:dyDescent="0.3">
      <c r="G19116"/>
    </row>
    <row r="19117" spans="7:7" x14ac:dyDescent="0.3">
      <c r="G19117"/>
    </row>
    <row r="19118" spans="7:7" x14ac:dyDescent="0.3">
      <c r="G19118"/>
    </row>
    <row r="19119" spans="7:7" x14ac:dyDescent="0.3">
      <c r="G19119"/>
    </row>
    <row r="19120" spans="7:7" x14ac:dyDescent="0.3">
      <c r="G19120"/>
    </row>
    <row r="19121" spans="7:7" x14ac:dyDescent="0.3">
      <c r="G19121"/>
    </row>
    <row r="19122" spans="7:7" x14ac:dyDescent="0.3">
      <c r="G19122"/>
    </row>
    <row r="19123" spans="7:7" x14ac:dyDescent="0.3">
      <c r="G19123"/>
    </row>
    <row r="19124" spans="7:7" x14ac:dyDescent="0.3">
      <c r="G19124"/>
    </row>
    <row r="19125" spans="7:7" x14ac:dyDescent="0.3">
      <c r="G19125"/>
    </row>
    <row r="19126" spans="7:7" x14ac:dyDescent="0.3">
      <c r="G19126"/>
    </row>
    <row r="19127" spans="7:7" x14ac:dyDescent="0.3">
      <c r="G19127"/>
    </row>
    <row r="19128" spans="7:7" x14ac:dyDescent="0.3">
      <c r="G19128"/>
    </row>
    <row r="19129" spans="7:7" x14ac:dyDescent="0.3">
      <c r="G19129"/>
    </row>
    <row r="19130" spans="7:7" x14ac:dyDescent="0.3">
      <c r="G19130"/>
    </row>
    <row r="19131" spans="7:7" x14ac:dyDescent="0.3">
      <c r="G19131"/>
    </row>
    <row r="19132" spans="7:7" x14ac:dyDescent="0.3">
      <c r="G19132"/>
    </row>
    <row r="19133" spans="7:7" x14ac:dyDescent="0.3">
      <c r="G19133"/>
    </row>
    <row r="19134" spans="7:7" x14ac:dyDescent="0.3">
      <c r="G19134"/>
    </row>
    <row r="19135" spans="7:7" x14ac:dyDescent="0.3">
      <c r="G19135"/>
    </row>
    <row r="19136" spans="7:7" x14ac:dyDescent="0.3">
      <c r="G19136"/>
    </row>
    <row r="19137" spans="7:7" x14ac:dyDescent="0.3">
      <c r="G19137"/>
    </row>
    <row r="19138" spans="7:7" x14ac:dyDescent="0.3">
      <c r="G19138"/>
    </row>
    <row r="19139" spans="7:7" x14ac:dyDescent="0.3">
      <c r="G19139"/>
    </row>
    <row r="19140" spans="7:7" x14ac:dyDescent="0.3">
      <c r="G19140"/>
    </row>
    <row r="19141" spans="7:7" x14ac:dyDescent="0.3">
      <c r="G19141"/>
    </row>
    <row r="19142" spans="7:7" x14ac:dyDescent="0.3">
      <c r="G19142"/>
    </row>
    <row r="19143" spans="7:7" x14ac:dyDescent="0.3">
      <c r="G19143"/>
    </row>
    <row r="19144" spans="7:7" x14ac:dyDescent="0.3">
      <c r="G19144"/>
    </row>
    <row r="19145" spans="7:7" x14ac:dyDescent="0.3">
      <c r="G19145"/>
    </row>
    <row r="19146" spans="7:7" x14ac:dyDescent="0.3">
      <c r="G19146"/>
    </row>
    <row r="19147" spans="7:7" x14ac:dyDescent="0.3">
      <c r="G19147"/>
    </row>
    <row r="19148" spans="7:7" x14ac:dyDescent="0.3">
      <c r="G19148"/>
    </row>
    <row r="19149" spans="7:7" x14ac:dyDescent="0.3">
      <c r="G19149"/>
    </row>
    <row r="19150" spans="7:7" x14ac:dyDescent="0.3">
      <c r="G19150"/>
    </row>
    <row r="19151" spans="7:7" x14ac:dyDescent="0.3">
      <c r="G19151"/>
    </row>
    <row r="19152" spans="7:7" x14ac:dyDescent="0.3">
      <c r="G19152"/>
    </row>
    <row r="19153" spans="7:7" x14ac:dyDescent="0.3">
      <c r="G19153"/>
    </row>
    <row r="19154" spans="7:7" x14ac:dyDescent="0.3">
      <c r="G19154"/>
    </row>
    <row r="19155" spans="7:7" x14ac:dyDescent="0.3">
      <c r="G19155"/>
    </row>
    <row r="19156" spans="7:7" x14ac:dyDescent="0.3">
      <c r="G19156"/>
    </row>
    <row r="19157" spans="7:7" x14ac:dyDescent="0.3">
      <c r="G19157"/>
    </row>
    <row r="19158" spans="7:7" x14ac:dyDescent="0.3">
      <c r="G19158"/>
    </row>
    <row r="19159" spans="7:7" x14ac:dyDescent="0.3">
      <c r="G19159"/>
    </row>
    <row r="19160" spans="7:7" x14ac:dyDescent="0.3">
      <c r="G19160"/>
    </row>
    <row r="19161" spans="7:7" x14ac:dyDescent="0.3">
      <c r="G19161"/>
    </row>
    <row r="19162" spans="7:7" x14ac:dyDescent="0.3">
      <c r="G19162"/>
    </row>
    <row r="19163" spans="7:7" x14ac:dyDescent="0.3">
      <c r="G19163"/>
    </row>
    <row r="19164" spans="7:7" x14ac:dyDescent="0.3">
      <c r="G19164"/>
    </row>
    <row r="19165" spans="7:7" x14ac:dyDescent="0.3">
      <c r="G19165"/>
    </row>
    <row r="19166" spans="7:7" x14ac:dyDescent="0.3">
      <c r="G19166"/>
    </row>
    <row r="19167" spans="7:7" x14ac:dyDescent="0.3">
      <c r="G19167"/>
    </row>
    <row r="19168" spans="7:7" x14ac:dyDescent="0.3">
      <c r="G19168"/>
    </row>
    <row r="19169" spans="7:7" x14ac:dyDescent="0.3">
      <c r="G19169"/>
    </row>
    <row r="19170" spans="7:7" x14ac:dyDescent="0.3">
      <c r="G19170"/>
    </row>
    <row r="19171" spans="7:7" x14ac:dyDescent="0.3">
      <c r="G19171"/>
    </row>
    <row r="19172" spans="7:7" x14ac:dyDescent="0.3">
      <c r="G19172"/>
    </row>
    <row r="19173" spans="7:7" x14ac:dyDescent="0.3">
      <c r="G19173"/>
    </row>
    <row r="19174" spans="7:7" x14ac:dyDescent="0.3">
      <c r="G19174"/>
    </row>
    <row r="19175" spans="7:7" x14ac:dyDescent="0.3">
      <c r="G19175"/>
    </row>
    <row r="19176" spans="7:7" x14ac:dyDescent="0.3">
      <c r="G19176"/>
    </row>
    <row r="19177" spans="7:7" x14ac:dyDescent="0.3">
      <c r="G19177"/>
    </row>
    <row r="19178" spans="7:7" x14ac:dyDescent="0.3">
      <c r="G19178"/>
    </row>
    <row r="19179" spans="7:7" x14ac:dyDescent="0.3">
      <c r="G19179"/>
    </row>
    <row r="19180" spans="7:7" x14ac:dyDescent="0.3">
      <c r="G19180"/>
    </row>
    <row r="19181" spans="7:7" x14ac:dyDescent="0.3">
      <c r="G19181"/>
    </row>
    <row r="19182" spans="7:7" x14ac:dyDescent="0.3">
      <c r="G19182"/>
    </row>
    <row r="19183" spans="7:7" x14ac:dyDescent="0.3">
      <c r="G19183"/>
    </row>
    <row r="19184" spans="7:7" x14ac:dyDescent="0.3">
      <c r="G19184"/>
    </row>
    <row r="19185" spans="7:7" x14ac:dyDescent="0.3">
      <c r="G19185"/>
    </row>
    <row r="19186" spans="7:7" x14ac:dyDescent="0.3">
      <c r="G19186"/>
    </row>
    <row r="19187" spans="7:7" x14ac:dyDescent="0.3">
      <c r="G19187"/>
    </row>
    <row r="19188" spans="7:7" x14ac:dyDescent="0.3">
      <c r="G19188"/>
    </row>
    <row r="19189" spans="7:7" x14ac:dyDescent="0.3">
      <c r="G19189"/>
    </row>
    <row r="19190" spans="7:7" x14ac:dyDescent="0.3">
      <c r="G19190"/>
    </row>
    <row r="19191" spans="7:7" x14ac:dyDescent="0.3">
      <c r="G19191"/>
    </row>
    <row r="19192" spans="7:7" x14ac:dyDescent="0.3">
      <c r="G19192"/>
    </row>
    <row r="19193" spans="7:7" x14ac:dyDescent="0.3">
      <c r="G19193"/>
    </row>
    <row r="19194" spans="7:7" x14ac:dyDescent="0.3">
      <c r="G19194"/>
    </row>
    <row r="19195" spans="7:7" x14ac:dyDescent="0.3">
      <c r="G19195"/>
    </row>
    <row r="19196" spans="7:7" x14ac:dyDescent="0.3">
      <c r="G19196"/>
    </row>
    <row r="19197" spans="7:7" x14ac:dyDescent="0.3">
      <c r="G19197"/>
    </row>
    <row r="19198" spans="7:7" x14ac:dyDescent="0.3">
      <c r="G19198"/>
    </row>
    <row r="19199" spans="7:7" x14ac:dyDescent="0.3">
      <c r="G19199"/>
    </row>
    <row r="19200" spans="7:7" x14ac:dyDescent="0.3">
      <c r="G19200"/>
    </row>
    <row r="19201" spans="7:7" x14ac:dyDescent="0.3">
      <c r="G19201"/>
    </row>
    <row r="19202" spans="7:7" x14ac:dyDescent="0.3">
      <c r="G19202"/>
    </row>
    <row r="19203" spans="7:7" x14ac:dyDescent="0.3">
      <c r="G19203"/>
    </row>
    <row r="19204" spans="7:7" x14ac:dyDescent="0.3">
      <c r="G19204"/>
    </row>
    <row r="19205" spans="7:7" x14ac:dyDescent="0.3">
      <c r="G19205"/>
    </row>
    <row r="19206" spans="7:7" x14ac:dyDescent="0.3">
      <c r="G19206"/>
    </row>
    <row r="19207" spans="7:7" x14ac:dyDescent="0.3">
      <c r="G19207"/>
    </row>
    <row r="19208" spans="7:7" x14ac:dyDescent="0.3">
      <c r="G19208"/>
    </row>
    <row r="19209" spans="7:7" x14ac:dyDescent="0.3">
      <c r="G19209"/>
    </row>
    <row r="19210" spans="7:7" x14ac:dyDescent="0.3">
      <c r="G19210"/>
    </row>
    <row r="19211" spans="7:7" x14ac:dyDescent="0.3">
      <c r="G19211"/>
    </row>
    <row r="19212" spans="7:7" x14ac:dyDescent="0.3">
      <c r="G19212"/>
    </row>
    <row r="19213" spans="7:7" x14ac:dyDescent="0.3">
      <c r="G19213"/>
    </row>
    <row r="19214" spans="7:7" x14ac:dyDescent="0.3">
      <c r="G19214"/>
    </row>
    <row r="19215" spans="7:7" x14ac:dyDescent="0.3">
      <c r="G19215"/>
    </row>
    <row r="19216" spans="7:7" x14ac:dyDescent="0.3">
      <c r="G19216"/>
    </row>
    <row r="19217" spans="7:7" x14ac:dyDescent="0.3">
      <c r="G19217"/>
    </row>
    <row r="19218" spans="7:7" x14ac:dyDescent="0.3">
      <c r="G19218"/>
    </row>
    <row r="19219" spans="7:7" x14ac:dyDescent="0.3">
      <c r="G19219"/>
    </row>
    <row r="19220" spans="7:7" x14ac:dyDescent="0.3">
      <c r="G19220"/>
    </row>
    <row r="19221" spans="7:7" x14ac:dyDescent="0.3">
      <c r="G19221"/>
    </row>
    <row r="19222" spans="7:7" x14ac:dyDescent="0.3">
      <c r="G19222"/>
    </row>
    <row r="19223" spans="7:7" x14ac:dyDescent="0.3">
      <c r="G19223"/>
    </row>
    <row r="19224" spans="7:7" x14ac:dyDescent="0.3">
      <c r="G19224"/>
    </row>
    <row r="19225" spans="7:7" x14ac:dyDescent="0.3">
      <c r="G19225"/>
    </row>
    <row r="19226" spans="7:7" x14ac:dyDescent="0.3">
      <c r="G19226"/>
    </row>
    <row r="19227" spans="7:7" x14ac:dyDescent="0.3">
      <c r="G19227"/>
    </row>
    <row r="19228" spans="7:7" x14ac:dyDescent="0.3">
      <c r="G19228"/>
    </row>
    <row r="19229" spans="7:7" x14ac:dyDescent="0.3">
      <c r="G19229"/>
    </row>
    <row r="19230" spans="7:7" x14ac:dyDescent="0.3">
      <c r="G19230"/>
    </row>
    <row r="19231" spans="7:7" x14ac:dyDescent="0.3">
      <c r="G19231"/>
    </row>
    <row r="19232" spans="7:7" x14ac:dyDescent="0.3">
      <c r="G19232"/>
    </row>
    <row r="19233" spans="7:7" x14ac:dyDescent="0.3">
      <c r="G19233"/>
    </row>
    <row r="19234" spans="7:7" x14ac:dyDescent="0.3">
      <c r="G19234"/>
    </row>
    <row r="19235" spans="7:7" x14ac:dyDescent="0.3">
      <c r="G19235"/>
    </row>
    <row r="19236" spans="7:7" x14ac:dyDescent="0.3">
      <c r="G19236"/>
    </row>
    <row r="19237" spans="7:7" x14ac:dyDescent="0.3">
      <c r="G19237"/>
    </row>
    <row r="19238" spans="7:7" x14ac:dyDescent="0.3">
      <c r="G19238"/>
    </row>
    <row r="19239" spans="7:7" x14ac:dyDescent="0.3">
      <c r="G19239"/>
    </row>
    <row r="19240" spans="7:7" x14ac:dyDescent="0.3">
      <c r="G19240"/>
    </row>
    <row r="19241" spans="7:7" x14ac:dyDescent="0.3">
      <c r="G19241"/>
    </row>
    <row r="19242" spans="7:7" x14ac:dyDescent="0.3">
      <c r="G19242"/>
    </row>
    <row r="19243" spans="7:7" x14ac:dyDescent="0.3">
      <c r="G19243"/>
    </row>
    <row r="19244" spans="7:7" x14ac:dyDescent="0.3">
      <c r="G19244"/>
    </row>
    <row r="19245" spans="7:7" x14ac:dyDescent="0.3">
      <c r="G19245"/>
    </row>
    <row r="19246" spans="7:7" x14ac:dyDescent="0.3">
      <c r="G19246"/>
    </row>
    <row r="19247" spans="7:7" x14ac:dyDescent="0.3">
      <c r="G19247"/>
    </row>
    <row r="19248" spans="7:7" x14ac:dyDescent="0.3">
      <c r="G19248"/>
    </row>
    <row r="19249" spans="7:7" x14ac:dyDescent="0.3">
      <c r="G19249"/>
    </row>
    <row r="19250" spans="7:7" x14ac:dyDescent="0.3">
      <c r="G19250"/>
    </row>
    <row r="19251" spans="7:7" x14ac:dyDescent="0.3">
      <c r="G19251"/>
    </row>
    <row r="19252" spans="7:7" x14ac:dyDescent="0.3">
      <c r="G19252"/>
    </row>
    <row r="19253" spans="7:7" x14ac:dyDescent="0.3">
      <c r="G19253"/>
    </row>
    <row r="19254" spans="7:7" x14ac:dyDescent="0.3">
      <c r="G19254"/>
    </row>
    <row r="19255" spans="7:7" x14ac:dyDescent="0.3">
      <c r="G19255"/>
    </row>
    <row r="19256" spans="7:7" x14ac:dyDescent="0.3">
      <c r="G19256"/>
    </row>
    <row r="19257" spans="7:7" x14ac:dyDescent="0.3">
      <c r="G19257"/>
    </row>
    <row r="19258" spans="7:7" x14ac:dyDescent="0.3">
      <c r="G19258"/>
    </row>
    <row r="19259" spans="7:7" x14ac:dyDescent="0.3">
      <c r="G19259"/>
    </row>
    <row r="19260" spans="7:7" x14ac:dyDescent="0.3">
      <c r="G19260"/>
    </row>
    <row r="19261" spans="7:7" x14ac:dyDescent="0.3">
      <c r="G19261"/>
    </row>
    <row r="19262" spans="7:7" x14ac:dyDescent="0.3">
      <c r="G19262"/>
    </row>
    <row r="19263" spans="7:7" x14ac:dyDescent="0.3">
      <c r="G19263"/>
    </row>
    <row r="19264" spans="7:7" x14ac:dyDescent="0.3">
      <c r="G19264"/>
    </row>
    <row r="19265" spans="7:7" x14ac:dyDescent="0.3">
      <c r="G19265"/>
    </row>
    <row r="19266" spans="7:7" x14ac:dyDescent="0.3">
      <c r="G19266"/>
    </row>
    <row r="19267" spans="7:7" x14ac:dyDescent="0.3">
      <c r="G19267"/>
    </row>
    <row r="19268" spans="7:7" x14ac:dyDescent="0.3">
      <c r="G19268"/>
    </row>
    <row r="19269" spans="7:7" x14ac:dyDescent="0.3">
      <c r="G19269"/>
    </row>
    <row r="19270" spans="7:7" x14ac:dyDescent="0.3">
      <c r="G19270"/>
    </row>
    <row r="19271" spans="7:7" x14ac:dyDescent="0.3">
      <c r="G19271"/>
    </row>
    <row r="19272" spans="7:7" x14ac:dyDescent="0.3">
      <c r="G19272"/>
    </row>
    <row r="19273" spans="7:7" x14ac:dyDescent="0.3">
      <c r="G19273"/>
    </row>
    <row r="19274" spans="7:7" x14ac:dyDescent="0.3">
      <c r="G19274"/>
    </row>
    <row r="19275" spans="7:7" x14ac:dyDescent="0.3">
      <c r="G19275"/>
    </row>
    <row r="19276" spans="7:7" x14ac:dyDescent="0.3">
      <c r="G19276"/>
    </row>
    <row r="19277" spans="7:7" x14ac:dyDescent="0.3">
      <c r="G19277"/>
    </row>
    <row r="19278" spans="7:7" x14ac:dyDescent="0.3">
      <c r="G19278"/>
    </row>
    <row r="19279" spans="7:7" x14ac:dyDescent="0.3">
      <c r="G19279"/>
    </row>
    <row r="19280" spans="7:7" x14ac:dyDescent="0.3">
      <c r="G19280"/>
    </row>
    <row r="19281" spans="7:7" x14ac:dyDescent="0.3">
      <c r="G19281"/>
    </row>
    <row r="19282" spans="7:7" x14ac:dyDescent="0.3">
      <c r="G19282"/>
    </row>
    <row r="19283" spans="7:7" x14ac:dyDescent="0.3">
      <c r="G19283"/>
    </row>
    <row r="19284" spans="7:7" x14ac:dyDescent="0.3">
      <c r="G19284"/>
    </row>
    <row r="19285" spans="7:7" x14ac:dyDescent="0.3">
      <c r="G19285"/>
    </row>
    <row r="19286" spans="7:7" x14ac:dyDescent="0.3">
      <c r="G19286"/>
    </row>
    <row r="19287" spans="7:7" x14ac:dyDescent="0.3">
      <c r="G19287"/>
    </row>
    <row r="19288" spans="7:7" x14ac:dyDescent="0.3">
      <c r="G19288"/>
    </row>
    <row r="19289" spans="7:7" x14ac:dyDescent="0.3">
      <c r="G19289"/>
    </row>
    <row r="19290" spans="7:7" x14ac:dyDescent="0.3">
      <c r="G19290"/>
    </row>
    <row r="19291" spans="7:7" x14ac:dyDescent="0.3">
      <c r="G19291"/>
    </row>
    <row r="19292" spans="7:7" x14ac:dyDescent="0.3">
      <c r="G19292"/>
    </row>
    <row r="19293" spans="7:7" x14ac:dyDescent="0.3">
      <c r="G19293"/>
    </row>
    <row r="19294" spans="7:7" x14ac:dyDescent="0.3">
      <c r="G19294"/>
    </row>
    <row r="19295" spans="7:7" x14ac:dyDescent="0.3">
      <c r="G19295"/>
    </row>
    <row r="19296" spans="7:7" x14ac:dyDescent="0.3">
      <c r="G19296"/>
    </row>
    <row r="19297" spans="7:7" x14ac:dyDescent="0.3">
      <c r="G19297"/>
    </row>
    <row r="19298" spans="7:7" x14ac:dyDescent="0.3">
      <c r="G19298"/>
    </row>
    <row r="19299" spans="7:7" x14ac:dyDescent="0.3">
      <c r="G19299"/>
    </row>
    <row r="19300" spans="7:7" x14ac:dyDescent="0.3">
      <c r="G19300"/>
    </row>
    <row r="19301" spans="7:7" x14ac:dyDescent="0.3">
      <c r="G19301"/>
    </row>
    <row r="19302" spans="7:7" x14ac:dyDescent="0.3">
      <c r="G19302"/>
    </row>
    <row r="19303" spans="7:7" x14ac:dyDescent="0.3">
      <c r="G19303"/>
    </row>
    <row r="19304" spans="7:7" x14ac:dyDescent="0.3">
      <c r="G19304"/>
    </row>
    <row r="19305" spans="7:7" x14ac:dyDescent="0.3">
      <c r="G19305"/>
    </row>
    <row r="19306" spans="7:7" x14ac:dyDescent="0.3">
      <c r="G19306"/>
    </row>
    <row r="19307" spans="7:7" x14ac:dyDescent="0.3">
      <c r="G19307"/>
    </row>
    <row r="19308" spans="7:7" x14ac:dyDescent="0.3">
      <c r="G19308"/>
    </row>
    <row r="19309" spans="7:7" x14ac:dyDescent="0.3">
      <c r="G19309"/>
    </row>
    <row r="19310" spans="7:7" x14ac:dyDescent="0.3">
      <c r="G19310"/>
    </row>
    <row r="19311" spans="7:7" x14ac:dyDescent="0.3">
      <c r="G19311"/>
    </row>
    <row r="19312" spans="7:7" x14ac:dyDescent="0.3">
      <c r="G19312"/>
    </row>
    <row r="19313" spans="7:7" x14ac:dyDescent="0.3">
      <c r="G19313"/>
    </row>
    <row r="19314" spans="7:7" x14ac:dyDescent="0.3">
      <c r="G19314"/>
    </row>
    <row r="19315" spans="7:7" x14ac:dyDescent="0.3">
      <c r="G19315"/>
    </row>
    <row r="19316" spans="7:7" x14ac:dyDescent="0.3">
      <c r="G19316"/>
    </row>
    <row r="19317" spans="7:7" x14ac:dyDescent="0.3">
      <c r="G19317"/>
    </row>
    <row r="19318" spans="7:7" x14ac:dyDescent="0.3">
      <c r="G19318"/>
    </row>
    <row r="19319" spans="7:7" x14ac:dyDescent="0.3">
      <c r="G19319"/>
    </row>
    <row r="19320" spans="7:7" x14ac:dyDescent="0.3">
      <c r="G19320"/>
    </row>
    <row r="19321" spans="7:7" x14ac:dyDescent="0.3">
      <c r="G19321"/>
    </row>
    <row r="19322" spans="7:7" x14ac:dyDescent="0.3">
      <c r="G19322"/>
    </row>
    <row r="19323" spans="7:7" x14ac:dyDescent="0.3">
      <c r="G19323"/>
    </row>
    <row r="19324" spans="7:7" x14ac:dyDescent="0.3">
      <c r="G19324"/>
    </row>
    <row r="19325" spans="7:7" x14ac:dyDescent="0.3">
      <c r="G19325"/>
    </row>
    <row r="19326" spans="7:7" x14ac:dyDescent="0.3">
      <c r="G19326"/>
    </row>
    <row r="19327" spans="7:7" x14ac:dyDescent="0.3">
      <c r="G19327"/>
    </row>
    <row r="19328" spans="7:7" x14ac:dyDescent="0.3">
      <c r="G19328"/>
    </row>
    <row r="19329" spans="7:7" x14ac:dyDescent="0.3">
      <c r="G19329"/>
    </row>
    <row r="19330" spans="7:7" x14ac:dyDescent="0.3">
      <c r="G19330"/>
    </row>
    <row r="19331" spans="7:7" x14ac:dyDescent="0.3">
      <c r="G19331"/>
    </row>
    <row r="19332" spans="7:7" x14ac:dyDescent="0.3">
      <c r="G19332"/>
    </row>
    <row r="19333" spans="7:7" x14ac:dyDescent="0.3">
      <c r="G19333"/>
    </row>
    <row r="19334" spans="7:7" x14ac:dyDescent="0.3">
      <c r="G19334"/>
    </row>
    <row r="19335" spans="7:7" x14ac:dyDescent="0.3">
      <c r="G19335"/>
    </row>
    <row r="19336" spans="7:7" x14ac:dyDescent="0.3">
      <c r="G19336"/>
    </row>
    <row r="19337" spans="7:7" x14ac:dyDescent="0.3">
      <c r="G19337"/>
    </row>
    <row r="19338" spans="7:7" x14ac:dyDescent="0.3">
      <c r="G19338"/>
    </row>
    <row r="19339" spans="7:7" x14ac:dyDescent="0.3">
      <c r="G19339"/>
    </row>
    <row r="19340" spans="7:7" x14ac:dyDescent="0.3">
      <c r="G19340"/>
    </row>
    <row r="19341" spans="7:7" x14ac:dyDescent="0.3">
      <c r="G19341"/>
    </row>
    <row r="19342" spans="7:7" x14ac:dyDescent="0.3">
      <c r="G19342"/>
    </row>
    <row r="19343" spans="7:7" x14ac:dyDescent="0.3">
      <c r="G19343"/>
    </row>
    <row r="19344" spans="7:7" x14ac:dyDescent="0.3">
      <c r="G19344"/>
    </row>
    <row r="19345" spans="7:7" x14ac:dyDescent="0.3">
      <c r="G19345"/>
    </row>
    <row r="19346" spans="7:7" x14ac:dyDescent="0.3">
      <c r="G19346"/>
    </row>
    <row r="19347" spans="7:7" x14ac:dyDescent="0.3">
      <c r="G19347"/>
    </row>
    <row r="19348" spans="7:7" x14ac:dyDescent="0.3">
      <c r="G19348"/>
    </row>
    <row r="19349" spans="7:7" x14ac:dyDescent="0.3">
      <c r="G19349"/>
    </row>
    <row r="19350" spans="7:7" x14ac:dyDescent="0.3">
      <c r="G19350"/>
    </row>
    <row r="19351" spans="7:7" x14ac:dyDescent="0.3">
      <c r="G19351"/>
    </row>
    <row r="19352" spans="7:7" x14ac:dyDescent="0.3">
      <c r="G19352"/>
    </row>
    <row r="19353" spans="7:7" x14ac:dyDescent="0.3">
      <c r="G19353"/>
    </row>
    <row r="19354" spans="7:7" x14ac:dyDescent="0.3">
      <c r="G19354"/>
    </row>
    <row r="19355" spans="7:7" x14ac:dyDescent="0.3">
      <c r="G19355"/>
    </row>
    <row r="19356" spans="7:7" x14ac:dyDescent="0.3">
      <c r="G19356"/>
    </row>
    <row r="19357" spans="7:7" x14ac:dyDescent="0.3">
      <c r="G19357"/>
    </row>
    <row r="19358" spans="7:7" x14ac:dyDescent="0.3">
      <c r="G19358"/>
    </row>
    <row r="19359" spans="7:7" x14ac:dyDescent="0.3">
      <c r="G19359"/>
    </row>
    <row r="19360" spans="7:7" x14ac:dyDescent="0.3">
      <c r="G19360"/>
    </row>
    <row r="19361" spans="7:7" x14ac:dyDescent="0.3">
      <c r="G19361"/>
    </row>
    <row r="19362" spans="7:7" x14ac:dyDescent="0.3">
      <c r="G19362"/>
    </row>
    <row r="19363" spans="7:7" x14ac:dyDescent="0.3">
      <c r="G19363"/>
    </row>
    <row r="19364" spans="7:7" x14ac:dyDescent="0.3">
      <c r="G19364"/>
    </row>
    <row r="19365" spans="7:7" x14ac:dyDescent="0.3">
      <c r="G19365"/>
    </row>
    <row r="19366" spans="7:7" x14ac:dyDescent="0.3">
      <c r="G19366"/>
    </row>
    <row r="19367" spans="7:7" x14ac:dyDescent="0.3">
      <c r="G19367"/>
    </row>
    <row r="19368" spans="7:7" x14ac:dyDescent="0.3">
      <c r="G19368"/>
    </row>
    <row r="19369" spans="7:7" x14ac:dyDescent="0.3">
      <c r="G19369"/>
    </row>
    <row r="19370" spans="7:7" x14ac:dyDescent="0.3">
      <c r="G19370"/>
    </row>
    <row r="19371" spans="7:7" x14ac:dyDescent="0.3">
      <c r="G19371"/>
    </row>
    <row r="19372" spans="7:7" x14ac:dyDescent="0.3">
      <c r="G19372"/>
    </row>
    <row r="19373" spans="7:7" x14ac:dyDescent="0.3">
      <c r="G19373"/>
    </row>
    <row r="19374" spans="7:7" x14ac:dyDescent="0.3">
      <c r="G19374"/>
    </row>
    <row r="19375" spans="7:7" x14ac:dyDescent="0.3">
      <c r="G19375"/>
    </row>
    <row r="19376" spans="7:7" x14ac:dyDescent="0.3">
      <c r="G19376"/>
    </row>
    <row r="19377" spans="7:7" x14ac:dyDescent="0.3">
      <c r="G19377"/>
    </row>
    <row r="19378" spans="7:7" x14ac:dyDescent="0.3">
      <c r="G19378"/>
    </row>
    <row r="19379" spans="7:7" x14ac:dyDescent="0.3">
      <c r="G19379"/>
    </row>
    <row r="19380" spans="7:7" x14ac:dyDescent="0.3">
      <c r="G19380"/>
    </row>
    <row r="19381" spans="7:7" x14ac:dyDescent="0.3">
      <c r="G19381"/>
    </row>
    <row r="19382" spans="7:7" x14ac:dyDescent="0.3">
      <c r="G19382"/>
    </row>
    <row r="19383" spans="7:7" x14ac:dyDescent="0.3">
      <c r="G19383"/>
    </row>
    <row r="19384" spans="7:7" x14ac:dyDescent="0.3">
      <c r="G19384"/>
    </row>
    <row r="19385" spans="7:7" x14ac:dyDescent="0.3">
      <c r="G19385"/>
    </row>
    <row r="19386" spans="7:7" x14ac:dyDescent="0.3">
      <c r="G19386"/>
    </row>
    <row r="19387" spans="7:7" x14ac:dyDescent="0.3">
      <c r="G19387"/>
    </row>
    <row r="19388" spans="7:7" x14ac:dyDescent="0.3">
      <c r="G19388"/>
    </row>
    <row r="19389" spans="7:7" x14ac:dyDescent="0.3">
      <c r="G19389"/>
    </row>
    <row r="19390" spans="7:7" x14ac:dyDescent="0.3">
      <c r="G19390"/>
    </row>
    <row r="19391" spans="7:7" x14ac:dyDescent="0.3">
      <c r="G19391"/>
    </row>
    <row r="19392" spans="7:7" x14ac:dyDescent="0.3">
      <c r="G19392"/>
    </row>
    <row r="19393" spans="7:7" x14ac:dyDescent="0.3">
      <c r="G19393"/>
    </row>
    <row r="19394" spans="7:7" x14ac:dyDescent="0.3">
      <c r="G19394"/>
    </row>
    <row r="19395" spans="7:7" x14ac:dyDescent="0.3">
      <c r="G19395"/>
    </row>
    <row r="19396" spans="7:7" x14ac:dyDescent="0.3">
      <c r="G19396"/>
    </row>
    <row r="19397" spans="7:7" x14ac:dyDescent="0.3">
      <c r="G19397"/>
    </row>
    <row r="19398" spans="7:7" x14ac:dyDescent="0.3">
      <c r="G19398"/>
    </row>
    <row r="19399" spans="7:7" x14ac:dyDescent="0.3">
      <c r="G19399"/>
    </row>
    <row r="19400" spans="7:7" x14ac:dyDescent="0.3">
      <c r="G19400"/>
    </row>
    <row r="19401" spans="7:7" x14ac:dyDescent="0.3">
      <c r="G19401"/>
    </row>
    <row r="19402" spans="7:7" x14ac:dyDescent="0.3">
      <c r="G19402"/>
    </row>
    <row r="19403" spans="7:7" x14ac:dyDescent="0.3">
      <c r="G19403"/>
    </row>
    <row r="19404" spans="7:7" x14ac:dyDescent="0.3">
      <c r="G19404"/>
    </row>
    <row r="19405" spans="7:7" x14ac:dyDescent="0.3">
      <c r="G19405"/>
    </row>
    <row r="19406" spans="7:7" x14ac:dyDescent="0.3">
      <c r="G19406"/>
    </row>
    <row r="19407" spans="7:7" x14ac:dyDescent="0.3">
      <c r="G19407"/>
    </row>
    <row r="19408" spans="7:7" x14ac:dyDescent="0.3">
      <c r="G19408"/>
    </row>
    <row r="19409" spans="7:7" x14ac:dyDescent="0.3">
      <c r="G19409"/>
    </row>
    <row r="19410" spans="7:7" x14ac:dyDescent="0.3">
      <c r="G19410"/>
    </row>
    <row r="19411" spans="7:7" x14ac:dyDescent="0.3">
      <c r="G19411"/>
    </row>
    <row r="19412" spans="7:7" x14ac:dyDescent="0.3">
      <c r="G19412"/>
    </row>
    <row r="19413" spans="7:7" x14ac:dyDescent="0.3">
      <c r="G19413"/>
    </row>
    <row r="19414" spans="7:7" x14ac:dyDescent="0.3">
      <c r="G19414"/>
    </row>
    <row r="19415" spans="7:7" x14ac:dyDescent="0.3">
      <c r="G19415"/>
    </row>
    <row r="19416" spans="7:7" x14ac:dyDescent="0.3">
      <c r="G19416"/>
    </row>
    <row r="19417" spans="7:7" x14ac:dyDescent="0.3">
      <c r="G19417"/>
    </row>
    <row r="19418" spans="7:7" x14ac:dyDescent="0.3">
      <c r="G19418"/>
    </row>
    <row r="19419" spans="7:7" x14ac:dyDescent="0.3">
      <c r="G19419"/>
    </row>
    <row r="19420" spans="7:7" x14ac:dyDescent="0.3">
      <c r="G19420"/>
    </row>
    <row r="19421" spans="7:7" x14ac:dyDescent="0.3">
      <c r="G19421"/>
    </row>
    <row r="19422" spans="7:7" x14ac:dyDescent="0.3">
      <c r="G19422"/>
    </row>
    <row r="19423" spans="7:7" x14ac:dyDescent="0.3">
      <c r="G19423"/>
    </row>
    <row r="19424" spans="7:7" x14ac:dyDescent="0.3">
      <c r="G19424"/>
    </row>
    <row r="19425" spans="7:7" x14ac:dyDescent="0.3">
      <c r="G19425"/>
    </row>
    <row r="19426" spans="7:7" x14ac:dyDescent="0.3">
      <c r="G19426"/>
    </row>
    <row r="19427" spans="7:7" x14ac:dyDescent="0.3">
      <c r="G19427"/>
    </row>
    <row r="19428" spans="7:7" x14ac:dyDescent="0.3">
      <c r="G19428"/>
    </row>
    <row r="19429" spans="7:7" x14ac:dyDescent="0.3">
      <c r="G19429"/>
    </row>
    <row r="19430" spans="7:7" x14ac:dyDescent="0.3">
      <c r="G19430"/>
    </row>
    <row r="19431" spans="7:7" x14ac:dyDescent="0.3">
      <c r="G19431"/>
    </row>
    <row r="19432" spans="7:7" x14ac:dyDescent="0.3">
      <c r="G19432"/>
    </row>
    <row r="19433" spans="7:7" x14ac:dyDescent="0.3">
      <c r="G19433"/>
    </row>
    <row r="19434" spans="7:7" x14ac:dyDescent="0.3">
      <c r="G19434"/>
    </row>
    <row r="19435" spans="7:7" x14ac:dyDescent="0.3">
      <c r="G19435"/>
    </row>
    <row r="19436" spans="7:7" x14ac:dyDescent="0.3">
      <c r="G19436"/>
    </row>
    <row r="19437" spans="7:7" x14ac:dyDescent="0.3">
      <c r="G19437"/>
    </row>
    <row r="19438" spans="7:7" x14ac:dyDescent="0.3">
      <c r="G19438"/>
    </row>
    <row r="19439" spans="7:7" x14ac:dyDescent="0.3">
      <c r="G19439"/>
    </row>
    <row r="19440" spans="7:7" x14ac:dyDescent="0.3">
      <c r="G19440"/>
    </row>
    <row r="19441" spans="7:7" x14ac:dyDescent="0.3">
      <c r="G19441"/>
    </row>
    <row r="19442" spans="7:7" x14ac:dyDescent="0.3">
      <c r="G19442"/>
    </row>
    <row r="19443" spans="7:7" x14ac:dyDescent="0.3">
      <c r="G19443"/>
    </row>
    <row r="19444" spans="7:7" x14ac:dyDescent="0.3">
      <c r="G19444"/>
    </row>
    <row r="19445" spans="7:7" x14ac:dyDescent="0.3">
      <c r="G19445"/>
    </row>
    <row r="19446" spans="7:7" x14ac:dyDescent="0.3">
      <c r="G19446"/>
    </row>
    <row r="19447" spans="7:7" x14ac:dyDescent="0.3">
      <c r="G19447"/>
    </row>
    <row r="19448" spans="7:7" x14ac:dyDescent="0.3">
      <c r="G19448"/>
    </row>
    <row r="19449" spans="7:7" x14ac:dyDescent="0.3">
      <c r="G19449"/>
    </row>
    <row r="19450" spans="7:7" x14ac:dyDescent="0.3">
      <c r="G19450"/>
    </row>
    <row r="19451" spans="7:7" x14ac:dyDescent="0.3">
      <c r="G19451"/>
    </row>
    <row r="19452" spans="7:7" x14ac:dyDescent="0.3">
      <c r="G19452"/>
    </row>
    <row r="19453" spans="7:7" x14ac:dyDescent="0.3">
      <c r="G19453"/>
    </row>
    <row r="19454" spans="7:7" x14ac:dyDescent="0.3">
      <c r="G19454"/>
    </row>
    <row r="19455" spans="7:7" x14ac:dyDescent="0.3">
      <c r="G19455"/>
    </row>
    <row r="19456" spans="7:7" x14ac:dyDescent="0.3">
      <c r="G19456"/>
    </row>
    <row r="19457" spans="7:7" x14ac:dyDescent="0.3">
      <c r="G19457"/>
    </row>
    <row r="19458" spans="7:7" x14ac:dyDescent="0.3">
      <c r="G19458"/>
    </row>
    <row r="19459" spans="7:7" x14ac:dyDescent="0.3">
      <c r="G19459"/>
    </row>
    <row r="19460" spans="7:7" x14ac:dyDescent="0.3">
      <c r="G19460"/>
    </row>
    <row r="19461" spans="7:7" x14ac:dyDescent="0.3">
      <c r="G19461"/>
    </row>
    <row r="19462" spans="7:7" x14ac:dyDescent="0.3">
      <c r="G19462"/>
    </row>
    <row r="19463" spans="7:7" x14ac:dyDescent="0.3">
      <c r="G19463"/>
    </row>
    <row r="19464" spans="7:7" x14ac:dyDescent="0.3">
      <c r="G19464"/>
    </row>
    <row r="19465" spans="7:7" x14ac:dyDescent="0.3">
      <c r="G19465"/>
    </row>
    <row r="19466" spans="7:7" x14ac:dyDescent="0.3">
      <c r="G19466"/>
    </row>
    <row r="19467" spans="7:7" x14ac:dyDescent="0.3">
      <c r="G19467"/>
    </row>
    <row r="19468" spans="7:7" x14ac:dyDescent="0.3">
      <c r="G19468"/>
    </row>
    <row r="19469" spans="7:7" x14ac:dyDescent="0.3">
      <c r="G19469"/>
    </row>
    <row r="19470" spans="7:7" x14ac:dyDescent="0.3">
      <c r="G19470"/>
    </row>
    <row r="19471" spans="7:7" x14ac:dyDescent="0.3">
      <c r="G19471"/>
    </row>
    <row r="19472" spans="7:7" x14ac:dyDescent="0.3">
      <c r="G19472"/>
    </row>
    <row r="19473" spans="7:7" x14ac:dyDescent="0.3">
      <c r="G19473"/>
    </row>
    <row r="19474" spans="7:7" x14ac:dyDescent="0.3">
      <c r="G19474"/>
    </row>
    <row r="19475" spans="7:7" x14ac:dyDescent="0.3">
      <c r="G19475"/>
    </row>
    <row r="19476" spans="7:7" x14ac:dyDescent="0.3">
      <c r="G19476"/>
    </row>
    <row r="19477" spans="7:7" x14ac:dyDescent="0.3">
      <c r="G19477"/>
    </row>
    <row r="19478" spans="7:7" x14ac:dyDescent="0.3">
      <c r="G19478"/>
    </row>
    <row r="19479" spans="7:7" x14ac:dyDescent="0.3">
      <c r="G19479"/>
    </row>
    <row r="19480" spans="7:7" x14ac:dyDescent="0.3">
      <c r="G19480"/>
    </row>
    <row r="19481" spans="7:7" x14ac:dyDescent="0.3">
      <c r="G19481"/>
    </row>
    <row r="19482" spans="7:7" x14ac:dyDescent="0.3">
      <c r="G19482"/>
    </row>
    <row r="19483" spans="7:7" x14ac:dyDescent="0.3">
      <c r="G19483"/>
    </row>
    <row r="19484" spans="7:7" x14ac:dyDescent="0.3">
      <c r="G19484"/>
    </row>
    <row r="19485" spans="7:7" x14ac:dyDescent="0.3">
      <c r="G19485"/>
    </row>
    <row r="19486" spans="7:7" x14ac:dyDescent="0.3">
      <c r="G19486"/>
    </row>
    <row r="19487" spans="7:7" x14ac:dyDescent="0.3">
      <c r="G19487"/>
    </row>
    <row r="19488" spans="7:7" x14ac:dyDescent="0.3">
      <c r="G19488"/>
    </row>
    <row r="19489" spans="7:7" x14ac:dyDescent="0.3">
      <c r="G19489"/>
    </row>
    <row r="19490" spans="7:7" x14ac:dyDescent="0.3">
      <c r="G19490"/>
    </row>
    <row r="19491" spans="7:7" x14ac:dyDescent="0.3">
      <c r="G19491"/>
    </row>
    <row r="19492" spans="7:7" x14ac:dyDescent="0.3">
      <c r="G19492"/>
    </row>
    <row r="19493" spans="7:7" x14ac:dyDescent="0.3">
      <c r="G19493"/>
    </row>
    <row r="19494" spans="7:7" x14ac:dyDescent="0.3">
      <c r="G19494"/>
    </row>
    <row r="19495" spans="7:7" x14ac:dyDescent="0.3">
      <c r="G19495"/>
    </row>
    <row r="19496" spans="7:7" x14ac:dyDescent="0.3">
      <c r="G19496"/>
    </row>
    <row r="19497" spans="7:7" x14ac:dyDescent="0.3">
      <c r="G19497"/>
    </row>
    <row r="19498" spans="7:7" x14ac:dyDescent="0.3">
      <c r="G19498"/>
    </row>
    <row r="19499" spans="7:7" x14ac:dyDescent="0.3">
      <c r="G19499"/>
    </row>
    <row r="19500" spans="7:7" x14ac:dyDescent="0.3">
      <c r="G19500"/>
    </row>
    <row r="19501" spans="7:7" x14ac:dyDescent="0.3">
      <c r="G19501"/>
    </row>
    <row r="19502" spans="7:7" x14ac:dyDescent="0.3">
      <c r="G19502"/>
    </row>
    <row r="19503" spans="7:7" x14ac:dyDescent="0.3">
      <c r="G19503"/>
    </row>
    <row r="19504" spans="7:7" x14ac:dyDescent="0.3">
      <c r="G19504"/>
    </row>
    <row r="19505" spans="7:7" x14ac:dyDescent="0.3">
      <c r="G19505"/>
    </row>
    <row r="19506" spans="7:7" x14ac:dyDescent="0.3">
      <c r="G19506"/>
    </row>
    <row r="19507" spans="7:7" x14ac:dyDescent="0.3">
      <c r="G19507"/>
    </row>
    <row r="19508" spans="7:7" x14ac:dyDescent="0.3">
      <c r="G19508"/>
    </row>
    <row r="19509" spans="7:7" x14ac:dyDescent="0.3">
      <c r="G19509"/>
    </row>
    <row r="19510" spans="7:7" x14ac:dyDescent="0.3">
      <c r="G19510"/>
    </row>
    <row r="19511" spans="7:7" x14ac:dyDescent="0.3">
      <c r="G19511"/>
    </row>
    <row r="19512" spans="7:7" x14ac:dyDescent="0.3">
      <c r="G19512"/>
    </row>
    <row r="19513" spans="7:7" x14ac:dyDescent="0.3">
      <c r="G19513"/>
    </row>
    <row r="19514" spans="7:7" x14ac:dyDescent="0.3">
      <c r="G19514"/>
    </row>
    <row r="19515" spans="7:7" x14ac:dyDescent="0.3">
      <c r="G19515"/>
    </row>
    <row r="19516" spans="7:7" x14ac:dyDescent="0.3">
      <c r="G19516"/>
    </row>
    <row r="19517" spans="7:7" x14ac:dyDescent="0.3">
      <c r="G19517"/>
    </row>
    <row r="19518" spans="7:7" x14ac:dyDescent="0.3">
      <c r="G19518"/>
    </row>
    <row r="19519" spans="7:7" x14ac:dyDescent="0.3">
      <c r="G19519"/>
    </row>
    <row r="19520" spans="7:7" x14ac:dyDescent="0.3">
      <c r="G19520"/>
    </row>
    <row r="19521" spans="7:7" x14ac:dyDescent="0.3">
      <c r="G19521"/>
    </row>
    <row r="19522" spans="7:7" x14ac:dyDescent="0.3">
      <c r="G19522"/>
    </row>
    <row r="19523" spans="7:7" x14ac:dyDescent="0.3">
      <c r="G19523"/>
    </row>
    <row r="19524" spans="7:7" x14ac:dyDescent="0.3">
      <c r="G19524"/>
    </row>
    <row r="19525" spans="7:7" x14ac:dyDescent="0.3">
      <c r="G19525"/>
    </row>
    <row r="19526" spans="7:7" x14ac:dyDescent="0.3">
      <c r="G19526"/>
    </row>
    <row r="19527" spans="7:7" x14ac:dyDescent="0.3">
      <c r="G19527"/>
    </row>
    <row r="19528" spans="7:7" x14ac:dyDescent="0.3">
      <c r="G19528"/>
    </row>
    <row r="19529" spans="7:7" x14ac:dyDescent="0.3">
      <c r="G19529"/>
    </row>
    <row r="19530" spans="7:7" x14ac:dyDescent="0.3">
      <c r="G19530"/>
    </row>
    <row r="19531" spans="7:7" x14ac:dyDescent="0.3">
      <c r="G19531"/>
    </row>
    <row r="19532" spans="7:7" x14ac:dyDescent="0.3">
      <c r="G19532"/>
    </row>
    <row r="19533" spans="7:7" x14ac:dyDescent="0.3">
      <c r="G19533"/>
    </row>
    <row r="19534" spans="7:7" x14ac:dyDescent="0.3">
      <c r="G19534"/>
    </row>
    <row r="19535" spans="7:7" x14ac:dyDescent="0.3">
      <c r="G19535"/>
    </row>
    <row r="19536" spans="7:7" x14ac:dyDescent="0.3">
      <c r="G19536"/>
    </row>
    <row r="19537" spans="7:7" x14ac:dyDescent="0.3">
      <c r="G19537"/>
    </row>
    <row r="19538" spans="7:7" x14ac:dyDescent="0.3">
      <c r="G19538"/>
    </row>
    <row r="19539" spans="7:7" x14ac:dyDescent="0.3">
      <c r="G19539"/>
    </row>
    <row r="19540" spans="7:7" x14ac:dyDescent="0.3">
      <c r="G19540"/>
    </row>
    <row r="19541" spans="7:7" x14ac:dyDescent="0.3">
      <c r="G19541"/>
    </row>
    <row r="19542" spans="7:7" x14ac:dyDescent="0.3">
      <c r="G19542"/>
    </row>
    <row r="19543" spans="7:7" x14ac:dyDescent="0.3">
      <c r="G19543"/>
    </row>
    <row r="19544" spans="7:7" x14ac:dyDescent="0.3">
      <c r="G19544"/>
    </row>
    <row r="19545" spans="7:7" x14ac:dyDescent="0.3">
      <c r="G19545"/>
    </row>
    <row r="19546" spans="7:7" x14ac:dyDescent="0.3">
      <c r="G19546"/>
    </row>
    <row r="19547" spans="7:7" x14ac:dyDescent="0.3">
      <c r="G19547"/>
    </row>
    <row r="19548" spans="7:7" x14ac:dyDescent="0.3">
      <c r="G19548"/>
    </row>
    <row r="19549" spans="7:7" x14ac:dyDescent="0.3">
      <c r="G19549"/>
    </row>
    <row r="19550" spans="7:7" x14ac:dyDescent="0.3">
      <c r="G19550"/>
    </row>
    <row r="19551" spans="7:7" x14ac:dyDescent="0.3">
      <c r="G19551"/>
    </row>
    <row r="19552" spans="7:7" x14ac:dyDescent="0.3">
      <c r="G19552"/>
    </row>
    <row r="19553" spans="7:7" x14ac:dyDescent="0.3">
      <c r="G19553"/>
    </row>
    <row r="19554" spans="7:7" x14ac:dyDescent="0.3">
      <c r="G19554"/>
    </row>
    <row r="19555" spans="7:7" x14ac:dyDescent="0.3">
      <c r="G19555"/>
    </row>
    <row r="19556" spans="7:7" x14ac:dyDescent="0.3">
      <c r="G19556"/>
    </row>
    <row r="19557" spans="7:7" x14ac:dyDescent="0.3">
      <c r="G19557"/>
    </row>
    <row r="19558" spans="7:7" x14ac:dyDescent="0.3">
      <c r="G19558"/>
    </row>
    <row r="19559" spans="7:7" x14ac:dyDescent="0.3">
      <c r="G19559"/>
    </row>
    <row r="19560" spans="7:7" x14ac:dyDescent="0.3">
      <c r="G19560"/>
    </row>
    <row r="19561" spans="7:7" x14ac:dyDescent="0.3">
      <c r="G19561"/>
    </row>
    <row r="19562" spans="7:7" x14ac:dyDescent="0.3">
      <c r="G19562"/>
    </row>
    <row r="19563" spans="7:7" x14ac:dyDescent="0.3">
      <c r="G19563"/>
    </row>
    <row r="19564" spans="7:7" x14ac:dyDescent="0.3">
      <c r="G19564"/>
    </row>
    <row r="19565" spans="7:7" x14ac:dyDescent="0.3">
      <c r="G19565"/>
    </row>
    <row r="19566" spans="7:7" x14ac:dyDescent="0.3">
      <c r="G19566"/>
    </row>
    <row r="19567" spans="7:7" x14ac:dyDescent="0.3">
      <c r="G19567"/>
    </row>
    <row r="19568" spans="7:7" x14ac:dyDescent="0.3">
      <c r="G19568"/>
    </row>
    <row r="19569" spans="7:7" x14ac:dyDescent="0.3">
      <c r="G19569"/>
    </row>
    <row r="19570" spans="7:7" x14ac:dyDescent="0.3">
      <c r="G19570"/>
    </row>
    <row r="19571" spans="7:7" x14ac:dyDescent="0.3">
      <c r="G19571"/>
    </row>
    <row r="19572" spans="7:7" x14ac:dyDescent="0.3">
      <c r="G19572"/>
    </row>
    <row r="19573" spans="7:7" x14ac:dyDescent="0.3">
      <c r="G19573"/>
    </row>
    <row r="19574" spans="7:7" x14ac:dyDescent="0.3">
      <c r="G19574"/>
    </row>
    <row r="19575" spans="7:7" x14ac:dyDescent="0.3">
      <c r="G19575"/>
    </row>
    <row r="19576" spans="7:7" x14ac:dyDescent="0.3">
      <c r="G19576"/>
    </row>
    <row r="19577" spans="7:7" x14ac:dyDescent="0.3">
      <c r="G19577"/>
    </row>
    <row r="19578" spans="7:7" x14ac:dyDescent="0.3">
      <c r="G19578"/>
    </row>
    <row r="19579" spans="7:7" x14ac:dyDescent="0.3">
      <c r="G19579"/>
    </row>
    <row r="19580" spans="7:7" x14ac:dyDescent="0.3">
      <c r="G19580"/>
    </row>
    <row r="19581" spans="7:7" x14ac:dyDescent="0.3">
      <c r="G19581"/>
    </row>
    <row r="19582" spans="7:7" x14ac:dyDescent="0.3">
      <c r="G19582"/>
    </row>
    <row r="19583" spans="7:7" x14ac:dyDescent="0.3">
      <c r="G19583"/>
    </row>
    <row r="19584" spans="7:7" x14ac:dyDescent="0.3">
      <c r="G19584"/>
    </row>
    <row r="19585" spans="7:7" x14ac:dyDescent="0.3">
      <c r="G19585"/>
    </row>
    <row r="19586" spans="7:7" x14ac:dyDescent="0.3">
      <c r="G19586"/>
    </row>
    <row r="19587" spans="7:7" x14ac:dyDescent="0.3">
      <c r="G19587"/>
    </row>
    <row r="19588" spans="7:7" x14ac:dyDescent="0.3">
      <c r="G19588"/>
    </row>
    <row r="19589" spans="7:7" x14ac:dyDescent="0.3">
      <c r="G19589"/>
    </row>
    <row r="19590" spans="7:7" x14ac:dyDescent="0.3">
      <c r="G19590"/>
    </row>
    <row r="19591" spans="7:7" x14ac:dyDescent="0.3">
      <c r="G19591"/>
    </row>
    <row r="19592" spans="7:7" x14ac:dyDescent="0.3">
      <c r="G19592"/>
    </row>
    <row r="19593" spans="7:7" x14ac:dyDescent="0.3">
      <c r="G19593"/>
    </row>
    <row r="19594" spans="7:7" x14ac:dyDescent="0.3">
      <c r="G19594"/>
    </row>
    <row r="19595" spans="7:7" x14ac:dyDescent="0.3">
      <c r="G19595"/>
    </row>
    <row r="19596" spans="7:7" x14ac:dyDescent="0.3">
      <c r="G19596"/>
    </row>
    <row r="19597" spans="7:7" x14ac:dyDescent="0.3">
      <c r="G19597"/>
    </row>
    <row r="19598" spans="7:7" x14ac:dyDescent="0.3">
      <c r="G19598"/>
    </row>
    <row r="19599" spans="7:7" x14ac:dyDescent="0.3">
      <c r="G19599"/>
    </row>
    <row r="19600" spans="7:7" x14ac:dyDescent="0.3">
      <c r="G19600"/>
    </row>
    <row r="19601" spans="7:7" x14ac:dyDescent="0.3">
      <c r="G19601"/>
    </row>
    <row r="19602" spans="7:7" x14ac:dyDescent="0.3">
      <c r="G19602"/>
    </row>
    <row r="19603" spans="7:7" x14ac:dyDescent="0.3">
      <c r="G19603"/>
    </row>
    <row r="19604" spans="7:7" x14ac:dyDescent="0.3">
      <c r="G19604"/>
    </row>
    <row r="19605" spans="7:7" x14ac:dyDescent="0.3">
      <c r="G19605"/>
    </row>
    <row r="19606" spans="7:7" x14ac:dyDescent="0.3">
      <c r="G19606"/>
    </row>
    <row r="19607" spans="7:7" x14ac:dyDescent="0.3">
      <c r="G19607"/>
    </row>
    <row r="19608" spans="7:7" x14ac:dyDescent="0.3">
      <c r="G19608"/>
    </row>
    <row r="19609" spans="7:7" x14ac:dyDescent="0.3">
      <c r="G19609"/>
    </row>
    <row r="19610" spans="7:7" x14ac:dyDescent="0.3">
      <c r="G19610"/>
    </row>
    <row r="19611" spans="7:7" x14ac:dyDescent="0.3">
      <c r="G19611"/>
    </row>
    <row r="19612" spans="7:7" x14ac:dyDescent="0.3">
      <c r="G19612"/>
    </row>
    <row r="19613" spans="7:7" x14ac:dyDescent="0.3">
      <c r="G19613"/>
    </row>
    <row r="19614" spans="7:7" x14ac:dyDescent="0.3">
      <c r="G19614"/>
    </row>
    <row r="19615" spans="7:7" x14ac:dyDescent="0.3">
      <c r="G19615"/>
    </row>
    <row r="19616" spans="7:7" x14ac:dyDescent="0.3">
      <c r="G19616"/>
    </row>
    <row r="19617" spans="7:7" x14ac:dyDescent="0.3">
      <c r="G19617"/>
    </row>
    <row r="19618" spans="7:7" x14ac:dyDescent="0.3">
      <c r="G19618"/>
    </row>
    <row r="19619" spans="7:7" x14ac:dyDescent="0.3">
      <c r="G19619"/>
    </row>
    <row r="19620" spans="7:7" x14ac:dyDescent="0.3">
      <c r="G19620"/>
    </row>
    <row r="19621" spans="7:7" x14ac:dyDescent="0.3">
      <c r="G19621"/>
    </row>
    <row r="19622" spans="7:7" x14ac:dyDescent="0.3">
      <c r="G19622"/>
    </row>
    <row r="19623" spans="7:7" x14ac:dyDescent="0.3">
      <c r="G19623"/>
    </row>
    <row r="19624" spans="7:7" x14ac:dyDescent="0.3">
      <c r="G19624"/>
    </row>
    <row r="19625" spans="7:7" x14ac:dyDescent="0.3">
      <c r="G19625"/>
    </row>
    <row r="19626" spans="7:7" x14ac:dyDescent="0.3">
      <c r="G19626"/>
    </row>
    <row r="19627" spans="7:7" x14ac:dyDescent="0.3">
      <c r="G19627"/>
    </row>
    <row r="19628" spans="7:7" x14ac:dyDescent="0.3">
      <c r="G19628"/>
    </row>
    <row r="19629" spans="7:7" x14ac:dyDescent="0.3">
      <c r="G19629"/>
    </row>
    <row r="19630" spans="7:7" x14ac:dyDescent="0.3">
      <c r="G19630"/>
    </row>
    <row r="19631" spans="7:7" x14ac:dyDescent="0.3">
      <c r="G19631"/>
    </row>
    <row r="19632" spans="7:7" x14ac:dyDescent="0.3">
      <c r="G19632"/>
    </row>
    <row r="19633" spans="7:7" x14ac:dyDescent="0.3">
      <c r="G19633"/>
    </row>
    <row r="19634" spans="7:7" x14ac:dyDescent="0.3">
      <c r="G19634"/>
    </row>
    <row r="19635" spans="7:7" x14ac:dyDescent="0.3">
      <c r="G19635"/>
    </row>
    <row r="19636" spans="7:7" x14ac:dyDescent="0.3">
      <c r="G19636"/>
    </row>
    <row r="19637" spans="7:7" x14ac:dyDescent="0.3">
      <c r="G19637"/>
    </row>
    <row r="19638" spans="7:7" x14ac:dyDescent="0.3">
      <c r="G19638"/>
    </row>
    <row r="19639" spans="7:7" x14ac:dyDescent="0.3">
      <c r="G19639"/>
    </row>
    <row r="19640" spans="7:7" x14ac:dyDescent="0.3">
      <c r="G19640"/>
    </row>
    <row r="19641" spans="7:7" x14ac:dyDescent="0.3">
      <c r="G19641"/>
    </row>
    <row r="19642" spans="7:7" x14ac:dyDescent="0.3">
      <c r="G19642"/>
    </row>
    <row r="19643" spans="7:7" x14ac:dyDescent="0.3">
      <c r="G19643"/>
    </row>
    <row r="19644" spans="7:7" x14ac:dyDescent="0.3">
      <c r="G19644"/>
    </row>
    <row r="19645" spans="7:7" x14ac:dyDescent="0.3">
      <c r="G19645"/>
    </row>
    <row r="19646" spans="7:7" x14ac:dyDescent="0.3">
      <c r="G19646"/>
    </row>
    <row r="19647" spans="7:7" x14ac:dyDescent="0.3">
      <c r="G19647"/>
    </row>
    <row r="19648" spans="7:7" x14ac:dyDescent="0.3">
      <c r="G19648"/>
    </row>
    <row r="19649" spans="7:7" x14ac:dyDescent="0.3">
      <c r="G19649"/>
    </row>
    <row r="19650" spans="7:7" x14ac:dyDescent="0.3">
      <c r="G19650"/>
    </row>
    <row r="19651" spans="7:7" x14ac:dyDescent="0.3">
      <c r="G19651"/>
    </row>
    <row r="19652" spans="7:7" x14ac:dyDescent="0.3">
      <c r="G19652"/>
    </row>
    <row r="19653" spans="7:7" x14ac:dyDescent="0.3">
      <c r="G19653"/>
    </row>
    <row r="19654" spans="7:7" x14ac:dyDescent="0.3">
      <c r="G19654"/>
    </row>
    <row r="19655" spans="7:7" x14ac:dyDescent="0.3">
      <c r="G19655"/>
    </row>
    <row r="19656" spans="7:7" x14ac:dyDescent="0.3">
      <c r="G19656"/>
    </row>
    <row r="19657" spans="7:7" x14ac:dyDescent="0.3">
      <c r="G19657"/>
    </row>
    <row r="19658" spans="7:7" x14ac:dyDescent="0.3">
      <c r="G19658"/>
    </row>
    <row r="19659" spans="7:7" x14ac:dyDescent="0.3">
      <c r="G19659"/>
    </row>
    <row r="19660" spans="7:7" x14ac:dyDescent="0.3">
      <c r="G19660"/>
    </row>
    <row r="19661" spans="7:7" x14ac:dyDescent="0.3">
      <c r="G19661"/>
    </row>
    <row r="19662" spans="7:7" x14ac:dyDescent="0.3">
      <c r="G19662"/>
    </row>
    <row r="19663" spans="7:7" x14ac:dyDescent="0.3">
      <c r="G19663"/>
    </row>
    <row r="19664" spans="7:7" x14ac:dyDescent="0.3">
      <c r="G19664"/>
    </row>
    <row r="19665" spans="7:7" x14ac:dyDescent="0.3">
      <c r="G19665"/>
    </row>
    <row r="19666" spans="7:7" x14ac:dyDescent="0.3">
      <c r="G19666"/>
    </row>
    <row r="19667" spans="7:7" x14ac:dyDescent="0.3">
      <c r="G19667"/>
    </row>
    <row r="19668" spans="7:7" x14ac:dyDescent="0.3">
      <c r="G19668"/>
    </row>
    <row r="19669" spans="7:7" x14ac:dyDescent="0.3">
      <c r="G19669"/>
    </row>
    <row r="19670" spans="7:7" x14ac:dyDescent="0.3">
      <c r="G19670"/>
    </row>
    <row r="19671" spans="7:7" x14ac:dyDescent="0.3">
      <c r="G19671"/>
    </row>
    <row r="19672" spans="7:7" x14ac:dyDescent="0.3">
      <c r="G19672"/>
    </row>
    <row r="19673" spans="7:7" x14ac:dyDescent="0.3">
      <c r="G19673"/>
    </row>
    <row r="19674" spans="7:7" x14ac:dyDescent="0.3">
      <c r="G19674"/>
    </row>
    <row r="19675" spans="7:7" x14ac:dyDescent="0.3">
      <c r="G19675"/>
    </row>
    <row r="19676" spans="7:7" x14ac:dyDescent="0.3">
      <c r="G19676"/>
    </row>
    <row r="19677" spans="7:7" x14ac:dyDescent="0.3">
      <c r="G19677"/>
    </row>
    <row r="19678" spans="7:7" x14ac:dyDescent="0.3">
      <c r="G19678"/>
    </row>
    <row r="19679" spans="7:7" x14ac:dyDescent="0.3">
      <c r="G19679"/>
    </row>
    <row r="19680" spans="7:7" x14ac:dyDescent="0.3">
      <c r="G19680"/>
    </row>
    <row r="19681" spans="7:7" x14ac:dyDescent="0.3">
      <c r="G19681"/>
    </row>
    <row r="19682" spans="7:7" x14ac:dyDescent="0.3">
      <c r="G19682"/>
    </row>
    <row r="19683" spans="7:7" x14ac:dyDescent="0.3">
      <c r="G19683"/>
    </row>
    <row r="19684" spans="7:7" x14ac:dyDescent="0.3">
      <c r="G19684"/>
    </row>
    <row r="19685" spans="7:7" x14ac:dyDescent="0.3">
      <c r="G19685"/>
    </row>
    <row r="19686" spans="7:7" x14ac:dyDescent="0.3">
      <c r="G19686"/>
    </row>
    <row r="19687" spans="7:7" x14ac:dyDescent="0.3">
      <c r="G19687"/>
    </row>
    <row r="19688" spans="7:7" x14ac:dyDescent="0.3">
      <c r="G19688"/>
    </row>
    <row r="19689" spans="7:7" x14ac:dyDescent="0.3">
      <c r="G19689"/>
    </row>
    <row r="19690" spans="7:7" x14ac:dyDescent="0.3">
      <c r="G19690"/>
    </row>
    <row r="19691" spans="7:7" x14ac:dyDescent="0.3">
      <c r="G19691"/>
    </row>
    <row r="19692" spans="7:7" x14ac:dyDescent="0.3">
      <c r="G19692"/>
    </row>
    <row r="19693" spans="7:7" x14ac:dyDescent="0.3">
      <c r="G19693"/>
    </row>
    <row r="19694" spans="7:7" x14ac:dyDescent="0.3">
      <c r="G19694"/>
    </row>
    <row r="19695" spans="7:7" x14ac:dyDescent="0.3">
      <c r="G19695"/>
    </row>
    <row r="19696" spans="7:7" x14ac:dyDescent="0.3">
      <c r="G19696"/>
    </row>
    <row r="19697" spans="7:7" x14ac:dyDescent="0.3">
      <c r="G19697"/>
    </row>
    <row r="19698" spans="7:7" x14ac:dyDescent="0.3">
      <c r="G19698"/>
    </row>
    <row r="19699" spans="7:7" x14ac:dyDescent="0.3">
      <c r="G19699"/>
    </row>
    <row r="19700" spans="7:7" x14ac:dyDescent="0.3">
      <c r="G19700"/>
    </row>
    <row r="19701" spans="7:7" x14ac:dyDescent="0.3">
      <c r="G19701"/>
    </row>
    <row r="19702" spans="7:7" x14ac:dyDescent="0.3">
      <c r="G19702"/>
    </row>
    <row r="19703" spans="7:7" x14ac:dyDescent="0.3">
      <c r="G19703"/>
    </row>
    <row r="19704" spans="7:7" x14ac:dyDescent="0.3">
      <c r="G19704"/>
    </row>
    <row r="19705" spans="7:7" x14ac:dyDescent="0.3">
      <c r="G19705"/>
    </row>
    <row r="19706" spans="7:7" x14ac:dyDescent="0.3">
      <c r="G19706"/>
    </row>
    <row r="19707" spans="7:7" x14ac:dyDescent="0.3">
      <c r="G19707"/>
    </row>
    <row r="19708" spans="7:7" x14ac:dyDescent="0.3">
      <c r="G19708"/>
    </row>
    <row r="19709" spans="7:7" x14ac:dyDescent="0.3">
      <c r="G19709"/>
    </row>
    <row r="19710" spans="7:7" x14ac:dyDescent="0.3">
      <c r="G19710"/>
    </row>
    <row r="19711" spans="7:7" x14ac:dyDescent="0.3">
      <c r="G19711"/>
    </row>
    <row r="19712" spans="7:7" x14ac:dyDescent="0.3">
      <c r="G19712"/>
    </row>
    <row r="19713" spans="7:7" x14ac:dyDescent="0.3">
      <c r="G19713"/>
    </row>
    <row r="19714" spans="7:7" x14ac:dyDescent="0.3">
      <c r="G19714"/>
    </row>
    <row r="19715" spans="7:7" x14ac:dyDescent="0.3">
      <c r="G19715"/>
    </row>
    <row r="19716" spans="7:7" x14ac:dyDescent="0.3">
      <c r="G19716"/>
    </row>
    <row r="19717" spans="7:7" x14ac:dyDescent="0.3">
      <c r="G19717"/>
    </row>
    <row r="19718" spans="7:7" x14ac:dyDescent="0.3">
      <c r="G19718"/>
    </row>
    <row r="19719" spans="7:7" x14ac:dyDescent="0.3">
      <c r="G19719"/>
    </row>
    <row r="19720" spans="7:7" x14ac:dyDescent="0.3">
      <c r="G19720"/>
    </row>
    <row r="19721" spans="7:7" x14ac:dyDescent="0.3">
      <c r="G19721"/>
    </row>
    <row r="19722" spans="7:7" x14ac:dyDescent="0.3">
      <c r="G19722"/>
    </row>
    <row r="19723" spans="7:7" x14ac:dyDescent="0.3">
      <c r="G19723"/>
    </row>
    <row r="19724" spans="7:7" x14ac:dyDescent="0.3">
      <c r="G19724"/>
    </row>
    <row r="19725" spans="7:7" x14ac:dyDescent="0.3">
      <c r="G19725"/>
    </row>
    <row r="19726" spans="7:7" x14ac:dyDescent="0.3">
      <c r="G19726"/>
    </row>
    <row r="19727" spans="7:7" x14ac:dyDescent="0.3">
      <c r="G19727"/>
    </row>
    <row r="19728" spans="7:7" x14ac:dyDescent="0.3">
      <c r="G19728"/>
    </row>
    <row r="19729" spans="7:7" x14ac:dyDescent="0.3">
      <c r="G19729"/>
    </row>
    <row r="19730" spans="7:7" x14ac:dyDescent="0.3">
      <c r="G19730"/>
    </row>
    <row r="19731" spans="7:7" x14ac:dyDescent="0.3">
      <c r="G19731"/>
    </row>
    <row r="19732" spans="7:7" x14ac:dyDescent="0.3">
      <c r="G19732"/>
    </row>
    <row r="19733" spans="7:7" x14ac:dyDescent="0.3">
      <c r="G19733"/>
    </row>
    <row r="19734" spans="7:7" x14ac:dyDescent="0.3">
      <c r="G19734"/>
    </row>
    <row r="19735" spans="7:7" x14ac:dyDescent="0.3">
      <c r="G19735"/>
    </row>
    <row r="19736" spans="7:7" x14ac:dyDescent="0.3">
      <c r="G19736"/>
    </row>
    <row r="19737" spans="7:7" x14ac:dyDescent="0.3">
      <c r="G19737"/>
    </row>
    <row r="19738" spans="7:7" x14ac:dyDescent="0.3">
      <c r="G19738"/>
    </row>
    <row r="19739" spans="7:7" x14ac:dyDescent="0.3">
      <c r="G19739"/>
    </row>
    <row r="19740" spans="7:7" x14ac:dyDescent="0.3">
      <c r="G19740"/>
    </row>
    <row r="19741" spans="7:7" x14ac:dyDescent="0.3">
      <c r="G19741"/>
    </row>
    <row r="19742" spans="7:7" x14ac:dyDescent="0.3">
      <c r="G19742"/>
    </row>
    <row r="19743" spans="7:7" x14ac:dyDescent="0.3">
      <c r="G19743"/>
    </row>
    <row r="19744" spans="7:7" x14ac:dyDescent="0.3">
      <c r="G19744"/>
    </row>
    <row r="19745" spans="7:7" x14ac:dyDescent="0.3">
      <c r="G19745"/>
    </row>
    <row r="19746" spans="7:7" x14ac:dyDescent="0.3">
      <c r="G19746"/>
    </row>
    <row r="19747" spans="7:7" x14ac:dyDescent="0.3">
      <c r="G19747"/>
    </row>
    <row r="19748" spans="7:7" x14ac:dyDescent="0.3">
      <c r="G19748"/>
    </row>
    <row r="19749" spans="7:7" x14ac:dyDescent="0.3">
      <c r="G19749"/>
    </row>
    <row r="19750" spans="7:7" x14ac:dyDescent="0.3">
      <c r="G19750"/>
    </row>
    <row r="19751" spans="7:7" x14ac:dyDescent="0.3">
      <c r="G19751"/>
    </row>
    <row r="19752" spans="7:7" x14ac:dyDescent="0.3">
      <c r="G19752"/>
    </row>
    <row r="19753" spans="7:7" x14ac:dyDescent="0.3">
      <c r="G19753"/>
    </row>
    <row r="19754" spans="7:7" x14ac:dyDescent="0.3">
      <c r="G19754"/>
    </row>
    <row r="19755" spans="7:7" x14ac:dyDescent="0.3">
      <c r="G19755"/>
    </row>
    <row r="19756" spans="7:7" x14ac:dyDescent="0.3">
      <c r="G19756"/>
    </row>
    <row r="19757" spans="7:7" x14ac:dyDescent="0.3">
      <c r="G19757"/>
    </row>
    <row r="19758" spans="7:7" x14ac:dyDescent="0.3">
      <c r="G19758"/>
    </row>
    <row r="19759" spans="7:7" x14ac:dyDescent="0.3">
      <c r="G19759"/>
    </row>
    <row r="19760" spans="7:7" x14ac:dyDescent="0.3">
      <c r="G19760"/>
    </row>
    <row r="19761" spans="7:7" x14ac:dyDescent="0.3">
      <c r="G19761"/>
    </row>
    <row r="19762" spans="7:7" x14ac:dyDescent="0.3">
      <c r="G19762"/>
    </row>
    <row r="19763" spans="7:7" x14ac:dyDescent="0.3">
      <c r="G19763"/>
    </row>
    <row r="19764" spans="7:7" x14ac:dyDescent="0.3">
      <c r="G19764"/>
    </row>
    <row r="19765" spans="7:7" x14ac:dyDescent="0.3">
      <c r="G19765"/>
    </row>
    <row r="19766" spans="7:7" x14ac:dyDescent="0.3">
      <c r="G19766"/>
    </row>
    <row r="19767" spans="7:7" x14ac:dyDescent="0.3">
      <c r="G19767"/>
    </row>
    <row r="19768" spans="7:7" x14ac:dyDescent="0.3">
      <c r="G19768"/>
    </row>
    <row r="19769" spans="7:7" x14ac:dyDescent="0.3">
      <c r="G19769"/>
    </row>
    <row r="19770" spans="7:7" x14ac:dyDescent="0.3">
      <c r="G19770"/>
    </row>
    <row r="19771" spans="7:7" x14ac:dyDescent="0.3">
      <c r="G19771"/>
    </row>
    <row r="19772" spans="7:7" x14ac:dyDescent="0.3">
      <c r="G19772"/>
    </row>
    <row r="19773" spans="7:7" x14ac:dyDescent="0.3">
      <c r="G19773"/>
    </row>
    <row r="19774" spans="7:7" x14ac:dyDescent="0.3">
      <c r="G19774"/>
    </row>
    <row r="19775" spans="7:7" x14ac:dyDescent="0.3">
      <c r="G19775"/>
    </row>
    <row r="19776" spans="7:7" x14ac:dyDescent="0.3">
      <c r="G19776"/>
    </row>
    <row r="19777" spans="7:7" x14ac:dyDescent="0.3">
      <c r="G19777"/>
    </row>
    <row r="19778" spans="7:7" x14ac:dyDescent="0.3">
      <c r="G19778"/>
    </row>
    <row r="19779" spans="7:7" x14ac:dyDescent="0.3">
      <c r="G19779"/>
    </row>
    <row r="19780" spans="7:7" x14ac:dyDescent="0.3">
      <c r="G19780"/>
    </row>
    <row r="19781" spans="7:7" x14ac:dyDescent="0.3">
      <c r="G19781"/>
    </row>
    <row r="19782" spans="7:7" x14ac:dyDescent="0.3">
      <c r="G19782"/>
    </row>
    <row r="19783" spans="7:7" x14ac:dyDescent="0.3">
      <c r="G19783"/>
    </row>
    <row r="19784" spans="7:7" x14ac:dyDescent="0.3">
      <c r="G19784"/>
    </row>
    <row r="19785" spans="7:7" x14ac:dyDescent="0.3">
      <c r="G19785"/>
    </row>
    <row r="19786" spans="7:7" x14ac:dyDescent="0.3">
      <c r="G19786"/>
    </row>
    <row r="19787" spans="7:7" x14ac:dyDescent="0.3">
      <c r="G19787"/>
    </row>
    <row r="19788" spans="7:7" x14ac:dyDescent="0.3">
      <c r="G19788"/>
    </row>
    <row r="19789" spans="7:7" x14ac:dyDescent="0.3">
      <c r="G19789"/>
    </row>
    <row r="19790" spans="7:7" x14ac:dyDescent="0.3">
      <c r="G19790"/>
    </row>
    <row r="19791" spans="7:7" x14ac:dyDescent="0.3">
      <c r="G19791"/>
    </row>
    <row r="19792" spans="7:7" x14ac:dyDescent="0.3">
      <c r="G19792"/>
    </row>
    <row r="19793" spans="7:7" x14ac:dyDescent="0.3">
      <c r="G19793"/>
    </row>
    <row r="19794" spans="7:7" x14ac:dyDescent="0.3">
      <c r="G19794"/>
    </row>
    <row r="19795" spans="7:7" x14ac:dyDescent="0.3">
      <c r="G19795"/>
    </row>
    <row r="19796" spans="7:7" x14ac:dyDescent="0.3">
      <c r="G19796"/>
    </row>
    <row r="19797" spans="7:7" x14ac:dyDescent="0.3">
      <c r="G19797"/>
    </row>
    <row r="19798" spans="7:7" x14ac:dyDescent="0.3">
      <c r="G19798"/>
    </row>
    <row r="19799" spans="7:7" x14ac:dyDescent="0.3">
      <c r="G19799"/>
    </row>
    <row r="19800" spans="7:7" x14ac:dyDescent="0.3">
      <c r="G19800"/>
    </row>
    <row r="19801" spans="7:7" x14ac:dyDescent="0.3">
      <c r="G19801"/>
    </row>
    <row r="19802" spans="7:7" x14ac:dyDescent="0.3">
      <c r="G19802"/>
    </row>
    <row r="19803" spans="7:7" x14ac:dyDescent="0.3">
      <c r="G19803"/>
    </row>
    <row r="19804" spans="7:7" x14ac:dyDescent="0.3">
      <c r="G19804"/>
    </row>
    <row r="19805" spans="7:7" x14ac:dyDescent="0.3">
      <c r="G19805"/>
    </row>
    <row r="19806" spans="7:7" x14ac:dyDescent="0.3">
      <c r="G19806"/>
    </row>
    <row r="19807" spans="7:7" x14ac:dyDescent="0.3">
      <c r="G19807"/>
    </row>
    <row r="19808" spans="7:7" x14ac:dyDescent="0.3">
      <c r="G19808"/>
    </row>
    <row r="19809" spans="7:7" x14ac:dyDescent="0.3">
      <c r="G19809"/>
    </row>
    <row r="19810" spans="7:7" x14ac:dyDescent="0.3">
      <c r="G19810"/>
    </row>
    <row r="19811" spans="7:7" x14ac:dyDescent="0.3">
      <c r="G19811"/>
    </row>
    <row r="19812" spans="7:7" x14ac:dyDescent="0.3">
      <c r="G19812"/>
    </row>
    <row r="19813" spans="7:7" x14ac:dyDescent="0.3">
      <c r="G19813"/>
    </row>
    <row r="19814" spans="7:7" x14ac:dyDescent="0.3">
      <c r="G19814"/>
    </row>
    <row r="19815" spans="7:7" x14ac:dyDescent="0.3">
      <c r="G19815"/>
    </row>
    <row r="19816" spans="7:7" x14ac:dyDescent="0.3">
      <c r="G19816"/>
    </row>
    <row r="19817" spans="7:7" x14ac:dyDescent="0.3">
      <c r="G19817"/>
    </row>
    <row r="19818" spans="7:7" x14ac:dyDescent="0.3">
      <c r="G19818"/>
    </row>
    <row r="19819" spans="7:7" x14ac:dyDescent="0.3">
      <c r="G19819"/>
    </row>
    <row r="19820" spans="7:7" x14ac:dyDescent="0.3">
      <c r="G19820"/>
    </row>
    <row r="19821" spans="7:7" x14ac:dyDescent="0.3">
      <c r="G19821"/>
    </row>
    <row r="19822" spans="7:7" x14ac:dyDescent="0.3">
      <c r="G19822"/>
    </row>
    <row r="19823" spans="7:7" x14ac:dyDescent="0.3">
      <c r="G19823"/>
    </row>
    <row r="19824" spans="7:7" x14ac:dyDescent="0.3">
      <c r="G19824"/>
    </row>
    <row r="19825" spans="7:7" x14ac:dyDescent="0.3">
      <c r="G19825"/>
    </row>
    <row r="19826" spans="7:7" x14ac:dyDescent="0.3">
      <c r="G19826"/>
    </row>
    <row r="19827" spans="7:7" x14ac:dyDescent="0.3">
      <c r="G19827"/>
    </row>
    <row r="19828" spans="7:7" x14ac:dyDescent="0.3">
      <c r="G19828"/>
    </row>
    <row r="19829" spans="7:7" x14ac:dyDescent="0.3">
      <c r="G19829"/>
    </row>
    <row r="19830" spans="7:7" x14ac:dyDescent="0.3">
      <c r="G19830"/>
    </row>
    <row r="19831" spans="7:7" x14ac:dyDescent="0.3">
      <c r="G19831"/>
    </row>
    <row r="19832" spans="7:7" x14ac:dyDescent="0.3">
      <c r="G19832"/>
    </row>
    <row r="19833" spans="7:7" x14ac:dyDescent="0.3">
      <c r="G19833"/>
    </row>
    <row r="19834" spans="7:7" x14ac:dyDescent="0.3">
      <c r="G19834"/>
    </row>
    <row r="19835" spans="7:7" x14ac:dyDescent="0.3">
      <c r="G19835"/>
    </row>
    <row r="19836" spans="7:7" x14ac:dyDescent="0.3">
      <c r="G19836"/>
    </row>
    <row r="19837" spans="7:7" x14ac:dyDescent="0.3">
      <c r="G19837"/>
    </row>
    <row r="19838" spans="7:7" x14ac:dyDescent="0.3">
      <c r="G19838"/>
    </row>
    <row r="19839" spans="7:7" x14ac:dyDescent="0.3">
      <c r="G19839"/>
    </row>
    <row r="19840" spans="7:7" x14ac:dyDescent="0.3">
      <c r="G19840"/>
    </row>
    <row r="19841" spans="7:7" x14ac:dyDescent="0.3">
      <c r="G19841"/>
    </row>
    <row r="19842" spans="7:7" x14ac:dyDescent="0.3">
      <c r="G19842"/>
    </row>
    <row r="19843" spans="7:7" x14ac:dyDescent="0.3">
      <c r="G19843"/>
    </row>
    <row r="19844" spans="7:7" x14ac:dyDescent="0.3">
      <c r="G19844"/>
    </row>
    <row r="19845" spans="7:7" x14ac:dyDescent="0.3">
      <c r="G19845"/>
    </row>
    <row r="19846" spans="7:7" x14ac:dyDescent="0.3">
      <c r="G19846"/>
    </row>
    <row r="19847" spans="7:7" x14ac:dyDescent="0.3">
      <c r="G19847"/>
    </row>
    <row r="19848" spans="7:7" x14ac:dyDescent="0.3">
      <c r="G19848"/>
    </row>
    <row r="19849" spans="7:7" x14ac:dyDescent="0.3">
      <c r="G19849"/>
    </row>
    <row r="19850" spans="7:7" x14ac:dyDescent="0.3">
      <c r="G19850"/>
    </row>
    <row r="19851" spans="7:7" x14ac:dyDescent="0.3">
      <c r="G19851"/>
    </row>
    <row r="19852" spans="7:7" x14ac:dyDescent="0.3">
      <c r="G19852"/>
    </row>
    <row r="19853" spans="7:7" x14ac:dyDescent="0.3">
      <c r="G19853"/>
    </row>
    <row r="19854" spans="7:7" x14ac:dyDescent="0.3">
      <c r="G19854"/>
    </row>
    <row r="19855" spans="7:7" x14ac:dyDescent="0.3">
      <c r="G19855"/>
    </row>
    <row r="19856" spans="7:7" x14ac:dyDescent="0.3">
      <c r="G19856"/>
    </row>
    <row r="19857" spans="7:7" x14ac:dyDescent="0.3">
      <c r="G19857"/>
    </row>
    <row r="19858" spans="7:7" x14ac:dyDescent="0.3">
      <c r="G19858"/>
    </row>
    <row r="19859" spans="7:7" x14ac:dyDescent="0.3">
      <c r="G19859"/>
    </row>
    <row r="19860" spans="7:7" x14ac:dyDescent="0.3">
      <c r="G19860"/>
    </row>
    <row r="19861" spans="7:7" x14ac:dyDescent="0.3">
      <c r="G19861"/>
    </row>
    <row r="19862" spans="7:7" x14ac:dyDescent="0.3">
      <c r="G19862"/>
    </row>
    <row r="19863" spans="7:7" x14ac:dyDescent="0.3">
      <c r="G19863"/>
    </row>
    <row r="19864" spans="7:7" x14ac:dyDescent="0.3">
      <c r="G19864"/>
    </row>
    <row r="19865" spans="7:7" x14ac:dyDescent="0.3">
      <c r="G19865"/>
    </row>
    <row r="19866" spans="7:7" x14ac:dyDescent="0.3">
      <c r="G19866"/>
    </row>
    <row r="19867" spans="7:7" x14ac:dyDescent="0.3">
      <c r="G19867"/>
    </row>
    <row r="19868" spans="7:7" x14ac:dyDescent="0.3">
      <c r="G19868"/>
    </row>
    <row r="19869" spans="7:7" x14ac:dyDescent="0.3">
      <c r="G19869"/>
    </row>
    <row r="19870" spans="7:7" x14ac:dyDescent="0.3">
      <c r="G19870"/>
    </row>
    <row r="19871" spans="7:7" x14ac:dyDescent="0.3">
      <c r="G19871"/>
    </row>
    <row r="19872" spans="7:7" x14ac:dyDescent="0.3">
      <c r="G19872"/>
    </row>
    <row r="19873" spans="7:7" x14ac:dyDescent="0.3">
      <c r="G19873"/>
    </row>
    <row r="19874" spans="7:7" x14ac:dyDescent="0.3">
      <c r="G19874"/>
    </row>
    <row r="19875" spans="7:7" x14ac:dyDescent="0.3">
      <c r="G19875"/>
    </row>
    <row r="19876" spans="7:7" x14ac:dyDescent="0.3">
      <c r="G19876"/>
    </row>
    <row r="19877" spans="7:7" x14ac:dyDescent="0.3">
      <c r="G19877"/>
    </row>
    <row r="19878" spans="7:7" x14ac:dyDescent="0.3">
      <c r="G19878"/>
    </row>
    <row r="19879" spans="7:7" x14ac:dyDescent="0.3">
      <c r="G19879"/>
    </row>
    <row r="19880" spans="7:7" x14ac:dyDescent="0.3">
      <c r="G19880"/>
    </row>
    <row r="19881" spans="7:7" x14ac:dyDescent="0.3">
      <c r="G19881"/>
    </row>
    <row r="19882" spans="7:7" x14ac:dyDescent="0.3">
      <c r="G19882"/>
    </row>
    <row r="19883" spans="7:7" x14ac:dyDescent="0.3">
      <c r="G19883"/>
    </row>
    <row r="19884" spans="7:7" x14ac:dyDescent="0.3">
      <c r="G19884"/>
    </row>
    <row r="19885" spans="7:7" x14ac:dyDescent="0.3">
      <c r="G19885"/>
    </row>
    <row r="19886" spans="7:7" x14ac:dyDescent="0.3">
      <c r="G19886"/>
    </row>
    <row r="19887" spans="7:7" x14ac:dyDescent="0.3">
      <c r="G19887"/>
    </row>
    <row r="19888" spans="7:7" x14ac:dyDescent="0.3">
      <c r="G19888"/>
    </row>
    <row r="19889" spans="7:7" x14ac:dyDescent="0.3">
      <c r="G19889"/>
    </row>
    <row r="19890" spans="7:7" x14ac:dyDescent="0.3">
      <c r="G19890"/>
    </row>
    <row r="19891" spans="7:7" x14ac:dyDescent="0.3">
      <c r="G19891"/>
    </row>
    <row r="19892" spans="7:7" x14ac:dyDescent="0.3">
      <c r="G19892"/>
    </row>
    <row r="19893" spans="7:7" x14ac:dyDescent="0.3">
      <c r="G19893"/>
    </row>
    <row r="19894" spans="7:7" x14ac:dyDescent="0.3">
      <c r="G19894"/>
    </row>
    <row r="19895" spans="7:7" x14ac:dyDescent="0.3">
      <c r="G19895"/>
    </row>
    <row r="19896" spans="7:7" x14ac:dyDescent="0.3">
      <c r="G19896"/>
    </row>
    <row r="19897" spans="7:7" x14ac:dyDescent="0.3">
      <c r="G19897"/>
    </row>
    <row r="19898" spans="7:7" x14ac:dyDescent="0.3">
      <c r="G19898"/>
    </row>
    <row r="19899" spans="7:7" x14ac:dyDescent="0.3">
      <c r="G19899"/>
    </row>
    <row r="19900" spans="7:7" x14ac:dyDescent="0.3">
      <c r="G19900"/>
    </row>
    <row r="19901" spans="7:7" x14ac:dyDescent="0.3">
      <c r="G19901"/>
    </row>
    <row r="19902" spans="7:7" x14ac:dyDescent="0.3">
      <c r="G19902"/>
    </row>
    <row r="19903" spans="7:7" x14ac:dyDescent="0.3">
      <c r="G19903"/>
    </row>
    <row r="19904" spans="7:7" x14ac:dyDescent="0.3">
      <c r="G19904"/>
    </row>
    <row r="19905" spans="7:7" x14ac:dyDescent="0.3">
      <c r="G19905"/>
    </row>
    <row r="19906" spans="7:7" x14ac:dyDescent="0.3">
      <c r="G19906"/>
    </row>
    <row r="19907" spans="7:7" x14ac:dyDescent="0.3">
      <c r="G19907"/>
    </row>
    <row r="19908" spans="7:7" x14ac:dyDescent="0.3">
      <c r="G19908"/>
    </row>
    <row r="19909" spans="7:7" x14ac:dyDescent="0.3">
      <c r="G19909"/>
    </row>
    <row r="19910" spans="7:7" x14ac:dyDescent="0.3">
      <c r="G19910"/>
    </row>
    <row r="19911" spans="7:7" x14ac:dyDescent="0.3">
      <c r="G19911"/>
    </row>
    <row r="19912" spans="7:7" x14ac:dyDescent="0.3">
      <c r="G19912"/>
    </row>
    <row r="19913" spans="7:7" x14ac:dyDescent="0.3">
      <c r="G19913"/>
    </row>
    <row r="19914" spans="7:7" x14ac:dyDescent="0.3">
      <c r="G19914"/>
    </row>
    <row r="19915" spans="7:7" x14ac:dyDescent="0.3">
      <c r="G19915"/>
    </row>
    <row r="19916" spans="7:7" x14ac:dyDescent="0.3">
      <c r="G19916"/>
    </row>
    <row r="19917" spans="7:7" x14ac:dyDescent="0.3">
      <c r="G19917"/>
    </row>
    <row r="19918" spans="7:7" x14ac:dyDescent="0.3">
      <c r="G19918"/>
    </row>
    <row r="19919" spans="7:7" x14ac:dyDescent="0.3">
      <c r="G19919"/>
    </row>
    <row r="19920" spans="7:7" x14ac:dyDescent="0.3">
      <c r="G19920"/>
    </row>
    <row r="19921" spans="7:7" x14ac:dyDescent="0.3">
      <c r="G19921"/>
    </row>
    <row r="19922" spans="7:7" x14ac:dyDescent="0.3">
      <c r="G19922"/>
    </row>
    <row r="19923" spans="7:7" x14ac:dyDescent="0.3">
      <c r="G19923"/>
    </row>
    <row r="19924" spans="7:7" x14ac:dyDescent="0.3">
      <c r="G19924"/>
    </row>
    <row r="19925" spans="7:7" x14ac:dyDescent="0.3">
      <c r="G19925"/>
    </row>
    <row r="19926" spans="7:7" x14ac:dyDescent="0.3">
      <c r="G19926"/>
    </row>
    <row r="19927" spans="7:7" x14ac:dyDescent="0.3">
      <c r="G19927"/>
    </row>
    <row r="19928" spans="7:7" x14ac:dyDescent="0.3">
      <c r="G19928"/>
    </row>
    <row r="19929" spans="7:7" x14ac:dyDescent="0.3">
      <c r="G19929"/>
    </row>
    <row r="19930" spans="7:7" x14ac:dyDescent="0.3">
      <c r="G19930"/>
    </row>
    <row r="19931" spans="7:7" x14ac:dyDescent="0.3">
      <c r="G19931"/>
    </row>
    <row r="19932" spans="7:7" x14ac:dyDescent="0.3">
      <c r="G19932"/>
    </row>
    <row r="19933" spans="7:7" x14ac:dyDescent="0.3">
      <c r="G19933"/>
    </row>
    <row r="19934" spans="7:7" x14ac:dyDescent="0.3">
      <c r="G19934"/>
    </row>
    <row r="19935" spans="7:7" x14ac:dyDescent="0.3">
      <c r="G19935"/>
    </row>
    <row r="19936" spans="7:7" x14ac:dyDescent="0.3">
      <c r="G19936"/>
    </row>
    <row r="19937" spans="7:7" x14ac:dyDescent="0.3">
      <c r="G19937"/>
    </row>
    <row r="19938" spans="7:7" x14ac:dyDescent="0.3">
      <c r="G19938"/>
    </row>
    <row r="19939" spans="7:7" x14ac:dyDescent="0.3">
      <c r="G19939"/>
    </row>
    <row r="19940" spans="7:7" x14ac:dyDescent="0.3">
      <c r="G19940"/>
    </row>
    <row r="19941" spans="7:7" x14ac:dyDescent="0.3">
      <c r="G19941"/>
    </row>
    <row r="19942" spans="7:7" x14ac:dyDescent="0.3">
      <c r="G19942"/>
    </row>
    <row r="19943" spans="7:7" x14ac:dyDescent="0.3">
      <c r="G19943"/>
    </row>
    <row r="19944" spans="7:7" x14ac:dyDescent="0.3">
      <c r="G19944"/>
    </row>
    <row r="19945" spans="7:7" x14ac:dyDescent="0.3">
      <c r="G19945"/>
    </row>
    <row r="19946" spans="7:7" x14ac:dyDescent="0.3">
      <c r="G19946"/>
    </row>
    <row r="19947" spans="7:7" x14ac:dyDescent="0.3">
      <c r="G19947"/>
    </row>
    <row r="19948" spans="7:7" x14ac:dyDescent="0.3">
      <c r="G19948"/>
    </row>
    <row r="19949" spans="7:7" x14ac:dyDescent="0.3">
      <c r="G19949"/>
    </row>
    <row r="19950" spans="7:7" x14ac:dyDescent="0.3">
      <c r="G19950"/>
    </row>
    <row r="19951" spans="7:7" x14ac:dyDescent="0.3">
      <c r="G19951"/>
    </row>
    <row r="19952" spans="7:7" x14ac:dyDescent="0.3">
      <c r="G19952"/>
    </row>
    <row r="19953" spans="7:7" x14ac:dyDescent="0.3">
      <c r="G19953"/>
    </row>
    <row r="19954" spans="7:7" x14ac:dyDescent="0.3">
      <c r="G19954"/>
    </row>
    <row r="19955" spans="7:7" x14ac:dyDescent="0.3">
      <c r="G19955"/>
    </row>
    <row r="19956" spans="7:7" x14ac:dyDescent="0.3">
      <c r="G19956"/>
    </row>
    <row r="19957" spans="7:7" x14ac:dyDescent="0.3">
      <c r="G19957"/>
    </row>
    <row r="19958" spans="7:7" x14ac:dyDescent="0.3">
      <c r="G19958"/>
    </row>
    <row r="19959" spans="7:7" x14ac:dyDescent="0.3">
      <c r="G19959"/>
    </row>
    <row r="19960" spans="7:7" x14ac:dyDescent="0.3">
      <c r="G19960"/>
    </row>
    <row r="19961" spans="7:7" x14ac:dyDescent="0.3">
      <c r="G19961"/>
    </row>
    <row r="19962" spans="7:7" x14ac:dyDescent="0.3">
      <c r="G19962"/>
    </row>
    <row r="19963" spans="7:7" x14ac:dyDescent="0.3">
      <c r="G19963"/>
    </row>
    <row r="19964" spans="7:7" x14ac:dyDescent="0.3">
      <c r="G19964"/>
    </row>
    <row r="19965" spans="7:7" x14ac:dyDescent="0.3">
      <c r="G19965"/>
    </row>
    <row r="19966" spans="7:7" x14ac:dyDescent="0.3">
      <c r="G19966"/>
    </row>
    <row r="19967" spans="7:7" x14ac:dyDescent="0.3">
      <c r="G19967"/>
    </row>
    <row r="19968" spans="7:7" x14ac:dyDescent="0.3">
      <c r="G19968"/>
    </row>
    <row r="19969" spans="7:7" x14ac:dyDescent="0.3">
      <c r="G19969"/>
    </row>
    <row r="19970" spans="7:7" x14ac:dyDescent="0.3">
      <c r="G19970"/>
    </row>
    <row r="19971" spans="7:7" x14ac:dyDescent="0.3">
      <c r="G19971"/>
    </row>
    <row r="19972" spans="7:7" x14ac:dyDescent="0.3">
      <c r="G19972"/>
    </row>
    <row r="19973" spans="7:7" x14ac:dyDescent="0.3">
      <c r="G19973"/>
    </row>
    <row r="19974" spans="7:7" x14ac:dyDescent="0.3">
      <c r="G19974"/>
    </row>
    <row r="19975" spans="7:7" x14ac:dyDescent="0.3">
      <c r="G19975"/>
    </row>
    <row r="19976" spans="7:7" x14ac:dyDescent="0.3">
      <c r="G19976"/>
    </row>
    <row r="19977" spans="7:7" x14ac:dyDescent="0.3">
      <c r="G19977"/>
    </row>
    <row r="19978" spans="7:7" x14ac:dyDescent="0.3">
      <c r="G19978"/>
    </row>
    <row r="19979" spans="7:7" x14ac:dyDescent="0.3">
      <c r="G19979"/>
    </row>
    <row r="19980" spans="7:7" x14ac:dyDescent="0.3">
      <c r="G19980"/>
    </row>
    <row r="19981" spans="7:7" x14ac:dyDescent="0.3">
      <c r="G19981"/>
    </row>
    <row r="19982" spans="7:7" x14ac:dyDescent="0.3">
      <c r="G19982"/>
    </row>
    <row r="19983" spans="7:7" x14ac:dyDescent="0.3">
      <c r="G19983"/>
    </row>
    <row r="19984" spans="7:7" x14ac:dyDescent="0.3">
      <c r="G19984"/>
    </row>
    <row r="19985" spans="7:7" x14ac:dyDescent="0.3">
      <c r="G19985"/>
    </row>
    <row r="19986" spans="7:7" x14ac:dyDescent="0.3">
      <c r="G19986"/>
    </row>
    <row r="19987" spans="7:7" x14ac:dyDescent="0.3">
      <c r="G19987"/>
    </row>
    <row r="19988" spans="7:7" x14ac:dyDescent="0.3">
      <c r="G19988"/>
    </row>
    <row r="19989" spans="7:7" x14ac:dyDescent="0.3">
      <c r="G19989"/>
    </row>
    <row r="19990" spans="7:7" x14ac:dyDescent="0.3">
      <c r="G19990"/>
    </row>
    <row r="19991" spans="7:7" x14ac:dyDescent="0.3">
      <c r="G19991"/>
    </row>
    <row r="19992" spans="7:7" x14ac:dyDescent="0.3">
      <c r="G19992"/>
    </row>
    <row r="19993" spans="7:7" x14ac:dyDescent="0.3">
      <c r="G19993"/>
    </row>
    <row r="19994" spans="7:7" x14ac:dyDescent="0.3">
      <c r="G19994"/>
    </row>
    <row r="19995" spans="7:7" x14ac:dyDescent="0.3">
      <c r="G19995"/>
    </row>
    <row r="19996" spans="7:7" x14ac:dyDescent="0.3">
      <c r="G19996"/>
    </row>
    <row r="19997" spans="7:7" x14ac:dyDescent="0.3">
      <c r="G19997"/>
    </row>
    <row r="19998" spans="7:7" x14ac:dyDescent="0.3">
      <c r="G19998"/>
    </row>
    <row r="19999" spans="7:7" x14ac:dyDescent="0.3">
      <c r="G19999"/>
    </row>
    <row r="20000" spans="7:7" x14ac:dyDescent="0.3">
      <c r="G20000"/>
    </row>
    <row r="20001" spans="7:7" x14ac:dyDescent="0.3">
      <c r="G20001"/>
    </row>
    <row r="20002" spans="7:7" x14ac:dyDescent="0.3">
      <c r="G20002"/>
    </row>
    <row r="20003" spans="7:7" x14ac:dyDescent="0.3">
      <c r="G20003"/>
    </row>
    <row r="20004" spans="7:7" x14ac:dyDescent="0.3">
      <c r="G20004"/>
    </row>
    <row r="20005" spans="7:7" x14ac:dyDescent="0.3">
      <c r="G20005"/>
    </row>
    <row r="20006" spans="7:7" x14ac:dyDescent="0.3">
      <c r="G20006"/>
    </row>
    <row r="20007" spans="7:7" x14ac:dyDescent="0.3">
      <c r="G20007"/>
    </row>
    <row r="20008" spans="7:7" x14ac:dyDescent="0.3">
      <c r="G20008"/>
    </row>
    <row r="20009" spans="7:7" x14ac:dyDescent="0.3">
      <c r="G20009"/>
    </row>
    <row r="20010" spans="7:7" x14ac:dyDescent="0.3">
      <c r="G20010"/>
    </row>
    <row r="20011" spans="7:7" x14ac:dyDescent="0.3">
      <c r="G20011"/>
    </row>
    <row r="20012" spans="7:7" x14ac:dyDescent="0.3">
      <c r="G20012"/>
    </row>
    <row r="20013" spans="7:7" x14ac:dyDescent="0.3">
      <c r="G20013"/>
    </row>
    <row r="20014" spans="7:7" x14ac:dyDescent="0.3">
      <c r="G20014"/>
    </row>
    <row r="20015" spans="7:7" x14ac:dyDescent="0.3">
      <c r="G20015"/>
    </row>
    <row r="20016" spans="7:7" x14ac:dyDescent="0.3">
      <c r="G20016"/>
    </row>
    <row r="20017" spans="7:7" x14ac:dyDescent="0.3">
      <c r="G20017"/>
    </row>
    <row r="20018" spans="7:7" x14ac:dyDescent="0.3">
      <c r="G20018"/>
    </row>
    <row r="20019" spans="7:7" x14ac:dyDescent="0.3">
      <c r="G20019"/>
    </row>
    <row r="20020" spans="7:7" x14ac:dyDescent="0.3">
      <c r="G20020"/>
    </row>
    <row r="20021" spans="7:7" x14ac:dyDescent="0.3">
      <c r="G20021"/>
    </row>
    <row r="20022" spans="7:7" x14ac:dyDescent="0.3">
      <c r="G20022"/>
    </row>
    <row r="20023" spans="7:7" x14ac:dyDescent="0.3">
      <c r="G20023"/>
    </row>
    <row r="20024" spans="7:7" x14ac:dyDescent="0.3">
      <c r="G20024"/>
    </row>
    <row r="20025" spans="7:7" x14ac:dyDescent="0.3">
      <c r="G20025"/>
    </row>
    <row r="20026" spans="7:7" x14ac:dyDescent="0.3">
      <c r="G20026"/>
    </row>
    <row r="20027" spans="7:7" x14ac:dyDescent="0.3">
      <c r="G20027"/>
    </row>
    <row r="20028" spans="7:7" x14ac:dyDescent="0.3">
      <c r="G20028"/>
    </row>
    <row r="20029" spans="7:7" x14ac:dyDescent="0.3">
      <c r="G20029"/>
    </row>
    <row r="20030" spans="7:7" x14ac:dyDescent="0.3">
      <c r="G20030"/>
    </row>
    <row r="20031" spans="7:7" x14ac:dyDescent="0.3">
      <c r="G20031"/>
    </row>
    <row r="20032" spans="7:7" x14ac:dyDescent="0.3">
      <c r="G20032"/>
    </row>
    <row r="20033" spans="7:7" x14ac:dyDescent="0.3">
      <c r="G20033"/>
    </row>
    <row r="20034" spans="7:7" x14ac:dyDescent="0.3">
      <c r="G20034"/>
    </row>
    <row r="20035" spans="7:7" x14ac:dyDescent="0.3">
      <c r="G20035"/>
    </row>
    <row r="20036" spans="7:7" x14ac:dyDescent="0.3">
      <c r="G20036"/>
    </row>
    <row r="20037" spans="7:7" x14ac:dyDescent="0.3">
      <c r="G20037"/>
    </row>
    <row r="20038" spans="7:7" x14ac:dyDescent="0.3">
      <c r="G20038"/>
    </row>
    <row r="20039" spans="7:7" x14ac:dyDescent="0.3">
      <c r="G20039"/>
    </row>
    <row r="20040" spans="7:7" x14ac:dyDescent="0.3">
      <c r="G20040"/>
    </row>
    <row r="20041" spans="7:7" x14ac:dyDescent="0.3">
      <c r="G20041"/>
    </row>
    <row r="20042" spans="7:7" x14ac:dyDescent="0.3">
      <c r="G20042"/>
    </row>
    <row r="20043" spans="7:7" x14ac:dyDescent="0.3">
      <c r="G20043"/>
    </row>
    <row r="20044" spans="7:7" x14ac:dyDescent="0.3">
      <c r="G20044"/>
    </row>
    <row r="20045" spans="7:7" x14ac:dyDescent="0.3">
      <c r="G20045"/>
    </row>
    <row r="20046" spans="7:7" x14ac:dyDescent="0.3">
      <c r="G20046"/>
    </row>
    <row r="20047" spans="7:7" x14ac:dyDescent="0.3">
      <c r="G20047"/>
    </row>
    <row r="20048" spans="7:7" x14ac:dyDescent="0.3">
      <c r="G20048"/>
    </row>
    <row r="20049" spans="7:7" x14ac:dyDescent="0.3">
      <c r="G20049"/>
    </row>
    <row r="20050" spans="7:7" x14ac:dyDescent="0.3">
      <c r="G20050"/>
    </row>
    <row r="20051" spans="7:7" x14ac:dyDescent="0.3">
      <c r="G20051"/>
    </row>
    <row r="20052" spans="7:7" x14ac:dyDescent="0.3">
      <c r="G20052"/>
    </row>
    <row r="20053" spans="7:7" x14ac:dyDescent="0.3">
      <c r="G20053"/>
    </row>
    <row r="20054" spans="7:7" x14ac:dyDescent="0.3">
      <c r="G20054"/>
    </row>
    <row r="20055" spans="7:7" x14ac:dyDescent="0.3">
      <c r="G20055"/>
    </row>
    <row r="20056" spans="7:7" x14ac:dyDescent="0.3">
      <c r="G20056"/>
    </row>
    <row r="20057" spans="7:7" x14ac:dyDescent="0.3">
      <c r="G20057"/>
    </row>
    <row r="20058" spans="7:7" x14ac:dyDescent="0.3">
      <c r="G20058"/>
    </row>
    <row r="20059" spans="7:7" x14ac:dyDescent="0.3">
      <c r="G20059"/>
    </row>
    <row r="20060" spans="7:7" x14ac:dyDescent="0.3">
      <c r="G20060"/>
    </row>
    <row r="20061" spans="7:7" x14ac:dyDescent="0.3">
      <c r="G20061"/>
    </row>
    <row r="20062" spans="7:7" x14ac:dyDescent="0.3">
      <c r="G20062"/>
    </row>
    <row r="20063" spans="7:7" x14ac:dyDescent="0.3">
      <c r="G20063"/>
    </row>
    <row r="20064" spans="7:7" x14ac:dyDescent="0.3">
      <c r="G20064"/>
    </row>
    <row r="20065" spans="7:7" x14ac:dyDescent="0.3">
      <c r="G20065"/>
    </row>
    <row r="20066" spans="7:7" x14ac:dyDescent="0.3">
      <c r="G20066"/>
    </row>
    <row r="20067" spans="7:7" x14ac:dyDescent="0.3">
      <c r="G20067"/>
    </row>
    <row r="20068" spans="7:7" x14ac:dyDescent="0.3">
      <c r="G20068"/>
    </row>
    <row r="20069" spans="7:7" x14ac:dyDescent="0.3">
      <c r="G20069"/>
    </row>
    <row r="20070" spans="7:7" x14ac:dyDescent="0.3">
      <c r="G20070"/>
    </row>
    <row r="20071" spans="7:7" x14ac:dyDescent="0.3">
      <c r="G20071"/>
    </row>
    <row r="20072" spans="7:7" x14ac:dyDescent="0.3">
      <c r="G20072"/>
    </row>
    <row r="20073" spans="7:7" x14ac:dyDescent="0.3">
      <c r="G20073"/>
    </row>
    <row r="20074" spans="7:7" x14ac:dyDescent="0.3">
      <c r="G20074"/>
    </row>
    <row r="20075" spans="7:7" x14ac:dyDescent="0.3">
      <c r="G20075"/>
    </row>
    <row r="20076" spans="7:7" x14ac:dyDescent="0.3">
      <c r="G20076"/>
    </row>
    <row r="20077" spans="7:7" x14ac:dyDescent="0.3">
      <c r="G20077"/>
    </row>
    <row r="20078" spans="7:7" x14ac:dyDescent="0.3">
      <c r="G20078"/>
    </row>
    <row r="20079" spans="7:7" x14ac:dyDescent="0.3">
      <c r="G20079"/>
    </row>
    <row r="20080" spans="7:7" x14ac:dyDescent="0.3">
      <c r="G20080"/>
    </row>
    <row r="20081" spans="7:7" x14ac:dyDescent="0.3">
      <c r="G20081"/>
    </row>
    <row r="20082" spans="7:7" x14ac:dyDescent="0.3">
      <c r="G20082"/>
    </row>
    <row r="20083" spans="7:7" x14ac:dyDescent="0.3">
      <c r="G20083"/>
    </row>
    <row r="20084" spans="7:7" x14ac:dyDescent="0.3">
      <c r="G20084"/>
    </row>
    <row r="20085" spans="7:7" x14ac:dyDescent="0.3">
      <c r="G20085"/>
    </row>
    <row r="20086" spans="7:7" x14ac:dyDescent="0.3">
      <c r="G20086"/>
    </row>
    <row r="20087" spans="7:7" x14ac:dyDescent="0.3">
      <c r="G20087"/>
    </row>
    <row r="20088" spans="7:7" x14ac:dyDescent="0.3">
      <c r="G20088"/>
    </row>
    <row r="20089" spans="7:7" x14ac:dyDescent="0.3">
      <c r="G20089"/>
    </row>
    <row r="20090" spans="7:7" x14ac:dyDescent="0.3">
      <c r="G20090"/>
    </row>
    <row r="20091" spans="7:7" x14ac:dyDescent="0.3">
      <c r="G20091"/>
    </row>
    <row r="20092" spans="7:7" x14ac:dyDescent="0.3">
      <c r="G20092"/>
    </row>
    <row r="20093" spans="7:7" x14ac:dyDescent="0.3">
      <c r="G20093"/>
    </row>
    <row r="20094" spans="7:7" x14ac:dyDescent="0.3">
      <c r="G20094"/>
    </row>
    <row r="20095" spans="7:7" x14ac:dyDescent="0.3">
      <c r="G20095"/>
    </row>
    <row r="20096" spans="7:7" x14ac:dyDescent="0.3">
      <c r="G20096"/>
    </row>
    <row r="20097" spans="7:7" x14ac:dyDescent="0.3">
      <c r="G20097"/>
    </row>
    <row r="20098" spans="7:7" x14ac:dyDescent="0.3">
      <c r="G20098"/>
    </row>
    <row r="20099" spans="7:7" x14ac:dyDescent="0.3">
      <c r="G20099"/>
    </row>
    <row r="20100" spans="7:7" x14ac:dyDescent="0.3">
      <c r="G20100"/>
    </row>
    <row r="20101" spans="7:7" x14ac:dyDescent="0.3">
      <c r="G20101"/>
    </row>
    <row r="20102" spans="7:7" x14ac:dyDescent="0.3">
      <c r="G20102"/>
    </row>
    <row r="20103" spans="7:7" x14ac:dyDescent="0.3">
      <c r="G20103"/>
    </row>
    <row r="20104" spans="7:7" x14ac:dyDescent="0.3">
      <c r="G20104"/>
    </row>
    <row r="20105" spans="7:7" x14ac:dyDescent="0.3">
      <c r="G20105"/>
    </row>
    <row r="20106" spans="7:7" x14ac:dyDescent="0.3">
      <c r="G20106"/>
    </row>
    <row r="20107" spans="7:7" x14ac:dyDescent="0.3">
      <c r="G20107"/>
    </row>
    <row r="20108" spans="7:7" x14ac:dyDescent="0.3">
      <c r="G20108"/>
    </row>
    <row r="20109" spans="7:7" x14ac:dyDescent="0.3">
      <c r="G20109"/>
    </row>
    <row r="20110" spans="7:7" x14ac:dyDescent="0.3">
      <c r="G20110"/>
    </row>
    <row r="20111" spans="7:7" x14ac:dyDescent="0.3">
      <c r="G20111"/>
    </row>
    <row r="20112" spans="7:7" x14ac:dyDescent="0.3">
      <c r="G20112"/>
    </row>
    <row r="20113" spans="7:7" x14ac:dyDescent="0.3">
      <c r="G20113"/>
    </row>
    <row r="20114" spans="7:7" x14ac:dyDescent="0.3">
      <c r="G20114"/>
    </row>
    <row r="20115" spans="7:7" x14ac:dyDescent="0.3">
      <c r="G20115"/>
    </row>
    <row r="20116" spans="7:7" x14ac:dyDescent="0.3">
      <c r="G20116"/>
    </row>
    <row r="20117" spans="7:7" x14ac:dyDescent="0.3">
      <c r="G20117"/>
    </row>
    <row r="20118" spans="7:7" x14ac:dyDescent="0.3">
      <c r="G20118"/>
    </row>
    <row r="20119" spans="7:7" x14ac:dyDescent="0.3">
      <c r="G20119"/>
    </row>
    <row r="20120" spans="7:7" x14ac:dyDescent="0.3">
      <c r="G20120"/>
    </row>
    <row r="20121" spans="7:7" x14ac:dyDescent="0.3">
      <c r="G20121"/>
    </row>
    <row r="20122" spans="7:7" x14ac:dyDescent="0.3">
      <c r="G20122"/>
    </row>
    <row r="20123" spans="7:7" x14ac:dyDescent="0.3">
      <c r="G20123"/>
    </row>
    <row r="20124" spans="7:7" x14ac:dyDescent="0.3">
      <c r="G20124"/>
    </row>
    <row r="20125" spans="7:7" x14ac:dyDescent="0.3">
      <c r="G20125"/>
    </row>
    <row r="20126" spans="7:7" x14ac:dyDescent="0.3">
      <c r="G20126"/>
    </row>
    <row r="20127" spans="7:7" x14ac:dyDescent="0.3">
      <c r="G20127"/>
    </row>
    <row r="20128" spans="7:7" x14ac:dyDescent="0.3">
      <c r="G20128"/>
    </row>
    <row r="20129" spans="7:7" x14ac:dyDescent="0.3">
      <c r="G20129"/>
    </row>
    <row r="20130" spans="7:7" x14ac:dyDescent="0.3">
      <c r="G20130"/>
    </row>
    <row r="20131" spans="7:7" x14ac:dyDescent="0.3">
      <c r="G20131"/>
    </row>
    <row r="20132" spans="7:7" x14ac:dyDescent="0.3">
      <c r="G20132"/>
    </row>
    <row r="20133" spans="7:7" x14ac:dyDescent="0.3">
      <c r="G20133"/>
    </row>
    <row r="20134" spans="7:7" x14ac:dyDescent="0.3">
      <c r="G20134"/>
    </row>
    <row r="20135" spans="7:7" x14ac:dyDescent="0.3">
      <c r="G20135"/>
    </row>
    <row r="20136" spans="7:7" x14ac:dyDescent="0.3">
      <c r="G20136"/>
    </row>
    <row r="20137" spans="7:7" x14ac:dyDescent="0.3">
      <c r="G20137"/>
    </row>
    <row r="20138" spans="7:7" x14ac:dyDescent="0.3">
      <c r="G20138"/>
    </row>
    <row r="20139" spans="7:7" x14ac:dyDescent="0.3">
      <c r="G20139"/>
    </row>
    <row r="20140" spans="7:7" x14ac:dyDescent="0.3">
      <c r="G20140"/>
    </row>
    <row r="20141" spans="7:7" x14ac:dyDescent="0.3">
      <c r="G20141"/>
    </row>
    <row r="20142" spans="7:7" x14ac:dyDescent="0.3">
      <c r="G20142"/>
    </row>
    <row r="20143" spans="7:7" x14ac:dyDescent="0.3">
      <c r="G20143"/>
    </row>
    <row r="20144" spans="7:7" x14ac:dyDescent="0.3">
      <c r="G20144"/>
    </row>
    <row r="20145" spans="7:7" x14ac:dyDescent="0.3">
      <c r="G20145"/>
    </row>
    <row r="20146" spans="7:7" x14ac:dyDescent="0.3">
      <c r="G20146"/>
    </row>
    <row r="20147" spans="7:7" x14ac:dyDescent="0.3">
      <c r="G20147"/>
    </row>
    <row r="20148" spans="7:7" x14ac:dyDescent="0.3">
      <c r="G20148"/>
    </row>
    <row r="20149" spans="7:7" x14ac:dyDescent="0.3">
      <c r="G20149"/>
    </row>
    <row r="20150" spans="7:7" x14ac:dyDescent="0.3">
      <c r="G20150"/>
    </row>
    <row r="20151" spans="7:7" x14ac:dyDescent="0.3">
      <c r="G20151"/>
    </row>
    <row r="20152" spans="7:7" x14ac:dyDescent="0.3">
      <c r="G20152"/>
    </row>
    <row r="20153" spans="7:7" x14ac:dyDescent="0.3">
      <c r="G20153"/>
    </row>
    <row r="20154" spans="7:7" x14ac:dyDescent="0.3">
      <c r="G20154"/>
    </row>
    <row r="20155" spans="7:7" x14ac:dyDescent="0.3">
      <c r="G20155"/>
    </row>
    <row r="20156" spans="7:7" x14ac:dyDescent="0.3">
      <c r="G20156"/>
    </row>
    <row r="20157" spans="7:7" x14ac:dyDescent="0.3">
      <c r="G20157"/>
    </row>
    <row r="20158" spans="7:7" x14ac:dyDescent="0.3">
      <c r="G20158"/>
    </row>
    <row r="20159" spans="7:7" x14ac:dyDescent="0.3">
      <c r="G20159"/>
    </row>
    <row r="20160" spans="7:7" x14ac:dyDescent="0.3">
      <c r="G20160"/>
    </row>
    <row r="20161" spans="7:7" x14ac:dyDescent="0.3">
      <c r="G20161"/>
    </row>
    <row r="20162" spans="7:7" x14ac:dyDescent="0.3">
      <c r="G20162"/>
    </row>
    <row r="20163" spans="7:7" x14ac:dyDescent="0.3">
      <c r="G20163"/>
    </row>
    <row r="20164" spans="7:7" x14ac:dyDescent="0.3">
      <c r="G20164"/>
    </row>
    <row r="20165" spans="7:7" x14ac:dyDescent="0.3">
      <c r="G20165"/>
    </row>
    <row r="20166" spans="7:7" x14ac:dyDescent="0.3">
      <c r="G20166"/>
    </row>
    <row r="20167" spans="7:7" x14ac:dyDescent="0.3">
      <c r="G20167"/>
    </row>
    <row r="20168" spans="7:7" x14ac:dyDescent="0.3">
      <c r="G20168"/>
    </row>
    <row r="20169" spans="7:7" x14ac:dyDescent="0.3">
      <c r="G20169"/>
    </row>
    <row r="20170" spans="7:7" x14ac:dyDescent="0.3">
      <c r="G20170"/>
    </row>
    <row r="20171" spans="7:7" x14ac:dyDescent="0.3">
      <c r="G20171"/>
    </row>
    <row r="20172" spans="7:7" x14ac:dyDescent="0.3">
      <c r="G20172"/>
    </row>
    <row r="20173" spans="7:7" x14ac:dyDescent="0.3">
      <c r="G20173"/>
    </row>
    <row r="20174" spans="7:7" x14ac:dyDescent="0.3">
      <c r="G20174"/>
    </row>
    <row r="20175" spans="7:7" x14ac:dyDescent="0.3">
      <c r="G20175"/>
    </row>
    <row r="20176" spans="7:7" x14ac:dyDescent="0.3">
      <c r="G20176"/>
    </row>
    <row r="20177" spans="7:7" x14ac:dyDescent="0.3">
      <c r="G20177"/>
    </row>
    <row r="20178" spans="7:7" x14ac:dyDescent="0.3">
      <c r="G20178"/>
    </row>
    <row r="20179" spans="7:7" x14ac:dyDescent="0.3">
      <c r="G20179"/>
    </row>
    <row r="20180" spans="7:7" x14ac:dyDescent="0.3">
      <c r="G20180"/>
    </row>
    <row r="20181" spans="7:7" x14ac:dyDescent="0.3">
      <c r="G20181"/>
    </row>
    <row r="20182" spans="7:7" x14ac:dyDescent="0.3">
      <c r="G20182"/>
    </row>
    <row r="20183" spans="7:7" x14ac:dyDescent="0.3">
      <c r="G20183"/>
    </row>
    <row r="20184" spans="7:7" x14ac:dyDescent="0.3">
      <c r="G20184"/>
    </row>
    <row r="20185" spans="7:7" x14ac:dyDescent="0.3">
      <c r="G20185"/>
    </row>
    <row r="20186" spans="7:7" x14ac:dyDescent="0.3">
      <c r="G20186"/>
    </row>
    <row r="20187" spans="7:7" x14ac:dyDescent="0.3">
      <c r="G20187"/>
    </row>
    <row r="20188" spans="7:7" x14ac:dyDescent="0.3">
      <c r="G20188"/>
    </row>
    <row r="20189" spans="7:7" x14ac:dyDescent="0.3">
      <c r="G20189"/>
    </row>
    <row r="20190" spans="7:7" x14ac:dyDescent="0.3">
      <c r="G20190"/>
    </row>
    <row r="20191" spans="7:7" x14ac:dyDescent="0.3">
      <c r="G20191"/>
    </row>
    <row r="20192" spans="7:7" x14ac:dyDescent="0.3">
      <c r="G20192"/>
    </row>
    <row r="20193" spans="7:7" x14ac:dyDescent="0.3">
      <c r="G20193"/>
    </row>
    <row r="20194" spans="7:7" x14ac:dyDescent="0.3">
      <c r="G20194"/>
    </row>
    <row r="20195" spans="7:7" x14ac:dyDescent="0.3">
      <c r="G20195"/>
    </row>
    <row r="20196" spans="7:7" x14ac:dyDescent="0.3">
      <c r="G20196"/>
    </row>
    <row r="20197" spans="7:7" x14ac:dyDescent="0.3">
      <c r="G20197"/>
    </row>
    <row r="20198" spans="7:7" x14ac:dyDescent="0.3">
      <c r="G20198"/>
    </row>
    <row r="20199" spans="7:7" x14ac:dyDescent="0.3">
      <c r="G20199"/>
    </row>
    <row r="20200" spans="7:7" x14ac:dyDescent="0.3">
      <c r="G20200"/>
    </row>
    <row r="20201" spans="7:7" x14ac:dyDescent="0.3">
      <c r="G20201"/>
    </row>
    <row r="20202" spans="7:7" x14ac:dyDescent="0.3">
      <c r="G20202"/>
    </row>
    <row r="20203" spans="7:7" x14ac:dyDescent="0.3">
      <c r="G20203"/>
    </row>
    <row r="20204" spans="7:7" x14ac:dyDescent="0.3">
      <c r="G20204"/>
    </row>
    <row r="20205" spans="7:7" x14ac:dyDescent="0.3">
      <c r="G20205"/>
    </row>
    <row r="20206" spans="7:7" x14ac:dyDescent="0.3">
      <c r="G20206"/>
    </row>
    <row r="20207" spans="7:7" x14ac:dyDescent="0.3">
      <c r="G20207"/>
    </row>
    <row r="20208" spans="7:7" x14ac:dyDescent="0.3">
      <c r="G20208"/>
    </row>
    <row r="20209" spans="7:7" x14ac:dyDescent="0.3">
      <c r="G20209"/>
    </row>
    <row r="20210" spans="7:7" x14ac:dyDescent="0.3">
      <c r="G20210"/>
    </row>
    <row r="20211" spans="7:7" x14ac:dyDescent="0.3">
      <c r="G20211"/>
    </row>
    <row r="20212" spans="7:7" x14ac:dyDescent="0.3">
      <c r="G20212"/>
    </row>
    <row r="20213" spans="7:7" x14ac:dyDescent="0.3">
      <c r="G20213"/>
    </row>
    <row r="20214" spans="7:7" x14ac:dyDescent="0.3">
      <c r="G20214"/>
    </row>
    <row r="20215" spans="7:7" x14ac:dyDescent="0.3">
      <c r="G20215"/>
    </row>
    <row r="20216" spans="7:7" x14ac:dyDescent="0.3">
      <c r="G20216"/>
    </row>
    <row r="20217" spans="7:7" x14ac:dyDescent="0.3">
      <c r="G20217"/>
    </row>
    <row r="20218" spans="7:7" x14ac:dyDescent="0.3">
      <c r="G20218"/>
    </row>
    <row r="20219" spans="7:7" x14ac:dyDescent="0.3">
      <c r="G20219"/>
    </row>
    <row r="20220" spans="7:7" x14ac:dyDescent="0.3">
      <c r="G20220"/>
    </row>
    <row r="20221" spans="7:7" x14ac:dyDescent="0.3">
      <c r="G20221"/>
    </row>
    <row r="20222" spans="7:7" x14ac:dyDescent="0.3">
      <c r="G20222"/>
    </row>
    <row r="20223" spans="7:7" x14ac:dyDescent="0.3">
      <c r="G20223"/>
    </row>
    <row r="20224" spans="7:7" x14ac:dyDescent="0.3">
      <c r="G20224"/>
    </row>
    <row r="20225" spans="7:7" x14ac:dyDescent="0.3">
      <c r="G20225"/>
    </row>
    <row r="20226" spans="7:7" x14ac:dyDescent="0.3">
      <c r="G20226"/>
    </row>
    <row r="20227" spans="7:7" x14ac:dyDescent="0.3">
      <c r="G20227"/>
    </row>
    <row r="20228" spans="7:7" x14ac:dyDescent="0.3">
      <c r="G20228"/>
    </row>
    <row r="20229" spans="7:7" x14ac:dyDescent="0.3">
      <c r="G20229"/>
    </row>
    <row r="20230" spans="7:7" x14ac:dyDescent="0.3">
      <c r="G20230"/>
    </row>
    <row r="20231" spans="7:7" x14ac:dyDescent="0.3">
      <c r="G20231"/>
    </row>
    <row r="20232" spans="7:7" x14ac:dyDescent="0.3">
      <c r="G20232"/>
    </row>
    <row r="20233" spans="7:7" x14ac:dyDescent="0.3">
      <c r="G20233"/>
    </row>
    <row r="20234" spans="7:7" x14ac:dyDescent="0.3">
      <c r="G20234"/>
    </row>
    <row r="20235" spans="7:7" x14ac:dyDescent="0.3">
      <c r="G20235"/>
    </row>
    <row r="20236" spans="7:7" x14ac:dyDescent="0.3">
      <c r="G20236"/>
    </row>
    <row r="20237" spans="7:7" x14ac:dyDescent="0.3">
      <c r="G20237"/>
    </row>
    <row r="20238" spans="7:7" x14ac:dyDescent="0.3">
      <c r="G20238"/>
    </row>
    <row r="20239" spans="7:7" x14ac:dyDescent="0.3">
      <c r="G20239"/>
    </row>
    <row r="20240" spans="7:7" x14ac:dyDescent="0.3">
      <c r="G20240"/>
    </row>
    <row r="20241" spans="7:7" x14ac:dyDescent="0.3">
      <c r="G20241"/>
    </row>
    <row r="20242" spans="7:7" x14ac:dyDescent="0.3">
      <c r="G20242"/>
    </row>
    <row r="20243" spans="7:7" x14ac:dyDescent="0.3">
      <c r="G20243"/>
    </row>
    <row r="20244" spans="7:7" x14ac:dyDescent="0.3">
      <c r="G20244"/>
    </row>
    <row r="20245" spans="7:7" x14ac:dyDescent="0.3">
      <c r="G20245"/>
    </row>
    <row r="20246" spans="7:7" x14ac:dyDescent="0.3">
      <c r="G20246"/>
    </row>
    <row r="20247" spans="7:7" x14ac:dyDescent="0.3">
      <c r="G20247"/>
    </row>
    <row r="20248" spans="7:7" x14ac:dyDescent="0.3">
      <c r="G20248"/>
    </row>
    <row r="20249" spans="7:7" x14ac:dyDescent="0.3">
      <c r="G20249"/>
    </row>
    <row r="20250" spans="7:7" x14ac:dyDescent="0.3">
      <c r="G20250"/>
    </row>
    <row r="20251" spans="7:7" x14ac:dyDescent="0.3">
      <c r="G20251"/>
    </row>
    <row r="20252" spans="7:7" x14ac:dyDescent="0.3">
      <c r="G20252"/>
    </row>
    <row r="20253" spans="7:7" x14ac:dyDescent="0.3">
      <c r="G20253"/>
    </row>
    <row r="20254" spans="7:7" x14ac:dyDescent="0.3">
      <c r="G20254"/>
    </row>
    <row r="20255" spans="7:7" x14ac:dyDescent="0.3">
      <c r="G20255"/>
    </row>
    <row r="20256" spans="7:7" x14ac:dyDescent="0.3">
      <c r="G20256"/>
    </row>
    <row r="20257" spans="7:7" x14ac:dyDescent="0.3">
      <c r="G20257"/>
    </row>
    <row r="20258" spans="7:7" x14ac:dyDescent="0.3">
      <c r="G20258"/>
    </row>
    <row r="20259" spans="7:7" x14ac:dyDescent="0.3">
      <c r="G20259"/>
    </row>
    <row r="20260" spans="7:7" x14ac:dyDescent="0.3">
      <c r="G20260"/>
    </row>
    <row r="20261" spans="7:7" x14ac:dyDescent="0.3">
      <c r="G20261"/>
    </row>
    <row r="20262" spans="7:7" x14ac:dyDescent="0.3">
      <c r="G20262"/>
    </row>
    <row r="20263" spans="7:7" x14ac:dyDescent="0.3">
      <c r="G20263"/>
    </row>
    <row r="20264" spans="7:7" x14ac:dyDescent="0.3">
      <c r="G20264"/>
    </row>
    <row r="20265" spans="7:7" x14ac:dyDescent="0.3">
      <c r="G20265"/>
    </row>
    <row r="20266" spans="7:7" x14ac:dyDescent="0.3">
      <c r="G20266"/>
    </row>
    <row r="20267" spans="7:7" x14ac:dyDescent="0.3">
      <c r="G20267"/>
    </row>
    <row r="20268" spans="7:7" x14ac:dyDescent="0.3">
      <c r="G20268"/>
    </row>
    <row r="20269" spans="7:7" x14ac:dyDescent="0.3">
      <c r="G20269"/>
    </row>
    <row r="20270" spans="7:7" x14ac:dyDescent="0.3">
      <c r="G20270"/>
    </row>
    <row r="20271" spans="7:7" x14ac:dyDescent="0.3">
      <c r="G20271"/>
    </row>
    <row r="20272" spans="7:7" x14ac:dyDescent="0.3">
      <c r="G20272"/>
    </row>
    <row r="20273" spans="7:7" x14ac:dyDescent="0.3">
      <c r="G20273"/>
    </row>
    <row r="20274" spans="7:7" x14ac:dyDescent="0.3">
      <c r="G20274"/>
    </row>
    <row r="20275" spans="7:7" x14ac:dyDescent="0.3">
      <c r="G20275"/>
    </row>
    <row r="20276" spans="7:7" x14ac:dyDescent="0.3">
      <c r="G20276"/>
    </row>
    <row r="20277" spans="7:7" x14ac:dyDescent="0.3">
      <c r="G20277"/>
    </row>
    <row r="20278" spans="7:7" x14ac:dyDescent="0.3">
      <c r="G20278"/>
    </row>
    <row r="20279" spans="7:7" x14ac:dyDescent="0.3">
      <c r="G20279"/>
    </row>
    <row r="20280" spans="7:7" x14ac:dyDescent="0.3">
      <c r="G20280"/>
    </row>
    <row r="20281" spans="7:7" x14ac:dyDescent="0.3">
      <c r="G20281"/>
    </row>
    <row r="20282" spans="7:7" x14ac:dyDescent="0.3">
      <c r="G20282"/>
    </row>
    <row r="20283" spans="7:7" x14ac:dyDescent="0.3">
      <c r="G20283"/>
    </row>
    <row r="20284" spans="7:7" x14ac:dyDescent="0.3">
      <c r="G20284"/>
    </row>
    <row r="20285" spans="7:7" x14ac:dyDescent="0.3">
      <c r="G20285"/>
    </row>
    <row r="20286" spans="7:7" x14ac:dyDescent="0.3">
      <c r="G20286"/>
    </row>
    <row r="20287" spans="7:7" x14ac:dyDescent="0.3">
      <c r="G20287"/>
    </row>
    <row r="20288" spans="7:7" x14ac:dyDescent="0.3">
      <c r="G20288"/>
    </row>
    <row r="20289" spans="7:7" x14ac:dyDescent="0.3">
      <c r="G20289"/>
    </row>
    <row r="20290" spans="7:7" x14ac:dyDescent="0.3">
      <c r="G20290"/>
    </row>
    <row r="20291" spans="7:7" x14ac:dyDescent="0.3">
      <c r="G20291"/>
    </row>
    <row r="20292" spans="7:7" x14ac:dyDescent="0.3">
      <c r="G20292"/>
    </row>
    <row r="20293" spans="7:7" x14ac:dyDescent="0.3">
      <c r="G20293"/>
    </row>
    <row r="20294" spans="7:7" x14ac:dyDescent="0.3">
      <c r="G20294"/>
    </row>
    <row r="20295" spans="7:7" x14ac:dyDescent="0.3">
      <c r="G20295"/>
    </row>
    <row r="20296" spans="7:7" x14ac:dyDescent="0.3">
      <c r="G20296"/>
    </row>
    <row r="20297" spans="7:7" x14ac:dyDescent="0.3">
      <c r="G20297"/>
    </row>
    <row r="20298" spans="7:7" x14ac:dyDescent="0.3">
      <c r="G20298"/>
    </row>
    <row r="20299" spans="7:7" x14ac:dyDescent="0.3">
      <c r="G20299"/>
    </row>
    <row r="20300" spans="7:7" x14ac:dyDescent="0.3">
      <c r="G20300"/>
    </row>
    <row r="20301" spans="7:7" x14ac:dyDescent="0.3">
      <c r="G20301"/>
    </row>
    <row r="20302" spans="7:7" x14ac:dyDescent="0.3">
      <c r="G20302"/>
    </row>
    <row r="20303" spans="7:7" x14ac:dyDescent="0.3">
      <c r="G20303"/>
    </row>
    <row r="20304" spans="7:7" x14ac:dyDescent="0.3">
      <c r="G20304"/>
    </row>
    <row r="20305" spans="7:7" x14ac:dyDescent="0.3">
      <c r="G20305"/>
    </row>
    <row r="20306" spans="7:7" x14ac:dyDescent="0.3">
      <c r="G20306"/>
    </row>
    <row r="20307" spans="7:7" x14ac:dyDescent="0.3">
      <c r="G20307"/>
    </row>
    <row r="20308" spans="7:7" x14ac:dyDescent="0.3">
      <c r="G20308"/>
    </row>
    <row r="20309" spans="7:7" x14ac:dyDescent="0.3">
      <c r="G20309"/>
    </row>
    <row r="20310" spans="7:7" x14ac:dyDescent="0.3">
      <c r="G20310"/>
    </row>
    <row r="20311" spans="7:7" x14ac:dyDescent="0.3">
      <c r="G20311"/>
    </row>
    <row r="20312" spans="7:7" x14ac:dyDescent="0.3">
      <c r="G20312"/>
    </row>
    <row r="20313" spans="7:7" x14ac:dyDescent="0.3">
      <c r="G20313"/>
    </row>
    <row r="20314" spans="7:7" x14ac:dyDescent="0.3">
      <c r="G20314"/>
    </row>
    <row r="20315" spans="7:7" x14ac:dyDescent="0.3">
      <c r="G20315"/>
    </row>
    <row r="20316" spans="7:7" x14ac:dyDescent="0.3">
      <c r="G20316"/>
    </row>
    <row r="20317" spans="7:7" x14ac:dyDescent="0.3">
      <c r="G20317"/>
    </row>
    <row r="20318" spans="7:7" x14ac:dyDescent="0.3">
      <c r="G20318"/>
    </row>
    <row r="20319" spans="7:7" x14ac:dyDescent="0.3">
      <c r="G20319"/>
    </row>
    <row r="20320" spans="7:7" x14ac:dyDescent="0.3">
      <c r="G20320"/>
    </row>
    <row r="20321" spans="7:7" x14ac:dyDescent="0.3">
      <c r="G20321"/>
    </row>
    <row r="20322" spans="7:7" x14ac:dyDescent="0.3">
      <c r="G20322"/>
    </row>
    <row r="20323" spans="7:7" x14ac:dyDescent="0.3">
      <c r="G20323"/>
    </row>
    <row r="20324" spans="7:7" x14ac:dyDescent="0.3">
      <c r="G20324"/>
    </row>
    <row r="20325" spans="7:7" x14ac:dyDescent="0.3">
      <c r="G20325"/>
    </row>
    <row r="20326" spans="7:7" x14ac:dyDescent="0.3">
      <c r="G20326"/>
    </row>
    <row r="20327" spans="7:7" x14ac:dyDescent="0.3">
      <c r="G20327"/>
    </row>
    <row r="20328" spans="7:7" x14ac:dyDescent="0.3">
      <c r="G20328"/>
    </row>
    <row r="20329" spans="7:7" x14ac:dyDescent="0.3">
      <c r="G20329"/>
    </row>
    <row r="20330" spans="7:7" x14ac:dyDescent="0.3">
      <c r="G20330"/>
    </row>
    <row r="20331" spans="7:7" x14ac:dyDescent="0.3">
      <c r="G20331"/>
    </row>
    <row r="20332" spans="7:7" x14ac:dyDescent="0.3">
      <c r="G20332"/>
    </row>
    <row r="20333" spans="7:7" x14ac:dyDescent="0.3">
      <c r="G20333"/>
    </row>
    <row r="20334" spans="7:7" x14ac:dyDescent="0.3">
      <c r="G20334"/>
    </row>
    <row r="20335" spans="7:7" x14ac:dyDescent="0.3">
      <c r="G20335"/>
    </row>
    <row r="20336" spans="7:7" x14ac:dyDescent="0.3">
      <c r="G20336"/>
    </row>
    <row r="20337" spans="7:7" x14ac:dyDescent="0.3">
      <c r="G20337"/>
    </row>
    <row r="20338" spans="7:7" x14ac:dyDescent="0.3">
      <c r="G20338"/>
    </row>
    <row r="20339" spans="7:7" x14ac:dyDescent="0.3">
      <c r="G20339"/>
    </row>
    <row r="20340" spans="7:7" x14ac:dyDescent="0.3">
      <c r="G20340"/>
    </row>
    <row r="20341" spans="7:7" x14ac:dyDescent="0.3">
      <c r="G20341"/>
    </row>
    <row r="20342" spans="7:7" x14ac:dyDescent="0.3">
      <c r="G20342"/>
    </row>
    <row r="20343" spans="7:7" x14ac:dyDescent="0.3">
      <c r="G20343"/>
    </row>
    <row r="20344" spans="7:7" x14ac:dyDescent="0.3">
      <c r="G20344"/>
    </row>
    <row r="20345" spans="7:7" x14ac:dyDescent="0.3">
      <c r="G20345"/>
    </row>
    <row r="20346" spans="7:7" x14ac:dyDescent="0.3">
      <c r="G20346"/>
    </row>
    <row r="20347" spans="7:7" x14ac:dyDescent="0.3">
      <c r="G20347"/>
    </row>
    <row r="20348" spans="7:7" x14ac:dyDescent="0.3">
      <c r="G20348"/>
    </row>
    <row r="20349" spans="7:7" x14ac:dyDescent="0.3">
      <c r="G20349"/>
    </row>
    <row r="20350" spans="7:7" x14ac:dyDescent="0.3">
      <c r="G20350"/>
    </row>
    <row r="20351" spans="7:7" x14ac:dyDescent="0.3">
      <c r="G20351"/>
    </row>
    <row r="20352" spans="7:7" x14ac:dyDescent="0.3">
      <c r="G20352"/>
    </row>
    <row r="20353" spans="7:7" x14ac:dyDescent="0.3">
      <c r="G20353"/>
    </row>
    <row r="20354" spans="7:7" x14ac:dyDescent="0.3">
      <c r="G20354"/>
    </row>
    <row r="20355" spans="7:7" x14ac:dyDescent="0.3">
      <c r="G20355"/>
    </row>
    <row r="20356" spans="7:7" x14ac:dyDescent="0.3">
      <c r="G20356"/>
    </row>
    <row r="20357" spans="7:7" x14ac:dyDescent="0.3">
      <c r="G20357"/>
    </row>
    <row r="20358" spans="7:7" x14ac:dyDescent="0.3">
      <c r="G20358"/>
    </row>
    <row r="20359" spans="7:7" x14ac:dyDescent="0.3">
      <c r="G20359"/>
    </row>
    <row r="20360" spans="7:7" x14ac:dyDescent="0.3">
      <c r="G20360"/>
    </row>
    <row r="20361" spans="7:7" x14ac:dyDescent="0.3">
      <c r="G20361"/>
    </row>
    <row r="20362" spans="7:7" x14ac:dyDescent="0.3">
      <c r="G20362"/>
    </row>
    <row r="20363" spans="7:7" x14ac:dyDescent="0.3">
      <c r="G20363"/>
    </row>
    <row r="20364" spans="7:7" x14ac:dyDescent="0.3">
      <c r="G20364"/>
    </row>
    <row r="20365" spans="7:7" x14ac:dyDescent="0.3">
      <c r="G20365"/>
    </row>
    <row r="20366" spans="7:7" x14ac:dyDescent="0.3">
      <c r="G20366"/>
    </row>
    <row r="20367" spans="7:7" x14ac:dyDescent="0.3">
      <c r="G20367"/>
    </row>
    <row r="20368" spans="7:7" x14ac:dyDescent="0.3">
      <c r="G20368"/>
    </row>
    <row r="20369" spans="7:7" x14ac:dyDescent="0.3">
      <c r="G20369"/>
    </row>
    <row r="20370" spans="7:7" x14ac:dyDescent="0.3">
      <c r="G20370"/>
    </row>
    <row r="20371" spans="7:7" x14ac:dyDescent="0.3">
      <c r="G20371"/>
    </row>
    <row r="20372" spans="7:7" x14ac:dyDescent="0.3">
      <c r="G20372"/>
    </row>
    <row r="20373" spans="7:7" x14ac:dyDescent="0.3">
      <c r="G20373"/>
    </row>
    <row r="20374" spans="7:7" x14ac:dyDescent="0.3">
      <c r="G20374"/>
    </row>
    <row r="20375" spans="7:7" x14ac:dyDescent="0.3">
      <c r="G20375"/>
    </row>
    <row r="20376" spans="7:7" x14ac:dyDescent="0.3">
      <c r="G20376"/>
    </row>
    <row r="20377" spans="7:7" x14ac:dyDescent="0.3">
      <c r="G20377"/>
    </row>
    <row r="20378" spans="7:7" x14ac:dyDescent="0.3">
      <c r="G20378"/>
    </row>
    <row r="20379" spans="7:7" x14ac:dyDescent="0.3">
      <c r="G20379"/>
    </row>
    <row r="20380" spans="7:7" x14ac:dyDescent="0.3">
      <c r="G20380"/>
    </row>
    <row r="20381" spans="7:7" x14ac:dyDescent="0.3">
      <c r="G20381"/>
    </row>
    <row r="20382" spans="7:7" x14ac:dyDescent="0.3">
      <c r="G20382"/>
    </row>
    <row r="20383" spans="7:7" x14ac:dyDescent="0.3">
      <c r="G20383"/>
    </row>
    <row r="20384" spans="7:7" x14ac:dyDescent="0.3">
      <c r="G20384"/>
    </row>
    <row r="20385" spans="7:7" x14ac:dyDescent="0.3">
      <c r="G20385"/>
    </row>
    <row r="20386" spans="7:7" x14ac:dyDescent="0.3">
      <c r="G20386"/>
    </row>
    <row r="20387" spans="7:7" x14ac:dyDescent="0.3">
      <c r="G20387"/>
    </row>
    <row r="20388" spans="7:7" x14ac:dyDescent="0.3">
      <c r="G20388"/>
    </row>
    <row r="20389" spans="7:7" x14ac:dyDescent="0.3">
      <c r="G20389"/>
    </row>
    <row r="20390" spans="7:7" x14ac:dyDescent="0.3">
      <c r="G20390"/>
    </row>
    <row r="20391" spans="7:7" x14ac:dyDescent="0.3">
      <c r="G20391"/>
    </row>
    <row r="20392" spans="7:7" x14ac:dyDescent="0.3">
      <c r="G20392"/>
    </row>
    <row r="20393" spans="7:7" x14ac:dyDescent="0.3">
      <c r="G20393"/>
    </row>
    <row r="20394" spans="7:7" x14ac:dyDescent="0.3">
      <c r="G20394"/>
    </row>
    <row r="20395" spans="7:7" x14ac:dyDescent="0.3">
      <c r="G20395"/>
    </row>
    <row r="20396" spans="7:7" x14ac:dyDescent="0.3">
      <c r="G20396"/>
    </row>
    <row r="20397" spans="7:7" x14ac:dyDescent="0.3">
      <c r="G20397"/>
    </row>
    <row r="20398" spans="7:7" x14ac:dyDescent="0.3">
      <c r="G20398"/>
    </row>
    <row r="20399" spans="7:7" x14ac:dyDescent="0.3">
      <c r="G20399"/>
    </row>
    <row r="20400" spans="7:7" x14ac:dyDescent="0.3">
      <c r="G20400"/>
    </row>
    <row r="20401" spans="7:7" x14ac:dyDescent="0.3">
      <c r="G20401"/>
    </row>
    <row r="20402" spans="7:7" x14ac:dyDescent="0.3">
      <c r="G20402"/>
    </row>
    <row r="20403" spans="7:7" x14ac:dyDescent="0.3">
      <c r="G20403"/>
    </row>
    <row r="20404" spans="7:7" x14ac:dyDescent="0.3">
      <c r="G20404"/>
    </row>
    <row r="20405" spans="7:7" x14ac:dyDescent="0.3">
      <c r="G20405"/>
    </row>
    <row r="20406" spans="7:7" x14ac:dyDescent="0.3">
      <c r="G20406"/>
    </row>
    <row r="20407" spans="7:7" x14ac:dyDescent="0.3">
      <c r="G20407"/>
    </row>
    <row r="20408" spans="7:7" x14ac:dyDescent="0.3">
      <c r="G20408"/>
    </row>
    <row r="20409" spans="7:7" x14ac:dyDescent="0.3">
      <c r="G20409"/>
    </row>
    <row r="20410" spans="7:7" x14ac:dyDescent="0.3">
      <c r="G20410"/>
    </row>
    <row r="20411" spans="7:7" x14ac:dyDescent="0.3">
      <c r="G20411"/>
    </row>
    <row r="20412" spans="7:7" x14ac:dyDescent="0.3">
      <c r="G20412"/>
    </row>
    <row r="20413" spans="7:7" x14ac:dyDescent="0.3">
      <c r="G20413"/>
    </row>
    <row r="20414" spans="7:7" x14ac:dyDescent="0.3">
      <c r="G20414"/>
    </row>
    <row r="20415" spans="7:7" x14ac:dyDescent="0.3">
      <c r="G20415"/>
    </row>
    <row r="20416" spans="7:7" x14ac:dyDescent="0.3">
      <c r="G20416"/>
    </row>
    <row r="20417" spans="7:7" x14ac:dyDescent="0.3">
      <c r="G20417"/>
    </row>
    <row r="20418" spans="7:7" x14ac:dyDescent="0.3">
      <c r="G20418"/>
    </row>
    <row r="20419" spans="7:7" x14ac:dyDescent="0.3">
      <c r="G20419"/>
    </row>
    <row r="20420" spans="7:7" x14ac:dyDescent="0.3">
      <c r="G20420"/>
    </row>
    <row r="20421" spans="7:7" x14ac:dyDescent="0.3">
      <c r="G20421"/>
    </row>
    <row r="20422" spans="7:7" x14ac:dyDescent="0.3">
      <c r="G20422"/>
    </row>
    <row r="20423" spans="7:7" x14ac:dyDescent="0.3">
      <c r="G20423"/>
    </row>
    <row r="20424" spans="7:7" x14ac:dyDescent="0.3">
      <c r="G20424"/>
    </row>
    <row r="20425" spans="7:7" x14ac:dyDescent="0.3">
      <c r="G20425"/>
    </row>
    <row r="20426" spans="7:7" x14ac:dyDescent="0.3">
      <c r="G20426"/>
    </row>
    <row r="20427" spans="7:7" x14ac:dyDescent="0.3">
      <c r="G20427"/>
    </row>
    <row r="20428" spans="7:7" x14ac:dyDescent="0.3">
      <c r="G20428"/>
    </row>
    <row r="20429" spans="7:7" x14ac:dyDescent="0.3">
      <c r="G20429"/>
    </row>
    <row r="20430" spans="7:7" x14ac:dyDescent="0.3">
      <c r="G20430"/>
    </row>
    <row r="20431" spans="7:7" x14ac:dyDescent="0.3">
      <c r="G20431"/>
    </row>
    <row r="20432" spans="7:7" x14ac:dyDescent="0.3">
      <c r="G20432"/>
    </row>
    <row r="20433" spans="7:7" x14ac:dyDescent="0.3">
      <c r="G20433"/>
    </row>
    <row r="20434" spans="7:7" x14ac:dyDescent="0.3">
      <c r="G20434"/>
    </row>
    <row r="20435" spans="7:7" x14ac:dyDescent="0.3">
      <c r="G20435"/>
    </row>
    <row r="20436" spans="7:7" x14ac:dyDescent="0.3">
      <c r="G20436"/>
    </row>
    <row r="20437" spans="7:7" x14ac:dyDescent="0.3">
      <c r="G20437"/>
    </row>
    <row r="20438" spans="7:7" x14ac:dyDescent="0.3">
      <c r="G20438"/>
    </row>
    <row r="20439" spans="7:7" x14ac:dyDescent="0.3">
      <c r="G20439"/>
    </row>
    <row r="20440" spans="7:7" x14ac:dyDescent="0.3">
      <c r="G20440"/>
    </row>
    <row r="20441" spans="7:7" x14ac:dyDescent="0.3">
      <c r="G20441"/>
    </row>
    <row r="20442" spans="7:7" x14ac:dyDescent="0.3">
      <c r="G20442"/>
    </row>
    <row r="20443" spans="7:7" x14ac:dyDescent="0.3">
      <c r="G20443"/>
    </row>
    <row r="20444" spans="7:7" x14ac:dyDescent="0.3">
      <c r="G20444"/>
    </row>
    <row r="20445" spans="7:7" x14ac:dyDescent="0.3">
      <c r="G20445"/>
    </row>
    <row r="20446" spans="7:7" x14ac:dyDescent="0.3">
      <c r="G20446"/>
    </row>
    <row r="20447" spans="7:7" x14ac:dyDescent="0.3">
      <c r="G20447"/>
    </row>
    <row r="20448" spans="7:7" x14ac:dyDescent="0.3">
      <c r="G20448"/>
    </row>
    <row r="20449" spans="7:7" x14ac:dyDescent="0.3">
      <c r="G20449"/>
    </row>
    <row r="20450" spans="7:7" x14ac:dyDescent="0.3">
      <c r="G20450"/>
    </row>
    <row r="20451" spans="7:7" x14ac:dyDescent="0.3">
      <c r="G20451"/>
    </row>
    <row r="20452" spans="7:7" x14ac:dyDescent="0.3">
      <c r="G20452"/>
    </row>
    <row r="20453" spans="7:7" x14ac:dyDescent="0.3">
      <c r="G20453"/>
    </row>
    <row r="20454" spans="7:7" x14ac:dyDescent="0.3">
      <c r="G20454"/>
    </row>
    <row r="20455" spans="7:7" x14ac:dyDescent="0.3">
      <c r="G20455"/>
    </row>
    <row r="20456" spans="7:7" x14ac:dyDescent="0.3">
      <c r="G20456"/>
    </row>
    <row r="20457" spans="7:7" x14ac:dyDescent="0.3">
      <c r="G20457"/>
    </row>
    <row r="20458" spans="7:7" x14ac:dyDescent="0.3">
      <c r="G20458"/>
    </row>
    <row r="20459" spans="7:7" x14ac:dyDescent="0.3">
      <c r="G20459"/>
    </row>
    <row r="20460" spans="7:7" x14ac:dyDescent="0.3">
      <c r="G20460"/>
    </row>
    <row r="20461" spans="7:7" x14ac:dyDescent="0.3">
      <c r="G20461"/>
    </row>
    <row r="20462" spans="7:7" x14ac:dyDescent="0.3">
      <c r="G20462"/>
    </row>
    <row r="20463" spans="7:7" x14ac:dyDescent="0.3">
      <c r="G20463"/>
    </row>
    <row r="20464" spans="7:7" x14ac:dyDescent="0.3">
      <c r="G20464"/>
    </row>
    <row r="20465" spans="7:7" x14ac:dyDescent="0.3">
      <c r="G20465"/>
    </row>
    <row r="20466" spans="7:7" x14ac:dyDescent="0.3">
      <c r="G20466"/>
    </row>
    <row r="20467" spans="7:7" x14ac:dyDescent="0.3">
      <c r="G20467"/>
    </row>
    <row r="20468" spans="7:7" x14ac:dyDescent="0.3">
      <c r="G20468"/>
    </row>
    <row r="20469" spans="7:7" x14ac:dyDescent="0.3">
      <c r="G20469"/>
    </row>
    <row r="20470" spans="7:7" x14ac:dyDescent="0.3">
      <c r="G20470"/>
    </row>
    <row r="20471" spans="7:7" x14ac:dyDescent="0.3">
      <c r="G20471"/>
    </row>
    <row r="20472" spans="7:7" x14ac:dyDescent="0.3">
      <c r="G20472"/>
    </row>
    <row r="20473" spans="7:7" x14ac:dyDescent="0.3">
      <c r="G20473"/>
    </row>
    <row r="20474" spans="7:7" x14ac:dyDescent="0.3">
      <c r="G20474"/>
    </row>
    <row r="20475" spans="7:7" x14ac:dyDescent="0.3">
      <c r="G20475"/>
    </row>
    <row r="20476" spans="7:7" x14ac:dyDescent="0.3">
      <c r="G20476"/>
    </row>
    <row r="20477" spans="7:7" x14ac:dyDescent="0.3">
      <c r="G20477"/>
    </row>
    <row r="20478" spans="7:7" x14ac:dyDescent="0.3">
      <c r="G20478"/>
    </row>
    <row r="20479" spans="7:7" x14ac:dyDescent="0.3">
      <c r="G20479"/>
    </row>
    <row r="20480" spans="7:7" x14ac:dyDescent="0.3">
      <c r="G20480"/>
    </row>
    <row r="20481" spans="7:7" x14ac:dyDescent="0.3">
      <c r="G20481"/>
    </row>
    <row r="20482" spans="7:7" x14ac:dyDescent="0.3">
      <c r="G20482"/>
    </row>
    <row r="20483" spans="7:7" x14ac:dyDescent="0.3">
      <c r="G20483"/>
    </row>
    <row r="20484" spans="7:7" x14ac:dyDescent="0.3">
      <c r="G20484"/>
    </row>
    <row r="20485" spans="7:7" x14ac:dyDescent="0.3">
      <c r="G20485"/>
    </row>
    <row r="20486" spans="7:7" x14ac:dyDescent="0.3">
      <c r="G20486"/>
    </row>
    <row r="20487" spans="7:7" x14ac:dyDescent="0.3">
      <c r="G20487"/>
    </row>
    <row r="20488" spans="7:7" x14ac:dyDescent="0.3">
      <c r="G20488"/>
    </row>
    <row r="20489" spans="7:7" x14ac:dyDescent="0.3">
      <c r="G20489"/>
    </row>
    <row r="20490" spans="7:7" x14ac:dyDescent="0.3">
      <c r="G20490"/>
    </row>
    <row r="20491" spans="7:7" x14ac:dyDescent="0.3">
      <c r="G20491"/>
    </row>
    <row r="20492" spans="7:7" x14ac:dyDescent="0.3">
      <c r="G20492"/>
    </row>
    <row r="20493" spans="7:7" x14ac:dyDescent="0.3">
      <c r="G20493"/>
    </row>
    <row r="20494" spans="7:7" x14ac:dyDescent="0.3">
      <c r="G20494"/>
    </row>
    <row r="20495" spans="7:7" x14ac:dyDescent="0.3">
      <c r="G20495"/>
    </row>
    <row r="20496" spans="7:7" x14ac:dyDescent="0.3">
      <c r="G20496"/>
    </row>
    <row r="20497" spans="7:7" x14ac:dyDescent="0.3">
      <c r="G20497"/>
    </row>
    <row r="20498" spans="7:7" x14ac:dyDescent="0.3">
      <c r="G20498"/>
    </row>
    <row r="20499" spans="7:7" x14ac:dyDescent="0.3">
      <c r="G20499"/>
    </row>
    <row r="20500" spans="7:7" x14ac:dyDescent="0.3">
      <c r="G20500"/>
    </row>
    <row r="20501" spans="7:7" x14ac:dyDescent="0.3">
      <c r="G20501"/>
    </row>
    <row r="20502" spans="7:7" x14ac:dyDescent="0.3">
      <c r="G20502"/>
    </row>
    <row r="20503" spans="7:7" x14ac:dyDescent="0.3">
      <c r="G20503"/>
    </row>
    <row r="20504" spans="7:7" x14ac:dyDescent="0.3">
      <c r="G20504"/>
    </row>
    <row r="20505" spans="7:7" x14ac:dyDescent="0.3">
      <c r="G20505"/>
    </row>
    <row r="20506" spans="7:7" x14ac:dyDescent="0.3">
      <c r="G20506"/>
    </row>
    <row r="20507" spans="7:7" x14ac:dyDescent="0.3">
      <c r="G20507"/>
    </row>
    <row r="20508" spans="7:7" x14ac:dyDescent="0.3">
      <c r="G20508"/>
    </row>
    <row r="20509" spans="7:7" x14ac:dyDescent="0.3">
      <c r="G20509"/>
    </row>
    <row r="20510" spans="7:7" x14ac:dyDescent="0.3">
      <c r="G20510"/>
    </row>
    <row r="20511" spans="7:7" x14ac:dyDescent="0.3">
      <c r="G20511"/>
    </row>
    <row r="20512" spans="7:7" x14ac:dyDescent="0.3">
      <c r="G20512"/>
    </row>
    <row r="20513" spans="7:7" x14ac:dyDescent="0.3">
      <c r="G20513"/>
    </row>
    <row r="20514" spans="7:7" x14ac:dyDescent="0.3">
      <c r="G20514"/>
    </row>
    <row r="20515" spans="7:7" x14ac:dyDescent="0.3">
      <c r="G20515"/>
    </row>
    <row r="20516" spans="7:7" x14ac:dyDescent="0.3">
      <c r="G20516"/>
    </row>
    <row r="20517" spans="7:7" x14ac:dyDescent="0.3">
      <c r="G20517"/>
    </row>
    <row r="20518" spans="7:7" x14ac:dyDescent="0.3">
      <c r="G20518"/>
    </row>
    <row r="20519" spans="7:7" x14ac:dyDescent="0.3">
      <c r="G20519"/>
    </row>
    <row r="20520" spans="7:7" x14ac:dyDescent="0.3">
      <c r="G20520"/>
    </row>
    <row r="20521" spans="7:7" x14ac:dyDescent="0.3">
      <c r="G20521"/>
    </row>
    <row r="20522" spans="7:7" x14ac:dyDescent="0.3">
      <c r="G20522"/>
    </row>
    <row r="20523" spans="7:7" x14ac:dyDescent="0.3">
      <c r="G20523"/>
    </row>
    <row r="20524" spans="7:7" x14ac:dyDescent="0.3">
      <c r="G20524"/>
    </row>
    <row r="20525" spans="7:7" x14ac:dyDescent="0.3">
      <c r="G20525"/>
    </row>
    <row r="20526" spans="7:7" x14ac:dyDescent="0.3">
      <c r="G20526"/>
    </row>
    <row r="20527" spans="7:7" x14ac:dyDescent="0.3">
      <c r="G20527"/>
    </row>
    <row r="20528" spans="7:7" x14ac:dyDescent="0.3">
      <c r="G20528"/>
    </row>
    <row r="20529" spans="7:7" x14ac:dyDescent="0.3">
      <c r="G20529"/>
    </row>
    <row r="20530" spans="7:7" x14ac:dyDescent="0.3">
      <c r="G20530"/>
    </row>
    <row r="20531" spans="7:7" x14ac:dyDescent="0.3">
      <c r="G20531"/>
    </row>
    <row r="20532" spans="7:7" x14ac:dyDescent="0.3">
      <c r="G20532"/>
    </row>
    <row r="20533" spans="7:7" x14ac:dyDescent="0.3">
      <c r="G20533"/>
    </row>
    <row r="20534" spans="7:7" x14ac:dyDescent="0.3">
      <c r="G20534"/>
    </row>
    <row r="20535" spans="7:7" x14ac:dyDescent="0.3">
      <c r="G20535"/>
    </row>
    <row r="20536" spans="7:7" x14ac:dyDescent="0.3">
      <c r="G20536"/>
    </row>
    <row r="20537" spans="7:7" x14ac:dyDescent="0.3">
      <c r="G20537"/>
    </row>
    <row r="20538" spans="7:7" x14ac:dyDescent="0.3">
      <c r="G20538"/>
    </row>
    <row r="20539" spans="7:7" x14ac:dyDescent="0.3">
      <c r="G20539"/>
    </row>
    <row r="20540" spans="7:7" x14ac:dyDescent="0.3">
      <c r="G20540"/>
    </row>
    <row r="20541" spans="7:7" x14ac:dyDescent="0.3">
      <c r="G20541"/>
    </row>
    <row r="20542" spans="7:7" x14ac:dyDescent="0.3">
      <c r="G20542"/>
    </row>
    <row r="20543" spans="7:7" x14ac:dyDescent="0.3">
      <c r="G20543"/>
    </row>
    <row r="20544" spans="7:7" x14ac:dyDescent="0.3">
      <c r="G20544"/>
    </row>
    <row r="20545" spans="7:7" x14ac:dyDescent="0.3">
      <c r="G20545"/>
    </row>
    <row r="20546" spans="7:7" x14ac:dyDescent="0.3">
      <c r="G20546"/>
    </row>
    <row r="20547" spans="7:7" x14ac:dyDescent="0.3">
      <c r="G20547"/>
    </row>
    <row r="20548" spans="7:7" x14ac:dyDescent="0.3">
      <c r="G20548"/>
    </row>
    <row r="20549" spans="7:7" x14ac:dyDescent="0.3">
      <c r="G20549"/>
    </row>
    <row r="20550" spans="7:7" x14ac:dyDescent="0.3">
      <c r="G20550"/>
    </row>
    <row r="20551" spans="7:7" x14ac:dyDescent="0.3">
      <c r="G20551"/>
    </row>
    <row r="20552" spans="7:7" x14ac:dyDescent="0.3">
      <c r="G20552"/>
    </row>
    <row r="20553" spans="7:7" x14ac:dyDescent="0.3">
      <c r="G20553"/>
    </row>
    <row r="20554" spans="7:7" x14ac:dyDescent="0.3">
      <c r="G20554"/>
    </row>
    <row r="20555" spans="7:7" x14ac:dyDescent="0.3">
      <c r="G20555"/>
    </row>
    <row r="20556" spans="7:7" x14ac:dyDescent="0.3">
      <c r="G20556"/>
    </row>
    <row r="20557" spans="7:7" x14ac:dyDescent="0.3">
      <c r="G20557"/>
    </row>
    <row r="20558" spans="7:7" x14ac:dyDescent="0.3">
      <c r="G20558"/>
    </row>
    <row r="20559" spans="7:7" x14ac:dyDescent="0.3">
      <c r="G20559"/>
    </row>
    <row r="20560" spans="7:7" x14ac:dyDescent="0.3">
      <c r="G20560"/>
    </row>
    <row r="20561" spans="7:7" x14ac:dyDescent="0.3">
      <c r="G20561"/>
    </row>
    <row r="20562" spans="7:7" x14ac:dyDescent="0.3">
      <c r="G20562"/>
    </row>
    <row r="20563" spans="7:7" x14ac:dyDescent="0.3">
      <c r="G20563"/>
    </row>
    <row r="20564" spans="7:7" x14ac:dyDescent="0.3">
      <c r="G20564"/>
    </row>
    <row r="20565" spans="7:7" x14ac:dyDescent="0.3">
      <c r="G20565"/>
    </row>
    <row r="20566" spans="7:7" x14ac:dyDescent="0.3">
      <c r="G20566"/>
    </row>
    <row r="20567" spans="7:7" x14ac:dyDescent="0.3">
      <c r="G20567"/>
    </row>
    <row r="20568" spans="7:7" x14ac:dyDescent="0.3">
      <c r="G20568"/>
    </row>
    <row r="20569" spans="7:7" x14ac:dyDescent="0.3">
      <c r="G20569"/>
    </row>
    <row r="20570" spans="7:7" x14ac:dyDescent="0.3">
      <c r="G20570"/>
    </row>
    <row r="20571" spans="7:7" x14ac:dyDescent="0.3">
      <c r="G20571"/>
    </row>
    <row r="20572" spans="7:7" x14ac:dyDescent="0.3">
      <c r="G20572"/>
    </row>
    <row r="20573" spans="7:7" x14ac:dyDescent="0.3">
      <c r="G20573"/>
    </row>
    <row r="20574" spans="7:7" x14ac:dyDescent="0.3">
      <c r="G20574"/>
    </row>
    <row r="20575" spans="7:7" x14ac:dyDescent="0.3">
      <c r="G20575"/>
    </row>
    <row r="20576" spans="7:7" x14ac:dyDescent="0.3">
      <c r="G20576"/>
    </row>
    <row r="20577" spans="7:7" x14ac:dyDescent="0.3">
      <c r="G20577"/>
    </row>
    <row r="20578" spans="7:7" x14ac:dyDescent="0.3">
      <c r="G20578"/>
    </row>
    <row r="20579" spans="7:7" x14ac:dyDescent="0.3">
      <c r="G20579"/>
    </row>
    <row r="20580" spans="7:7" x14ac:dyDescent="0.3">
      <c r="G20580"/>
    </row>
    <row r="20581" spans="7:7" x14ac:dyDescent="0.3">
      <c r="G20581"/>
    </row>
    <row r="20582" spans="7:7" x14ac:dyDescent="0.3">
      <c r="G20582"/>
    </row>
    <row r="20583" spans="7:7" x14ac:dyDescent="0.3">
      <c r="G20583"/>
    </row>
    <row r="20584" spans="7:7" x14ac:dyDescent="0.3">
      <c r="G20584"/>
    </row>
    <row r="20585" spans="7:7" x14ac:dyDescent="0.3">
      <c r="G20585"/>
    </row>
    <row r="20586" spans="7:7" x14ac:dyDescent="0.3">
      <c r="G20586"/>
    </row>
    <row r="20587" spans="7:7" x14ac:dyDescent="0.3">
      <c r="G20587"/>
    </row>
    <row r="20588" spans="7:7" x14ac:dyDescent="0.3">
      <c r="G20588"/>
    </row>
    <row r="20589" spans="7:7" x14ac:dyDescent="0.3">
      <c r="G20589"/>
    </row>
    <row r="20590" spans="7:7" x14ac:dyDescent="0.3">
      <c r="G20590"/>
    </row>
    <row r="20591" spans="7:7" x14ac:dyDescent="0.3">
      <c r="G20591"/>
    </row>
    <row r="20592" spans="7:7" x14ac:dyDescent="0.3">
      <c r="G20592"/>
    </row>
    <row r="20593" spans="7:7" x14ac:dyDescent="0.3">
      <c r="G20593"/>
    </row>
    <row r="20594" spans="7:7" x14ac:dyDescent="0.3">
      <c r="G20594"/>
    </row>
    <row r="20595" spans="7:7" x14ac:dyDescent="0.3">
      <c r="G20595"/>
    </row>
    <row r="20596" spans="7:7" x14ac:dyDescent="0.3">
      <c r="G20596"/>
    </row>
    <row r="20597" spans="7:7" x14ac:dyDescent="0.3">
      <c r="G20597"/>
    </row>
    <row r="20598" spans="7:7" x14ac:dyDescent="0.3">
      <c r="G20598"/>
    </row>
    <row r="20599" spans="7:7" x14ac:dyDescent="0.3">
      <c r="G20599"/>
    </row>
    <row r="20600" spans="7:7" x14ac:dyDescent="0.3">
      <c r="G20600"/>
    </row>
    <row r="20601" spans="7:7" x14ac:dyDescent="0.3">
      <c r="G20601"/>
    </row>
    <row r="20602" spans="7:7" x14ac:dyDescent="0.3">
      <c r="G20602"/>
    </row>
    <row r="20603" spans="7:7" x14ac:dyDescent="0.3">
      <c r="G20603"/>
    </row>
    <row r="20604" spans="7:7" x14ac:dyDescent="0.3">
      <c r="G20604"/>
    </row>
    <row r="20605" spans="7:7" x14ac:dyDescent="0.3">
      <c r="G20605"/>
    </row>
    <row r="20606" spans="7:7" x14ac:dyDescent="0.3">
      <c r="G20606"/>
    </row>
    <row r="20607" spans="7:7" x14ac:dyDescent="0.3">
      <c r="G20607"/>
    </row>
    <row r="20608" spans="7:7" x14ac:dyDescent="0.3">
      <c r="G20608"/>
    </row>
    <row r="20609" spans="7:7" x14ac:dyDescent="0.3">
      <c r="G20609"/>
    </row>
    <row r="20610" spans="7:7" x14ac:dyDescent="0.3">
      <c r="G20610"/>
    </row>
    <row r="20611" spans="7:7" x14ac:dyDescent="0.3">
      <c r="G20611"/>
    </row>
    <row r="20612" spans="7:7" x14ac:dyDescent="0.3">
      <c r="G20612"/>
    </row>
    <row r="20613" spans="7:7" x14ac:dyDescent="0.3">
      <c r="G20613"/>
    </row>
    <row r="20614" spans="7:7" x14ac:dyDescent="0.3">
      <c r="G20614"/>
    </row>
    <row r="20615" spans="7:7" x14ac:dyDescent="0.3">
      <c r="G20615"/>
    </row>
    <row r="20616" spans="7:7" x14ac:dyDescent="0.3">
      <c r="G20616"/>
    </row>
    <row r="20617" spans="7:7" x14ac:dyDescent="0.3">
      <c r="G20617"/>
    </row>
    <row r="20618" spans="7:7" x14ac:dyDescent="0.3">
      <c r="G20618"/>
    </row>
    <row r="20619" spans="7:7" x14ac:dyDescent="0.3">
      <c r="G20619"/>
    </row>
    <row r="20620" spans="7:7" x14ac:dyDescent="0.3">
      <c r="G20620"/>
    </row>
    <row r="20621" spans="7:7" x14ac:dyDescent="0.3">
      <c r="G20621"/>
    </row>
    <row r="20622" spans="7:7" x14ac:dyDescent="0.3">
      <c r="G20622"/>
    </row>
    <row r="20623" spans="7:7" x14ac:dyDescent="0.3">
      <c r="G20623"/>
    </row>
    <row r="20624" spans="7:7" x14ac:dyDescent="0.3">
      <c r="G20624"/>
    </row>
    <row r="20625" spans="7:7" x14ac:dyDescent="0.3">
      <c r="G20625"/>
    </row>
    <row r="20626" spans="7:7" x14ac:dyDescent="0.3">
      <c r="G20626"/>
    </row>
    <row r="20627" spans="7:7" x14ac:dyDescent="0.3">
      <c r="G20627"/>
    </row>
    <row r="20628" spans="7:7" x14ac:dyDescent="0.3">
      <c r="G20628"/>
    </row>
    <row r="20629" spans="7:7" x14ac:dyDescent="0.3">
      <c r="G20629"/>
    </row>
    <row r="20630" spans="7:7" x14ac:dyDescent="0.3">
      <c r="G20630"/>
    </row>
    <row r="20631" spans="7:7" x14ac:dyDescent="0.3">
      <c r="G20631"/>
    </row>
    <row r="20632" spans="7:7" x14ac:dyDescent="0.3">
      <c r="G20632"/>
    </row>
    <row r="20633" spans="7:7" x14ac:dyDescent="0.3">
      <c r="G20633"/>
    </row>
    <row r="20634" spans="7:7" x14ac:dyDescent="0.3">
      <c r="G20634"/>
    </row>
    <row r="20635" spans="7:7" x14ac:dyDescent="0.3">
      <c r="G20635"/>
    </row>
    <row r="20636" spans="7:7" x14ac:dyDescent="0.3">
      <c r="G20636"/>
    </row>
    <row r="20637" spans="7:7" x14ac:dyDescent="0.3">
      <c r="G20637"/>
    </row>
    <row r="20638" spans="7:7" x14ac:dyDescent="0.3">
      <c r="G20638"/>
    </row>
    <row r="20639" spans="7:7" x14ac:dyDescent="0.3">
      <c r="G20639"/>
    </row>
    <row r="20640" spans="7:7" x14ac:dyDescent="0.3">
      <c r="G20640"/>
    </row>
    <row r="20641" spans="7:7" x14ac:dyDescent="0.3">
      <c r="G20641"/>
    </row>
    <row r="20642" spans="7:7" x14ac:dyDescent="0.3">
      <c r="G20642"/>
    </row>
    <row r="20643" spans="7:7" x14ac:dyDescent="0.3">
      <c r="G20643"/>
    </row>
    <row r="20644" spans="7:7" x14ac:dyDescent="0.3">
      <c r="G20644"/>
    </row>
    <row r="20645" spans="7:7" x14ac:dyDescent="0.3">
      <c r="G20645"/>
    </row>
    <row r="20646" spans="7:7" x14ac:dyDescent="0.3">
      <c r="G20646"/>
    </row>
    <row r="20647" spans="7:7" x14ac:dyDescent="0.3">
      <c r="G20647"/>
    </row>
    <row r="20648" spans="7:7" x14ac:dyDescent="0.3">
      <c r="G20648"/>
    </row>
    <row r="20649" spans="7:7" x14ac:dyDescent="0.3">
      <c r="G20649"/>
    </row>
    <row r="20650" spans="7:7" x14ac:dyDescent="0.3">
      <c r="G20650"/>
    </row>
    <row r="20651" spans="7:7" x14ac:dyDescent="0.3">
      <c r="G20651"/>
    </row>
    <row r="20652" spans="7:7" x14ac:dyDescent="0.3">
      <c r="G20652"/>
    </row>
    <row r="20653" spans="7:7" x14ac:dyDescent="0.3">
      <c r="G20653"/>
    </row>
    <row r="20654" spans="7:7" x14ac:dyDescent="0.3">
      <c r="G20654"/>
    </row>
    <row r="20655" spans="7:7" x14ac:dyDescent="0.3">
      <c r="G20655"/>
    </row>
    <row r="20656" spans="7:7" x14ac:dyDescent="0.3">
      <c r="G20656"/>
    </row>
    <row r="20657" spans="7:7" x14ac:dyDescent="0.3">
      <c r="G20657"/>
    </row>
    <row r="20658" spans="7:7" x14ac:dyDescent="0.3">
      <c r="G20658"/>
    </row>
    <row r="20659" spans="7:7" x14ac:dyDescent="0.3">
      <c r="G20659"/>
    </row>
    <row r="20660" spans="7:7" x14ac:dyDescent="0.3">
      <c r="G20660"/>
    </row>
    <row r="20661" spans="7:7" x14ac:dyDescent="0.3">
      <c r="G20661"/>
    </row>
    <row r="20662" spans="7:7" x14ac:dyDescent="0.3">
      <c r="G20662"/>
    </row>
    <row r="20663" spans="7:7" x14ac:dyDescent="0.3">
      <c r="G20663"/>
    </row>
    <row r="20664" spans="7:7" x14ac:dyDescent="0.3">
      <c r="G20664"/>
    </row>
    <row r="20665" spans="7:7" x14ac:dyDescent="0.3">
      <c r="G20665"/>
    </row>
    <row r="20666" spans="7:7" x14ac:dyDescent="0.3">
      <c r="G20666"/>
    </row>
    <row r="20667" spans="7:7" x14ac:dyDescent="0.3">
      <c r="G20667"/>
    </row>
    <row r="20668" spans="7:7" x14ac:dyDescent="0.3">
      <c r="G20668"/>
    </row>
    <row r="20669" spans="7:7" x14ac:dyDescent="0.3">
      <c r="G20669"/>
    </row>
    <row r="20670" spans="7:7" x14ac:dyDescent="0.3">
      <c r="G20670"/>
    </row>
    <row r="20671" spans="7:7" x14ac:dyDescent="0.3">
      <c r="G20671"/>
    </row>
    <row r="20672" spans="7:7" x14ac:dyDescent="0.3">
      <c r="G20672"/>
    </row>
    <row r="20673" spans="7:7" x14ac:dyDescent="0.3">
      <c r="G20673"/>
    </row>
    <row r="20674" spans="7:7" x14ac:dyDescent="0.3">
      <c r="G20674"/>
    </row>
    <row r="20675" spans="7:7" x14ac:dyDescent="0.3">
      <c r="G20675"/>
    </row>
    <row r="20676" spans="7:7" x14ac:dyDescent="0.3">
      <c r="G20676"/>
    </row>
    <row r="20677" spans="7:7" x14ac:dyDescent="0.3">
      <c r="G20677"/>
    </row>
    <row r="20678" spans="7:7" x14ac:dyDescent="0.3">
      <c r="G20678"/>
    </row>
    <row r="20679" spans="7:7" x14ac:dyDescent="0.3">
      <c r="G20679"/>
    </row>
    <row r="20680" spans="7:7" x14ac:dyDescent="0.3">
      <c r="G20680"/>
    </row>
    <row r="20681" spans="7:7" x14ac:dyDescent="0.3">
      <c r="G20681"/>
    </row>
    <row r="20682" spans="7:7" x14ac:dyDescent="0.3">
      <c r="G20682"/>
    </row>
    <row r="20683" spans="7:7" x14ac:dyDescent="0.3">
      <c r="G20683"/>
    </row>
    <row r="20684" spans="7:7" x14ac:dyDescent="0.3">
      <c r="G20684"/>
    </row>
    <row r="20685" spans="7:7" x14ac:dyDescent="0.3">
      <c r="G20685"/>
    </row>
    <row r="20686" spans="7:7" x14ac:dyDescent="0.3">
      <c r="G20686"/>
    </row>
    <row r="20687" spans="7:7" x14ac:dyDescent="0.3">
      <c r="G20687"/>
    </row>
    <row r="20688" spans="7:7" x14ac:dyDescent="0.3">
      <c r="G20688"/>
    </row>
    <row r="20689" spans="7:7" x14ac:dyDescent="0.3">
      <c r="G20689"/>
    </row>
    <row r="20690" spans="7:7" x14ac:dyDescent="0.3">
      <c r="G20690"/>
    </row>
    <row r="20691" spans="7:7" x14ac:dyDescent="0.3">
      <c r="G20691"/>
    </row>
    <row r="20692" spans="7:7" x14ac:dyDescent="0.3">
      <c r="G20692"/>
    </row>
    <row r="20693" spans="7:7" x14ac:dyDescent="0.3">
      <c r="G20693"/>
    </row>
    <row r="20694" spans="7:7" x14ac:dyDescent="0.3">
      <c r="G20694"/>
    </row>
    <row r="20695" spans="7:7" x14ac:dyDescent="0.3">
      <c r="G20695"/>
    </row>
    <row r="20696" spans="7:7" x14ac:dyDescent="0.3">
      <c r="G20696"/>
    </row>
    <row r="20697" spans="7:7" x14ac:dyDescent="0.3">
      <c r="G20697"/>
    </row>
    <row r="20698" spans="7:7" x14ac:dyDescent="0.3">
      <c r="G20698"/>
    </row>
    <row r="20699" spans="7:7" x14ac:dyDescent="0.3">
      <c r="G20699"/>
    </row>
    <row r="20700" spans="7:7" x14ac:dyDescent="0.3">
      <c r="G20700"/>
    </row>
    <row r="20701" spans="7:7" x14ac:dyDescent="0.3">
      <c r="G20701"/>
    </row>
    <row r="20702" spans="7:7" x14ac:dyDescent="0.3">
      <c r="G20702"/>
    </row>
    <row r="20703" spans="7:7" x14ac:dyDescent="0.3">
      <c r="G20703"/>
    </row>
    <row r="20704" spans="7:7" x14ac:dyDescent="0.3">
      <c r="G20704"/>
    </row>
    <row r="20705" spans="7:7" x14ac:dyDescent="0.3">
      <c r="G20705"/>
    </row>
    <row r="20706" spans="7:7" x14ac:dyDescent="0.3">
      <c r="G20706"/>
    </row>
    <row r="20707" spans="7:7" x14ac:dyDescent="0.3">
      <c r="G20707"/>
    </row>
    <row r="20708" spans="7:7" x14ac:dyDescent="0.3">
      <c r="G20708"/>
    </row>
    <row r="20709" spans="7:7" x14ac:dyDescent="0.3">
      <c r="G20709"/>
    </row>
    <row r="20710" spans="7:7" x14ac:dyDescent="0.3">
      <c r="G20710"/>
    </row>
    <row r="20711" spans="7:7" x14ac:dyDescent="0.3">
      <c r="G20711"/>
    </row>
    <row r="20712" spans="7:7" x14ac:dyDescent="0.3">
      <c r="G20712"/>
    </row>
    <row r="20713" spans="7:7" x14ac:dyDescent="0.3">
      <c r="G20713"/>
    </row>
    <row r="20714" spans="7:7" x14ac:dyDescent="0.3">
      <c r="G20714"/>
    </row>
    <row r="20715" spans="7:7" x14ac:dyDescent="0.3">
      <c r="G20715"/>
    </row>
    <row r="20716" spans="7:7" x14ac:dyDescent="0.3">
      <c r="G20716"/>
    </row>
    <row r="20717" spans="7:7" x14ac:dyDescent="0.3">
      <c r="G20717"/>
    </row>
    <row r="20718" spans="7:7" x14ac:dyDescent="0.3">
      <c r="G20718"/>
    </row>
    <row r="20719" spans="7:7" x14ac:dyDescent="0.3">
      <c r="G20719"/>
    </row>
    <row r="20720" spans="7:7" x14ac:dyDescent="0.3">
      <c r="G20720"/>
    </row>
    <row r="20721" spans="7:7" x14ac:dyDescent="0.3">
      <c r="G20721"/>
    </row>
    <row r="20722" spans="7:7" x14ac:dyDescent="0.3">
      <c r="G20722"/>
    </row>
    <row r="20723" spans="7:7" x14ac:dyDescent="0.3">
      <c r="G20723"/>
    </row>
    <row r="20724" spans="7:7" x14ac:dyDescent="0.3">
      <c r="G20724"/>
    </row>
    <row r="20725" spans="7:7" x14ac:dyDescent="0.3">
      <c r="G20725"/>
    </row>
    <row r="20726" spans="7:7" x14ac:dyDescent="0.3">
      <c r="G20726"/>
    </row>
    <row r="20727" spans="7:7" x14ac:dyDescent="0.3">
      <c r="G20727"/>
    </row>
    <row r="20728" spans="7:7" x14ac:dyDescent="0.3">
      <c r="G20728"/>
    </row>
    <row r="20729" spans="7:7" x14ac:dyDescent="0.3">
      <c r="G20729"/>
    </row>
    <row r="20730" spans="7:7" x14ac:dyDescent="0.3">
      <c r="G20730"/>
    </row>
    <row r="20731" spans="7:7" x14ac:dyDescent="0.3">
      <c r="G20731"/>
    </row>
    <row r="20732" spans="7:7" x14ac:dyDescent="0.3">
      <c r="G20732"/>
    </row>
    <row r="20733" spans="7:7" x14ac:dyDescent="0.3">
      <c r="G20733"/>
    </row>
    <row r="20734" spans="7:7" x14ac:dyDescent="0.3">
      <c r="G20734"/>
    </row>
    <row r="20735" spans="7:7" x14ac:dyDescent="0.3">
      <c r="G20735"/>
    </row>
    <row r="20736" spans="7:7" x14ac:dyDescent="0.3">
      <c r="G20736"/>
    </row>
    <row r="20737" spans="7:7" x14ac:dyDescent="0.3">
      <c r="G20737"/>
    </row>
    <row r="20738" spans="7:7" x14ac:dyDescent="0.3">
      <c r="G20738"/>
    </row>
    <row r="20739" spans="7:7" x14ac:dyDescent="0.3">
      <c r="G20739"/>
    </row>
    <row r="20740" spans="7:7" x14ac:dyDescent="0.3">
      <c r="G20740"/>
    </row>
    <row r="20741" spans="7:7" x14ac:dyDescent="0.3">
      <c r="G20741"/>
    </row>
    <row r="20742" spans="7:7" x14ac:dyDescent="0.3">
      <c r="G20742"/>
    </row>
    <row r="20743" spans="7:7" x14ac:dyDescent="0.3">
      <c r="G20743"/>
    </row>
    <row r="20744" spans="7:7" x14ac:dyDescent="0.3">
      <c r="G20744"/>
    </row>
    <row r="20745" spans="7:7" x14ac:dyDescent="0.3">
      <c r="G20745"/>
    </row>
    <row r="20746" spans="7:7" x14ac:dyDescent="0.3">
      <c r="G20746"/>
    </row>
    <row r="20747" spans="7:7" x14ac:dyDescent="0.3">
      <c r="G20747"/>
    </row>
    <row r="20748" spans="7:7" x14ac:dyDescent="0.3">
      <c r="G20748"/>
    </row>
    <row r="20749" spans="7:7" x14ac:dyDescent="0.3">
      <c r="G20749"/>
    </row>
    <row r="20750" spans="7:7" x14ac:dyDescent="0.3">
      <c r="G20750"/>
    </row>
    <row r="20751" spans="7:7" x14ac:dyDescent="0.3">
      <c r="G20751"/>
    </row>
    <row r="20752" spans="7:7" x14ac:dyDescent="0.3">
      <c r="G20752"/>
    </row>
    <row r="20753" spans="7:7" x14ac:dyDescent="0.3">
      <c r="G20753"/>
    </row>
    <row r="20754" spans="7:7" x14ac:dyDescent="0.3">
      <c r="G20754"/>
    </row>
    <row r="20755" spans="7:7" x14ac:dyDescent="0.3">
      <c r="G20755"/>
    </row>
    <row r="20756" spans="7:7" x14ac:dyDescent="0.3">
      <c r="G20756"/>
    </row>
    <row r="20757" spans="7:7" x14ac:dyDescent="0.3">
      <c r="G20757"/>
    </row>
    <row r="20758" spans="7:7" x14ac:dyDescent="0.3">
      <c r="G20758"/>
    </row>
    <row r="20759" spans="7:7" x14ac:dyDescent="0.3">
      <c r="G20759"/>
    </row>
    <row r="20760" spans="7:7" x14ac:dyDescent="0.3">
      <c r="G20760"/>
    </row>
    <row r="20761" spans="7:7" x14ac:dyDescent="0.3">
      <c r="G20761"/>
    </row>
    <row r="20762" spans="7:7" x14ac:dyDescent="0.3">
      <c r="G20762"/>
    </row>
    <row r="20763" spans="7:7" x14ac:dyDescent="0.3">
      <c r="G20763"/>
    </row>
    <row r="20764" spans="7:7" x14ac:dyDescent="0.3">
      <c r="G20764"/>
    </row>
    <row r="20765" spans="7:7" x14ac:dyDescent="0.3">
      <c r="G20765"/>
    </row>
    <row r="20766" spans="7:7" x14ac:dyDescent="0.3">
      <c r="G20766"/>
    </row>
    <row r="20767" spans="7:7" x14ac:dyDescent="0.3">
      <c r="G20767"/>
    </row>
    <row r="20768" spans="7:7" x14ac:dyDescent="0.3">
      <c r="G20768"/>
    </row>
    <row r="20769" spans="7:7" x14ac:dyDescent="0.3">
      <c r="G20769"/>
    </row>
    <row r="20770" spans="7:7" x14ac:dyDescent="0.3">
      <c r="G20770"/>
    </row>
    <row r="20771" spans="7:7" x14ac:dyDescent="0.3">
      <c r="G20771"/>
    </row>
    <row r="20772" spans="7:7" x14ac:dyDescent="0.3">
      <c r="G20772"/>
    </row>
    <row r="20773" spans="7:7" x14ac:dyDescent="0.3">
      <c r="G20773"/>
    </row>
    <row r="20774" spans="7:7" x14ac:dyDescent="0.3">
      <c r="G20774"/>
    </row>
    <row r="20775" spans="7:7" x14ac:dyDescent="0.3">
      <c r="G20775"/>
    </row>
    <row r="20776" spans="7:7" x14ac:dyDescent="0.3">
      <c r="G20776"/>
    </row>
    <row r="20777" spans="7:7" x14ac:dyDescent="0.3">
      <c r="G20777"/>
    </row>
    <row r="20778" spans="7:7" x14ac:dyDescent="0.3">
      <c r="G20778"/>
    </row>
    <row r="20779" spans="7:7" x14ac:dyDescent="0.3">
      <c r="G20779"/>
    </row>
    <row r="20780" spans="7:7" x14ac:dyDescent="0.3">
      <c r="G20780"/>
    </row>
    <row r="20781" spans="7:7" x14ac:dyDescent="0.3">
      <c r="G20781"/>
    </row>
    <row r="20782" spans="7:7" x14ac:dyDescent="0.3">
      <c r="G20782"/>
    </row>
    <row r="20783" spans="7:7" x14ac:dyDescent="0.3">
      <c r="G20783"/>
    </row>
    <row r="20784" spans="7:7" x14ac:dyDescent="0.3">
      <c r="G20784"/>
    </row>
    <row r="20785" spans="7:7" x14ac:dyDescent="0.3">
      <c r="G20785"/>
    </row>
    <row r="20786" spans="7:7" x14ac:dyDescent="0.3">
      <c r="G20786"/>
    </row>
    <row r="20787" spans="7:7" x14ac:dyDescent="0.3">
      <c r="G20787"/>
    </row>
    <row r="20788" spans="7:7" x14ac:dyDescent="0.3">
      <c r="G20788"/>
    </row>
    <row r="20789" spans="7:7" x14ac:dyDescent="0.3">
      <c r="G20789"/>
    </row>
    <row r="20790" spans="7:7" x14ac:dyDescent="0.3">
      <c r="G20790"/>
    </row>
    <row r="20791" spans="7:7" x14ac:dyDescent="0.3">
      <c r="G20791"/>
    </row>
    <row r="20792" spans="7:7" x14ac:dyDescent="0.3">
      <c r="G20792"/>
    </row>
    <row r="20793" spans="7:7" x14ac:dyDescent="0.3">
      <c r="G20793"/>
    </row>
    <row r="20794" spans="7:7" x14ac:dyDescent="0.3">
      <c r="G20794"/>
    </row>
    <row r="20795" spans="7:7" x14ac:dyDescent="0.3">
      <c r="G20795"/>
    </row>
    <row r="20796" spans="7:7" x14ac:dyDescent="0.3">
      <c r="G20796"/>
    </row>
    <row r="20797" spans="7:7" x14ac:dyDescent="0.3">
      <c r="G20797"/>
    </row>
    <row r="20798" spans="7:7" x14ac:dyDescent="0.3">
      <c r="G20798"/>
    </row>
    <row r="20799" spans="7:7" x14ac:dyDescent="0.3">
      <c r="G20799"/>
    </row>
    <row r="20800" spans="7:7" x14ac:dyDescent="0.3">
      <c r="G20800"/>
    </row>
    <row r="20801" spans="7:7" x14ac:dyDescent="0.3">
      <c r="G20801"/>
    </row>
    <row r="20802" spans="7:7" x14ac:dyDescent="0.3">
      <c r="G20802"/>
    </row>
    <row r="20803" spans="7:7" x14ac:dyDescent="0.3">
      <c r="G20803"/>
    </row>
    <row r="20804" spans="7:7" x14ac:dyDescent="0.3">
      <c r="G20804"/>
    </row>
    <row r="20805" spans="7:7" x14ac:dyDescent="0.3">
      <c r="G20805"/>
    </row>
    <row r="20806" spans="7:7" x14ac:dyDescent="0.3">
      <c r="G20806"/>
    </row>
    <row r="20807" spans="7:7" x14ac:dyDescent="0.3">
      <c r="G20807"/>
    </row>
    <row r="20808" spans="7:7" x14ac:dyDescent="0.3">
      <c r="G20808"/>
    </row>
    <row r="20809" spans="7:7" x14ac:dyDescent="0.3">
      <c r="G20809"/>
    </row>
    <row r="20810" spans="7:7" x14ac:dyDescent="0.3">
      <c r="G20810"/>
    </row>
    <row r="20811" spans="7:7" x14ac:dyDescent="0.3">
      <c r="G20811"/>
    </row>
    <row r="20812" spans="7:7" x14ac:dyDescent="0.3">
      <c r="G20812"/>
    </row>
    <row r="20813" spans="7:7" x14ac:dyDescent="0.3">
      <c r="G20813"/>
    </row>
    <row r="20814" spans="7:7" x14ac:dyDescent="0.3">
      <c r="G20814"/>
    </row>
    <row r="20815" spans="7:7" x14ac:dyDescent="0.3">
      <c r="G20815"/>
    </row>
    <row r="20816" spans="7:7" x14ac:dyDescent="0.3">
      <c r="G20816"/>
    </row>
    <row r="20817" spans="7:7" x14ac:dyDescent="0.3">
      <c r="G20817"/>
    </row>
    <row r="20818" spans="7:7" x14ac:dyDescent="0.3">
      <c r="G20818"/>
    </row>
    <row r="20819" spans="7:7" x14ac:dyDescent="0.3">
      <c r="G20819"/>
    </row>
    <row r="20820" spans="7:7" x14ac:dyDescent="0.3">
      <c r="G20820"/>
    </row>
    <row r="20821" spans="7:7" x14ac:dyDescent="0.3">
      <c r="G20821"/>
    </row>
    <row r="20822" spans="7:7" x14ac:dyDescent="0.3">
      <c r="G20822"/>
    </row>
    <row r="20823" spans="7:7" x14ac:dyDescent="0.3">
      <c r="G20823"/>
    </row>
    <row r="20824" spans="7:7" x14ac:dyDescent="0.3">
      <c r="G20824"/>
    </row>
    <row r="20825" spans="7:7" x14ac:dyDescent="0.3">
      <c r="G20825"/>
    </row>
    <row r="20826" spans="7:7" x14ac:dyDescent="0.3">
      <c r="G20826"/>
    </row>
    <row r="20827" spans="7:7" x14ac:dyDescent="0.3">
      <c r="G20827"/>
    </row>
    <row r="20828" spans="7:7" x14ac:dyDescent="0.3">
      <c r="G20828"/>
    </row>
    <row r="20829" spans="7:7" x14ac:dyDescent="0.3">
      <c r="G20829"/>
    </row>
    <row r="20830" spans="7:7" x14ac:dyDescent="0.3">
      <c r="G20830"/>
    </row>
    <row r="20831" spans="7:7" x14ac:dyDescent="0.3">
      <c r="G20831"/>
    </row>
    <row r="20832" spans="7:7" x14ac:dyDescent="0.3">
      <c r="G20832"/>
    </row>
    <row r="20833" spans="7:7" x14ac:dyDescent="0.3">
      <c r="G20833"/>
    </row>
    <row r="20834" spans="7:7" x14ac:dyDescent="0.3">
      <c r="G20834"/>
    </row>
    <row r="20835" spans="7:7" x14ac:dyDescent="0.3">
      <c r="G20835"/>
    </row>
    <row r="20836" spans="7:7" x14ac:dyDescent="0.3">
      <c r="G20836"/>
    </row>
    <row r="20837" spans="7:7" x14ac:dyDescent="0.3">
      <c r="G20837"/>
    </row>
    <row r="20838" spans="7:7" x14ac:dyDescent="0.3">
      <c r="G20838"/>
    </row>
    <row r="20839" spans="7:7" x14ac:dyDescent="0.3">
      <c r="G20839"/>
    </row>
    <row r="20840" spans="7:7" x14ac:dyDescent="0.3">
      <c r="G20840"/>
    </row>
    <row r="20841" spans="7:7" x14ac:dyDescent="0.3">
      <c r="G20841"/>
    </row>
    <row r="20842" spans="7:7" x14ac:dyDescent="0.3">
      <c r="G20842"/>
    </row>
    <row r="20843" spans="7:7" x14ac:dyDescent="0.3">
      <c r="G20843"/>
    </row>
    <row r="20844" spans="7:7" x14ac:dyDescent="0.3">
      <c r="G20844"/>
    </row>
    <row r="20845" spans="7:7" x14ac:dyDescent="0.3">
      <c r="G20845"/>
    </row>
    <row r="20846" spans="7:7" x14ac:dyDescent="0.3">
      <c r="G20846"/>
    </row>
    <row r="20847" spans="7:7" x14ac:dyDescent="0.3">
      <c r="G20847"/>
    </row>
    <row r="20848" spans="7:7" x14ac:dyDescent="0.3">
      <c r="G20848"/>
    </row>
    <row r="20849" spans="7:7" x14ac:dyDescent="0.3">
      <c r="G20849"/>
    </row>
    <row r="20850" spans="7:7" x14ac:dyDescent="0.3">
      <c r="G20850"/>
    </row>
    <row r="20851" spans="7:7" x14ac:dyDescent="0.3">
      <c r="G20851"/>
    </row>
    <row r="20852" spans="7:7" x14ac:dyDescent="0.3">
      <c r="G20852"/>
    </row>
    <row r="20853" spans="7:7" x14ac:dyDescent="0.3">
      <c r="G20853"/>
    </row>
    <row r="20854" spans="7:7" x14ac:dyDescent="0.3">
      <c r="G20854"/>
    </row>
    <row r="20855" spans="7:7" x14ac:dyDescent="0.3">
      <c r="G20855"/>
    </row>
    <row r="20856" spans="7:7" x14ac:dyDescent="0.3">
      <c r="G20856"/>
    </row>
    <row r="20857" spans="7:7" x14ac:dyDescent="0.3">
      <c r="G20857"/>
    </row>
    <row r="20858" spans="7:7" x14ac:dyDescent="0.3">
      <c r="G20858"/>
    </row>
    <row r="20859" spans="7:7" x14ac:dyDescent="0.3">
      <c r="G20859"/>
    </row>
    <row r="20860" spans="7:7" x14ac:dyDescent="0.3">
      <c r="G20860"/>
    </row>
    <row r="20861" spans="7:7" x14ac:dyDescent="0.3">
      <c r="G20861"/>
    </row>
    <row r="20862" spans="7:7" x14ac:dyDescent="0.3">
      <c r="G20862"/>
    </row>
    <row r="20863" spans="7:7" x14ac:dyDescent="0.3">
      <c r="G20863"/>
    </row>
    <row r="20864" spans="7:7" x14ac:dyDescent="0.3">
      <c r="G20864"/>
    </row>
    <row r="20865" spans="7:7" x14ac:dyDescent="0.3">
      <c r="G20865"/>
    </row>
    <row r="20866" spans="7:7" x14ac:dyDescent="0.3">
      <c r="G20866"/>
    </row>
    <row r="20867" spans="7:7" x14ac:dyDescent="0.3">
      <c r="G20867"/>
    </row>
    <row r="20868" spans="7:7" x14ac:dyDescent="0.3">
      <c r="G20868"/>
    </row>
    <row r="20869" spans="7:7" x14ac:dyDescent="0.3">
      <c r="G20869"/>
    </row>
    <row r="20870" spans="7:7" x14ac:dyDescent="0.3">
      <c r="G20870"/>
    </row>
    <row r="20871" spans="7:7" x14ac:dyDescent="0.3">
      <c r="G20871"/>
    </row>
    <row r="20872" spans="7:7" x14ac:dyDescent="0.3">
      <c r="G20872"/>
    </row>
    <row r="20873" spans="7:7" x14ac:dyDescent="0.3">
      <c r="G20873"/>
    </row>
    <row r="20874" spans="7:7" x14ac:dyDescent="0.3">
      <c r="G20874"/>
    </row>
    <row r="20875" spans="7:7" x14ac:dyDescent="0.3">
      <c r="G20875"/>
    </row>
    <row r="20876" spans="7:7" x14ac:dyDescent="0.3">
      <c r="G20876"/>
    </row>
    <row r="20877" spans="7:7" x14ac:dyDescent="0.3">
      <c r="G20877"/>
    </row>
    <row r="20878" spans="7:7" x14ac:dyDescent="0.3">
      <c r="G20878"/>
    </row>
    <row r="20879" spans="7:7" x14ac:dyDescent="0.3">
      <c r="G20879"/>
    </row>
    <row r="20880" spans="7:7" x14ac:dyDescent="0.3">
      <c r="G20880"/>
    </row>
    <row r="20881" spans="7:7" x14ac:dyDescent="0.3">
      <c r="G20881"/>
    </row>
    <row r="20882" spans="7:7" x14ac:dyDescent="0.3">
      <c r="G20882"/>
    </row>
    <row r="20883" spans="7:7" x14ac:dyDescent="0.3">
      <c r="G20883"/>
    </row>
    <row r="20884" spans="7:7" x14ac:dyDescent="0.3">
      <c r="G20884"/>
    </row>
    <row r="20885" spans="7:7" x14ac:dyDescent="0.3">
      <c r="G20885"/>
    </row>
    <row r="20886" spans="7:7" x14ac:dyDescent="0.3">
      <c r="G20886"/>
    </row>
    <row r="20887" spans="7:7" x14ac:dyDescent="0.3">
      <c r="G20887"/>
    </row>
    <row r="20888" spans="7:7" x14ac:dyDescent="0.3">
      <c r="G20888"/>
    </row>
    <row r="20889" spans="7:7" x14ac:dyDescent="0.3">
      <c r="G20889"/>
    </row>
    <row r="20890" spans="7:7" x14ac:dyDescent="0.3">
      <c r="G20890"/>
    </row>
    <row r="20891" spans="7:7" x14ac:dyDescent="0.3">
      <c r="G20891"/>
    </row>
    <row r="20892" spans="7:7" x14ac:dyDescent="0.3">
      <c r="G20892"/>
    </row>
    <row r="20893" spans="7:7" x14ac:dyDescent="0.3">
      <c r="G20893"/>
    </row>
    <row r="20894" spans="7:7" x14ac:dyDescent="0.3">
      <c r="G20894"/>
    </row>
    <row r="20895" spans="7:7" x14ac:dyDescent="0.3">
      <c r="G20895"/>
    </row>
    <row r="20896" spans="7:7" x14ac:dyDescent="0.3">
      <c r="G20896"/>
    </row>
    <row r="20897" spans="7:7" x14ac:dyDescent="0.3">
      <c r="G20897"/>
    </row>
    <row r="20898" spans="7:7" x14ac:dyDescent="0.3">
      <c r="G20898"/>
    </row>
    <row r="20899" spans="7:7" x14ac:dyDescent="0.3">
      <c r="G20899"/>
    </row>
    <row r="20900" spans="7:7" x14ac:dyDescent="0.3">
      <c r="G20900"/>
    </row>
    <row r="20901" spans="7:7" x14ac:dyDescent="0.3">
      <c r="G20901"/>
    </row>
    <row r="20902" spans="7:7" x14ac:dyDescent="0.3">
      <c r="G20902"/>
    </row>
    <row r="20903" spans="7:7" x14ac:dyDescent="0.3">
      <c r="G20903"/>
    </row>
    <row r="20904" spans="7:7" x14ac:dyDescent="0.3">
      <c r="G20904"/>
    </row>
    <row r="20905" spans="7:7" x14ac:dyDescent="0.3">
      <c r="G20905"/>
    </row>
    <row r="20906" spans="7:7" x14ac:dyDescent="0.3">
      <c r="G20906"/>
    </row>
    <row r="20907" spans="7:7" x14ac:dyDescent="0.3">
      <c r="G20907"/>
    </row>
    <row r="20908" spans="7:7" x14ac:dyDescent="0.3">
      <c r="G20908"/>
    </row>
    <row r="20909" spans="7:7" x14ac:dyDescent="0.3">
      <c r="G20909"/>
    </row>
    <row r="20910" spans="7:7" x14ac:dyDescent="0.3">
      <c r="G20910"/>
    </row>
    <row r="20911" spans="7:7" x14ac:dyDescent="0.3">
      <c r="G20911"/>
    </row>
    <row r="20912" spans="7:7" x14ac:dyDescent="0.3">
      <c r="G20912"/>
    </row>
    <row r="20913" spans="7:7" x14ac:dyDescent="0.3">
      <c r="G20913"/>
    </row>
    <row r="20914" spans="7:7" x14ac:dyDescent="0.3">
      <c r="G20914"/>
    </row>
    <row r="20915" spans="7:7" x14ac:dyDescent="0.3">
      <c r="G20915"/>
    </row>
    <row r="20916" spans="7:7" x14ac:dyDescent="0.3">
      <c r="G20916"/>
    </row>
    <row r="20917" spans="7:7" x14ac:dyDescent="0.3">
      <c r="G20917"/>
    </row>
    <row r="20918" spans="7:7" x14ac:dyDescent="0.3">
      <c r="G20918"/>
    </row>
    <row r="20919" spans="7:7" x14ac:dyDescent="0.3">
      <c r="G20919"/>
    </row>
    <row r="20920" spans="7:7" x14ac:dyDescent="0.3">
      <c r="G20920"/>
    </row>
    <row r="20921" spans="7:7" x14ac:dyDescent="0.3">
      <c r="G20921"/>
    </row>
    <row r="20922" spans="7:7" x14ac:dyDescent="0.3">
      <c r="G20922"/>
    </row>
    <row r="20923" spans="7:7" x14ac:dyDescent="0.3">
      <c r="G20923"/>
    </row>
    <row r="20924" spans="7:7" x14ac:dyDescent="0.3">
      <c r="G20924"/>
    </row>
    <row r="20925" spans="7:7" x14ac:dyDescent="0.3">
      <c r="G20925"/>
    </row>
    <row r="20926" spans="7:7" x14ac:dyDescent="0.3">
      <c r="G20926"/>
    </row>
    <row r="20927" spans="7:7" x14ac:dyDescent="0.3">
      <c r="G20927"/>
    </row>
    <row r="20928" spans="7:7" x14ac:dyDescent="0.3">
      <c r="G20928"/>
    </row>
    <row r="20929" spans="7:7" x14ac:dyDescent="0.3">
      <c r="G20929"/>
    </row>
    <row r="20930" spans="7:7" x14ac:dyDescent="0.3">
      <c r="G20930"/>
    </row>
    <row r="20931" spans="7:7" x14ac:dyDescent="0.3">
      <c r="G20931"/>
    </row>
    <row r="20932" spans="7:7" x14ac:dyDescent="0.3">
      <c r="G20932"/>
    </row>
    <row r="20933" spans="7:7" x14ac:dyDescent="0.3">
      <c r="G20933"/>
    </row>
    <row r="20934" spans="7:7" x14ac:dyDescent="0.3">
      <c r="G20934"/>
    </row>
    <row r="20935" spans="7:7" x14ac:dyDescent="0.3">
      <c r="G20935"/>
    </row>
    <row r="20936" spans="7:7" x14ac:dyDescent="0.3">
      <c r="G20936"/>
    </row>
    <row r="20937" spans="7:7" x14ac:dyDescent="0.3">
      <c r="G20937"/>
    </row>
    <row r="20938" spans="7:7" x14ac:dyDescent="0.3">
      <c r="G20938"/>
    </row>
    <row r="20939" spans="7:7" x14ac:dyDescent="0.3">
      <c r="G20939"/>
    </row>
    <row r="20940" spans="7:7" x14ac:dyDescent="0.3">
      <c r="G20940"/>
    </row>
    <row r="20941" spans="7:7" x14ac:dyDescent="0.3">
      <c r="G20941"/>
    </row>
    <row r="20942" spans="7:7" x14ac:dyDescent="0.3">
      <c r="G20942"/>
    </row>
    <row r="20943" spans="7:7" x14ac:dyDescent="0.3">
      <c r="G20943"/>
    </row>
    <row r="20944" spans="7:7" x14ac:dyDescent="0.3">
      <c r="G20944"/>
    </row>
    <row r="20945" spans="7:7" x14ac:dyDescent="0.3">
      <c r="G20945"/>
    </row>
    <row r="20946" spans="7:7" x14ac:dyDescent="0.3">
      <c r="G20946"/>
    </row>
    <row r="20947" spans="7:7" x14ac:dyDescent="0.3">
      <c r="G20947"/>
    </row>
    <row r="20948" spans="7:7" x14ac:dyDescent="0.3">
      <c r="G20948"/>
    </row>
    <row r="20949" spans="7:7" x14ac:dyDescent="0.3">
      <c r="G20949"/>
    </row>
    <row r="20950" spans="7:7" x14ac:dyDescent="0.3">
      <c r="G20950"/>
    </row>
    <row r="20951" spans="7:7" x14ac:dyDescent="0.3">
      <c r="G20951"/>
    </row>
    <row r="20952" spans="7:7" x14ac:dyDescent="0.3">
      <c r="G20952"/>
    </row>
    <row r="20953" spans="7:7" x14ac:dyDescent="0.3">
      <c r="G20953"/>
    </row>
    <row r="20954" spans="7:7" x14ac:dyDescent="0.3">
      <c r="G20954"/>
    </row>
    <row r="20955" spans="7:7" x14ac:dyDescent="0.3">
      <c r="G20955"/>
    </row>
    <row r="20956" spans="7:7" x14ac:dyDescent="0.3">
      <c r="G20956"/>
    </row>
    <row r="20957" spans="7:7" x14ac:dyDescent="0.3">
      <c r="G20957"/>
    </row>
    <row r="20958" spans="7:7" x14ac:dyDescent="0.3">
      <c r="G20958"/>
    </row>
    <row r="20959" spans="7:7" x14ac:dyDescent="0.3">
      <c r="G20959"/>
    </row>
    <row r="20960" spans="7:7" x14ac:dyDescent="0.3">
      <c r="G20960"/>
    </row>
    <row r="20961" spans="7:7" x14ac:dyDescent="0.3">
      <c r="G20961"/>
    </row>
    <row r="20962" spans="7:7" x14ac:dyDescent="0.3">
      <c r="G20962"/>
    </row>
    <row r="20963" spans="7:7" x14ac:dyDescent="0.3">
      <c r="G20963"/>
    </row>
    <row r="20964" spans="7:7" x14ac:dyDescent="0.3">
      <c r="G20964"/>
    </row>
    <row r="20965" spans="7:7" x14ac:dyDescent="0.3">
      <c r="G20965"/>
    </row>
    <row r="20966" spans="7:7" x14ac:dyDescent="0.3">
      <c r="G20966"/>
    </row>
    <row r="20967" spans="7:7" x14ac:dyDescent="0.3">
      <c r="G20967"/>
    </row>
    <row r="20968" spans="7:7" x14ac:dyDescent="0.3">
      <c r="G20968"/>
    </row>
    <row r="20969" spans="7:7" x14ac:dyDescent="0.3">
      <c r="G20969"/>
    </row>
    <row r="20970" spans="7:7" x14ac:dyDescent="0.3">
      <c r="G20970"/>
    </row>
    <row r="20971" spans="7:7" x14ac:dyDescent="0.3">
      <c r="G20971"/>
    </row>
    <row r="20972" spans="7:7" x14ac:dyDescent="0.3">
      <c r="G20972"/>
    </row>
    <row r="20973" spans="7:7" x14ac:dyDescent="0.3">
      <c r="G20973"/>
    </row>
    <row r="20974" spans="7:7" x14ac:dyDescent="0.3">
      <c r="G20974"/>
    </row>
    <row r="20975" spans="7:7" x14ac:dyDescent="0.3">
      <c r="G20975"/>
    </row>
    <row r="20976" spans="7:7" x14ac:dyDescent="0.3">
      <c r="G20976"/>
    </row>
    <row r="20977" spans="7:7" x14ac:dyDescent="0.3">
      <c r="G20977"/>
    </row>
    <row r="20978" spans="7:7" x14ac:dyDescent="0.3">
      <c r="G20978"/>
    </row>
    <row r="20979" spans="7:7" x14ac:dyDescent="0.3">
      <c r="G20979"/>
    </row>
    <row r="20980" spans="7:7" x14ac:dyDescent="0.3">
      <c r="G20980"/>
    </row>
    <row r="20981" spans="7:7" x14ac:dyDescent="0.3">
      <c r="G20981"/>
    </row>
    <row r="20982" spans="7:7" x14ac:dyDescent="0.3">
      <c r="G20982"/>
    </row>
    <row r="20983" spans="7:7" x14ac:dyDescent="0.3">
      <c r="G20983"/>
    </row>
    <row r="20984" spans="7:7" x14ac:dyDescent="0.3">
      <c r="G20984"/>
    </row>
    <row r="20985" spans="7:7" x14ac:dyDescent="0.3">
      <c r="G20985"/>
    </row>
    <row r="20986" spans="7:7" x14ac:dyDescent="0.3">
      <c r="G20986"/>
    </row>
    <row r="20987" spans="7:7" x14ac:dyDescent="0.3">
      <c r="G20987"/>
    </row>
    <row r="20988" spans="7:7" x14ac:dyDescent="0.3">
      <c r="G20988"/>
    </row>
    <row r="20989" spans="7:7" x14ac:dyDescent="0.3">
      <c r="G20989"/>
    </row>
    <row r="20990" spans="7:7" x14ac:dyDescent="0.3">
      <c r="G20990"/>
    </row>
    <row r="20991" spans="7:7" x14ac:dyDescent="0.3">
      <c r="G20991"/>
    </row>
    <row r="20992" spans="7:7" x14ac:dyDescent="0.3">
      <c r="G20992"/>
    </row>
    <row r="20993" spans="7:7" x14ac:dyDescent="0.3">
      <c r="G20993"/>
    </row>
    <row r="20994" spans="7:7" x14ac:dyDescent="0.3">
      <c r="G20994"/>
    </row>
    <row r="20995" spans="7:7" x14ac:dyDescent="0.3">
      <c r="G20995"/>
    </row>
    <row r="20996" spans="7:7" x14ac:dyDescent="0.3">
      <c r="G20996"/>
    </row>
    <row r="20997" spans="7:7" x14ac:dyDescent="0.3">
      <c r="G20997"/>
    </row>
    <row r="20998" spans="7:7" x14ac:dyDescent="0.3">
      <c r="G20998"/>
    </row>
    <row r="20999" spans="7:7" x14ac:dyDescent="0.3">
      <c r="G20999"/>
    </row>
    <row r="21000" spans="7:7" x14ac:dyDescent="0.3">
      <c r="G21000"/>
    </row>
    <row r="21001" spans="7:7" x14ac:dyDescent="0.3">
      <c r="G21001"/>
    </row>
    <row r="21002" spans="7:7" x14ac:dyDescent="0.3">
      <c r="G21002"/>
    </row>
    <row r="21003" spans="7:7" x14ac:dyDescent="0.3">
      <c r="G21003"/>
    </row>
    <row r="21004" spans="7:7" x14ac:dyDescent="0.3">
      <c r="G21004"/>
    </row>
    <row r="21005" spans="7:7" x14ac:dyDescent="0.3">
      <c r="G21005"/>
    </row>
    <row r="21006" spans="7:7" x14ac:dyDescent="0.3">
      <c r="G21006"/>
    </row>
    <row r="21007" spans="7:7" x14ac:dyDescent="0.3">
      <c r="G21007"/>
    </row>
    <row r="21008" spans="7:7" x14ac:dyDescent="0.3">
      <c r="G21008"/>
    </row>
    <row r="21009" spans="7:7" x14ac:dyDescent="0.3">
      <c r="G21009"/>
    </row>
    <row r="21010" spans="7:7" x14ac:dyDescent="0.3">
      <c r="G21010"/>
    </row>
    <row r="21011" spans="7:7" x14ac:dyDescent="0.3">
      <c r="G21011"/>
    </row>
    <row r="21012" spans="7:7" x14ac:dyDescent="0.3">
      <c r="G21012"/>
    </row>
    <row r="21013" spans="7:7" x14ac:dyDescent="0.3">
      <c r="G21013"/>
    </row>
    <row r="21014" spans="7:7" x14ac:dyDescent="0.3">
      <c r="G21014"/>
    </row>
    <row r="21015" spans="7:7" x14ac:dyDescent="0.3">
      <c r="G21015"/>
    </row>
    <row r="21016" spans="7:7" x14ac:dyDescent="0.3">
      <c r="G21016"/>
    </row>
    <row r="21017" spans="7:7" x14ac:dyDescent="0.3">
      <c r="G21017"/>
    </row>
    <row r="21018" spans="7:7" x14ac:dyDescent="0.3">
      <c r="G21018"/>
    </row>
    <row r="21019" spans="7:7" x14ac:dyDescent="0.3">
      <c r="G21019"/>
    </row>
    <row r="21020" spans="7:7" x14ac:dyDescent="0.3">
      <c r="G21020"/>
    </row>
    <row r="21021" spans="7:7" x14ac:dyDescent="0.3">
      <c r="G21021"/>
    </row>
    <row r="21022" spans="7:7" x14ac:dyDescent="0.3">
      <c r="G21022"/>
    </row>
    <row r="21023" spans="7:7" x14ac:dyDescent="0.3">
      <c r="G21023"/>
    </row>
    <row r="21024" spans="7:7" x14ac:dyDescent="0.3">
      <c r="G21024"/>
    </row>
    <row r="21025" spans="7:7" x14ac:dyDescent="0.3">
      <c r="G21025"/>
    </row>
    <row r="21026" spans="7:7" x14ac:dyDescent="0.3">
      <c r="G21026"/>
    </row>
    <row r="21027" spans="7:7" x14ac:dyDescent="0.3">
      <c r="G21027"/>
    </row>
    <row r="21028" spans="7:7" x14ac:dyDescent="0.3">
      <c r="G21028"/>
    </row>
    <row r="21029" spans="7:7" x14ac:dyDescent="0.3">
      <c r="G21029"/>
    </row>
    <row r="21030" spans="7:7" x14ac:dyDescent="0.3">
      <c r="G21030"/>
    </row>
    <row r="21031" spans="7:7" x14ac:dyDescent="0.3">
      <c r="G21031"/>
    </row>
    <row r="21032" spans="7:7" x14ac:dyDescent="0.3">
      <c r="G21032"/>
    </row>
    <row r="21033" spans="7:7" x14ac:dyDescent="0.3">
      <c r="G21033"/>
    </row>
    <row r="21034" spans="7:7" x14ac:dyDescent="0.3">
      <c r="G21034"/>
    </row>
    <row r="21035" spans="7:7" x14ac:dyDescent="0.3">
      <c r="G21035"/>
    </row>
    <row r="21036" spans="7:7" x14ac:dyDescent="0.3">
      <c r="G21036"/>
    </row>
    <row r="21037" spans="7:7" x14ac:dyDescent="0.3">
      <c r="G21037"/>
    </row>
    <row r="21038" spans="7:7" x14ac:dyDescent="0.3">
      <c r="G21038"/>
    </row>
    <row r="21039" spans="7:7" x14ac:dyDescent="0.3">
      <c r="G21039"/>
    </row>
    <row r="21040" spans="7:7" x14ac:dyDescent="0.3">
      <c r="G21040"/>
    </row>
    <row r="21041" spans="7:7" x14ac:dyDescent="0.3">
      <c r="G21041"/>
    </row>
    <row r="21042" spans="7:7" x14ac:dyDescent="0.3">
      <c r="G21042"/>
    </row>
    <row r="21043" spans="7:7" x14ac:dyDescent="0.3">
      <c r="G21043"/>
    </row>
    <row r="21044" spans="7:7" x14ac:dyDescent="0.3">
      <c r="G21044"/>
    </row>
    <row r="21045" spans="7:7" x14ac:dyDescent="0.3">
      <c r="G21045"/>
    </row>
    <row r="21046" spans="7:7" x14ac:dyDescent="0.3">
      <c r="G21046"/>
    </row>
    <row r="21047" spans="7:7" x14ac:dyDescent="0.3">
      <c r="G21047"/>
    </row>
    <row r="21048" spans="7:7" x14ac:dyDescent="0.3">
      <c r="G21048"/>
    </row>
    <row r="21049" spans="7:7" x14ac:dyDescent="0.3">
      <c r="G21049"/>
    </row>
    <row r="21050" spans="7:7" x14ac:dyDescent="0.3">
      <c r="G21050"/>
    </row>
    <row r="21051" spans="7:7" x14ac:dyDescent="0.3">
      <c r="G21051"/>
    </row>
    <row r="21052" spans="7:7" x14ac:dyDescent="0.3">
      <c r="G21052"/>
    </row>
    <row r="21053" spans="7:7" x14ac:dyDescent="0.3">
      <c r="G21053"/>
    </row>
    <row r="21054" spans="7:7" x14ac:dyDescent="0.3">
      <c r="G21054"/>
    </row>
    <row r="21055" spans="7:7" x14ac:dyDescent="0.3">
      <c r="G21055"/>
    </row>
    <row r="21056" spans="7:7" x14ac:dyDescent="0.3">
      <c r="G21056"/>
    </row>
    <row r="21057" spans="7:7" x14ac:dyDescent="0.3">
      <c r="G21057"/>
    </row>
    <row r="21058" spans="7:7" x14ac:dyDescent="0.3">
      <c r="G21058"/>
    </row>
    <row r="21059" spans="7:7" x14ac:dyDescent="0.3">
      <c r="G21059"/>
    </row>
    <row r="21060" spans="7:7" x14ac:dyDescent="0.3">
      <c r="G21060"/>
    </row>
    <row r="21061" spans="7:7" x14ac:dyDescent="0.3">
      <c r="G21061"/>
    </row>
    <row r="21062" spans="7:7" x14ac:dyDescent="0.3">
      <c r="G21062"/>
    </row>
    <row r="21063" spans="7:7" x14ac:dyDescent="0.3">
      <c r="G21063"/>
    </row>
    <row r="21064" spans="7:7" x14ac:dyDescent="0.3">
      <c r="G21064"/>
    </row>
    <row r="21065" spans="7:7" x14ac:dyDescent="0.3">
      <c r="G21065"/>
    </row>
    <row r="21066" spans="7:7" x14ac:dyDescent="0.3">
      <c r="G21066"/>
    </row>
    <row r="21067" spans="7:7" x14ac:dyDescent="0.3">
      <c r="G21067"/>
    </row>
    <row r="21068" spans="7:7" x14ac:dyDescent="0.3">
      <c r="G21068"/>
    </row>
    <row r="21069" spans="7:7" x14ac:dyDescent="0.3">
      <c r="G21069"/>
    </row>
    <row r="21070" spans="7:7" x14ac:dyDescent="0.3">
      <c r="G21070"/>
    </row>
    <row r="21071" spans="7:7" x14ac:dyDescent="0.3">
      <c r="G21071"/>
    </row>
    <row r="21072" spans="7:7" x14ac:dyDescent="0.3">
      <c r="G21072"/>
    </row>
    <row r="21073" spans="7:7" x14ac:dyDescent="0.3">
      <c r="G21073"/>
    </row>
    <row r="21074" spans="7:7" x14ac:dyDescent="0.3">
      <c r="G21074"/>
    </row>
    <row r="21075" spans="7:7" x14ac:dyDescent="0.3">
      <c r="G21075"/>
    </row>
    <row r="21076" spans="7:7" x14ac:dyDescent="0.3">
      <c r="G21076"/>
    </row>
    <row r="21077" spans="7:7" x14ac:dyDescent="0.3">
      <c r="G21077"/>
    </row>
    <row r="21078" spans="7:7" x14ac:dyDescent="0.3">
      <c r="G21078"/>
    </row>
    <row r="21079" spans="7:7" x14ac:dyDescent="0.3">
      <c r="G21079"/>
    </row>
    <row r="21080" spans="7:7" x14ac:dyDescent="0.3">
      <c r="G21080"/>
    </row>
    <row r="21081" spans="7:7" x14ac:dyDescent="0.3">
      <c r="G21081"/>
    </row>
    <row r="21082" spans="7:7" x14ac:dyDescent="0.3">
      <c r="G21082"/>
    </row>
    <row r="21083" spans="7:7" x14ac:dyDescent="0.3">
      <c r="G21083"/>
    </row>
    <row r="21084" spans="7:7" x14ac:dyDescent="0.3">
      <c r="G21084"/>
    </row>
    <row r="21085" spans="7:7" x14ac:dyDescent="0.3">
      <c r="G21085"/>
    </row>
    <row r="21086" spans="7:7" x14ac:dyDescent="0.3">
      <c r="G21086"/>
    </row>
    <row r="21087" spans="7:7" x14ac:dyDescent="0.3">
      <c r="G21087"/>
    </row>
    <row r="21088" spans="7:7" x14ac:dyDescent="0.3">
      <c r="G21088"/>
    </row>
    <row r="21089" spans="7:7" x14ac:dyDescent="0.3">
      <c r="G21089"/>
    </row>
    <row r="21090" spans="7:7" x14ac:dyDescent="0.3">
      <c r="G21090"/>
    </row>
    <row r="21091" spans="7:7" x14ac:dyDescent="0.3">
      <c r="G21091"/>
    </row>
    <row r="21092" spans="7:7" x14ac:dyDescent="0.3">
      <c r="G21092"/>
    </row>
    <row r="21093" spans="7:7" x14ac:dyDescent="0.3">
      <c r="G21093"/>
    </row>
    <row r="21094" spans="7:7" x14ac:dyDescent="0.3">
      <c r="G21094"/>
    </row>
    <row r="21095" spans="7:7" x14ac:dyDescent="0.3">
      <c r="G21095"/>
    </row>
    <row r="21096" spans="7:7" x14ac:dyDescent="0.3">
      <c r="G21096"/>
    </row>
    <row r="21097" spans="7:7" x14ac:dyDescent="0.3">
      <c r="G21097"/>
    </row>
    <row r="21098" spans="7:7" x14ac:dyDescent="0.3">
      <c r="G21098"/>
    </row>
    <row r="21099" spans="7:7" x14ac:dyDescent="0.3">
      <c r="G21099"/>
    </row>
    <row r="21100" spans="7:7" x14ac:dyDescent="0.3">
      <c r="G21100"/>
    </row>
    <row r="21101" spans="7:7" x14ac:dyDescent="0.3">
      <c r="G21101"/>
    </row>
    <row r="21102" spans="7:7" x14ac:dyDescent="0.3">
      <c r="G21102"/>
    </row>
    <row r="21103" spans="7:7" x14ac:dyDescent="0.3">
      <c r="G21103"/>
    </row>
    <row r="21104" spans="7:7" x14ac:dyDescent="0.3">
      <c r="G21104"/>
    </row>
    <row r="21105" spans="7:7" x14ac:dyDescent="0.3">
      <c r="G21105"/>
    </row>
    <row r="21106" spans="7:7" x14ac:dyDescent="0.3">
      <c r="G21106"/>
    </row>
    <row r="21107" spans="7:7" x14ac:dyDescent="0.3">
      <c r="G21107"/>
    </row>
    <row r="21108" spans="7:7" x14ac:dyDescent="0.3">
      <c r="G21108"/>
    </row>
    <row r="21109" spans="7:7" x14ac:dyDescent="0.3">
      <c r="G21109"/>
    </row>
    <row r="21110" spans="7:7" x14ac:dyDescent="0.3">
      <c r="G21110"/>
    </row>
    <row r="21111" spans="7:7" x14ac:dyDescent="0.3">
      <c r="G21111"/>
    </row>
    <row r="21112" spans="7:7" x14ac:dyDescent="0.3">
      <c r="G21112"/>
    </row>
    <row r="21113" spans="7:7" x14ac:dyDescent="0.3">
      <c r="G21113"/>
    </row>
    <row r="21114" spans="7:7" x14ac:dyDescent="0.3">
      <c r="G21114"/>
    </row>
    <row r="21115" spans="7:7" x14ac:dyDescent="0.3">
      <c r="G21115"/>
    </row>
    <row r="21116" spans="7:7" x14ac:dyDescent="0.3">
      <c r="G21116"/>
    </row>
    <row r="21117" spans="7:7" x14ac:dyDescent="0.3">
      <c r="G21117"/>
    </row>
    <row r="21118" spans="7:7" x14ac:dyDescent="0.3">
      <c r="G21118"/>
    </row>
    <row r="21119" spans="7:7" x14ac:dyDescent="0.3">
      <c r="G21119"/>
    </row>
    <row r="21120" spans="7:7" x14ac:dyDescent="0.3">
      <c r="G21120"/>
    </row>
    <row r="21121" spans="7:7" x14ac:dyDescent="0.3">
      <c r="G21121"/>
    </row>
    <row r="21122" spans="7:7" x14ac:dyDescent="0.3">
      <c r="G21122"/>
    </row>
    <row r="21123" spans="7:7" x14ac:dyDescent="0.3">
      <c r="G21123"/>
    </row>
    <row r="21124" spans="7:7" x14ac:dyDescent="0.3">
      <c r="G21124"/>
    </row>
    <row r="21125" spans="7:7" x14ac:dyDescent="0.3">
      <c r="G21125"/>
    </row>
    <row r="21126" spans="7:7" x14ac:dyDescent="0.3">
      <c r="G21126"/>
    </row>
    <row r="21127" spans="7:7" x14ac:dyDescent="0.3">
      <c r="G21127"/>
    </row>
    <row r="21128" spans="7:7" x14ac:dyDescent="0.3">
      <c r="G21128"/>
    </row>
    <row r="21129" spans="7:7" x14ac:dyDescent="0.3">
      <c r="G21129"/>
    </row>
    <row r="21130" spans="7:7" x14ac:dyDescent="0.3">
      <c r="G21130"/>
    </row>
    <row r="21131" spans="7:7" x14ac:dyDescent="0.3">
      <c r="G21131"/>
    </row>
    <row r="21132" spans="7:7" x14ac:dyDescent="0.3">
      <c r="G21132"/>
    </row>
    <row r="21133" spans="7:7" x14ac:dyDescent="0.3">
      <c r="G21133"/>
    </row>
    <row r="21134" spans="7:7" x14ac:dyDescent="0.3">
      <c r="G21134"/>
    </row>
    <row r="21135" spans="7:7" x14ac:dyDescent="0.3">
      <c r="G21135"/>
    </row>
    <row r="21136" spans="7:7" x14ac:dyDescent="0.3">
      <c r="G21136"/>
    </row>
    <row r="21137" spans="7:7" x14ac:dyDescent="0.3">
      <c r="G21137"/>
    </row>
    <row r="21138" spans="7:7" x14ac:dyDescent="0.3">
      <c r="G21138"/>
    </row>
    <row r="21139" spans="7:7" x14ac:dyDescent="0.3">
      <c r="G21139"/>
    </row>
    <row r="21140" spans="7:7" x14ac:dyDescent="0.3">
      <c r="G21140"/>
    </row>
    <row r="21141" spans="7:7" x14ac:dyDescent="0.3">
      <c r="G21141"/>
    </row>
    <row r="21142" spans="7:7" x14ac:dyDescent="0.3">
      <c r="G21142"/>
    </row>
    <row r="21143" spans="7:7" x14ac:dyDescent="0.3">
      <c r="G21143"/>
    </row>
    <row r="21144" spans="7:7" x14ac:dyDescent="0.3">
      <c r="G21144"/>
    </row>
    <row r="21145" spans="7:7" x14ac:dyDescent="0.3">
      <c r="G21145"/>
    </row>
    <row r="21146" spans="7:7" x14ac:dyDescent="0.3">
      <c r="G21146"/>
    </row>
    <row r="21147" spans="7:7" x14ac:dyDescent="0.3">
      <c r="G21147"/>
    </row>
    <row r="21148" spans="7:7" x14ac:dyDescent="0.3">
      <c r="G21148"/>
    </row>
    <row r="21149" spans="7:7" x14ac:dyDescent="0.3">
      <c r="G21149"/>
    </row>
    <row r="21150" spans="7:7" x14ac:dyDescent="0.3">
      <c r="G21150"/>
    </row>
    <row r="21151" spans="7:7" x14ac:dyDescent="0.3">
      <c r="G21151"/>
    </row>
    <row r="21152" spans="7:7" x14ac:dyDescent="0.3">
      <c r="G21152"/>
    </row>
    <row r="21153" spans="7:7" x14ac:dyDescent="0.3">
      <c r="G21153"/>
    </row>
    <row r="21154" spans="7:7" x14ac:dyDescent="0.3">
      <c r="G21154"/>
    </row>
    <row r="21155" spans="7:7" x14ac:dyDescent="0.3">
      <c r="G21155"/>
    </row>
    <row r="21156" spans="7:7" x14ac:dyDescent="0.3">
      <c r="G21156"/>
    </row>
    <row r="21157" spans="7:7" x14ac:dyDescent="0.3">
      <c r="G21157"/>
    </row>
    <row r="21158" spans="7:7" x14ac:dyDescent="0.3">
      <c r="G21158"/>
    </row>
    <row r="21159" spans="7:7" x14ac:dyDescent="0.3">
      <c r="G21159"/>
    </row>
    <row r="21160" spans="7:7" x14ac:dyDescent="0.3">
      <c r="G21160"/>
    </row>
    <row r="21161" spans="7:7" x14ac:dyDescent="0.3">
      <c r="G21161"/>
    </row>
    <row r="21162" spans="7:7" x14ac:dyDescent="0.3">
      <c r="G21162"/>
    </row>
    <row r="21163" spans="7:7" x14ac:dyDescent="0.3">
      <c r="G21163"/>
    </row>
    <row r="21164" spans="7:7" x14ac:dyDescent="0.3">
      <c r="G21164"/>
    </row>
    <row r="21165" spans="7:7" x14ac:dyDescent="0.3">
      <c r="G21165"/>
    </row>
    <row r="21166" spans="7:7" x14ac:dyDescent="0.3">
      <c r="G21166"/>
    </row>
    <row r="21167" spans="7:7" x14ac:dyDescent="0.3">
      <c r="G21167"/>
    </row>
    <row r="21168" spans="7:7" x14ac:dyDescent="0.3">
      <c r="G21168"/>
    </row>
    <row r="21169" spans="7:7" x14ac:dyDescent="0.3">
      <c r="G21169"/>
    </row>
    <row r="21170" spans="7:7" x14ac:dyDescent="0.3">
      <c r="G21170"/>
    </row>
    <row r="21171" spans="7:7" x14ac:dyDescent="0.3">
      <c r="G21171"/>
    </row>
    <row r="21172" spans="7:7" x14ac:dyDescent="0.3">
      <c r="G21172"/>
    </row>
    <row r="21173" spans="7:7" x14ac:dyDescent="0.3">
      <c r="G21173"/>
    </row>
    <row r="21174" spans="7:7" x14ac:dyDescent="0.3">
      <c r="G21174"/>
    </row>
    <row r="21175" spans="7:7" x14ac:dyDescent="0.3">
      <c r="G21175"/>
    </row>
    <row r="21176" spans="7:7" x14ac:dyDescent="0.3">
      <c r="G21176"/>
    </row>
    <row r="21177" spans="7:7" x14ac:dyDescent="0.3">
      <c r="G21177"/>
    </row>
    <row r="21178" spans="7:7" x14ac:dyDescent="0.3">
      <c r="G21178"/>
    </row>
    <row r="21179" spans="7:7" x14ac:dyDescent="0.3">
      <c r="G21179"/>
    </row>
    <row r="21180" spans="7:7" x14ac:dyDescent="0.3">
      <c r="G21180"/>
    </row>
    <row r="21181" spans="7:7" x14ac:dyDescent="0.3">
      <c r="G21181"/>
    </row>
    <row r="21182" spans="7:7" x14ac:dyDescent="0.3">
      <c r="G21182"/>
    </row>
    <row r="21183" spans="7:7" x14ac:dyDescent="0.3">
      <c r="G21183"/>
    </row>
    <row r="21184" spans="7:7" x14ac:dyDescent="0.3">
      <c r="G21184"/>
    </row>
    <row r="21185" spans="7:7" x14ac:dyDescent="0.3">
      <c r="G21185"/>
    </row>
    <row r="21186" spans="7:7" x14ac:dyDescent="0.3">
      <c r="G21186"/>
    </row>
    <row r="21187" spans="7:7" x14ac:dyDescent="0.3">
      <c r="G21187"/>
    </row>
    <row r="21188" spans="7:7" x14ac:dyDescent="0.3">
      <c r="G21188"/>
    </row>
    <row r="21189" spans="7:7" x14ac:dyDescent="0.3">
      <c r="G21189"/>
    </row>
    <row r="21190" spans="7:7" x14ac:dyDescent="0.3">
      <c r="G21190"/>
    </row>
    <row r="21191" spans="7:7" x14ac:dyDescent="0.3">
      <c r="G21191"/>
    </row>
    <row r="21192" spans="7:7" x14ac:dyDescent="0.3">
      <c r="G21192"/>
    </row>
    <row r="21193" spans="7:7" x14ac:dyDescent="0.3">
      <c r="G21193"/>
    </row>
    <row r="21194" spans="7:7" x14ac:dyDescent="0.3">
      <c r="G21194"/>
    </row>
    <row r="21195" spans="7:7" x14ac:dyDescent="0.3">
      <c r="G21195"/>
    </row>
    <row r="21196" spans="7:7" x14ac:dyDescent="0.3">
      <c r="G21196"/>
    </row>
    <row r="21197" spans="7:7" x14ac:dyDescent="0.3">
      <c r="G21197"/>
    </row>
    <row r="21198" spans="7:7" x14ac:dyDescent="0.3">
      <c r="G21198"/>
    </row>
    <row r="21199" spans="7:7" x14ac:dyDescent="0.3">
      <c r="G21199"/>
    </row>
    <row r="21200" spans="7:7" x14ac:dyDescent="0.3">
      <c r="G21200"/>
    </row>
    <row r="21201" spans="7:7" x14ac:dyDescent="0.3">
      <c r="G21201"/>
    </row>
    <row r="21202" spans="7:7" x14ac:dyDescent="0.3">
      <c r="G21202"/>
    </row>
    <row r="21203" spans="7:7" x14ac:dyDescent="0.3">
      <c r="G21203"/>
    </row>
    <row r="21204" spans="7:7" x14ac:dyDescent="0.3">
      <c r="G21204"/>
    </row>
    <row r="21205" spans="7:7" x14ac:dyDescent="0.3">
      <c r="G21205"/>
    </row>
    <row r="21206" spans="7:7" x14ac:dyDescent="0.3">
      <c r="G21206"/>
    </row>
    <row r="21207" spans="7:7" x14ac:dyDescent="0.3">
      <c r="G21207"/>
    </row>
    <row r="21208" spans="7:7" x14ac:dyDescent="0.3">
      <c r="G21208"/>
    </row>
    <row r="21209" spans="7:7" x14ac:dyDescent="0.3">
      <c r="G21209"/>
    </row>
    <row r="21210" spans="7:7" x14ac:dyDescent="0.3">
      <c r="G21210"/>
    </row>
    <row r="21211" spans="7:7" x14ac:dyDescent="0.3">
      <c r="G21211"/>
    </row>
    <row r="21212" spans="7:7" x14ac:dyDescent="0.3">
      <c r="G21212"/>
    </row>
    <row r="21213" spans="7:7" x14ac:dyDescent="0.3">
      <c r="G21213"/>
    </row>
    <row r="21214" spans="7:7" x14ac:dyDescent="0.3">
      <c r="G21214"/>
    </row>
    <row r="21215" spans="7:7" x14ac:dyDescent="0.3">
      <c r="G21215"/>
    </row>
    <row r="21216" spans="7:7" x14ac:dyDescent="0.3">
      <c r="G21216"/>
    </row>
    <row r="21217" spans="7:7" x14ac:dyDescent="0.3">
      <c r="G21217"/>
    </row>
    <row r="21218" spans="7:7" x14ac:dyDescent="0.3">
      <c r="G21218"/>
    </row>
    <row r="21219" spans="7:7" x14ac:dyDescent="0.3">
      <c r="G21219"/>
    </row>
    <row r="21220" spans="7:7" x14ac:dyDescent="0.3">
      <c r="G21220"/>
    </row>
    <row r="21221" spans="7:7" x14ac:dyDescent="0.3">
      <c r="G21221"/>
    </row>
    <row r="21222" spans="7:7" x14ac:dyDescent="0.3">
      <c r="G21222"/>
    </row>
    <row r="21223" spans="7:7" x14ac:dyDescent="0.3">
      <c r="G21223"/>
    </row>
    <row r="21224" spans="7:7" x14ac:dyDescent="0.3">
      <c r="G21224"/>
    </row>
    <row r="21225" spans="7:7" x14ac:dyDescent="0.3">
      <c r="G21225"/>
    </row>
    <row r="21226" spans="7:7" x14ac:dyDescent="0.3">
      <c r="G21226"/>
    </row>
    <row r="21227" spans="7:7" x14ac:dyDescent="0.3">
      <c r="G21227"/>
    </row>
    <row r="21228" spans="7:7" x14ac:dyDescent="0.3">
      <c r="G21228"/>
    </row>
    <row r="21229" spans="7:7" x14ac:dyDescent="0.3">
      <c r="G21229"/>
    </row>
    <row r="21230" spans="7:7" x14ac:dyDescent="0.3">
      <c r="G21230"/>
    </row>
    <row r="21231" spans="7:7" x14ac:dyDescent="0.3">
      <c r="G21231"/>
    </row>
    <row r="21232" spans="7:7" x14ac:dyDescent="0.3">
      <c r="G21232"/>
    </row>
    <row r="21233" spans="7:7" x14ac:dyDescent="0.3">
      <c r="G21233"/>
    </row>
    <row r="21234" spans="7:7" x14ac:dyDescent="0.3">
      <c r="G21234"/>
    </row>
    <row r="21235" spans="7:7" x14ac:dyDescent="0.3">
      <c r="G21235"/>
    </row>
    <row r="21236" spans="7:7" x14ac:dyDescent="0.3">
      <c r="G21236"/>
    </row>
    <row r="21237" spans="7:7" x14ac:dyDescent="0.3">
      <c r="G21237"/>
    </row>
    <row r="21238" spans="7:7" x14ac:dyDescent="0.3">
      <c r="G21238"/>
    </row>
    <row r="21239" spans="7:7" x14ac:dyDescent="0.3">
      <c r="G21239"/>
    </row>
    <row r="21240" spans="7:7" x14ac:dyDescent="0.3">
      <c r="G21240"/>
    </row>
    <row r="21241" spans="7:7" x14ac:dyDescent="0.3">
      <c r="G21241"/>
    </row>
    <row r="21242" spans="7:7" x14ac:dyDescent="0.3">
      <c r="G21242"/>
    </row>
    <row r="21243" spans="7:7" x14ac:dyDescent="0.3">
      <c r="G21243"/>
    </row>
    <row r="21244" spans="7:7" x14ac:dyDescent="0.3">
      <c r="G21244"/>
    </row>
    <row r="21245" spans="7:7" x14ac:dyDescent="0.3">
      <c r="G21245"/>
    </row>
    <row r="21246" spans="7:7" x14ac:dyDescent="0.3">
      <c r="G21246"/>
    </row>
    <row r="21247" spans="7:7" x14ac:dyDescent="0.3">
      <c r="G21247"/>
    </row>
    <row r="21248" spans="7:7" x14ac:dyDescent="0.3">
      <c r="G21248"/>
    </row>
    <row r="21249" spans="7:7" x14ac:dyDescent="0.3">
      <c r="G21249"/>
    </row>
    <row r="21250" spans="7:7" x14ac:dyDescent="0.3">
      <c r="G21250"/>
    </row>
    <row r="21251" spans="7:7" x14ac:dyDescent="0.3">
      <c r="G21251"/>
    </row>
    <row r="21252" spans="7:7" x14ac:dyDescent="0.3">
      <c r="G21252"/>
    </row>
    <row r="21253" spans="7:7" x14ac:dyDescent="0.3">
      <c r="G21253"/>
    </row>
    <row r="21254" spans="7:7" x14ac:dyDescent="0.3">
      <c r="G21254"/>
    </row>
    <row r="21255" spans="7:7" x14ac:dyDescent="0.3">
      <c r="G21255"/>
    </row>
    <row r="21256" spans="7:7" x14ac:dyDescent="0.3">
      <c r="G21256"/>
    </row>
    <row r="21257" spans="7:7" x14ac:dyDescent="0.3">
      <c r="G21257"/>
    </row>
    <row r="21258" spans="7:7" x14ac:dyDescent="0.3">
      <c r="G21258"/>
    </row>
    <row r="21259" spans="7:7" x14ac:dyDescent="0.3">
      <c r="G21259"/>
    </row>
    <row r="21260" spans="7:7" x14ac:dyDescent="0.3">
      <c r="G21260"/>
    </row>
    <row r="21261" spans="7:7" x14ac:dyDescent="0.3">
      <c r="G21261"/>
    </row>
    <row r="21262" spans="7:7" x14ac:dyDescent="0.3">
      <c r="G21262"/>
    </row>
    <row r="21263" spans="7:7" x14ac:dyDescent="0.3">
      <c r="G21263"/>
    </row>
    <row r="21264" spans="7:7" x14ac:dyDescent="0.3">
      <c r="G21264"/>
    </row>
    <row r="21265" spans="7:7" x14ac:dyDescent="0.3">
      <c r="G21265"/>
    </row>
    <row r="21266" spans="7:7" x14ac:dyDescent="0.3">
      <c r="G21266"/>
    </row>
    <row r="21267" spans="7:7" x14ac:dyDescent="0.3">
      <c r="G21267"/>
    </row>
    <row r="21268" spans="7:7" x14ac:dyDescent="0.3">
      <c r="G21268"/>
    </row>
    <row r="21269" spans="7:7" x14ac:dyDescent="0.3">
      <c r="G21269"/>
    </row>
    <row r="21270" spans="7:7" x14ac:dyDescent="0.3">
      <c r="G21270"/>
    </row>
    <row r="21271" spans="7:7" x14ac:dyDescent="0.3">
      <c r="G21271"/>
    </row>
    <row r="21272" spans="7:7" x14ac:dyDescent="0.3">
      <c r="G21272"/>
    </row>
    <row r="21273" spans="7:7" x14ac:dyDescent="0.3">
      <c r="G21273"/>
    </row>
    <row r="21274" spans="7:7" x14ac:dyDescent="0.3">
      <c r="G21274"/>
    </row>
    <row r="21275" spans="7:7" x14ac:dyDescent="0.3">
      <c r="G21275"/>
    </row>
    <row r="21276" spans="7:7" x14ac:dyDescent="0.3">
      <c r="G21276"/>
    </row>
    <row r="21277" spans="7:7" x14ac:dyDescent="0.3">
      <c r="G21277"/>
    </row>
    <row r="21278" spans="7:7" x14ac:dyDescent="0.3">
      <c r="G21278"/>
    </row>
    <row r="21279" spans="7:7" x14ac:dyDescent="0.3">
      <c r="G21279"/>
    </row>
    <row r="21280" spans="7:7" x14ac:dyDescent="0.3">
      <c r="G21280"/>
    </row>
    <row r="21281" spans="7:7" x14ac:dyDescent="0.3">
      <c r="G21281"/>
    </row>
    <row r="21282" spans="7:7" x14ac:dyDescent="0.3">
      <c r="G21282"/>
    </row>
    <row r="21283" spans="7:7" x14ac:dyDescent="0.3">
      <c r="G21283"/>
    </row>
    <row r="21284" spans="7:7" x14ac:dyDescent="0.3">
      <c r="G21284"/>
    </row>
    <row r="21285" spans="7:7" x14ac:dyDescent="0.3">
      <c r="G21285"/>
    </row>
    <row r="21286" spans="7:7" x14ac:dyDescent="0.3">
      <c r="G21286"/>
    </row>
    <row r="21287" spans="7:7" x14ac:dyDescent="0.3">
      <c r="G21287"/>
    </row>
    <row r="21288" spans="7:7" x14ac:dyDescent="0.3">
      <c r="G21288"/>
    </row>
    <row r="21289" spans="7:7" x14ac:dyDescent="0.3">
      <c r="G21289"/>
    </row>
    <row r="21290" spans="7:7" x14ac:dyDescent="0.3">
      <c r="G21290"/>
    </row>
    <row r="21291" spans="7:7" x14ac:dyDescent="0.3">
      <c r="G21291"/>
    </row>
    <row r="21292" spans="7:7" x14ac:dyDescent="0.3">
      <c r="G21292"/>
    </row>
    <row r="21293" spans="7:7" x14ac:dyDescent="0.3">
      <c r="G21293"/>
    </row>
    <row r="21294" spans="7:7" x14ac:dyDescent="0.3">
      <c r="G21294"/>
    </row>
    <row r="21295" spans="7:7" x14ac:dyDescent="0.3">
      <c r="G21295"/>
    </row>
    <row r="21296" spans="7:7" x14ac:dyDescent="0.3">
      <c r="G21296"/>
    </row>
    <row r="21297" spans="7:7" x14ac:dyDescent="0.3">
      <c r="G21297"/>
    </row>
    <row r="21298" spans="7:7" x14ac:dyDescent="0.3">
      <c r="G21298"/>
    </row>
    <row r="21299" spans="7:7" x14ac:dyDescent="0.3">
      <c r="G21299"/>
    </row>
    <row r="21300" spans="7:7" x14ac:dyDescent="0.3">
      <c r="G21300"/>
    </row>
    <row r="21301" spans="7:7" x14ac:dyDescent="0.3">
      <c r="G21301"/>
    </row>
    <row r="21302" spans="7:7" x14ac:dyDescent="0.3">
      <c r="G21302"/>
    </row>
    <row r="21303" spans="7:7" x14ac:dyDescent="0.3">
      <c r="G21303"/>
    </row>
    <row r="21304" spans="7:7" x14ac:dyDescent="0.3">
      <c r="G21304"/>
    </row>
    <row r="21305" spans="7:7" x14ac:dyDescent="0.3">
      <c r="G21305"/>
    </row>
    <row r="21306" spans="7:7" x14ac:dyDescent="0.3">
      <c r="G21306"/>
    </row>
    <row r="21307" spans="7:7" x14ac:dyDescent="0.3">
      <c r="G21307"/>
    </row>
    <row r="21308" spans="7:7" x14ac:dyDescent="0.3">
      <c r="G21308"/>
    </row>
    <row r="21309" spans="7:7" x14ac:dyDescent="0.3">
      <c r="G21309"/>
    </row>
    <row r="21310" spans="7:7" x14ac:dyDescent="0.3">
      <c r="G21310"/>
    </row>
    <row r="21311" spans="7:7" x14ac:dyDescent="0.3">
      <c r="G21311"/>
    </row>
    <row r="21312" spans="7:7" x14ac:dyDescent="0.3">
      <c r="G21312"/>
    </row>
    <row r="21313" spans="7:7" x14ac:dyDescent="0.3">
      <c r="G21313"/>
    </row>
    <row r="21314" spans="7:7" x14ac:dyDescent="0.3">
      <c r="G21314"/>
    </row>
    <row r="21315" spans="7:7" x14ac:dyDescent="0.3">
      <c r="G21315"/>
    </row>
    <row r="21316" spans="7:7" x14ac:dyDescent="0.3">
      <c r="G21316"/>
    </row>
    <row r="21317" spans="7:7" x14ac:dyDescent="0.3">
      <c r="G21317"/>
    </row>
    <row r="21318" spans="7:7" x14ac:dyDescent="0.3">
      <c r="G21318"/>
    </row>
    <row r="21319" spans="7:7" x14ac:dyDescent="0.3">
      <c r="G21319"/>
    </row>
    <row r="21320" spans="7:7" x14ac:dyDescent="0.3">
      <c r="G21320"/>
    </row>
    <row r="21321" spans="7:7" x14ac:dyDescent="0.3">
      <c r="G21321"/>
    </row>
    <row r="21322" spans="7:7" x14ac:dyDescent="0.3">
      <c r="G21322"/>
    </row>
    <row r="21323" spans="7:7" x14ac:dyDescent="0.3">
      <c r="G21323"/>
    </row>
    <row r="21324" spans="7:7" x14ac:dyDescent="0.3">
      <c r="G21324"/>
    </row>
    <row r="21325" spans="7:7" x14ac:dyDescent="0.3">
      <c r="G21325"/>
    </row>
    <row r="21326" spans="7:7" x14ac:dyDescent="0.3">
      <c r="G21326"/>
    </row>
    <row r="21327" spans="7:7" x14ac:dyDescent="0.3">
      <c r="G21327"/>
    </row>
    <row r="21328" spans="7:7" x14ac:dyDescent="0.3">
      <c r="G21328"/>
    </row>
    <row r="21329" spans="7:7" x14ac:dyDescent="0.3">
      <c r="G21329"/>
    </row>
    <row r="21330" spans="7:7" x14ac:dyDescent="0.3">
      <c r="G21330"/>
    </row>
    <row r="21331" spans="7:7" x14ac:dyDescent="0.3">
      <c r="G21331"/>
    </row>
    <row r="21332" spans="7:7" x14ac:dyDescent="0.3">
      <c r="G21332"/>
    </row>
    <row r="21333" spans="7:7" x14ac:dyDescent="0.3">
      <c r="G21333"/>
    </row>
    <row r="21334" spans="7:7" x14ac:dyDescent="0.3">
      <c r="G21334"/>
    </row>
    <row r="21335" spans="7:7" x14ac:dyDescent="0.3">
      <c r="G21335"/>
    </row>
    <row r="21336" spans="7:7" x14ac:dyDescent="0.3">
      <c r="G21336"/>
    </row>
    <row r="21337" spans="7:7" x14ac:dyDescent="0.3">
      <c r="G21337"/>
    </row>
    <row r="21338" spans="7:7" x14ac:dyDescent="0.3">
      <c r="G21338"/>
    </row>
    <row r="21339" spans="7:7" x14ac:dyDescent="0.3">
      <c r="G21339"/>
    </row>
    <row r="21340" spans="7:7" x14ac:dyDescent="0.3">
      <c r="G21340"/>
    </row>
    <row r="21341" spans="7:7" x14ac:dyDescent="0.3">
      <c r="G21341"/>
    </row>
    <row r="21342" spans="7:7" x14ac:dyDescent="0.3">
      <c r="G21342"/>
    </row>
    <row r="21343" spans="7:7" x14ac:dyDescent="0.3">
      <c r="G21343"/>
    </row>
    <row r="21344" spans="7:7" x14ac:dyDescent="0.3">
      <c r="G21344"/>
    </row>
    <row r="21345" spans="7:7" x14ac:dyDescent="0.3">
      <c r="G21345"/>
    </row>
    <row r="21346" spans="7:7" x14ac:dyDescent="0.3">
      <c r="G21346"/>
    </row>
    <row r="21347" spans="7:7" x14ac:dyDescent="0.3">
      <c r="G21347"/>
    </row>
    <row r="21348" spans="7:7" x14ac:dyDescent="0.3">
      <c r="G21348"/>
    </row>
    <row r="21349" spans="7:7" x14ac:dyDescent="0.3">
      <c r="G21349"/>
    </row>
    <row r="21350" spans="7:7" x14ac:dyDescent="0.3">
      <c r="G21350"/>
    </row>
    <row r="21351" spans="7:7" x14ac:dyDescent="0.3">
      <c r="G21351"/>
    </row>
    <row r="21352" spans="7:7" x14ac:dyDescent="0.3">
      <c r="G21352"/>
    </row>
    <row r="21353" spans="7:7" x14ac:dyDescent="0.3">
      <c r="G21353"/>
    </row>
    <row r="21354" spans="7:7" x14ac:dyDescent="0.3">
      <c r="G21354"/>
    </row>
    <row r="21355" spans="7:7" x14ac:dyDescent="0.3">
      <c r="G21355"/>
    </row>
    <row r="21356" spans="7:7" x14ac:dyDescent="0.3">
      <c r="G21356"/>
    </row>
    <row r="21357" spans="7:7" x14ac:dyDescent="0.3">
      <c r="G21357"/>
    </row>
    <row r="21358" spans="7:7" x14ac:dyDescent="0.3">
      <c r="G21358"/>
    </row>
    <row r="21359" spans="7:7" x14ac:dyDescent="0.3">
      <c r="G21359"/>
    </row>
    <row r="21360" spans="7:7" x14ac:dyDescent="0.3">
      <c r="G21360"/>
    </row>
    <row r="21361" spans="7:7" x14ac:dyDescent="0.3">
      <c r="G21361"/>
    </row>
    <row r="21362" spans="7:7" x14ac:dyDescent="0.3">
      <c r="G21362"/>
    </row>
    <row r="21363" spans="7:7" x14ac:dyDescent="0.3">
      <c r="G21363"/>
    </row>
    <row r="21364" spans="7:7" x14ac:dyDescent="0.3">
      <c r="G21364"/>
    </row>
    <row r="21365" spans="7:7" x14ac:dyDescent="0.3">
      <c r="G21365"/>
    </row>
    <row r="21366" spans="7:7" x14ac:dyDescent="0.3">
      <c r="G21366"/>
    </row>
    <row r="21367" spans="7:7" x14ac:dyDescent="0.3">
      <c r="G21367"/>
    </row>
    <row r="21368" spans="7:7" x14ac:dyDescent="0.3">
      <c r="G21368"/>
    </row>
    <row r="21369" spans="7:7" x14ac:dyDescent="0.3">
      <c r="G21369"/>
    </row>
    <row r="21370" spans="7:7" x14ac:dyDescent="0.3">
      <c r="G21370"/>
    </row>
    <row r="21371" spans="7:7" x14ac:dyDescent="0.3">
      <c r="G21371"/>
    </row>
    <row r="21372" spans="7:7" x14ac:dyDescent="0.3">
      <c r="G21372"/>
    </row>
    <row r="21373" spans="7:7" x14ac:dyDescent="0.3">
      <c r="G21373"/>
    </row>
    <row r="21374" spans="7:7" x14ac:dyDescent="0.3">
      <c r="G21374"/>
    </row>
    <row r="21375" spans="7:7" x14ac:dyDescent="0.3">
      <c r="G21375"/>
    </row>
    <row r="21376" spans="7:7" x14ac:dyDescent="0.3">
      <c r="G21376"/>
    </row>
    <row r="21377" spans="7:7" x14ac:dyDescent="0.3">
      <c r="G21377"/>
    </row>
    <row r="21378" spans="7:7" x14ac:dyDescent="0.3">
      <c r="G21378"/>
    </row>
    <row r="21379" spans="7:7" x14ac:dyDescent="0.3">
      <c r="G21379"/>
    </row>
    <row r="21380" spans="7:7" x14ac:dyDescent="0.3">
      <c r="G21380"/>
    </row>
    <row r="21381" spans="7:7" x14ac:dyDescent="0.3">
      <c r="G21381"/>
    </row>
    <row r="21382" spans="7:7" x14ac:dyDescent="0.3">
      <c r="G21382"/>
    </row>
    <row r="21383" spans="7:7" x14ac:dyDescent="0.3">
      <c r="G21383"/>
    </row>
    <row r="21384" spans="7:7" x14ac:dyDescent="0.3">
      <c r="G21384"/>
    </row>
    <row r="21385" spans="7:7" x14ac:dyDescent="0.3">
      <c r="G21385"/>
    </row>
    <row r="21386" spans="7:7" x14ac:dyDescent="0.3">
      <c r="G21386"/>
    </row>
    <row r="21387" spans="7:7" x14ac:dyDescent="0.3">
      <c r="G21387"/>
    </row>
    <row r="21388" spans="7:7" x14ac:dyDescent="0.3">
      <c r="G21388"/>
    </row>
    <row r="21389" spans="7:7" x14ac:dyDescent="0.3">
      <c r="G21389"/>
    </row>
    <row r="21390" spans="7:7" x14ac:dyDescent="0.3">
      <c r="G21390"/>
    </row>
    <row r="21391" spans="7:7" x14ac:dyDescent="0.3">
      <c r="G21391"/>
    </row>
    <row r="21392" spans="7:7" x14ac:dyDescent="0.3">
      <c r="G21392"/>
    </row>
    <row r="21393" spans="7:7" x14ac:dyDescent="0.3">
      <c r="G21393"/>
    </row>
    <row r="21394" spans="7:7" x14ac:dyDescent="0.3">
      <c r="G21394"/>
    </row>
    <row r="21395" spans="7:7" x14ac:dyDescent="0.3">
      <c r="G21395"/>
    </row>
    <row r="21396" spans="7:7" x14ac:dyDescent="0.3">
      <c r="G21396"/>
    </row>
    <row r="21397" spans="7:7" x14ac:dyDescent="0.3">
      <c r="G21397"/>
    </row>
    <row r="21398" spans="7:7" x14ac:dyDescent="0.3">
      <c r="G21398"/>
    </row>
    <row r="21399" spans="7:7" x14ac:dyDescent="0.3">
      <c r="G21399"/>
    </row>
    <row r="21400" spans="7:7" x14ac:dyDescent="0.3">
      <c r="G21400"/>
    </row>
    <row r="21401" spans="7:7" x14ac:dyDescent="0.3">
      <c r="G21401"/>
    </row>
    <row r="21402" spans="7:7" x14ac:dyDescent="0.3">
      <c r="G21402"/>
    </row>
    <row r="21403" spans="7:7" x14ac:dyDescent="0.3">
      <c r="G21403"/>
    </row>
    <row r="21404" spans="7:7" x14ac:dyDescent="0.3">
      <c r="G21404"/>
    </row>
    <row r="21405" spans="7:7" x14ac:dyDescent="0.3">
      <c r="G21405"/>
    </row>
    <row r="21406" spans="7:7" x14ac:dyDescent="0.3">
      <c r="G21406"/>
    </row>
    <row r="21407" spans="7:7" x14ac:dyDescent="0.3">
      <c r="G21407"/>
    </row>
    <row r="21408" spans="7:7" x14ac:dyDescent="0.3">
      <c r="G21408"/>
    </row>
    <row r="21409" spans="7:7" x14ac:dyDescent="0.3">
      <c r="G21409"/>
    </row>
    <row r="21410" spans="7:7" x14ac:dyDescent="0.3">
      <c r="G21410"/>
    </row>
    <row r="21411" spans="7:7" x14ac:dyDescent="0.3">
      <c r="G21411"/>
    </row>
    <row r="21412" spans="7:7" x14ac:dyDescent="0.3">
      <c r="G21412"/>
    </row>
    <row r="21413" spans="7:7" x14ac:dyDescent="0.3">
      <c r="G21413"/>
    </row>
    <row r="21414" spans="7:7" x14ac:dyDescent="0.3">
      <c r="G21414"/>
    </row>
    <row r="21415" spans="7:7" x14ac:dyDescent="0.3">
      <c r="G21415"/>
    </row>
    <row r="21416" spans="7:7" x14ac:dyDescent="0.3">
      <c r="G21416"/>
    </row>
    <row r="21417" spans="7:7" x14ac:dyDescent="0.3">
      <c r="G21417"/>
    </row>
    <row r="21418" spans="7:7" x14ac:dyDescent="0.3">
      <c r="G21418"/>
    </row>
    <row r="21419" spans="7:7" x14ac:dyDescent="0.3">
      <c r="G21419"/>
    </row>
    <row r="21420" spans="7:7" x14ac:dyDescent="0.3">
      <c r="G21420"/>
    </row>
    <row r="21421" spans="7:7" x14ac:dyDescent="0.3">
      <c r="G21421"/>
    </row>
    <row r="21422" spans="7:7" x14ac:dyDescent="0.3">
      <c r="G21422"/>
    </row>
    <row r="21423" spans="7:7" x14ac:dyDescent="0.3">
      <c r="G21423"/>
    </row>
    <row r="21424" spans="7:7" x14ac:dyDescent="0.3">
      <c r="G21424"/>
    </row>
    <row r="21425" spans="7:7" x14ac:dyDescent="0.3">
      <c r="G21425"/>
    </row>
    <row r="21426" spans="7:7" x14ac:dyDescent="0.3">
      <c r="G21426"/>
    </row>
    <row r="21427" spans="7:7" x14ac:dyDescent="0.3">
      <c r="G21427"/>
    </row>
    <row r="21428" spans="7:7" x14ac:dyDescent="0.3">
      <c r="G21428"/>
    </row>
    <row r="21429" spans="7:7" x14ac:dyDescent="0.3">
      <c r="G21429"/>
    </row>
    <row r="21430" spans="7:7" x14ac:dyDescent="0.3">
      <c r="G21430"/>
    </row>
    <row r="21431" spans="7:7" x14ac:dyDescent="0.3">
      <c r="G21431"/>
    </row>
    <row r="21432" spans="7:7" x14ac:dyDescent="0.3">
      <c r="G21432"/>
    </row>
    <row r="21433" spans="7:7" x14ac:dyDescent="0.3">
      <c r="G21433"/>
    </row>
    <row r="21434" spans="7:7" x14ac:dyDescent="0.3">
      <c r="G21434"/>
    </row>
    <row r="21435" spans="7:7" x14ac:dyDescent="0.3">
      <c r="G21435"/>
    </row>
    <row r="21436" spans="7:7" x14ac:dyDescent="0.3">
      <c r="G21436"/>
    </row>
    <row r="21437" spans="7:7" x14ac:dyDescent="0.3">
      <c r="G21437"/>
    </row>
    <row r="21438" spans="7:7" x14ac:dyDescent="0.3">
      <c r="G21438"/>
    </row>
    <row r="21439" spans="7:7" x14ac:dyDescent="0.3">
      <c r="G21439"/>
    </row>
    <row r="21440" spans="7:7" x14ac:dyDescent="0.3">
      <c r="G21440"/>
    </row>
    <row r="21441" spans="7:7" x14ac:dyDescent="0.3">
      <c r="G21441"/>
    </row>
    <row r="21442" spans="7:7" x14ac:dyDescent="0.3">
      <c r="G21442"/>
    </row>
    <row r="21443" spans="7:7" x14ac:dyDescent="0.3">
      <c r="G21443"/>
    </row>
    <row r="21444" spans="7:7" x14ac:dyDescent="0.3">
      <c r="G21444"/>
    </row>
    <row r="21445" spans="7:7" x14ac:dyDescent="0.3">
      <c r="G21445"/>
    </row>
    <row r="21446" spans="7:7" x14ac:dyDescent="0.3">
      <c r="G21446"/>
    </row>
    <row r="21447" spans="7:7" x14ac:dyDescent="0.3">
      <c r="G21447"/>
    </row>
    <row r="21448" spans="7:7" x14ac:dyDescent="0.3">
      <c r="G21448"/>
    </row>
    <row r="21449" spans="7:7" x14ac:dyDescent="0.3">
      <c r="G21449"/>
    </row>
    <row r="21450" spans="7:7" x14ac:dyDescent="0.3">
      <c r="G21450"/>
    </row>
    <row r="21451" spans="7:7" x14ac:dyDescent="0.3">
      <c r="G21451"/>
    </row>
    <row r="21452" spans="7:7" x14ac:dyDescent="0.3">
      <c r="G21452"/>
    </row>
    <row r="21453" spans="7:7" x14ac:dyDescent="0.3">
      <c r="G21453"/>
    </row>
    <row r="21454" spans="7:7" x14ac:dyDescent="0.3">
      <c r="G21454"/>
    </row>
    <row r="21455" spans="7:7" x14ac:dyDescent="0.3">
      <c r="G21455"/>
    </row>
    <row r="21456" spans="7:7" x14ac:dyDescent="0.3">
      <c r="G21456"/>
    </row>
    <row r="21457" spans="7:7" x14ac:dyDescent="0.3">
      <c r="G21457"/>
    </row>
    <row r="21458" spans="7:7" x14ac:dyDescent="0.3">
      <c r="G21458"/>
    </row>
    <row r="21459" spans="7:7" x14ac:dyDescent="0.3">
      <c r="G21459"/>
    </row>
    <row r="21460" spans="7:7" x14ac:dyDescent="0.3">
      <c r="G21460"/>
    </row>
    <row r="21461" spans="7:7" x14ac:dyDescent="0.3">
      <c r="G21461"/>
    </row>
    <row r="21462" spans="7:7" x14ac:dyDescent="0.3">
      <c r="G21462"/>
    </row>
    <row r="21463" spans="7:7" x14ac:dyDescent="0.3">
      <c r="G21463"/>
    </row>
    <row r="21464" spans="7:7" x14ac:dyDescent="0.3">
      <c r="G21464"/>
    </row>
    <row r="21465" spans="7:7" x14ac:dyDescent="0.3">
      <c r="G21465"/>
    </row>
    <row r="21466" spans="7:7" x14ac:dyDescent="0.3">
      <c r="G21466"/>
    </row>
    <row r="21467" spans="7:7" x14ac:dyDescent="0.3">
      <c r="G21467"/>
    </row>
    <row r="21468" spans="7:7" x14ac:dyDescent="0.3">
      <c r="G21468"/>
    </row>
    <row r="21469" spans="7:7" x14ac:dyDescent="0.3">
      <c r="G21469"/>
    </row>
    <row r="21470" spans="7:7" x14ac:dyDescent="0.3">
      <c r="G21470"/>
    </row>
    <row r="21471" spans="7:7" x14ac:dyDescent="0.3">
      <c r="G21471"/>
    </row>
    <row r="21472" spans="7:7" x14ac:dyDescent="0.3">
      <c r="G21472"/>
    </row>
    <row r="21473" spans="7:7" x14ac:dyDescent="0.3">
      <c r="G21473"/>
    </row>
    <row r="21474" spans="7:7" x14ac:dyDescent="0.3">
      <c r="G21474"/>
    </row>
    <row r="21475" spans="7:7" x14ac:dyDescent="0.3">
      <c r="G21475"/>
    </row>
    <row r="21476" spans="7:7" x14ac:dyDescent="0.3">
      <c r="G21476"/>
    </row>
    <row r="21477" spans="7:7" x14ac:dyDescent="0.3">
      <c r="G21477"/>
    </row>
    <row r="21478" spans="7:7" x14ac:dyDescent="0.3">
      <c r="G21478"/>
    </row>
    <row r="21479" spans="7:7" x14ac:dyDescent="0.3">
      <c r="G21479"/>
    </row>
    <row r="21480" spans="7:7" x14ac:dyDescent="0.3">
      <c r="G21480"/>
    </row>
    <row r="21481" spans="7:7" x14ac:dyDescent="0.3">
      <c r="G21481"/>
    </row>
    <row r="21482" spans="7:7" x14ac:dyDescent="0.3">
      <c r="G21482"/>
    </row>
    <row r="21483" spans="7:7" x14ac:dyDescent="0.3">
      <c r="G21483"/>
    </row>
    <row r="21484" spans="7:7" x14ac:dyDescent="0.3">
      <c r="G21484"/>
    </row>
    <row r="21485" spans="7:7" x14ac:dyDescent="0.3">
      <c r="G21485"/>
    </row>
    <row r="21486" spans="7:7" x14ac:dyDescent="0.3">
      <c r="G21486"/>
    </row>
    <row r="21487" spans="7:7" x14ac:dyDescent="0.3">
      <c r="G21487"/>
    </row>
    <row r="21488" spans="7:7" x14ac:dyDescent="0.3">
      <c r="G21488"/>
    </row>
    <row r="21489" spans="7:7" x14ac:dyDescent="0.3">
      <c r="G21489"/>
    </row>
    <row r="21490" spans="7:7" x14ac:dyDescent="0.3">
      <c r="G21490"/>
    </row>
    <row r="21491" spans="7:7" x14ac:dyDescent="0.3">
      <c r="G21491"/>
    </row>
    <row r="21492" spans="7:7" x14ac:dyDescent="0.3">
      <c r="G21492"/>
    </row>
    <row r="21493" spans="7:7" x14ac:dyDescent="0.3">
      <c r="G21493"/>
    </row>
    <row r="21494" spans="7:7" x14ac:dyDescent="0.3">
      <c r="G21494"/>
    </row>
    <row r="21495" spans="7:7" x14ac:dyDescent="0.3">
      <c r="G21495"/>
    </row>
    <row r="21496" spans="7:7" x14ac:dyDescent="0.3">
      <c r="G21496"/>
    </row>
    <row r="21497" spans="7:7" x14ac:dyDescent="0.3">
      <c r="G21497"/>
    </row>
    <row r="21498" spans="7:7" x14ac:dyDescent="0.3">
      <c r="G21498"/>
    </row>
    <row r="21499" spans="7:7" x14ac:dyDescent="0.3">
      <c r="G21499"/>
    </row>
    <row r="21500" spans="7:7" x14ac:dyDescent="0.3">
      <c r="G21500"/>
    </row>
    <row r="21501" spans="7:7" x14ac:dyDescent="0.3">
      <c r="G21501"/>
    </row>
    <row r="21502" spans="7:7" x14ac:dyDescent="0.3">
      <c r="G21502"/>
    </row>
    <row r="21503" spans="7:7" x14ac:dyDescent="0.3">
      <c r="G21503"/>
    </row>
    <row r="21504" spans="7:7" x14ac:dyDescent="0.3">
      <c r="G21504"/>
    </row>
    <row r="21505" spans="7:7" x14ac:dyDescent="0.3">
      <c r="G21505"/>
    </row>
    <row r="21506" spans="7:7" x14ac:dyDescent="0.3">
      <c r="G21506"/>
    </row>
    <row r="21507" spans="7:7" x14ac:dyDescent="0.3">
      <c r="G21507"/>
    </row>
    <row r="21508" spans="7:7" x14ac:dyDescent="0.3">
      <c r="G21508"/>
    </row>
    <row r="21509" spans="7:7" x14ac:dyDescent="0.3">
      <c r="G21509"/>
    </row>
    <row r="21510" spans="7:7" x14ac:dyDescent="0.3">
      <c r="G21510"/>
    </row>
    <row r="21511" spans="7:7" x14ac:dyDescent="0.3">
      <c r="G21511"/>
    </row>
    <row r="21512" spans="7:7" x14ac:dyDescent="0.3">
      <c r="G21512"/>
    </row>
    <row r="21513" spans="7:7" x14ac:dyDescent="0.3">
      <c r="G21513"/>
    </row>
    <row r="21514" spans="7:7" x14ac:dyDescent="0.3">
      <c r="G21514"/>
    </row>
    <row r="21515" spans="7:7" x14ac:dyDescent="0.3">
      <c r="G21515"/>
    </row>
    <row r="21516" spans="7:7" x14ac:dyDescent="0.3">
      <c r="G21516"/>
    </row>
    <row r="21517" spans="7:7" x14ac:dyDescent="0.3">
      <c r="G21517"/>
    </row>
    <row r="21518" spans="7:7" x14ac:dyDescent="0.3">
      <c r="G21518"/>
    </row>
    <row r="21519" spans="7:7" x14ac:dyDescent="0.3">
      <c r="G21519"/>
    </row>
    <row r="21520" spans="7:7" x14ac:dyDescent="0.3">
      <c r="G21520"/>
    </row>
    <row r="21521" spans="7:7" x14ac:dyDescent="0.3">
      <c r="G21521"/>
    </row>
    <row r="21522" spans="7:7" x14ac:dyDescent="0.3">
      <c r="G21522"/>
    </row>
    <row r="21523" spans="7:7" x14ac:dyDescent="0.3">
      <c r="G21523"/>
    </row>
    <row r="21524" spans="7:7" x14ac:dyDescent="0.3">
      <c r="G21524"/>
    </row>
    <row r="21525" spans="7:7" x14ac:dyDescent="0.3">
      <c r="G21525"/>
    </row>
    <row r="21526" spans="7:7" x14ac:dyDescent="0.3">
      <c r="G21526"/>
    </row>
    <row r="21527" spans="7:7" x14ac:dyDescent="0.3">
      <c r="G21527"/>
    </row>
    <row r="21528" spans="7:7" x14ac:dyDescent="0.3">
      <c r="G21528"/>
    </row>
    <row r="21529" spans="7:7" x14ac:dyDescent="0.3">
      <c r="G21529"/>
    </row>
    <row r="21530" spans="7:7" x14ac:dyDescent="0.3">
      <c r="G21530"/>
    </row>
    <row r="21531" spans="7:7" x14ac:dyDescent="0.3">
      <c r="G21531"/>
    </row>
    <row r="21532" spans="7:7" x14ac:dyDescent="0.3">
      <c r="G21532"/>
    </row>
    <row r="21533" spans="7:7" x14ac:dyDescent="0.3">
      <c r="G21533"/>
    </row>
    <row r="21534" spans="7:7" x14ac:dyDescent="0.3">
      <c r="G21534"/>
    </row>
    <row r="21535" spans="7:7" x14ac:dyDescent="0.3">
      <c r="G21535"/>
    </row>
    <row r="21536" spans="7:7" x14ac:dyDescent="0.3">
      <c r="G21536"/>
    </row>
    <row r="21537" spans="7:7" x14ac:dyDescent="0.3">
      <c r="G21537"/>
    </row>
    <row r="21538" spans="7:7" x14ac:dyDescent="0.3">
      <c r="G21538"/>
    </row>
    <row r="21539" spans="7:7" x14ac:dyDescent="0.3">
      <c r="G21539"/>
    </row>
    <row r="21540" spans="7:7" x14ac:dyDescent="0.3">
      <c r="G21540"/>
    </row>
    <row r="21541" spans="7:7" x14ac:dyDescent="0.3">
      <c r="G21541"/>
    </row>
    <row r="21542" spans="7:7" x14ac:dyDescent="0.3">
      <c r="G21542"/>
    </row>
    <row r="21543" spans="7:7" x14ac:dyDescent="0.3">
      <c r="G21543"/>
    </row>
    <row r="21544" spans="7:7" x14ac:dyDescent="0.3">
      <c r="G21544"/>
    </row>
    <row r="21545" spans="7:7" x14ac:dyDescent="0.3">
      <c r="G21545"/>
    </row>
    <row r="21546" spans="7:7" x14ac:dyDescent="0.3">
      <c r="G21546"/>
    </row>
    <row r="21547" spans="7:7" x14ac:dyDescent="0.3">
      <c r="G21547"/>
    </row>
    <row r="21548" spans="7:7" x14ac:dyDescent="0.3">
      <c r="G21548"/>
    </row>
    <row r="21549" spans="7:7" x14ac:dyDescent="0.3">
      <c r="G21549"/>
    </row>
    <row r="21550" spans="7:7" x14ac:dyDescent="0.3">
      <c r="G21550"/>
    </row>
    <row r="21551" spans="7:7" x14ac:dyDescent="0.3">
      <c r="G21551"/>
    </row>
    <row r="21552" spans="7:7" x14ac:dyDescent="0.3">
      <c r="G21552"/>
    </row>
    <row r="21553" spans="7:7" x14ac:dyDescent="0.3">
      <c r="G21553"/>
    </row>
    <row r="21554" spans="7:7" x14ac:dyDescent="0.3">
      <c r="G21554"/>
    </row>
    <row r="21555" spans="7:7" x14ac:dyDescent="0.3">
      <c r="G21555"/>
    </row>
    <row r="21556" spans="7:7" x14ac:dyDescent="0.3">
      <c r="G21556"/>
    </row>
    <row r="21557" spans="7:7" x14ac:dyDescent="0.3">
      <c r="G21557"/>
    </row>
    <row r="21558" spans="7:7" x14ac:dyDescent="0.3">
      <c r="G21558"/>
    </row>
    <row r="21559" spans="7:7" x14ac:dyDescent="0.3">
      <c r="G21559"/>
    </row>
    <row r="21560" spans="7:7" x14ac:dyDescent="0.3">
      <c r="G21560"/>
    </row>
    <row r="21561" spans="7:7" x14ac:dyDescent="0.3">
      <c r="G21561"/>
    </row>
    <row r="21562" spans="7:7" x14ac:dyDescent="0.3">
      <c r="G21562"/>
    </row>
    <row r="21563" spans="7:7" x14ac:dyDescent="0.3">
      <c r="G21563"/>
    </row>
    <row r="21564" spans="7:7" x14ac:dyDescent="0.3">
      <c r="G21564"/>
    </row>
    <row r="21565" spans="7:7" x14ac:dyDescent="0.3">
      <c r="G21565"/>
    </row>
    <row r="21566" spans="7:7" x14ac:dyDescent="0.3">
      <c r="G21566"/>
    </row>
    <row r="21567" spans="7:7" x14ac:dyDescent="0.3">
      <c r="G21567"/>
    </row>
    <row r="21568" spans="7:7" x14ac:dyDescent="0.3">
      <c r="G21568"/>
    </row>
    <row r="21569" spans="7:7" x14ac:dyDescent="0.3">
      <c r="G21569"/>
    </row>
    <row r="21570" spans="7:7" x14ac:dyDescent="0.3">
      <c r="G21570"/>
    </row>
    <row r="21571" spans="7:7" x14ac:dyDescent="0.3">
      <c r="G21571"/>
    </row>
    <row r="21572" spans="7:7" x14ac:dyDescent="0.3">
      <c r="G21572"/>
    </row>
    <row r="21573" spans="7:7" x14ac:dyDescent="0.3">
      <c r="G21573"/>
    </row>
    <row r="21574" spans="7:7" x14ac:dyDescent="0.3">
      <c r="G21574"/>
    </row>
    <row r="21575" spans="7:7" x14ac:dyDescent="0.3">
      <c r="G21575"/>
    </row>
    <row r="21576" spans="7:7" x14ac:dyDescent="0.3">
      <c r="G21576"/>
    </row>
    <row r="21577" spans="7:7" x14ac:dyDescent="0.3">
      <c r="G21577"/>
    </row>
    <row r="21578" spans="7:7" x14ac:dyDescent="0.3">
      <c r="G21578"/>
    </row>
    <row r="21579" spans="7:7" x14ac:dyDescent="0.3">
      <c r="G21579"/>
    </row>
    <row r="21580" spans="7:7" x14ac:dyDescent="0.3">
      <c r="G21580"/>
    </row>
    <row r="21581" spans="7:7" x14ac:dyDescent="0.3">
      <c r="G21581"/>
    </row>
    <row r="21582" spans="7:7" x14ac:dyDescent="0.3">
      <c r="G21582"/>
    </row>
    <row r="21583" spans="7:7" x14ac:dyDescent="0.3">
      <c r="G21583"/>
    </row>
    <row r="21584" spans="7:7" x14ac:dyDescent="0.3">
      <c r="G21584"/>
    </row>
    <row r="21585" spans="7:7" x14ac:dyDescent="0.3">
      <c r="G21585"/>
    </row>
    <row r="21586" spans="7:7" x14ac:dyDescent="0.3">
      <c r="G21586"/>
    </row>
    <row r="21587" spans="7:7" x14ac:dyDescent="0.3">
      <c r="G21587"/>
    </row>
    <row r="21588" spans="7:7" x14ac:dyDescent="0.3">
      <c r="G21588"/>
    </row>
    <row r="21589" spans="7:7" x14ac:dyDescent="0.3">
      <c r="G21589"/>
    </row>
    <row r="21590" spans="7:7" x14ac:dyDescent="0.3">
      <c r="G21590"/>
    </row>
    <row r="21591" spans="7:7" x14ac:dyDescent="0.3">
      <c r="G21591"/>
    </row>
    <row r="21592" spans="7:7" x14ac:dyDescent="0.3">
      <c r="G21592"/>
    </row>
    <row r="21593" spans="7:7" x14ac:dyDescent="0.3">
      <c r="G21593"/>
    </row>
    <row r="21594" spans="7:7" x14ac:dyDescent="0.3">
      <c r="G21594"/>
    </row>
    <row r="21595" spans="7:7" x14ac:dyDescent="0.3">
      <c r="G21595"/>
    </row>
    <row r="21596" spans="7:7" x14ac:dyDescent="0.3">
      <c r="G21596"/>
    </row>
    <row r="21597" spans="7:7" x14ac:dyDescent="0.3">
      <c r="G21597"/>
    </row>
    <row r="21598" spans="7:7" x14ac:dyDescent="0.3">
      <c r="G21598"/>
    </row>
    <row r="21599" spans="7:7" x14ac:dyDescent="0.3">
      <c r="G21599"/>
    </row>
    <row r="21600" spans="7:7" x14ac:dyDescent="0.3">
      <c r="G21600"/>
    </row>
    <row r="21601" spans="7:7" x14ac:dyDescent="0.3">
      <c r="G21601"/>
    </row>
    <row r="21602" spans="7:7" x14ac:dyDescent="0.3">
      <c r="G21602"/>
    </row>
    <row r="21603" spans="7:7" x14ac:dyDescent="0.3">
      <c r="G21603"/>
    </row>
    <row r="21604" spans="7:7" x14ac:dyDescent="0.3">
      <c r="G21604"/>
    </row>
    <row r="21605" spans="7:7" x14ac:dyDescent="0.3">
      <c r="G21605"/>
    </row>
    <row r="21606" spans="7:7" x14ac:dyDescent="0.3">
      <c r="G21606"/>
    </row>
    <row r="21607" spans="7:7" x14ac:dyDescent="0.3">
      <c r="G21607"/>
    </row>
    <row r="21608" spans="7:7" x14ac:dyDescent="0.3">
      <c r="G21608"/>
    </row>
    <row r="21609" spans="7:7" x14ac:dyDescent="0.3">
      <c r="G21609"/>
    </row>
    <row r="21610" spans="7:7" x14ac:dyDescent="0.3">
      <c r="G21610"/>
    </row>
    <row r="21611" spans="7:7" x14ac:dyDescent="0.3">
      <c r="G21611"/>
    </row>
    <row r="21612" spans="7:7" x14ac:dyDescent="0.3">
      <c r="G21612"/>
    </row>
    <row r="21613" spans="7:7" x14ac:dyDescent="0.3">
      <c r="G21613"/>
    </row>
    <row r="21614" spans="7:7" x14ac:dyDescent="0.3">
      <c r="G21614"/>
    </row>
    <row r="21615" spans="7:7" x14ac:dyDescent="0.3">
      <c r="G21615"/>
    </row>
    <row r="21616" spans="7:7" x14ac:dyDescent="0.3">
      <c r="G21616"/>
    </row>
    <row r="21617" spans="7:7" x14ac:dyDescent="0.3">
      <c r="G21617"/>
    </row>
    <row r="21618" spans="7:7" x14ac:dyDescent="0.3">
      <c r="G21618"/>
    </row>
    <row r="21619" spans="7:7" x14ac:dyDescent="0.3">
      <c r="G21619"/>
    </row>
    <row r="21620" spans="7:7" x14ac:dyDescent="0.3">
      <c r="G21620"/>
    </row>
    <row r="21621" spans="7:7" x14ac:dyDescent="0.3">
      <c r="G21621"/>
    </row>
    <row r="21622" spans="7:7" x14ac:dyDescent="0.3">
      <c r="G21622"/>
    </row>
    <row r="21623" spans="7:7" x14ac:dyDescent="0.3">
      <c r="G21623"/>
    </row>
    <row r="21624" spans="7:7" x14ac:dyDescent="0.3">
      <c r="G21624"/>
    </row>
    <row r="21625" spans="7:7" x14ac:dyDescent="0.3">
      <c r="G21625"/>
    </row>
    <row r="21626" spans="7:7" x14ac:dyDescent="0.3">
      <c r="G21626"/>
    </row>
    <row r="21627" spans="7:7" x14ac:dyDescent="0.3">
      <c r="G21627"/>
    </row>
    <row r="21628" spans="7:7" x14ac:dyDescent="0.3">
      <c r="G21628"/>
    </row>
    <row r="21629" spans="7:7" x14ac:dyDescent="0.3">
      <c r="G21629"/>
    </row>
    <row r="21630" spans="7:7" x14ac:dyDescent="0.3">
      <c r="G21630"/>
    </row>
    <row r="21631" spans="7:7" x14ac:dyDescent="0.3">
      <c r="G21631"/>
    </row>
    <row r="21632" spans="7:7" x14ac:dyDescent="0.3">
      <c r="G21632"/>
    </row>
    <row r="21633" spans="7:7" x14ac:dyDescent="0.3">
      <c r="G21633"/>
    </row>
    <row r="21634" spans="7:7" x14ac:dyDescent="0.3">
      <c r="G21634"/>
    </row>
    <row r="21635" spans="7:7" x14ac:dyDescent="0.3">
      <c r="G21635"/>
    </row>
    <row r="21636" spans="7:7" x14ac:dyDescent="0.3">
      <c r="G21636"/>
    </row>
    <row r="21637" spans="7:7" x14ac:dyDescent="0.3">
      <c r="G21637"/>
    </row>
    <row r="21638" spans="7:7" x14ac:dyDescent="0.3">
      <c r="G21638"/>
    </row>
    <row r="21639" spans="7:7" x14ac:dyDescent="0.3">
      <c r="G21639"/>
    </row>
    <row r="21640" spans="7:7" x14ac:dyDescent="0.3">
      <c r="G21640"/>
    </row>
    <row r="21641" spans="7:7" x14ac:dyDescent="0.3">
      <c r="G21641"/>
    </row>
    <row r="21642" spans="7:7" x14ac:dyDescent="0.3">
      <c r="G21642"/>
    </row>
    <row r="21643" spans="7:7" x14ac:dyDescent="0.3">
      <c r="G21643"/>
    </row>
    <row r="21644" spans="7:7" x14ac:dyDescent="0.3">
      <c r="G21644"/>
    </row>
    <row r="21645" spans="7:7" x14ac:dyDescent="0.3">
      <c r="G21645"/>
    </row>
    <row r="21646" spans="7:7" x14ac:dyDescent="0.3">
      <c r="G21646"/>
    </row>
    <row r="21647" spans="7:7" x14ac:dyDescent="0.3">
      <c r="G21647"/>
    </row>
    <row r="21648" spans="7:7" x14ac:dyDescent="0.3">
      <c r="G21648"/>
    </row>
    <row r="21649" spans="7:7" x14ac:dyDescent="0.3">
      <c r="G21649"/>
    </row>
    <row r="21650" spans="7:7" x14ac:dyDescent="0.3">
      <c r="G21650"/>
    </row>
    <row r="21651" spans="7:7" x14ac:dyDescent="0.3">
      <c r="G21651"/>
    </row>
    <row r="21652" spans="7:7" x14ac:dyDescent="0.3">
      <c r="G21652"/>
    </row>
    <row r="21653" spans="7:7" x14ac:dyDescent="0.3">
      <c r="G21653"/>
    </row>
    <row r="21654" spans="7:7" x14ac:dyDescent="0.3">
      <c r="G21654"/>
    </row>
    <row r="21655" spans="7:7" x14ac:dyDescent="0.3">
      <c r="G21655"/>
    </row>
    <row r="21656" spans="7:7" x14ac:dyDescent="0.3">
      <c r="G21656"/>
    </row>
    <row r="21657" spans="7:7" x14ac:dyDescent="0.3">
      <c r="G21657"/>
    </row>
    <row r="21658" spans="7:7" x14ac:dyDescent="0.3">
      <c r="G21658"/>
    </row>
    <row r="21659" spans="7:7" x14ac:dyDescent="0.3">
      <c r="G21659"/>
    </row>
    <row r="21660" spans="7:7" x14ac:dyDescent="0.3">
      <c r="G21660"/>
    </row>
    <row r="21661" spans="7:7" x14ac:dyDescent="0.3">
      <c r="G21661"/>
    </row>
    <row r="21662" spans="7:7" x14ac:dyDescent="0.3">
      <c r="G21662"/>
    </row>
    <row r="21663" spans="7:7" x14ac:dyDescent="0.3">
      <c r="G21663"/>
    </row>
    <row r="21664" spans="7:7" x14ac:dyDescent="0.3">
      <c r="G21664"/>
    </row>
    <row r="21665" spans="7:7" x14ac:dyDescent="0.3">
      <c r="G21665"/>
    </row>
    <row r="21666" spans="7:7" x14ac:dyDescent="0.3">
      <c r="G21666"/>
    </row>
    <row r="21667" spans="7:7" x14ac:dyDescent="0.3">
      <c r="G21667"/>
    </row>
    <row r="21668" spans="7:7" x14ac:dyDescent="0.3">
      <c r="G21668"/>
    </row>
    <row r="21669" spans="7:7" x14ac:dyDescent="0.3">
      <c r="G21669"/>
    </row>
    <row r="21670" spans="7:7" x14ac:dyDescent="0.3">
      <c r="G21670"/>
    </row>
    <row r="21671" spans="7:7" x14ac:dyDescent="0.3">
      <c r="G21671"/>
    </row>
    <row r="21672" spans="7:7" x14ac:dyDescent="0.3">
      <c r="G21672"/>
    </row>
    <row r="21673" spans="7:7" x14ac:dyDescent="0.3">
      <c r="G21673"/>
    </row>
    <row r="21674" spans="7:7" x14ac:dyDescent="0.3">
      <c r="G21674"/>
    </row>
    <row r="21675" spans="7:7" x14ac:dyDescent="0.3">
      <c r="G21675"/>
    </row>
    <row r="21676" spans="7:7" x14ac:dyDescent="0.3">
      <c r="G21676"/>
    </row>
    <row r="21677" spans="7:7" x14ac:dyDescent="0.3">
      <c r="G21677"/>
    </row>
    <row r="21678" spans="7:7" x14ac:dyDescent="0.3">
      <c r="G21678"/>
    </row>
    <row r="21679" spans="7:7" x14ac:dyDescent="0.3">
      <c r="G21679"/>
    </row>
    <row r="21680" spans="7:7" x14ac:dyDescent="0.3">
      <c r="G21680"/>
    </row>
    <row r="21681" spans="7:7" x14ac:dyDescent="0.3">
      <c r="G21681"/>
    </row>
    <row r="21682" spans="7:7" x14ac:dyDescent="0.3">
      <c r="G21682"/>
    </row>
    <row r="21683" spans="7:7" x14ac:dyDescent="0.3">
      <c r="G21683"/>
    </row>
    <row r="21684" spans="7:7" x14ac:dyDescent="0.3">
      <c r="G21684"/>
    </row>
    <row r="21685" spans="7:7" x14ac:dyDescent="0.3">
      <c r="G21685"/>
    </row>
    <row r="21686" spans="7:7" x14ac:dyDescent="0.3">
      <c r="G21686"/>
    </row>
    <row r="21687" spans="7:7" x14ac:dyDescent="0.3">
      <c r="G21687"/>
    </row>
    <row r="21688" spans="7:7" x14ac:dyDescent="0.3">
      <c r="G21688"/>
    </row>
    <row r="21689" spans="7:7" x14ac:dyDescent="0.3">
      <c r="G21689"/>
    </row>
    <row r="21690" spans="7:7" x14ac:dyDescent="0.3">
      <c r="G21690"/>
    </row>
    <row r="21691" spans="7:7" x14ac:dyDescent="0.3">
      <c r="G21691"/>
    </row>
    <row r="21692" spans="7:7" x14ac:dyDescent="0.3">
      <c r="G21692"/>
    </row>
    <row r="21693" spans="7:7" x14ac:dyDescent="0.3">
      <c r="G21693"/>
    </row>
    <row r="21694" spans="7:7" x14ac:dyDescent="0.3">
      <c r="G21694"/>
    </row>
    <row r="21695" spans="7:7" x14ac:dyDescent="0.3">
      <c r="G21695"/>
    </row>
    <row r="21696" spans="7:7" x14ac:dyDescent="0.3">
      <c r="G21696"/>
    </row>
    <row r="21697" spans="7:7" x14ac:dyDescent="0.3">
      <c r="G21697"/>
    </row>
    <row r="21698" spans="7:7" x14ac:dyDescent="0.3">
      <c r="G21698"/>
    </row>
    <row r="21699" spans="7:7" x14ac:dyDescent="0.3">
      <c r="G21699"/>
    </row>
    <row r="21700" spans="7:7" x14ac:dyDescent="0.3">
      <c r="G21700"/>
    </row>
    <row r="21701" spans="7:7" x14ac:dyDescent="0.3">
      <c r="G21701"/>
    </row>
    <row r="21702" spans="7:7" x14ac:dyDescent="0.3">
      <c r="G21702"/>
    </row>
    <row r="21703" spans="7:7" x14ac:dyDescent="0.3">
      <c r="G21703"/>
    </row>
    <row r="21704" spans="7:7" x14ac:dyDescent="0.3">
      <c r="G21704"/>
    </row>
    <row r="21705" spans="7:7" x14ac:dyDescent="0.3">
      <c r="G21705"/>
    </row>
    <row r="21706" spans="7:7" x14ac:dyDescent="0.3">
      <c r="G21706"/>
    </row>
    <row r="21707" spans="7:7" x14ac:dyDescent="0.3">
      <c r="G21707"/>
    </row>
    <row r="21708" spans="7:7" x14ac:dyDescent="0.3">
      <c r="G21708"/>
    </row>
    <row r="21709" spans="7:7" x14ac:dyDescent="0.3">
      <c r="G21709"/>
    </row>
    <row r="21710" spans="7:7" x14ac:dyDescent="0.3">
      <c r="G21710"/>
    </row>
    <row r="21711" spans="7:7" x14ac:dyDescent="0.3">
      <c r="G21711"/>
    </row>
    <row r="21712" spans="7:7" x14ac:dyDescent="0.3">
      <c r="G21712"/>
    </row>
    <row r="21713" spans="7:7" x14ac:dyDescent="0.3">
      <c r="G21713"/>
    </row>
    <row r="21714" spans="7:7" x14ac:dyDescent="0.3">
      <c r="G21714"/>
    </row>
    <row r="21715" spans="7:7" x14ac:dyDescent="0.3">
      <c r="G21715"/>
    </row>
    <row r="21716" spans="7:7" x14ac:dyDescent="0.3">
      <c r="G21716"/>
    </row>
    <row r="21717" spans="7:7" x14ac:dyDescent="0.3">
      <c r="G21717"/>
    </row>
    <row r="21718" spans="7:7" x14ac:dyDescent="0.3">
      <c r="G21718"/>
    </row>
    <row r="21719" spans="7:7" x14ac:dyDescent="0.3">
      <c r="G21719"/>
    </row>
    <row r="21720" spans="7:7" x14ac:dyDescent="0.3">
      <c r="G21720"/>
    </row>
    <row r="21721" spans="7:7" x14ac:dyDescent="0.3">
      <c r="G21721"/>
    </row>
    <row r="21722" spans="7:7" x14ac:dyDescent="0.3">
      <c r="G21722"/>
    </row>
    <row r="21723" spans="7:7" x14ac:dyDescent="0.3">
      <c r="G21723"/>
    </row>
    <row r="21724" spans="7:7" x14ac:dyDescent="0.3">
      <c r="G21724"/>
    </row>
    <row r="21725" spans="7:7" x14ac:dyDescent="0.3">
      <c r="G21725"/>
    </row>
    <row r="21726" spans="7:7" x14ac:dyDescent="0.3">
      <c r="G21726"/>
    </row>
    <row r="21727" spans="7:7" x14ac:dyDescent="0.3">
      <c r="G21727"/>
    </row>
    <row r="21728" spans="7:7" x14ac:dyDescent="0.3">
      <c r="G21728"/>
    </row>
    <row r="21729" spans="7:7" x14ac:dyDescent="0.3">
      <c r="G21729"/>
    </row>
    <row r="21730" spans="7:7" x14ac:dyDescent="0.3">
      <c r="G21730"/>
    </row>
    <row r="21731" spans="7:7" x14ac:dyDescent="0.3">
      <c r="G21731"/>
    </row>
    <row r="21732" spans="7:7" x14ac:dyDescent="0.3">
      <c r="G21732"/>
    </row>
    <row r="21733" spans="7:7" x14ac:dyDescent="0.3">
      <c r="G21733"/>
    </row>
    <row r="21734" spans="7:7" x14ac:dyDescent="0.3">
      <c r="G21734"/>
    </row>
    <row r="21735" spans="7:7" x14ac:dyDescent="0.3">
      <c r="G21735"/>
    </row>
    <row r="21736" spans="7:7" x14ac:dyDescent="0.3">
      <c r="G21736"/>
    </row>
    <row r="21737" spans="7:7" x14ac:dyDescent="0.3">
      <c r="G21737"/>
    </row>
    <row r="21738" spans="7:7" x14ac:dyDescent="0.3">
      <c r="G21738"/>
    </row>
    <row r="21739" spans="7:7" x14ac:dyDescent="0.3">
      <c r="G21739"/>
    </row>
    <row r="21740" spans="7:7" x14ac:dyDescent="0.3">
      <c r="G21740"/>
    </row>
    <row r="21741" spans="7:7" x14ac:dyDescent="0.3">
      <c r="G21741"/>
    </row>
    <row r="21742" spans="7:7" x14ac:dyDescent="0.3">
      <c r="G21742"/>
    </row>
    <row r="21743" spans="7:7" x14ac:dyDescent="0.3">
      <c r="G21743"/>
    </row>
    <row r="21744" spans="7:7" x14ac:dyDescent="0.3">
      <c r="G21744"/>
    </row>
    <row r="21745" spans="7:7" x14ac:dyDescent="0.3">
      <c r="G21745"/>
    </row>
    <row r="21746" spans="7:7" x14ac:dyDescent="0.3">
      <c r="G21746"/>
    </row>
    <row r="21747" spans="7:7" x14ac:dyDescent="0.3">
      <c r="G21747"/>
    </row>
    <row r="21748" spans="7:7" x14ac:dyDescent="0.3">
      <c r="G21748"/>
    </row>
    <row r="21749" spans="7:7" x14ac:dyDescent="0.3">
      <c r="G21749"/>
    </row>
    <row r="21750" spans="7:7" x14ac:dyDescent="0.3">
      <c r="G21750"/>
    </row>
    <row r="21751" spans="7:7" x14ac:dyDescent="0.3">
      <c r="G21751"/>
    </row>
    <row r="21752" spans="7:7" x14ac:dyDescent="0.3">
      <c r="G21752"/>
    </row>
    <row r="21753" spans="7:7" x14ac:dyDescent="0.3">
      <c r="G21753"/>
    </row>
    <row r="21754" spans="7:7" x14ac:dyDescent="0.3">
      <c r="G21754"/>
    </row>
    <row r="21755" spans="7:7" x14ac:dyDescent="0.3">
      <c r="G21755"/>
    </row>
    <row r="21756" spans="7:7" x14ac:dyDescent="0.3">
      <c r="G21756"/>
    </row>
    <row r="21757" spans="7:7" x14ac:dyDescent="0.3">
      <c r="G21757"/>
    </row>
    <row r="21758" spans="7:7" x14ac:dyDescent="0.3">
      <c r="G21758"/>
    </row>
    <row r="21759" spans="7:7" x14ac:dyDescent="0.3">
      <c r="G21759"/>
    </row>
    <row r="21760" spans="7:7" x14ac:dyDescent="0.3">
      <c r="G21760"/>
    </row>
    <row r="21761" spans="7:7" x14ac:dyDescent="0.3">
      <c r="G21761"/>
    </row>
    <row r="21762" spans="7:7" x14ac:dyDescent="0.3">
      <c r="G21762"/>
    </row>
    <row r="21763" spans="7:7" x14ac:dyDescent="0.3">
      <c r="G21763"/>
    </row>
    <row r="21764" spans="7:7" x14ac:dyDescent="0.3">
      <c r="G21764"/>
    </row>
    <row r="21765" spans="7:7" x14ac:dyDescent="0.3">
      <c r="G21765"/>
    </row>
    <row r="21766" spans="7:7" x14ac:dyDescent="0.3">
      <c r="G21766"/>
    </row>
    <row r="21767" spans="7:7" x14ac:dyDescent="0.3">
      <c r="G21767"/>
    </row>
    <row r="21768" spans="7:7" x14ac:dyDescent="0.3">
      <c r="G21768"/>
    </row>
    <row r="21769" spans="7:7" x14ac:dyDescent="0.3">
      <c r="G21769"/>
    </row>
    <row r="21770" spans="7:7" x14ac:dyDescent="0.3">
      <c r="G21770"/>
    </row>
    <row r="21771" spans="7:7" x14ac:dyDescent="0.3">
      <c r="G21771"/>
    </row>
    <row r="21772" spans="7:7" x14ac:dyDescent="0.3">
      <c r="G21772"/>
    </row>
    <row r="21773" spans="7:7" x14ac:dyDescent="0.3">
      <c r="G21773"/>
    </row>
    <row r="21774" spans="7:7" x14ac:dyDescent="0.3">
      <c r="G21774"/>
    </row>
    <row r="21775" spans="7:7" x14ac:dyDescent="0.3">
      <c r="G21775"/>
    </row>
    <row r="21776" spans="7:7" x14ac:dyDescent="0.3">
      <c r="G21776"/>
    </row>
    <row r="21777" spans="7:7" x14ac:dyDescent="0.3">
      <c r="G21777"/>
    </row>
    <row r="21778" spans="7:7" x14ac:dyDescent="0.3">
      <c r="G21778"/>
    </row>
    <row r="21779" spans="7:7" x14ac:dyDescent="0.3">
      <c r="G21779"/>
    </row>
    <row r="21780" spans="7:7" x14ac:dyDescent="0.3">
      <c r="G21780"/>
    </row>
    <row r="21781" spans="7:7" x14ac:dyDescent="0.3">
      <c r="G21781"/>
    </row>
    <row r="21782" spans="7:7" x14ac:dyDescent="0.3">
      <c r="G21782"/>
    </row>
    <row r="21783" spans="7:7" x14ac:dyDescent="0.3">
      <c r="G21783"/>
    </row>
    <row r="21784" spans="7:7" x14ac:dyDescent="0.3">
      <c r="G21784"/>
    </row>
    <row r="21785" spans="7:7" x14ac:dyDescent="0.3">
      <c r="G21785"/>
    </row>
    <row r="21786" spans="7:7" x14ac:dyDescent="0.3">
      <c r="G21786"/>
    </row>
    <row r="21787" spans="7:7" x14ac:dyDescent="0.3">
      <c r="G21787"/>
    </row>
    <row r="21788" spans="7:7" x14ac:dyDescent="0.3">
      <c r="G21788"/>
    </row>
    <row r="21789" spans="7:7" x14ac:dyDescent="0.3">
      <c r="G21789"/>
    </row>
    <row r="21790" spans="7:7" x14ac:dyDescent="0.3">
      <c r="G21790"/>
    </row>
    <row r="21791" spans="7:7" x14ac:dyDescent="0.3">
      <c r="G21791"/>
    </row>
    <row r="21792" spans="7:7" x14ac:dyDescent="0.3">
      <c r="G21792"/>
    </row>
    <row r="21793" spans="7:7" x14ac:dyDescent="0.3">
      <c r="G21793"/>
    </row>
    <row r="21794" spans="7:7" x14ac:dyDescent="0.3">
      <c r="G21794"/>
    </row>
    <row r="21795" spans="7:7" x14ac:dyDescent="0.3">
      <c r="G21795"/>
    </row>
    <row r="21796" spans="7:7" x14ac:dyDescent="0.3">
      <c r="G21796"/>
    </row>
    <row r="21797" spans="7:7" x14ac:dyDescent="0.3">
      <c r="G21797"/>
    </row>
    <row r="21798" spans="7:7" x14ac:dyDescent="0.3">
      <c r="G21798"/>
    </row>
    <row r="21799" spans="7:7" x14ac:dyDescent="0.3">
      <c r="G21799"/>
    </row>
    <row r="21800" spans="7:7" x14ac:dyDescent="0.3">
      <c r="G21800"/>
    </row>
    <row r="21801" spans="7:7" x14ac:dyDescent="0.3">
      <c r="G21801"/>
    </row>
    <row r="21802" spans="7:7" x14ac:dyDescent="0.3">
      <c r="G21802"/>
    </row>
    <row r="21803" spans="7:7" x14ac:dyDescent="0.3">
      <c r="G21803"/>
    </row>
    <row r="21804" spans="7:7" x14ac:dyDescent="0.3">
      <c r="G21804"/>
    </row>
    <row r="21805" spans="7:7" x14ac:dyDescent="0.3">
      <c r="G21805"/>
    </row>
    <row r="21806" spans="7:7" x14ac:dyDescent="0.3">
      <c r="G21806"/>
    </row>
    <row r="21807" spans="7:7" x14ac:dyDescent="0.3">
      <c r="G21807"/>
    </row>
    <row r="21808" spans="7:7" x14ac:dyDescent="0.3">
      <c r="G21808"/>
    </row>
    <row r="21809" spans="7:7" x14ac:dyDescent="0.3">
      <c r="G21809"/>
    </row>
    <row r="21810" spans="7:7" x14ac:dyDescent="0.3">
      <c r="G21810"/>
    </row>
    <row r="21811" spans="7:7" x14ac:dyDescent="0.3">
      <c r="G21811"/>
    </row>
    <row r="21812" spans="7:7" x14ac:dyDescent="0.3">
      <c r="G21812"/>
    </row>
    <row r="21813" spans="7:7" x14ac:dyDescent="0.3">
      <c r="G21813"/>
    </row>
    <row r="21814" spans="7:7" x14ac:dyDescent="0.3">
      <c r="G21814"/>
    </row>
    <row r="21815" spans="7:7" x14ac:dyDescent="0.3">
      <c r="G21815"/>
    </row>
    <row r="21816" spans="7:7" x14ac:dyDescent="0.3">
      <c r="G21816"/>
    </row>
    <row r="21817" spans="7:7" x14ac:dyDescent="0.3">
      <c r="G21817"/>
    </row>
    <row r="21818" spans="7:7" x14ac:dyDescent="0.3">
      <c r="G21818"/>
    </row>
    <row r="21819" spans="7:7" x14ac:dyDescent="0.3">
      <c r="G21819"/>
    </row>
    <row r="21820" spans="7:7" x14ac:dyDescent="0.3">
      <c r="G21820"/>
    </row>
    <row r="21821" spans="7:7" x14ac:dyDescent="0.3">
      <c r="G21821"/>
    </row>
    <row r="21822" spans="7:7" x14ac:dyDescent="0.3">
      <c r="G21822"/>
    </row>
    <row r="21823" spans="7:7" x14ac:dyDescent="0.3">
      <c r="G21823"/>
    </row>
    <row r="21824" spans="7:7" x14ac:dyDescent="0.3">
      <c r="G21824"/>
    </row>
    <row r="21825" spans="7:7" x14ac:dyDescent="0.3">
      <c r="G21825"/>
    </row>
    <row r="21826" spans="7:7" x14ac:dyDescent="0.3">
      <c r="G21826"/>
    </row>
    <row r="21827" spans="7:7" x14ac:dyDescent="0.3">
      <c r="G21827"/>
    </row>
    <row r="21828" spans="7:7" x14ac:dyDescent="0.3">
      <c r="G21828"/>
    </row>
    <row r="21829" spans="7:7" x14ac:dyDescent="0.3">
      <c r="G21829"/>
    </row>
    <row r="21830" spans="7:7" x14ac:dyDescent="0.3">
      <c r="G21830"/>
    </row>
    <row r="21831" spans="7:7" x14ac:dyDescent="0.3">
      <c r="G21831"/>
    </row>
    <row r="21832" spans="7:7" x14ac:dyDescent="0.3">
      <c r="G21832"/>
    </row>
    <row r="21833" spans="7:7" x14ac:dyDescent="0.3">
      <c r="G21833"/>
    </row>
    <row r="21834" spans="7:7" x14ac:dyDescent="0.3">
      <c r="G21834"/>
    </row>
    <row r="21835" spans="7:7" x14ac:dyDescent="0.3">
      <c r="G21835"/>
    </row>
    <row r="21836" spans="7:7" x14ac:dyDescent="0.3">
      <c r="G21836"/>
    </row>
    <row r="21837" spans="7:7" x14ac:dyDescent="0.3">
      <c r="G21837"/>
    </row>
    <row r="21838" spans="7:7" x14ac:dyDescent="0.3">
      <c r="G21838"/>
    </row>
    <row r="21839" spans="7:7" x14ac:dyDescent="0.3">
      <c r="G21839"/>
    </row>
    <row r="21840" spans="7:7" x14ac:dyDescent="0.3">
      <c r="G21840"/>
    </row>
    <row r="21841" spans="7:7" x14ac:dyDescent="0.3">
      <c r="G21841"/>
    </row>
    <row r="21842" spans="7:7" x14ac:dyDescent="0.3">
      <c r="G21842"/>
    </row>
    <row r="21843" spans="7:7" x14ac:dyDescent="0.3">
      <c r="G21843"/>
    </row>
    <row r="21844" spans="7:7" x14ac:dyDescent="0.3">
      <c r="G21844"/>
    </row>
    <row r="21845" spans="7:7" x14ac:dyDescent="0.3">
      <c r="G21845"/>
    </row>
    <row r="21846" spans="7:7" x14ac:dyDescent="0.3">
      <c r="G21846"/>
    </row>
    <row r="21847" spans="7:7" x14ac:dyDescent="0.3">
      <c r="G21847"/>
    </row>
    <row r="21848" spans="7:7" x14ac:dyDescent="0.3">
      <c r="G21848"/>
    </row>
    <row r="21849" spans="7:7" x14ac:dyDescent="0.3">
      <c r="G21849"/>
    </row>
    <row r="21850" spans="7:7" x14ac:dyDescent="0.3">
      <c r="G21850"/>
    </row>
    <row r="21851" spans="7:7" x14ac:dyDescent="0.3">
      <c r="G21851"/>
    </row>
    <row r="21852" spans="7:7" x14ac:dyDescent="0.3">
      <c r="G21852"/>
    </row>
    <row r="21853" spans="7:7" x14ac:dyDescent="0.3">
      <c r="G21853"/>
    </row>
    <row r="21854" spans="7:7" x14ac:dyDescent="0.3">
      <c r="G21854"/>
    </row>
    <row r="21855" spans="7:7" x14ac:dyDescent="0.3">
      <c r="G21855"/>
    </row>
    <row r="21856" spans="7:7" x14ac:dyDescent="0.3">
      <c r="G21856"/>
    </row>
    <row r="21857" spans="7:7" x14ac:dyDescent="0.3">
      <c r="G21857"/>
    </row>
    <row r="21858" spans="7:7" x14ac:dyDescent="0.3">
      <c r="G21858"/>
    </row>
    <row r="21859" spans="7:7" x14ac:dyDescent="0.3">
      <c r="G21859"/>
    </row>
    <row r="21860" spans="7:7" x14ac:dyDescent="0.3">
      <c r="G21860"/>
    </row>
    <row r="21861" spans="7:7" x14ac:dyDescent="0.3">
      <c r="G21861"/>
    </row>
    <row r="21862" spans="7:7" x14ac:dyDescent="0.3">
      <c r="G21862"/>
    </row>
    <row r="21863" spans="7:7" x14ac:dyDescent="0.3">
      <c r="G21863"/>
    </row>
    <row r="21864" spans="7:7" x14ac:dyDescent="0.3">
      <c r="G21864"/>
    </row>
    <row r="21865" spans="7:7" x14ac:dyDescent="0.3">
      <c r="G21865"/>
    </row>
    <row r="21866" spans="7:7" x14ac:dyDescent="0.3">
      <c r="G21866"/>
    </row>
    <row r="21867" spans="7:7" x14ac:dyDescent="0.3">
      <c r="G21867"/>
    </row>
    <row r="21868" spans="7:7" x14ac:dyDescent="0.3">
      <c r="G21868"/>
    </row>
    <row r="21869" spans="7:7" x14ac:dyDescent="0.3">
      <c r="G21869"/>
    </row>
    <row r="21870" spans="7:7" x14ac:dyDescent="0.3">
      <c r="G21870"/>
    </row>
    <row r="21871" spans="7:7" x14ac:dyDescent="0.3">
      <c r="G21871"/>
    </row>
    <row r="21872" spans="7:7" x14ac:dyDescent="0.3">
      <c r="G21872"/>
    </row>
    <row r="21873" spans="7:7" x14ac:dyDescent="0.3">
      <c r="G21873"/>
    </row>
    <row r="21874" spans="7:7" x14ac:dyDescent="0.3">
      <c r="G21874"/>
    </row>
    <row r="21875" spans="7:7" x14ac:dyDescent="0.3">
      <c r="G21875"/>
    </row>
    <row r="21876" spans="7:7" x14ac:dyDescent="0.3">
      <c r="G21876"/>
    </row>
    <row r="21877" spans="7:7" x14ac:dyDescent="0.3">
      <c r="G21877"/>
    </row>
    <row r="21878" spans="7:7" x14ac:dyDescent="0.3">
      <c r="G21878"/>
    </row>
    <row r="21879" spans="7:7" x14ac:dyDescent="0.3">
      <c r="G21879"/>
    </row>
    <row r="21880" spans="7:7" x14ac:dyDescent="0.3">
      <c r="G21880"/>
    </row>
    <row r="21881" spans="7:7" x14ac:dyDescent="0.3">
      <c r="G21881"/>
    </row>
    <row r="21882" spans="7:7" x14ac:dyDescent="0.3">
      <c r="G21882"/>
    </row>
    <row r="21883" spans="7:7" x14ac:dyDescent="0.3">
      <c r="G21883"/>
    </row>
    <row r="21884" spans="7:7" x14ac:dyDescent="0.3">
      <c r="G21884"/>
    </row>
    <row r="21885" spans="7:7" x14ac:dyDescent="0.3">
      <c r="G21885"/>
    </row>
    <row r="21886" spans="7:7" x14ac:dyDescent="0.3">
      <c r="G21886"/>
    </row>
    <row r="21887" spans="7:7" x14ac:dyDescent="0.3">
      <c r="G21887"/>
    </row>
    <row r="21888" spans="7:7" x14ac:dyDescent="0.3">
      <c r="G21888"/>
    </row>
    <row r="21889" spans="7:7" x14ac:dyDescent="0.3">
      <c r="G21889"/>
    </row>
    <row r="21890" spans="7:7" x14ac:dyDescent="0.3">
      <c r="G21890"/>
    </row>
    <row r="21891" spans="7:7" x14ac:dyDescent="0.3">
      <c r="G21891"/>
    </row>
    <row r="21892" spans="7:7" x14ac:dyDescent="0.3">
      <c r="G21892"/>
    </row>
    <row r="21893" spans="7:7" x14ac:dyDescent="0.3">
      <c r="G21893"/>
    </row>
    <row r="21894" spans="7:7" x14ac:dyDescent="0.3">
      <c r="G21894"/>
    </row>
    <row r="21895" spans="7:7" x14ac:dyDescent="0.3">
      <c r="G21895"/>
    </row>
    <row r="21896" spans="7:7" x14ac:dyDescent="0.3">
      <c r="G21896"/>
    </row>
    <row r="21897" spans="7:7" x14ac:dyDescent="0.3">
      <c r="G21897"/>
    </row>
    <row r="21898" spans="7:7" x14ac:dyDescent="0.3">
      <c r="G21898"/>
    </row>
    <row r="21899" spans="7:7" x14ac:dyDescent="0.3">
      <c r="G21899"/>
    </row>
    <row r="21900" spans="7:7" x14ac:dyDescent="0.3">
      <c r="G21900"/>
    </row>
    <row r="21901" spans="7:7" x14ac:dyDescent="0.3">
      <c r="G21901"/>
    </row>
    <row r="21902" spans="7:7" x14ac:dyDescent="0.3">
      <c r="G21902"/>
    </row>
    <row r="21903" spans="7:7" x14ac:dyDescent="0.3">
      <c r="G21903"/>
    </row>
    <row r="21904" spans="7:7" x14ac:dyDescent="0.3">
      <c r="G21904"/>
    </row>
    <row r="21905" spans="7:7" x14ac:dyDescent="0.3">
      <c r="G21905"/>
    </row>
    <row r="21906" spans="7:7" x14ac:dyDescent="0.3">
      <c r="G21906"/>
    </row>
    <row r="21907" spans="7:7" x14ac:dyDescent="0.3">
      <c r="G21907"/>
    </row>
    <row r="21908" spans="7:7" x14ac:dyDescent="0.3">
      <c r="G21908"/>
    </row>
    <row r="21909" spans="7:7" x14ac:dyDescent="0.3">
      <c r="G21909"/>
    </row>
    <row r="21910" spans="7:7" x14ac:dyDescent="0.3">
      <c r="G21910"/>
    </row>
    <row r="21911" spans="7:7" x14ac:dyDescent="0.3">
      <c r="G21911"/>
    </row>
    <row r="21912" spans="7:7" x14ac:dyDescent="0.3">
      <c r="G21912"/>
    </row>
    <row r="21913" spans="7:7" x14ac:dyDescent="0.3">
      <c r="G21913"/>
    </row>
    <row r="21914" spans="7:7" x14ac:dyDescent="0.3">
      <c r="G21914"/>
    </row>
    <row r="21915" spans="7:7" x14ac:dyDescent="0.3">
      <c r="G21915"/>
    </row>
    <row r="21916" spans="7:7" x14ac:dyDescent="0.3">
      <c r="G21916"/>
    </row>
    <row r="21917" spans="7:7" x14ac:dyDescent="0.3">
      <c r="G21917"/>
    </row>
    <row r="21918" spans="7:7" x14ac:dyDescent="0.3">
      <c r="G21918"/>
    </row>
    <row r="21919" spans="7:7" x14ac:dyDescent="0.3">
      <c r="G21919"/>
    </row>
    <row r="21920" spans="7:7" x14ac:dyDescent="0.3">
      <c r="G21920"/>
    </row>
    <row r="21921" spans="7:7" x14ac:dyDescent="0.3">
      <c r="G21921"/>
    </row>
    <row r="21922" spans="7:7" x14ac:dyDescent="0.3">
      <c r="G21922"/>
    </row>
    <row r="21923" spans="7:7" x14ac:dyDescent="0.3">
      <c r="G21923"/>
    </row>
    <row r="21924" spans="7:7" x14ac:dyDescent="0.3">
      <c r="G21924"/>
    </row>
    <row r="21925" spans="7:7" x14ac:dyDescent="0.3">
      <c r="G21925"/>
    </row>
    <row r="21926" spans="7:7" x14ac:dyDescent="0.3">
      <c r="G21926"/>
    </row>
    <row r="21927" spans="7:7" x14ac:dyDescent="0.3">
      <c r="G21927"/>
    </row>
    <row r="21928" spans="7:7" x14ac:dyDescent="0.3">
      <c r="G21928"/>
    </row>
    <row r="21929" spans="7:7" x14ac:dyDescent="0.3">
      <c r="G21929"/>
    </row>
    <row r="21930" spans="7:7" x14ac:dyDescent="0.3">
      <c r="G21930"/>
    </row>
    <row r="21931" spans="7:7" x14ac:dyDescent="0.3">
      <c r="G21931"/>
    </row>
    <row r="21932" spans="7:7" x14ac:dyDescent="0.3">
      <c r="G21932"/>
    </row>
    <row r="21933" spans="7:7" x14ac:dyDescent="0.3">
      <c r="G21933"/>
    </row>
    <row r="21934" spans="7:7" x14ac:dyDescent="0.3">
      <c r="G21934"/>
    </row>
    <row r="21935" spans="7:7" x14ac:dyDescent="0.3">
      <c r="G21935"/>
    </row>
    <row r="21936" spans="7:7" x14ac:dyDescent="0.3">
      <c r="G21936"/>
    </row>
    <row r="21937" spans="7:7" x14ac:dyDescent="0.3">
      <c r="G21937"/>
    </row>
    <row r="21938" spans="7:7" x14ac:dyDescent="0.3">
      <c r="G21938"/>
    </row>
    <row r="21939" spans="7:7" x14ac:dyDescent="0.3">
      <c r="G21939"/>
    </row>
    <row r="21940" spans="7:7" x14ac:dyDescent="0.3">
      <c r="G21940"/>
    </row>
    <row r="21941" spans="7:7" x14ac:dyDescent="0.3">
      <c r="G21941"/>
    </row>
    <row r="21942" spans="7:7" x14ac:dyDescent="0.3">
      <c r="G21942"/>
    </row>
    <row r="21943" spans="7:7" x14ac:dyDescent="0.3">
      <c r="G21943"/>
    </row>
    <row r="21944" spans="7:7" x14ac:dyDescent="0.3">
      <c r="G21944"/>
    </row>
    <row r="21945" spans="7:7" x14ac:dyDescent="0.3">
      <c r="G21945"/>
    </row>
    <row r="21946" spans="7:7" x14ac:dyDescent="0.3">
      <c r="G21946"/>
    </row>
    <row r="21947" spans="7:7" x14ac:dyDescent="0.3">
      <c r="G21947"/>
    </row>
    <row r="21948" spans="7:7" x14ac:dyDescent="0.3">
      <c r="G21948"/>
    </row>
    <row r="21949" spans="7:7" x14ac:dyDescent="0.3">
      <c r="G21949"/>
    </row>
    <row r="21950" spans="7:7" x14ac:dyDescent="0.3">
      <c r="G21950"/>
    </row>
    <row r="21951" spans="7:7" x14ac:dyDescent="0.3">
      <c r="G21951"/>
    </row>
    <row r="21952" spans="7:7" x14ac:dyDescent="0.3">
      <c r="G21952"/>
    </row>
    <row r="21953" spans="7:7" x14ac:dyDescent="0.3">
      <c r="G21953"/>
    </row>
    <row r="21954" spans="7:7" x14ac:dyDescent="0.3">
      <c r="G21954"/>
    </row>
    <row r="21955" spans="7:7" x14ac:dyDescent="0.3">
      <c r="G21955"/>
    </row>
    <row r="21956" spans="7:7" x14ac:dyDescent="0.3">
      <c r="G21956"/>
    </row>
    <row r="21957" spans="7:7" x14ac:dyDescent="0.3">
      <c r="G21957"/>
    </row>
    <row r="21958" spans="7:7" x14ac:dyDescent="0.3">
      <c r="G21958"/>
    </row>
    <row r="21959" spans="7:7" x14ac:dyDescent="0.3">
      <c r="G21959"/>
    </row>
    <row r="21960" spans="7:7" x14ac:dyDescent="0.3">
      <c r="G21960"/>
    </row>
    <row r="21961" spans="7:7" x14ac:dyDescent="0.3">
      <c r="G21961"/>
    </row>
    <row r="21962" spans="7:7" x14ac:dyDescent="0.3">
      <c r="G21962"/>
    </row>
    <row r="21963" spans="7:7" x14ac:dyDescent="0.3">
      <c r="G21963"/>
    </row>
    <row r="21964" spans="7:7" x14ac:dyDescent="0.3">
      <c r="G21964"/>
    </row>
    <row r="21965" spans="7:7" x14ac:dyDescent="0.3">
      <c r="G21965"/>
    </row>
    <row r="21966" spans="7:7" x14ac:dyDescent="0.3">
      <c r="G21966"/>
    </row>
    <row r="21967" spans="7:7" x14ac:dyDescent="0.3">
      <c r="G21967"/>
    </row>
    <row r="21968" spans="7:7" x14ac:dyDescent="0.3">
      <c r="G21968"/>
    </row>
    <row r="21969" spans="7:7" x14ac:dyDescent="0.3">
      <c r="G21969"/>
    </row>
    <row r="21970" spans="7:7" x14ac:dyDescent="0.3">
      <c r="G21970"/>
    </row>
    <row r="21971" spans="7:7" x14ac:dyDescent="0.3">
      <c r="G21971"/>
    </row>
    <row r="21972" spans="7:7" x14ac:dyDescent="0.3">
      <c r="G21972"/>
    </row>
    <row r="21973" spans="7:7" x14ac:dyDescent="0.3">
      <c r="G21973"/>
    </row>
    <row r="21974" spans="7:7" x14ac:dyDescent="0.3">
      <c r="G21974"/>
    </row>
    <row r="21975" spans="7:7" x14ac:dyDescent="0.3">
      <c r="G21975"/>
    </row>
    <row r="21976" spans="7:7" x14ac:dyDescent="0.3">
      <c r="G21976"/>
    </row>
    <row r="21977" spans="7:7" x14ac:dyDescent="0.3">
      <c r="G21977"/>
    </row>
    <row r="21978" spans="7:7" x14ac:dyDescent="0.3">
      <c r="G21978"/>
    </row>
    <row r="21979" spans="7:7" x14ac:dyDescent="0.3">
      <c r="G21979"/>
    </row>
    <row r="21980" spans="7:7" x14ac:dyDescent="0.3">
      <c r="G21980"/>
    </row>
    <row r="21981" spans="7:7" x14ac:dyDescent="0.3">
      <c r="G21981"/>
    </row>
    <row r="21982" spans="7:7" x14ac:dyDescent="0.3">
      <c r="G21982"/>
    </row>
    <row r="21983" spans="7:7" x14ac:dyDescent="0.3">
      <c r="G21983"/>
    </row>
    <row r="21984" spans="7:7" x14ac:dyDescent="0.3">
      <c r="G21984"/>
    </row>
    <row r="21985" spans="7:7" x14ac:dyDescent="0.3">
      <c r="G21985"/>
    </row>
    <row r="21986" spans="7:7" x14ac:dyDescent="0.3">
      <c r="G21986"/>
    </row>
    <row r="21987" spans="7:7" x14ac:dyDescent="0.3">
      <c r="G21987"/>
    </row>
    <row r="21988" spans="7:7" x14ac:dyDescent="0.3">
      <c r="G21988"/>
    </row>
    <row r="21989" spans="7:7" x14ac:dyDescent="0.3">
      <c r="G21989"/>
    </row>
    <row r="21990" spans="7:7" x14ac:dyDescent="0.3">
      <c r="G21990"/>
    </row>
    <row r="21991" spans="7:7" x14ac:dyDescent="0.3">
      <c r="G21991"/>
    </row>
    <row r="21992" spans="7:7" x14ac:dyDescent="0.3">
      <c r="G21992"/>
    </row>
    <row r="21993" spans="7:7" x14ac:dyDescent="0.3">
      <c r="G21993"/>
    </row>
    <row r="21994" spans="7:7" x14ac:dyDescent="0.3">
      <c r="G21994"/>
    </row>
    <row r="21995" spans="7:7" x14ac:dyDescent="0.3">
      <c r="G21995"/>
    </row>
    <row r="21996" spans="7:7" x14ac:dyDescent="0.3">
      <c r="G21996"/>
    </row>
    <row r="21997" spans="7:7" x14ac:dyDescent="0.3">
      <c r="G21997"/>
    </row>
    <row r="21998" spans="7:7" x14ac:dyDescent="0.3">
      <c r="G21998"/>
    </row>
    <row r="21999" spans="7:7" x14ac:dyDescent="0.3">
      <c r="G21999"/>
    </row>
    <row r="22000" spans="7:7" x14ac:dyDescent="0.3">
      <c r="G22000"/>
    </row>
    <row r="22001" spans="7:7" x14ac:dyDescent="0.3">
      <c r="G22001"/>
    </row>
    <row r="22002" spans="7:7" x14ac:dyDescent="0.3">
      <c r="G22002"/>
    </row>
    <row r="22003" spans="7:7" x14ac:dyDescent="0.3">
      <c r="G22003"/>
    </row>
    <row r="22004" spans="7:7" x14ac:dyDescent="0.3">
      <c r="G22004"/>
    </row>
    <row r="22005" spans="7:7" x14ac:dyDescent="0.3">
      <c r="G22005"/>
    </row>
    <row r="22006" spans="7:7" x14ac:dyDescent="0.3">
      <c r="G22006"/>
    </row>
    <row r="22007" spans="7:7" x14ac:dyDescent="0.3">
      <c r="G22007"/>
    </row>
    <row r="22008" spans="7:7" x14ac:dyDescent="0.3">
      <c r="G22008"/>
    </row>
    <row r="22009" spans="7:7" x14ac:dyDescent="0.3">
      <c r="G22009"/>
    </row>
    <row r="22010" spans="7:7" x14ac:dyDescent="0.3">
      <c r="G22010"/>
    </row>
    <row r="22011" spans="7:7" x14ac:dyDescent="0.3">
      <c r="G22011"/>
    </row>
    <row r="22012" spans="7:7" x14ac:dyDescent="0.3">
      <c r="G22012"/>
    </row>
    <row r="22013" spans="7:7" x14ac:dyDescent="0.3">
      <c r="G22013"/>
    </row>
    <row r="22014" spans="7:7" x14ac:dyDescent="0.3">
      <c r="G22014"/>
    </row>
    <row r="22015" spans="7:7" x14ac:dyDescent="0.3">
      <c r="G22015"/>
    </row>
    <row r="22016" spans="7:7" x14ac:dyDescent="0.3">
      <c r="G22016"/>
    </row>
    <row r="22017" spans="7:7" x14ac:dyDescent="0.3">
      <c r="G22017"/>
    </row>
    <row r="22018" spans="7:7" x14ac:dyDescent="0.3">
      <c r="G22018"/>
    </row>
    <row r="22019" spans="7:7" x14ac:dyDescent="0.3">
      <c r="G22019"/>
    </row>
    <row r="22020" spans="7:7" x14ac:dyDescent="0.3">
      <c r="G22020"/>
    </row>
    <row r="22021" spans="7:7" x14ac:dyDescent="0.3">
      <c r="G22021"/>
    </row>
    <row r="22022" spans="7:7" x14ac:dyDescent="0.3">
      <c r="G22022"/>
    </row>
    <row r="22023" spans="7:7" x14ac:dyDescent="0.3">
      <c r="G22023"/>
    </row>
    <row r="22024" spans="7:7" x14ac:dyDescent="0.3">
      <c r="G22024"/>
    </row>
    <row r="22025" spans="7:7" x14ac:dyDescent="0.3">
      <c r="G22025"/>
    </row>
    <row r="22026" spans="7:7" x14ac:dyDescent="0.3">
      <c r="G22026"/>
    </row>
    <row r="22027" spans="7:7" x14ac:dyDescent="0.3">
      <c r="G22027"/>
    </row>
    <row r="22028" spans="7:7" x14ac:dyDescent="0.3">
      <c r="G22028"/>
    </row>
    <row r="22029" spans="7:7" x14ac:dyDescent="0.3">
      <c r="G22029"/>
    </row>
    <row r="22030" spans="7:7" x14ac:dyDescent="0.3">
      <c r="G22030"/>
    </row>
    <row r="22031" spans="7:7" x14ac:dyDescent="0.3">
      <c r="G22031"/>
    </row>
    <row r="22032" spans="7:7" x14ac:dyDescent="0.3">
      <c r="G22032"/>
    </row>
    <row r="22033" spans="7:7" x14ac:dyDescent="0.3">
      <c r="G22033"/>
    </row>
    <row r="22034" spans="7:7" x14ac:dyDescent="0.3">
      <c r="G22034"/>
    </row>
    <row r="22035" spans="7:7" x14ac:dyDescent="0.3">
      <c r="G22035"/>
    </row>
    <row r="22036" spans="7:7" x14ac:dyDescent="0.3">
      <c r="G22036"/>
    </row>
    <row r="22037" spans="7:7" x14ac:dyDescent="0.3">
      <c r="G22037"/>
    </row>
    <row r="22038" spans="7:7" x14ac:dyDescent="0.3">
      <c r="G22038"/>
    </row>
    <row r="22039" spans="7:7" x14ac:dyDescent="0.3">
      <c r="G22039"/>
    </row>
    <row r="22040" spans="7:7" x14ac:dyDescent="0.3">
      <c r="G22040"/>
    </row>
    <row r="22041" spans="7:7" x14ac:dyDescent="0.3">
      <c r="G22041"/>
    </row>
    <row r="22042" spans="7:7" x14ac:dyDescent="0.3">
      <c r="G22042"/>
    </row>
    <row r="22043" spans="7:7" x14ac:dyDescent="0.3">
      <c r="G22043"/>
    </row>
    <row r="22044" spans="7:7" x14ac:dyDescent="0.3">
      <c r="G22044"/>
    </row>
    <row r="22045" spans="7:7" x14ac:dyDescent="0.3">
      <c r="G22045"/>
    </row>
    <row r="22046" spans="7:7" x14ac:dyDescent="0.3">
      <c r="G22046"/>
    </row>
    <row r="22047" spans="7:7" x14ac:dyDescent="0.3">
      <c r="G22047"/>
    </row>
    <row r="22048" spans="7:7" x14ac:dyDescent="0.3">
      <c r="G22048"/>
    </row>
    <row r="22049" spans="7:7" x14ac:dyDescent="0.3">
      <c r="G22049"/>
    </row>
    <row r="22050" spans="7:7" x14ac:dyDescent="0.3">
      <c r="G22050"/>
    </row>
    <row r="22051" spans="7:7" x14ac:dyDescent="0.3">
      <c r="G22051"/>
    </row>
    <row r="22052" spans="7:7" x14ac:dyDescent="0.3">
      <c r="G22052"/>
    </row>
    <row r="22053" spans="7:7" x14ac:dyDescent="0.3">
      <c r="G22053"/>
    </row>
    <row r="22054" spans="7:7" x14ac:dyDescent="0.3">
      <c r="G22054"/>
    </row>
    <row r="22055" spans="7:7" x14ac:dyDescent="0.3">
      <c r="G22055"/>
    </row>
    <row r="22056" spans="7:7" x14ac:dyDescent="0.3">
      <c r="G22056"/>
    </row>
    <row r="22057" spans="7:7" x14ac:dyDescent="0.3">
      <c r="G22057"/>
    </row>
    <row r="22058" spans="7:7" x14ac:dyDescent="0.3">
      <c r="G22058"/>
    </row>
    <row r="22059" spans="7:7" x14ac:dyDescent="0.3">
      <c r="G22059"/>
    </row>
    <row r="22060" spans="7:7" x14ac:dyDescent="0.3">
      <c r="G22060"/>
    </row>
    <row r="22061" spans="7:7" x14ac:dyDescent="0.3">
      <c r="G22061"/>
    </row>
    <row r="22062" spans="7:7" x14ac:dyDescent="0.3">
      <c r="G22062"/>
    </row>
    <row r="22063" spans="7:7" x14ac:dyDescent="0.3">
      <c r="G22063"/>
    </row>
    <row r="22064" spans="7:7" x14ac:dyDescent="0.3">
      <c r="G22064"/>
    </row>
    <row r="22065" spans="7:7" x14ac:dyDescent="0.3">
      <c r="G22065"/>
    </row>
    <row r="22066" spans="7:7" x14ac:dyDescent="0.3">
      <c r="G22066"/>
    </row>
    <row r="22067" spans="7:7" x14ac:dyDescent="0.3">
      <c r="G22067"/>
    </row>
    <row r="22068" spans="7:7" x14ac:dyDescent="0.3">
      <c r="G22068"/>
    </row>
    <row r="22069" spans="7:7" x14ac:dyDescent="0.3">
      <c r="G22069"/>
    </row>
    <row r="22070" spans="7:7" x14ac:dyDescent="0.3">
      <c r="G22070"/>
    </row>
    <row r="22071" spans="7:7" x14ac:dyDescent="0.3">
      <c r="G22071"/>
    </row>
    <row r="22072" spans="7:7" x14ac:dyDescent="0.3">
      <c r="G22072"/>
    </row>
    <row r="22073" spans="7:7" x14ac:dyDescent="0.3">
      <c r="G22073"/>
    </row>
    <row r="22074" spans="7:7" x14ac:dyDescent="0.3">
      <c r="G22074"/>
    </row>
    <row r="22075" spans="7:7" x14ac:dyDescent="0.3">
      <c r="G22075"/>
    </row>
    <row r="22076" spans="7:7" x14ac:dyDescent="0.3">
      <c r="G22076"/>
    </row>
    <row r="22077" spans="7:7" x14ac:dyDescent="0.3">
      <c r="G22077"/>
    </row>
    <row r="22078" spans="7:7" x14ac:dyDescent="0.3">
      <c r="G22078"/>
    </row>
    <row r="22079" spans="7:7" x14ac:dyDescent="0.3">
      <c r="G22079"/>
    </row>
    <row r="22080" spans="7:7" x14ac:dyDescent="0.3">
      <c r="G22080"/>
    </row>
    <row r="22081" spans="7:7" x14ac:dyDescent="0.3">
      <c r="G22081"/>
    </row>
    <row r="22082" spans="7:7" x14ac:dyDescent="0.3">
      <c r="G22082"/>
    </row>
    <row r="22083" spans="7:7" x14ac:dyDescent="0.3">
      <c r="G22083"/>
    </row>
    <row r="22084" spans="7:7" x14ac:dyDescent="0.3">
      <c r="G22084"/>
    </row>
    <row r="22085" spans="7:7" x14ac:dyDescent="0.3">
      <c r="G22085"/>
    </row>
    <row r="22086" spans="7:7" x14ac:dyDescent="0.3">
      <c r="G22086"/>
    </row>
    <row r="22087" spans="7:7" x14ac:dyDescent="0.3">
      <c r="G22087"/>
    </row>
    <row r="22088" spans="7:7" x14ac:dyDescent="0.3">
      <c r="G22088"/>
    </row>
    <row r="22089" spans="7:7" x14ac:dyDescent="0.3">
      <c r="G22089"/>
    </row>
    <row r="22090" spans="7:7" x14ac:dyDescent="0.3">
      <c r="G22090"/>
    </row>
    <row r="22091" spans="7:7" x14ac:dyDescent="0.3">
      <c r="G22091"/>
    </row>
    <row r="22092" spans="7:7" x14ac:dyDescent="0.3">
      <c r="G22092"/>
    </row>
    <row r="22093" spans="7:7" x14ac:dyDescent="0.3">
      <c r="G22093"/>
    </row>
    <row r="22094" spans="7:7" x14ac:dyDescent="0.3">
      <c r="G22094"/>
    </row>
    <row r="22095" spans="7:7" x14ac:dyDescent="0.3">
      <c r="G22095"/>
    </row>
    <row r="22096" spans="7:7" x14ac:dyDescent="0.3">
      <c r="G22096"/>
    </row>
    <row r="22097" spans="7:7" x14ac:dyDescent="0.3">
      <c r="G22097"/>
    </row>
    <row r="22098" spans="7:7" x14ac:dyDescent="0.3">
      <c r="G22098"/>
    </row>
    <row r="22099" spans="7:7" x14ac:dyDescent="0.3">
      <c r="G22099"/>
    </row>
    <row r="22100" spans="7:7" x14ac:dyDescent="0.3">
      <c r="G22100"/>
    </row>
    <row r="22101" spans="7:7" x14ac:dyDescent="0.3">
      <c r="G22101"/>
    </row>
    <row r="22102" spans="7:7" x14ac:dyDescent="0.3">
      <c r="G22102"/>
    </row>
    <row r="22103" spans="7:7" x14ac:dyDescent="0.3">
      <c r="G22103"/>
    </row>
    <row r="22104" spans="7:7" x14ac:dyDescent="0.3">
      <c r="G22104"/>
    </row>
    <row r="22105" spans="7:7" x14ac:dyDescent="0.3">
      <c r="G22105"/>
    </row>
    <row r="22106" spans="7:7" x14ac:dyDescent="0.3">
      <c r="G22106"/>
    </row>
    <row r="22107" spans="7:7" x14ac:dyDescent="0.3">
      <c r="G22107"/>
    </row>
    <row r="22108" spans="7:7" x14ac:dyDescent="0.3">
      <c r="G22108"/>
    </row>
    <row r="22109" spans="7:7" x14ac:dyDescent="0.3">
      <c r="G22109"/>
    </row>
    <row r="22110" spans="7:7" x14ac:dyDescent="0.3">
      <c r="G22110"/>
    </row>
    <row r="22111" spans="7:7" x14ac:dyDescent="0.3">
      <c r="G22111"/>
    </row>
    <row r="22112" spans="7:7" x14ac:dyDescent="0.3">
      <c r="G22112"/>
    </row>
    <row r="22113" spans="7:7" x14ac:dyDescent="0.3">
      <c r="G22113"/>
    </row>
    <row r="22114" spans="7:7" x14ac:dyDescent="0.3">
      <c r="G22114"/>
    </row>
    <row r="22115" spans="7:7" x14ac:dyDescent="0.3">
      <c r="G22115"/>
    </row>
    <row r="22116" spans="7:7" x14ac:dyDescent="0.3">
      <c r="G22116"/>
    </row>
    <row r="22117" spans="7:7" x14ac:dyDescent="0.3">
      <c r="G22117"/>
    </row>
    <row r="22118" spans="7:7" x14ac:dyDescent="0.3">
      <c r="G22118"/>
    </row>
    <row r="22119" spans="7:7" x14ac:dyDescent="0.3">
      <c r="G22119"/>
    </row>
    <row r="22120" spans="7:7" x14ac:dyDescent="0.3">
      <c r="G22120"/>
    </row>
    <row r="22121" spans="7:7" x14ac:dyDescent="0.3">
      <c r="G22121"/>
    </row>
    <row r="22122" spans="7:7" x14ac:dyDescent="0.3">
      <c r="G22122"/>
    </row>
    <row r="22123" spans="7:7" x14ac:dyDescent="0.3">
      <c r="G22123"/>
    </row>
    <row r="22124" spans="7:7" x14ac:dyDescent="0.3">
      <c r="G22124"/>
    </row>
    <row r="22125" spans="7:7" x14ac:dyDescent="0.3">
      <c r="G22125"/>
    </row>
    <row r="22126" spans="7:7" x14ac:dyDescent="0.3">
      <c r="G22126"/>
    </row>
    <row r="22127" spans="7:7" x14ac:dyDescent="0.3">
      <c r="G22127"/>
    </row>
    <row r="22128" spans="7:7" x14ac:dyDescent="0.3">
      <c r="G22128"/>
    </row>
    <row r="22129" spans="7:7" x14ac:dyDescent="0.3">
      <c r="G22129"/>
    </row>
    <row r="22130" spans="7:7" x14ac:dyDescent="0.3">
      <c r="G22130"/>
    </row>
    <row r="22131" spans="7:7" x14ac:dyDescent="0.3">
      <c r="G22131"/>
    </row>
    <row r="22132" spans="7:7" x14ac:dyDescent="0.3">
      <c r="G22132"/>
    </row>
    <row r="22133" spans="7:7" x14ac:dyDescent="0.3">
      <c r="G22133"/>
    </row>
    <row r="22134" spans="7:7" x14ac:dyDescent="0.3">
      <c r="G22134"/>
    </row>
    <row r="22135" spans="7:7" x14ac:dyDescent="0.3">
      <c r="G22135"/>
    </row>
    <row r="22136" spans="7:7" x14ac:dyDescent="0.3">
      <c r="G22136"/>
    </row>
    <row r="22137" spans="7:7" x14ac:dyDescent="0.3">
      <c r="G22137"/>
    </row>
    <row r="22138" spans="7:7" x14ac:dyDescent="0.3">
      <c r="G22138"/>
    </row>
    <row r="22139" spans="7:7" x14ac:dyDescent="0.3">
      <c r="G22139"/>
    </row>
    <row r="22140" spans="7:7" x14ac:dyDescent="0.3">
      <c r="G22140"/>
    </row>
    <row r="22141" spans="7:7" x14ac:dyDescent="0.3">
      <c r="G22141"/>
    </row>
    <row r="22142" spans="7:7" x14ac:dyDescent="0.3">
      <c r="G22142"/>
    </row>
    <row r="22143" spans="7:7" x14ac:dyDescent="0.3">
      <c r="G22143"/>
    </row>
    <row r="22144" spans="7:7" x14ac:dyDescent="0.3">
      <c r="G22144"/>
    </row>
    <row r="22145" spans="7:7" x14ac:dyDescent="0.3">
      <c r="G22145"/>
    </row>
    <row r="22146" spans="7:7" x14ac:dyDescent="0.3">
      <c r="G22146"/>
    </row>
    <row r="22147" spans="7:7" x14ac:dyDescent="0.3">
      <c r="G22147"/>
    </row>
    <row r="22148" spans="7:7" x14ac:dyDescent="0.3">
      <c r="G22148"/>
    </row>
    <row r="22149" spans="7:7" x14ac:dyDescent="0.3">
      <c r="G22149"/>
    </row>
    <row r="22150" spans="7:7" x14ac:dyDescent="0.3">
      <c r="G22150"/>
    </row>
    <row r="22151" spans="7:7" x14ac:dyDescent="0.3">
      <c r="G22151"/>
    </row>
    <row r="22152" spans="7:7" x14ac:dyDescent="0.3">
      <c r="G22152"/>
    </row>
    <row r="22153" spans="7:7" x14ac:dyDescent="0.3">
      <c r="G22153"/>
    </row>
    <row r="22154" spans="7:7" x14ac:dyDescent="0.3">
      <c r="G22154"/>
    </row>
    <row r="22155" spans="7:7" x14ac:dyDescent="0.3">
      <c r="G22155"/>
    </row>
    <row r="22156" spans="7:7" x14ac:dyDescent="0.3">
      <c r="G22156"/>
    </row>
    <row r="22157" spans="7:7" x14ac:dyDescent="0.3">
      <c r="G22157"/>
    </row>
    <row r="22158" spans="7:7" x14ac:dyDescent="0.3">
      <c r="G22158"/>
    </row>
    <row r="22159" spans="7:7" x14ac:dyDescent="0.3">
      <c r="G22159"/>
    </row>
    <row r="22160" spans="7:7" x14ac:dyDescent="0.3">
      <c r="G22160"/>
    </row>
    <row r="22161" spans="7:7" x14ac:dyDescent="0.3">
      <c r="G22161"/>
    </row>
    <row r="22162" spans="7:7" x14ac:dyDescent="0.3">
      <c r="G22162"/>
    </row>
    <row r="22163" spans="7:7" x14ac:dyDescent="0.3">
      <c r="G22163"/>
    </row>
    <row r="22164" spans="7:7" x14ac:dyDescent="0.3">
      <c r="G22164"/>
    </row>
    <row r="22165" spans="7:7" x14ac:dyDescent="0.3">
      <c r="G22165"/>
    </row>
    <row r="22166" spans="7:7" x14ac:dyDescent="0.3">
      <c r="G22166"/>
    </row>
    <row r="22167" spans="7:7" x14ac:dyDescent="0.3">
      <c r="G22167"/>
    </row>
    <row r="22168" spans="7:7" x14ac:dyDescent="0.3">
      <c r="G22168"/>
    </row>
    <row r="22169" spans="7:7" x14ac:dyDescent="0.3">
      <c r="G22169"/>
    </row>
    <row r="22170" spans="7:7" x14ac:dyDescent="0.3">
      <c r="G22170"/>
    </row>
    <row r="22171" spans="7:7" x14ac:dyDescent="0.3">
      <c r="G22171"/>
    </row>
    <row r="22172" spans="7:7" x14ac:dyDescent="0.3">
      <c r="G22172"/>
    </row>
    <row r="22173" spans="7:7" x14ac:dyDescent="0.3">
      <c r="G22173"/>
    </row>
    <row r="22174" spans="7:7" x14ac:dyDescent="0.3">
      <c r="G22174"/>
    </row>
    <row r="22175" spans="7:7" x14ac:dyDescent="0.3">
      <c r="G22175"/>
    </row>
    <row r="22176" spans="7:7" x14ac:dyDescent="0.3">
      <c r="G22176"/>
    </row>
    <row r="22177" spans="7:7" x14ac:dyDescent="0.3">
      <c r="G22177"/>
    </row>
    <row r="22178" spans="7:7" x14ac:dyDescent="0.3">
      <c r="G22178"/>
    </row>
    <row r="22179" spans="7:7" x14ac:dyDescent="0.3">
      <c r="G22179"/>
    </row>
    <row r="22180" spans="7:7" x14ac:dyDescent="0.3">
      <c r="G22180"/>
    </row>
    <row r="22181" spans="7:7" x14ac:dyDescent="0.3">
      <c r="G22181"/>
    </row>
    <row r="22182" spans="7:7" x14ac:dyDescent="0.3">
      <c r="G22182"/>
    </row>
    <row r="22183" spans="7:7" x14ac:dyDescent="0.3">
      <c r="G22183"/>
    </row>
    <row r="22184" spans="7:7" x14ac:dyDescent="0.3">
      <c r="G22184"/>
    </row>
    <row r="22185" spans="7:7" x14ac:dyDescent="0.3">
      <c r="G22185"/>
    </row>
    <row r="22186" spans="7:7" x14ac:dyDescent="0.3">
      <c r="G22186"/>
    </row>
    <row r="22187" spans="7:7" x14ac:dyDescent="0.3">
      <c r="G22187"/>
    </row>
    <row r="22188" spans="7:7" x14ac:dyDescent="0.3">
      <c r="G22188"/>
    </row>
    <row r="22189" spans="7:7" x14ac:dyDescent="0.3">
      <c r="G22189"/>
    </row>
    <row r="22190" spans="7:7" x14ac:dyDescent="0.3">
      <c r="G22190"/>
    </row>
    <row r="22191" spans="7:7" x14ac:dyDescent="0.3">
      <c r="G22191"/>
    </row>
    <row r="22192" spans="7:7" x14ac:dyDescent="0.3">
      <c r="G22192"/>
    </row>
    <row r="22193" spans="7:7" x14ac:dyDescent="0.3">
      <c r="G22193"/>
    </row>
    <row r="22194" spans="7:7" x14ac:dyDescent="0.3">
      <c r="G22194"/>
    </row>
    <row r="22195" spans="7:7" x14ac:dyDescent="0.3">
      <c r="G22195"/>
    </row>
    <row r="22196" spans="7:7" x14ac:dyDescent="0.3">
      <c r="G22196"/>
    </row>
    <row r="22197" spans="7:7" x14ac:dyDescent="0.3">
      <c r="G22197"/>
    </row>
    <row r="22198" spans="7:7" x14ac:dyDescent="0.3">
      <c r="G22198"/>
    </row>
    <row r="22199" spans="7:7" x14ac:dyDescent="0.3">
      <c r="G22199"/>
    </row>
    <row r="22200" spans="7:7" x14ac:dyDescent="0.3">
      <c r="G22200"/>
    </row>
    <row r="22201" spans="7:7" x14ac:dyDescent="0.3">
      <c r="G22201"/>
    </row>
    <row r="22202" spans="7:7" x14ac:dyDescent="0.3">
      <c r="G22202"/>
    </row>
    <row r="22203" spans="7:7" x14ac:dyDescent="0.3">
      <c r="G22203"/>
    </row>
    <row r="22204" spans="7:7" x14ac:dyDescent="0.3">
      <c r="G22204"/>
    </row>
    <row r="22205" spans="7:7" x14ac:dyDescent="0.3">
      <c r="G22205"/>
    </row>
    <row r="22206" spans="7:7" x14ac:dyDescent="0.3">
      <c r="G22206"/>
    </row>
    <row r="22207" spans="7:7" x14ac:dyDescent="0.3">
      <c r="G22207"/>
    </row>
    <row r="22208" spans="7:7" x14ac:dyDescent="0.3">
      <c r="G22208"/>
    </row>
    <row r="22209" spans="7:7" x14ac:dyDescent="0.3">
      <c r="G22209"/>
    </row>
    <row r="22210" spans="7:7" x14ac:dyDescent="0.3">
      <c r="G22210"/>
    </row>
    <row r="22211" spans="7:7" x14ac:dyDescent="0.3">
      <c r="G22211"/>
    </row>
    <row r="22212" spans="7:7" x14ac:dyDescent="0.3">
      <c r="G22212"/>
    </row>
    <row r="22213" spans="7:7" x14ac:dyDescent="0.3">
      <c r="G22213"/>
    </row>
    <row r="22214" spans="7:7" x14ac:dyDescent="0.3">
      <c r="G22214"/>
    </row>
    <row r="22215" spans="7:7" x14ac:dyDescent="0.3">
      <c r="G22215"/>
    </row>
    <row r="22216" spans="7:7" x14ac:dyDescent="0.3">
      <c r="G22216"/>
    </row>
    <row r="22217" spans="7:7" x14ac:dyDescent="0.3">
      <c r="G22217"/>
    </row>
    <row r="22218" spans="7:7" x14ac:dyDescent="0.3">
      <c r="G22218"/>
    </row>
    <row r="22219" spans="7:7" x14ac:dyDescent="0.3">
      <c r="G22219"/>
    </row>
    <row r="22220" spans="7:7" x14ac:dyDescent="0.3">
      <c r="G22220"/>
    </row>
    <row r="22221" spans="7:7" x14ac:dyDescent="0.3">
      <c r="G22221"/>
    </row>
    <row r="22222" spans="7:7" x14ac:dyDescent="0.3">
      <c r="G22222"/>
    </row>
    <row r="22223" spans="7:7" x14ac:dyDescent="0.3">
      <c r="G22223"/>
    </row>
    <row r="22224" spans="7:7" x14ac:dyDescent="0.3">
      <c r="G22224"/>
    </row>
    <row r="22225" spans="7:7" x14ac:dyDescent="0.3">
      <c r="G22225"/>
    </row>
    <row r="22226" spans="7:7" x14ac:dyDescent="0.3">
      <c r="G22226"/>
    </row>
    <row r="22227" spans="7:7" x14ac:dyDescent="0.3">
      <c r="G22227"/>
    </row>
    <row r="22228" spans="7:7" x14ac:dyDescent="0.3">
      <c r="G22228"/>
    </row>
    <row r="22229" spans="7:7" x14ac:dyDescent="0.3">
      <c r="G22229"/>
    </row>
    <row r="22230" spans="7:7" x14ac:dyDescent="0.3">
      <c r="G22230"/>
    </row>
    <row r="22231" spans="7:7" x14ac:dyDescent="0.3">
      <c r="G22231"/>
    </row>
    <row r="22232" spans="7:7" x14ac:dyDescent="0.3">
      <c r="G22232"/>
    </row>
    <row r="22233" spans="7:7" x14ac:dyDescent="0.3">
      <c r="G22233"/>
    </row>
    <row r="22234" spans="7:7" x14ac:dyDescent="0.3">
      <c r="G22234"/>
    </row>
    <row r="22235" spans="7:7" x14ac:dyDescent="0.3">
      <c r="G22235"/>
    </row>
    <row r="22236" spans="7:7" x14ac:dyDescent="0.3">
      <c r="G22236"/>
    </row>
    <row r="22237" spans="7:7" x14ac:dyDescent="0.3">
      <c r="G22237"/>
    </row>
    <row r="22238" spans="7:7" x14ac:dyDescent="0.3">
      <c r="G22238"/>
    </row>
    <row r="22239" spans="7:7" x14ac:dyDescent="0.3">
      <c r="G22239"/>
    </row>
    <row r="22240" spans="7:7" x14ac:dyDescent="0.3">
      <c r="G22240"/>
    </row>
    <row r="22241" spans="7:7" x14ac:dyDescent="0.3">
      <c r="G22241"/>
    </row>
    <row r="22242" spans="7:7" x14ac:dyDescent="0.3">
      <c r="G22242"/>
    </row>
    <row r="22243" spans="7:7" x14ac:dyDescent="0.3">
      <c r="G22243"/>
    </row>
    <row r="22244" spans="7:7" x14ac:dyDescent="0.3">
      <c r="G22244"/>
    </row>
    <row r="22245" spans="7:7" x14ac:dyDescent="0.3">
      <c r="G22245"/>
    </row>
    <row r="22246" spans="7:7" x14ac:dyDescent="0.3">
      <c r="G22246"/>
    </row>
    <row r="22247" spans="7:7" x14ac:dyDescent="0.3">
      <c r="G22247"/>
    </row>
    <row r="22248" spans="7:7" x14ac:dyDescent="0.3">
      <c r="G22248"/>
    </row>
    <row r="22249" spans="7:7" x14ac:dyDescent="0.3">
      <c r="G22249"/>
    </row>
    <row r="22250" spans="7:7" x14ac:dyDescent="0.3">
      <c r="G22250"/>
    </row>
    <row r="22251" spans="7:7" x14ac:dyDescent="0.3">
      <c r="G22251"/>
    </row>
    <row r="22252" spans="7:7" x14ac:dyDescent="0.3">
      <c r="G22252"/>
    </row>
    <row r="22253" spans="7:7" x14ac:dyDescent="0.3">
      <c r="G22253"/>
    </row>
    <row r="22254" spans="7:7" x14ac:dyDescent="0.3">
      <c r="G22254"/>
    </row>
    <row r="22255" spans="7:7" x14ac:dyDescent="0.3">
      <c r="G22255"/>
    </row>
    <row r="22256" spans="7:7" x14ac:dyDescent="0.3">
      <c r="G22256"/>
    </row>
    <row r="22257" spans="7:7" x14ac:dyDescent="0.3">
      <c r="G22257"/>
    </row>
    <row r="22258" spans="7:7" x14ac:dyDescent="0.3">
      <c r="G22258"/>
    </row>
    <row r="22259" spans="7:7" x14ac:dyDescent="0.3">
      <c r="G22259"/>
    </row>
    <row r="22260" spans="7:7" x14ac:dyDescent="0.3">
      <c r="G22260"/>
    </row>
    <row r="22261" spans="7:7" x14ac:dyDescent="0.3">
      <c r="G22261"/>
    </row>
    <row r="22262" spans="7:7" x14ac:dyDescent="0.3">
      <c r="G22262"/>
    </row>
    <row r="22263" spans="7:7" x14ac:dyDescent="0.3">
      <c r="G22263"/>
    </row>
    <row r="22264" spans="7:7" x14ac:dyDescent="0.3">
      <c r="G22264"/>
    </row>
    <row r="22265" spans="7:7" x14ac:dyDescent="0.3">
      <c r="G22265"/>
    </row>
    <row r="22266" spans="7:7" x14ac:dyDescent="0.3">
      <c r="G22266"/>
    </row>
    <row r="22267" spans="7:7" x14ac:dyDescent="0.3">
      <c r="G22267"/>
    </row>
    <row r="22268" spans="7:7" x14ac:dyDescent="0.3">
      <c r="G22268"/>
    </row>
    <row r="22269" spans="7:7" x14ac:dyDescent="0.3">
      <c r="G22269"/>
    </row>
    <row r="22270" spans="7:7" x14ac:dyDescent="0.3">
      <c r="G22270"/>
    </row>
    <row r="22271" spans="7:7" x14ac:dyDescent="0.3">
      <c r="G22271"/>
    </row>
    <row r="22272" spans="7:7" x14ac:dyDescent="0.3">
      <c r="G22272"/>
    </row>
    <row r="22273" spans="7:7" x14ac:dyDescent="0.3">
      <c r="G22273"/>
    </row>
    <row r="22274" spans="7:7" x14ac:dyDescent="0.3">
      <c r="G22274"/>
    </row>
    <row r="22275" spans="7:7" x14ac:dyDescent="0.3">
      <c r="G22275"/>
    </row>
    <row r="22276" spans="7:7" x14ac:dyDescent="0.3">
      <c r="G22276"/>
    </row>
    <row r="22277" spans="7:7" x14ac:dyDescent="0.3">
      <c r="G22277"/>
    </row>
    <row r="22278" spans="7:7" x14ac:dyDescent="0.3">
      <c r="G22278"/>
    </row>
    <row r="22279" spans="7:7" x14ac:dyDescent="0.3">
      <c r="G22279"/>
    </row>
    <row r="22280" spans="7:7" x14ac:dyDescent="0.3">
      <c r="G22280"/>
    </row>
    <row r="22281" spans="7:7" x14ac:dyDescent="0.3">
      <c r="G22281"/>
    </row>
    <row r="22282" spans="7:7" x14ac:dyDescent="0.3">
      <c r="G22282"/>
    </row>
    <row r="22283" spans="7:7" x14ac:dyDescent="0.3">
      <c r="G22283"/>
    </row>
    <row r="22284" spans="7:7" x14ac:dyDescent="0.3">
      <c r="G22284"/>
    </row>
    <row r="22285" spans="7:7" x14ac:dyDescent="0.3">
      <c r="G22285"/>
    </row>
    <row r="22286" spans="7:7" x14ac:dyDescent="0.3">
      <c r="G22286"/>
    </row>
    <row r="22287" spans="7:7" x14ac:dyDescent="0.3">
      <c r="G22287"/>
    </row>
    <row r="22288" spans="7:7" x14ac:dyDescent="0.3">
      <c r="G22288"/>
    </row>
    <row r="22289" spans="7:7" x14ac:dyDescent="0.3">
      <c r="G22289"/>
    </row>
    <row r="22290" spans="7:7" x14ac:dyDescent="0.3">
      <c r="G22290"/>
    </row>
    <row r="22291" spans="7:7" x14ac:dyDescent="0.3">
      <c r="G22291"/>
    </row>
    <row r="22292" spans="7:7" x14ac:dyDescent="0.3">
      <c r="G22292"/>
    </row>
    <row r="22293" spans="7:7" x14ac:dyDescent="0.3">
      <c r="G22293"/>
    </row>
    <row r="22294" spans="7:7" x14ac:dyDescent="0.3">
      <c r="G22294"/>
    </row>
    <row r="22295" spans="7:7" x14ac:dyDescent="0.3">
      <c r="G22295"/>
    </row>
    <row r="22296" spans="7:7" x14ac:dyDescent="0.3">
      <c r="G22296"/>
    </row>
    <row r="22297" spans="7:7" x14ac:dyDescent="0.3">
      <c r="G22297"/>
    </row>
    <row r="22298" spans="7:7" x14ac:dyDescent="0.3">
      <c r="G22298"/>
    </row>
    <row r="22299" spans="7:7" x14ac:dyDescent="0.3">
      <c r="G22299"/>
    </row>
    <row r="22300" spans="7:7" x14ac:dyDescent="0.3">
      <c r="G22300"/>
    </row>
    <row r="22301" spans="7:7" x14ac:dyDescent="0.3">
      <c r="G22301"/>
    </row>
    <row r="22302" spans="7:7" x14ac:dyDescent="0.3">
      <c r="G22302"/>
    </row>
    <row r="22303" spans="7:7" x14ac:dyDescent="0.3">
      <c r="G22303"/>
    </row>
    <row r="22304" spans="7:7" x14ac:dyDescent="0.3">
      <c r="G22304"/>
    </row>
    <row r="22305" spans="7:7" x14ac:dyDescent="0.3">
      <c r="G22305"/>
    </row>
    <row r="22306" spans="7:7" x14ac:dyDescent="0.3">
      <c r="G22306"/>
    </row>
    <row r="22307" spans="7:7" x14ac:dyDescent="0.3">
      <c r="G22307"/>
    </row>
    <row r="22308" spans="7:7" x14ac:dyDescent="0.3">
      <c r="G22308"/>
    </row>
    <row r="22309" spans="7:7" x14ac:dyDescent="0.3">
      <c r="G22309"/>
    </row>
    <row r="22310" spans="7:7" x14ac:dyDescent="0.3">
      <c r="G22310"/>
    </row>
    <row r="22311" spans="7:7" x14ac:dyDescent="0.3">
      <c r="G22311"/>
    </row>
    <row r="22312" spans="7:7" x14ac:dyDescent="0.3">
      <c r="G22312"/>
    </row>
    <row r="22313" spans="7:7" x14ac:dyDescent="0.3">
      <c r="G22313"/>
    </row>
    <row r="22314" spans="7:7" x14ac:dyDescent="0.3">
      <c r="G22314"/>
    </row>
    <row r="22315" spans="7:7" x14ac:dyDescent="0.3">
      <c r="G22315"/>
    </row>
    <row r="22316" spans="7:7" x14ac:dyDescent="0.3">
      <c r="G22316"/>
    </row>
    <row r="22317" spans="7:7" x14ac:dyDescent="0.3">
      <c r="G22317"/>
    </row>
    <row r="22318" spans="7:7" x14ac:dyDescent="0.3">
      <c r="G22318"/>
    </row>
    <row r="22319" spans="7:7" x14ac:dyDescent="0.3">
      <c r="G22319"/>
    </row>
    <row r="22320" spans="7:7" x14ac:dyDescent="0.3">
      <c r="G22320"/>
    </row>
    <row r="22321" spans="7:7" x14ac:dyDescent="0.3">
      <c r="G22321"/>
    </row>
    <row r="22322" spans="7:7" x14ac:dyDescent="0.3">
      <c r="G22322"/>
    </row>
    <row r="22323" spans="7:7" x14ac:dyDescent="0.3">
      <c r="G22323"/>
    </row>
    <row r="22324" spans="7:7" x14ac:dyDescent="0.3">
      <c r="G22324"/>
    </row>
    <row r="22325" spans="7:7" x14ac:dyDescent="0.3">
      <c r="G22325"/>
    </row>
    <row r="22326" spans="7:7" x14ac:dyDescent="0.3">
      <c r="G22326"/>
    </row>
    <row r="22327" spans="7:7" x14ac:dyDescent="0.3">
      <c r="G22327"/>
    </row>
    <row r="22328" spans="7:7" x14ac:dyDescent="0.3">
      <c r="G22328"/>
    </row>
    <row r="22329" spans="7:7" x14ac:dyDescent="0.3">
      <c r="G22329"/>
    </row>
    <row r="22330" spans="7:7" x14ac:dyDescent="0.3">
      <c r="G22330"/>
    </row>
    <row r="22331" spans="7:7" x14ac:dyDescent="0.3">
      <c r="G22331"/>
    </row>
    <row r="22332" spans="7:7" x14ac:dyDescent="0.3">
      <c r="G22332"/>
    </row>
    <row r="22333" spans="7:7" x14ac:dyDescent="0.3">
      <c r="G22333"/>
    </row>
    <row r="22334" spans="7:7" x14ac:dyDescent="0.3">
      <c r="G22334"/>
    </row>
    <row r="22335" spans="7:7" x14ac:dyDescent="0.3">
      <c r="G22335"/>
    </row>
    <row r="22336" spans="7:7" x14ac:dyDescent="0.3">
      <c r="G22336"/>
    </row>
    <row r="22337" spans="7:7" x14ac:dyDescent="0.3">
      <c r="G22337"/>
    </row>
    <row r="22338" spans="7:7" x14ac:dyDescent="0.3">
      <c r="G22338"/>
    </row>
    <row r="22339" spans="7:7" x14ac:dyDescent="0.3">
      <c r="G22339"/>
    </row>
    <row r="22340" spans="7:7" x14ac:dyDescent="0.3">
      <c r="G22340"/>
    </row>
    <row r="22341" spans="7:7" x14ac:dyDescent="0.3">
      <c r="G22341"/>
    </row>
    <row r="22342" spans="7:7" x14ac:dyDescent="0.3">
      <c r="G22342"/>
    </row>
    <row r="22343" spans="7:7" x14ac:dyDescent="0.3">
      <c r="G22343"/>
    </row>
    <row r="22344" spans="7:7" x14ac:dyDescent="0.3">
      <c r="G22344"/>
    </row>
    <row r="22345" spans="7:7" x14ac:dyDescent="0.3">
      <c r="G22345"/>
    </row>
    <row r="22346" spans="7:7" x14ac:dyDescent="0.3">
      <c r="G22346"/>
    </row>
    <row r="22347" spans="7:7" x14ac:dyDescent="0.3">
      <c r="G22347"/>
    </row>
    <row r="22348" spans="7:7" x14ac:dyDescent="0.3">
      <c r="G22348"/>
    </row>
    <row r="22349" spans="7:7" x14ac:dyDescent="0.3">
      <c r="G22349"/>
    </row>
    <row r="22350" spans="7:7" x14ac:dyDescent="0.3">
      <c r="G22350"/>
    </row>
    <row r="22351" spans="7:7" x14ac:dyDescent="0.3">
      <c r="G22351"/>
    </row>
    <row r="22352" spans="7:7" x14ac:dyDescent="0.3">
      <c r="G22352"/>
    </row>
    <row r="22353" spans="7:7" x14ac:dyDescent="0.3">
      <c r="G22353"/>
    </row>
    <row r="22354" spans="7:7" x14ac:dyDescent="0.3">
      <c r="G22354"/>
    </row>
    <row r="22355" spans="7:7" x14ac:dyDescent="0.3">
      <c r="G22355"/>
    </row>
    <row r="22356" spans="7:7" x14ac:dyDescent="0.3">
      <c r="G22356"/>
    </row>
    <row r="22357" spans="7:7" x14ac:dyDescent="0.3">
      <c r="G22357"/>
    </row>
    <row r="22358" spans="7:7" x14ac:dyDescent="0.3">
      <c r="G22358"/>
    </row>
    <row r="22359" spans="7:7" x14ac:dyDescent="0.3">
      <c r="G22359"/>
    </row>
    <row r="22360" spans="7:7" x14ac:dyDescent="0.3">
      <c r="G22360"/>
    </row>
    <row r="22361" spans="7:7" x14ac:dyDescent="0.3">
      <c r="G22361"/>
    </row>
    <row r="22362" spans="7:7" x14ac:dyDescent="0.3">
      <c r="G22362"/>
    </row>
    <row r="22363" spans="7:7" x14ac:dyDescent="0.3">
      <c r="G22363"/>
    </row>
    <row r="22364" spans="7:7" x14ac:dyDescent="0.3">
      <c r="G22364"/>
    </row>
    <row r="22365" spans="7:7" x14ac:dyDescent="0.3">
      <c r="G22365"/>
    </row>
    <row r="22366" spans="7:7" x14ac:dyDescent="0.3">
      <c r="G22366"/>
    </row>
    <row r="22367" spans="7:7" x14ac:dyDescent="0.3">
      <c r="G22367"/>
    </row>
    <row r="22368" spans="7:7" x14ac:dyDescent="0.3">
      <c r="G22368"/>
    </row>
    <row r="22369" spans="7:7" x14ac:dyDescent="0.3">
      <c r="G22369"/>
    </row>
    <row r="22370" spans="7:7" x14ac:dyDescent="0.3">
      <c r="G22370"/>
    </row>
    <row r="22371" spans="7:7" x14ac:dyDescent="0.3">
      <c r="G22371"/>
    </row>
    <row r="22372" spans="7:7" x14ac:dyDescent="0.3">
      <c r="G22372"/>
    </row>
    <row r="22373" spans="7:7" x14ac:dyDescent="0.3">
      <c r="G22373"/>
    </row>
    <row r="22374" spans="7:7" x14ac:dyDescent="0.3">
      <c r="G22374"/>
    </row>
    <row r="22375" spans="7:7" x14ac:dyDescent="0.3">
      <c r="G22375"/>
    </row>
    <row r="22376" spans="7:7" x14ac:dyDescent="0.3">
      <c r="G22376"/>
    </row>
    <row r="22377" spans="7:7" x14ac:dyDescent="0.3">
      <c r="G22377"/>
    </row>
    <row r="22378" spans="7:7" x14ac:dyDescent="0.3">
      <c r="G22378"/>
    </row>
    <row r="22379" spans="7:7" x14ac:dyDescent="0.3">
      <c r="G22379"/>
    </row>
    <row r="22380" spans="7:7" x14ac:dyDescent="0.3">
      <c r="G22380"/>
    </row>
    <row r="22381" spans="7:7" x14ac:dyDescent="0.3">
      <c r="G22381"/>
    </row>
    <row r="22382" spans="7:7" x14ac:dyDescent="0.3">
      <c r="G22382"/>
    </row>
    <row r="22383" spans="7:7" x14ac:dyDescent="0.3">
      <c r="G22383"/>
    </row>
    <row r="22384" spans="7:7" x14ac:dyDescent="0.3">
      <c r="G22384"/>
    </row>
    <row r="22385" spans="7:7" x14ac:dyDescent="0.3">
      <c r="G22385"/>
    </row>
    <row r="22386" spans="7:7" x14ac:dyDescent="0.3">
      <c r="G22386"/>
    </row>
    <row r="22387" spans="7:7" x14ac:dyDescent="0.3">
      <c r="G22387"/>
    </row>
    <row r="22388" spans="7:7" x14ac:dyDescent="0.3">
      <c r="G22388"/>
    </row>
    <row r="22389" spans="7:7" x14ac:dyDescent="0.3">
      <c r="G22389"/>
    </row>
    <row r="22390" spans="7:7" x14ac:dyDescent="0.3">
      <c r="G22390"/>
    </row>
    <row r="22391" spans="7:7" x14ac:dyDescent="0.3">
      <c r="G22391"/>
    </row>
    <row r="22392" spans="7:7" x14ac:dyDescent="0.3">
      <c r="G22392"/>
    </row>
    <row r="22393" spans="7:7" x14ac:dyDescent="0.3">
      <c r="G22393"/>
    </row>
    <row r="22394" spans="7:7" x14ac:dyDescent="0.3">
      <c r="G22394"/>
    </row>
    <row r="22395" spans="7:7" x14ac:dyDescent="0.3">
      <c r="G22395"/>
    </row>
    <row r="22396" spans="7:7" x14ac:dyDescent="0.3">
      <c r="G22396"/>
    </row>
    <row r="22397" spans="7:7" x14ac:dyDescent="0.3">
      <c r="G22397"/>
    </row>
    <row r="22398" spans="7:7" x14ac:dyDescent="0.3">
      <c r="G22398"/>
    </row>
    <row r="22399" spans="7:7" x14ac:dyDescent="0.3">
      <c r="G22399"/>
    </row>
    <row r="22400" spans="7:7" x14ac:dyDescent="0.3">
      <c r="G22400"/>
    </row>
    <row r="22401" spans="7:7" x14ac:dyDescent="0.3">
      <c r="G22401"/>
    </row>
    <row r="22402" spans="7:7" x14ac:dyDescent="0.3">
      <c r="G22402"/>
    </row>
    <row r="22403" spans="7:7" x14ac:dyDescent="0.3">
      <c r="G22403"/>
    </row>
    <row r="22404" spans="7:7" x14ac:dyDescent="0.3">
      <c r="G22404"/>
    </row>
    <row r="22405" spans="7:7" x14ac:dyDescent="0.3">
      <c r="G22405"/>
    </row>
    <row r="22406" spans="7:7" x14ac:dyDescent="0.3">
      <c r="G22406"/>
    </row>
    <row r="22407" spans="7:7" x14ac:dyDescent="0.3">
      <c r="G22407"/>
    </row>
    <row r="22408" spans="7:7" x14ac:dyDescent="0.3">
      <c r="G22408"/>
    </row>
    <row r="22409" spans="7:7" x14ac:dyDescent="0.3">
      <c r="G22409"/>
    </row>
    <row r="22410" spans="7:7" x14ac:dyDescent="0.3">
      <c r="G22410"/>
    </row>
    <row r="22411" spans="7:7" x14ac:dyDescent="0.3">
      <c r="G22411"/>
    </row>
    <row r="22412" spans="7:7" x14ac:dyDescent="0.3">
      <c r="G22412"/>
    </row>
    <row r="22413" spans="7:7" x14ac:dyDescent="0.3">
      <c r="G22413"/>
    </row>
    <row r="22414" spans="7:7" x14ac:dyDescent="0.3">
      <c r="G22414"/>
    </row>
    <row r="22415" spans="7:7" x14ac:dyDescent="0.3">
      <c r="G22415"/>
    </row>
    <row r="22416" spans="7:7" x14ac:dyDescent="0.3">
      <c r="G22416"/>
    </row>
    <row r="22417" spans="7:7" x14ac:dyDescent="0.3">
      <c r="G22417"/>
    </row>
    <row r="22418" spans="7:7" x14ac:dyDescent="0.3">
      <c r="G22418"/>
    </row>
    <row r="22419" spans="7:7" x14ac:dyDescent="0.3">
      <c r="G22419"/>
    </row>
    <row r="22420" spans="7:7" x14ac:dyDescent="0.3">
      <c r="G22420"/>
    </row>
    <row r="22421" spans="7:7" x14ac:dyDescent="0.3">
      <c r="G22421"/>
    </row>
    <row r="22422" spans="7:7" x14ac:dyDescent="0.3">
      <c r="G22422"/>
    </row>
    <row r="22423" spans="7:7" x14ac:dyDescent="0.3">
      <c r="G22423"/>
    </row>
    <row r="22424" spans="7:7" x14ac:dyDescent="0.3">
      <c r="G22424"/>
    </row>
    <row r="22425" spans="7:7" x14ac:dyDescent="0.3">
      <c r="G22425"/>
    </row>
    <row r="22426" spans="7:7" x14ac:dyDescent="0.3">
      <c r="G22426"/>
    </row>
    <row r="22427" spans="7:7" x14ac:dyDescent="0.3">
      <c r="G22427"/>
    </row>
    <row r="22428" spans="7:7" x14ac:dyDescent="0.3">
      <c r="G22428"/>
    </row>
    <row r="22429" spans="7:7" x14ac:dyDescent="0.3">
      <c r="G22429"/>
    </row>
    <row r="22430" spans="7:7" x14ac:dyDescent="0.3">
      <c r="G22430"/>
    </row>
    <row r="22431" spans="7:7" x14ac:dyDescent="0.3">
      <c r="G22431"/>
    </row>
    <row r="22432" spans="7:7" x14ac:dyDescent="0.3">
      <c r="G22432"/>
    </row>
    <row r="22433" spans="7:7" x14ac:dyDescent="0.3">
      <c r="G22433"/>
    </row>
    <row r="22434" spans="7:7" x14ac:dyDescent="0.3">
      <c r="G22434"/>
    </row>
    <row r="22435" spans="7:7" x14ac:dyDescent="0.3">
      <c r="G22435"/>
    </row>
    <row r="22436" spans="7:7" x14ac:dyDescent="0.3">
      <c r="G22436"/>
    </row>
    <row r="22437" spans="7:7" x14ac:dyDescent="0.3">
      <c r="G22437"/>
    </row>
    <row r="22438" spans="7:7" x14ac:dyDescent="0.3">
      <c r="G22438"/>
    </row>
    <row r="22439" spans="7:7" x14ac:dyDescent="0.3">
      <c r="G22439"/>
    </row>
    <row r="22440" spans="7:7" x14ac:dyDescent="0.3">
      <c r="G22440"/>
    </row>
    <row r="22441" spans="7:7" x14ac:dyDescent="0.3">
      <c r="G22441"/>
    </row>
    <row r="22442" spans="7:7" x14ac:dyDescent="0.3">
      <c r="G22442"/>
    </row>
    <row r="22443" spans="7:7" x14ac:dyDescent="0.3">
      <c r="G22443"/>
    </row>
    <row r="22444" spans="7:7" x14ac:dyDescent="0.3">
      <c r="G22444"/>
    </row>
    <row r="22445" spans="7:7" x14ac:dyDescent="0.3">
      <c r="G22445"/>
    </row>
    <row r="22446" spans="7:7" x14ac:dyDescent="0.3">
      <c r="G22446"/>
    </row>
    <row r="22447" spans="7:7" x14ac:dyDescent="0.3">
      <c r="G22447"/>
    </row>
    <row r="22448" spans="7:7" x14ac:dyDescent="0.3">
      <c r="G22448"/>
    </row>
    <row r="22449" spans="7:7" x14ac:dyDescent="0.3">
      <c r="G22449"/>
    </row>
    <row r="22450" spans="7:7" x14ac:dyDescent="0.3">
      <c r="G22450"/>
    </row>
    <row r="22451" spans="7:7" x14ac:dyDescent="0.3">
      <c r="G22451"/>
    </row>
    <row r="22452" spans="7:7" x14ac:dyDescent="0.3">
      <c r="G22452"/>
    </row>
    <row r="22453" spans="7:7" x14ac:dyDescent="0.3">
      <c r="G22453"/>
    </row>
    <row r="22454" spans="7:7" x14ac:dyDescent="0.3">
      <c r="G22454"/>
    </row>
    <row r="22455" spans="7:7" x14ac:dyDescent="0.3">
      <c r="G22455"/>
    </row>
    <row r="22456" spans="7:7" x14ac:dyDescent="0.3">
      <c r="G22456"/>
    </row>
    <row r="22457" spans="7:7" x14ac:dyDescent="0.3">
      <c r="G22457"/>
    </row>
    <row r="22458" spans="7:7" x14ac:dyDescent="0.3">
      <c r="G22458"/>
    </row>
    <row r="22459" spans="7:7" x14ac:dyDescent="0.3">
      <c r="G22459"/>
    </row>
    <row r="22460" spans="7:7" x14ac:dyDescent="0.3">
      <c r="G22460"/>
    </row>
    <row r="22461" spans="7:7" x14ac:dyDescent="0.3">
      <c r="G22461"/>
    </row>
    <row r="22462" spans="7:7" x14ac:dyDescent="0.3">
      <c r="G22462"/>
    </row>
    <row r="22463" spans="7:7" x14ac:dyDescent="0.3">
      <c r="G22463"/>
    </row>
    <row r="22464" spans="7:7" x14ac:dyDescent="0.3">
      <c r="G22464"/>
    </row>
    <row r="22465" spans="7:7" x14ac:dyDescent="0.3">
      <c r="G22465"/>
    </row>
    <row r="22466" spans="7:7" x14ac:dyDescent="0.3">
      <c r="G22466"/>
    </row>
    <row r="22467" spans="7:7" x14ac:dyDescent="0.3">
      <c r="G22467"/>
    </row>
    <row r="22468" spans="7:7" x14ac:dyDescent="0.3">
      <c r="G22468"/>
    </row>
    <row r="22469" spans="7:7" x14ac:dyDescent="0.3">
      <c r="G22469"/>
    </row>
    <row r="22470" spans="7:7" x14ac:dyDescent="0.3">
      <c r="G22470"/>
    </row>
    <row r="22471" spans="7:7" x14ac:dyDescent="0.3">
      <c r="G22471"/>
    </row>
    <row r="22472" spans="7:7" x14ac:dyDescent="0.3">
      <c r="G22472"/>
    </row>
    <row r="22473" spans="7:7" x14ac:dyDescent="0.3">
      <c r="G22473"/>
    </row>
    <row r="22474" spans="7:7" x14ac:dyDescent="0.3">
      <c r="G22474"/>
    </row>
    <row r="22475" spans="7:7" x14ac:dyDescent="0.3">
      <c r="G22475"/>
    </row>
    <row r="22476" spans="7:7" x14ac:dyDescent="0.3">
      <c r="G22476"/>
    </row>
    <row r="22477" spans="7:7" x14ac:dyDescent="0.3">
      <c r="G22477"/>
    </row>
    <row r="22478" spans="7:7" x14ac:dyDescent="0.3">
      <c r="G22478"/>
    </row>
    <row r="22479" spans="7:7" x14ac:dyDescent="0.3">
      <c r="G22479"/>
    </row>
    <row r="22480" spans="7:7" x14ac:dyDescent="0.3">
      <c r="G22480"/>
    </row>
    <row r="22481" spans="7:7" x14ac:dyDescent="0.3">
      <c r="G22481"/>
    </row>
    <row r="22482" spans="7:7" x14ac:dyDescent="0.3">
      <c r="G22482"/>
    </row>
    <row r="22483" spans="7:7" x14ac:dyDescent="0.3">
      <c r="G22483"/>
    </row>
    <row r="22484" spans="7:7" x14ac:dyDescent="0.3">
      <c r="G22484"/>
    </row>
    <row r="22485" spans="7:7" x14ac:dyDescent="0.3">
      <c r="G22485"/>
    </row>
    <row r="22486" spans="7:7" x14ac:dyDescent="0.3">
      <c r="G22486"/>
    </row>
    <row r="22487" spans="7:7" x14ac:dyDescent="0.3">
      <c r="G22487"/>
    </row>
    <row r="22488" spans="7:7" x14ac:dyDescent="0.3">
      <c r="G22488"/>
    </row>
    <row r="22489" spans="7:7" x14ac:dyDescent="0.3">
      <c r="G22489"/>
    </row>
    <row r="22490" spans="7:7" x14ac:dyDescent="0.3">
      <c r="G22490"/>
    </row>
    <row r="22491" spans="7:7" x14ac:dyDescent="0.3">
      <c r="G22491"/>
    </row>
    <row r="22492" spans="7:7" x14ac:dyDescent="0.3">
      <c r="G22492"/>
    </row>
    <row r="22493" spans="7:7" x14ac:dyDescent="0.3">
      <c r="G22493"/>
    </row>
    <row r="22494" spans="7:7" x14ac:dyDescent="0.3">
      <c r="G22494"/>
    </row>
    <row r="22495" spans="7:7" x14ac:dyDescent="0.3">
      <c r="G22495"/>
    </row>
    <row r="22496" spans="7:7" x14ac:dyDescent="0.3">
      <c r="G22496"/>
    </row>
    <row r="22497" spans="7:7" x14ac:dyDescent="0.3">
      <c r="G22497"/>
    </row>
    <row r="22498" spans="7:7" x14ac:dyDescent="0.3">
      <c r="G22498"/>
    </row>
    <row r="22499" spans="7:7" x14ac:dyDescent="0.3">
      <c r="G22499"/>
    </row>
    <row r="22500" spans="7:7" x14ac:dyDescent="0.3">
      <c r="G22500"/>
    </row>
    <row r="22501" spans="7:7" x14ac:dyDescent="0.3">
      <c r="G22501"/>
    </row>
    <row r="22502" spans="7:7" x14ac:dyDescent="0.3">
      <c r="G22502"/>
    </row>
    <row r="22503" spans="7:7" x14ac:dyDescent="0.3">
      <c r="G22503"/>
    </row>
    <row r="22504" spans="7:7" x14ac:dyDescent="0.3">
      <c r="G22504"/>
    </row>
    <row r="22505" spans="7:7" x14ac:dyDescent="0.3">
      <c r="G22505"/>
    </row>
    <row r="22506" spans="7:7" x14ac:dyDescent="0.3">
      <c r="G22506"/>
    </row>
    <row r="22507" spans="7:7" x14ac:dyDescent="0.3">
      <c r="G22507"/>
    </row>
    <row r="22508" spans="7:7" x14ac:dyDescent="0.3">
      <c r="G22508"/>
    </row>
    <row r="22509" spans="7:7" x14ac:dyDescent="0.3">
      <c r="G22509"/>
    </row>
    <row r="22510" spans="7:7" x14ac:dyDescent="0.3">
      <c r="G22510"/>
    </row>
    <row r="22511" spans="7:7" x14ac:dyDescent="0.3">
      <c r="G22511"/>
    </row>
    <row r="22512" spans="7:7" x14ac:dyDescent="0.3">
      <c r="G22512"/>
    </row>
    <row r="22513" spans="7:7" x14ac:dyDescent="0.3">
      <c r="G22513"/>
    </row>
    <row r="22514" spans="7:7" x14ac:dyDescent="0.3">
      <c r="G22514"/>
    </row>
    <row r="22515" spans="7:7" x14ac:dyDescent="0.3">
      <c r="G22515"/>
    </row>
    <row r="22516" spans="7:7" x14ac:dyDescent="0.3">
      <c r="G22516"/>
    </row>
    <row r="22517" spans="7:7" x14ac:dyDescent="0.3">
      <c r="G22517"/>
    </row>
    <row r="22518" spans="7:7" x14ac:dyDescent="0.3">
      <c r="G22518"/>
    </row>
    <row r="22519" spans="7:7" x14ac:dyDescent="0.3">
      <c r="G22519"/>
    </row>
    <row r="22520" spans="7:7" x14ac:dyDescent="0.3">
      <c r="G22520"/>
    </row>
    <row r="22521" spans="7:7" x14ac:dyDescent="0.3">
      <c r="G22521"/>
    </row>
    <row r="22522" spans="7:7" x14ac:dyDescent="0.3">
      <c r="G22522"/>
    </row>
    <row r="22523" spans="7:7" x14ac:dyDescent="0.3">
      <c r="G22523"/>
    </row>
    <row r="22524" spans="7:7" x14ac:dyDescent="0.3">
      <c r="G22524"/>
    </row>
    <row r="22525" spans="7:7" x14ac:dyDescent="0.3">
      <c r="G22525"/>
    </row>
    <row r="22526" spans="7:7" x14ac:dyDescent="0.3">
      <c r="G22526"/>
    </row>
    <row r="22527" spans="7:7" x14ac:dyDescent="0.3">
      <c r="G22527"/>
    </row>
    <row r="22528" spans="7:7" x14ac:dyDescent="0.3">
      <c r="G22528"/>
    </row>
    <row r="22529" spans="7:7" x14ac:dyDescent="0.3">
      <c r="G22529"/>
    </row>
    <row r="22530" spans="7:7" x14ac:dyDescent="0.3">
      <c r="G22530"/>
    </row>
    <row r="22531" spans="7:7" x14ac:dyDescent="0.3">
      <c r="G22531"/>
    </row>
    <row r="22532" spans="7:7" x14ac:dyDescent="0.3">
      <c r="G22532"/>
    </row>
    <row r="22533" spans="7:7" x14ac:dyDescent="0.3">
      <c r="G22533"/>
    </row>
    <row r="22534" spans="7:7" x14ac:dyDescent="0.3">
      <c r="G22534"/>
    </row>
    <row r="22535" spans="7:7" x14ac:dyDescent="0.3">
      <c r="G22535"/>
    </row>
    <row r="22536" spans="7:7" x14ac:dyDescent="0.3">
      <c r="G22536"/>
    </row>
    <row r="22537" spans="7:7" x14ac:dyDescent="0.3">
      <c r="G22537"/>
    </row>
    <row r="22538" spans="7:7" x14ac:dyDescent="0.3">
      <c r="G22538"/>
    </row>
    <row r="22539" spans="7:7" x14ac:dyDescent="0.3">
      <c r="G22539"/>
    </row>
    <row r="22540" spans="7:7" x14ac:dyDescent="0.3">
      <c r="G22540"/>
    </row>
    <row r="22541" spans="7:7" x14ac:dyDescent="0.3">
      <c r="G22541"/>
    </row>
    <row r="22542" spans="7:7" x14ac:dyDescent="0.3">
      <c r="G22542"/>
    </row>
    <row r="22543" spans="7:7" x14ac:dyDescent="0.3">
      <c r="G22543"/>
    </row>
    <row r="22544" spans="7:7" x14ac:dyDescent="0.3">
      <c r="G22544"/>
    </row>
    <row r="22545" spans="7:7" x14ac:dyDescent="0.3">
      <c r="G22545"/>
    </row>
    <row r="22546" spans="7:7" x14ac:dyDescent="0.3">
      <c r="G22546"/>
    </row>
    <row r="22547" spans="7:7" x14ac:dyDescent="0.3">
      <c r="G22547"/>
    </row>
    <row r="22548" spans="7:7" x14ac:dyDescent="0.3">
      <c r="G22548"/>
    </row>
    <row r="22549" spans="7:7" x14ac:dyDescent="0.3">
      <c r="G22549"/>
    </row>
    <row r="22550" spans="7:7" x14ac:dyDescent="0.3">
      <c r="G22550"/>
    </row>
    <row r="22551" spans="7:7" x14ac:dyDescent="0.3">
      <c r="G22551"/>
    </row>
    <row r="22552" spans="7:7" x14ac:dyDescent="0.3">
      <c r="G22552"/>
    </row>
    <row r="22553" spans="7:7" x14ac:dyDescent="0.3">
      <c r="G22553"/>
    </row>
    <row r="22554" spans="7:7" x14ac:dyDescent="0.3">
      <c r="G22554"/>
    </row>
    <row r="22555" spans="7:7" x14ac:dyDescent="0.3">
      <c r="G22555"/>
    </row>
    <row r="22556" spans="7:7" x14ac:dyDescent="0.3">
      <c r="G22556"/>
    </row>
    <row r="22557" spans="7:7" x14ac:dyDescent="0.3">
      <c r="G22557"/>
    </row>
    <row r="22558" spans="7:7" x14ac:dyDescent="0.3">
      <c r="G22558"/>
    </row>
    <row r="22559" spans="7:7" x14ac:dyDescent="0.3">
      <c r="G22559"/>
    </row>
    <row r="22560" spans="7:7" x14ac:dyDescent="0.3">
      <c r="G22560"/>
    </row>
    <row r="22561" spans="7:7" x14ac:dyDescent="0.3">
      <c r="G22561"/>
    </row>
    <row r="22562" spans="7:7" x14ac:dyDescent="0.3">
      <c r="G22562"/>
    </row>
    <row r="22563" spans="7:7" x14ac:dyDescent="0.3">
      <c r="G22563"/>
    </row>
    <row r="22564" spans="7:7" x14ac:dyDescent="0.3">
      <c r="G22564"/>
    </row>
    <row r="22565" spans="7:7" x14ac:dyDescent="0.3">
      <c r="G22565"/>
    </row>
    <row r="22566" spans="7:7" x14ac:dyDescent="0.3">
      <c r="G22566"/>
    </row>
    <row r="22567" spans="7:7" x14ac:dyDescent="0.3">
      <c r="G22567"/>
    </row>
    <row r="22568" spans="7:7" x14ac:dyDescent="0.3">
      <c r="G22568"/>
    </row>
    <row r="22569" spans="7:7" x14ac:dyDescent="0.3">
      <c r="G22569"/>
    </row>
    <row r="22570" spans="7:7" x14ac:dyDescent="0.3">
      <c r="G22570"/>
    </row>
    <row r="22571" spans="7:7" x14ac:dyDescent="0.3">
      <c r="G22571"/>
    </row>
    <row r="22572" spans="7:7" x14ac:dyDescent="0.3">
      <c r="G22572"/>
    </row>
    <row r="22573" spans="7:7" x14ac:dyDescent="0.3">
      <c r="G22573"/>
    </row>
    <row r="22574" spans="7:7" x14ac:dyDescent="0.3">
      <c r="G22574"/>
    </row>
    <row r="22575" spans="7:7" x14ac:dyDescent="0.3">
      <c r="G22575"/>
    </row>
    <row r="22576" spans="7:7" x14ac:dyDescent="0.3">
      <c r="G22576"/>
    </row>
    <row r="22577" spans="7:7" x14ac:dyDescent="0.3">
      <c r="G22577"/>
    </row>
    <row r="22578" spans="7:7" x14ac:dyDescent="0.3">
      <c r="G22578"/>
    </row>
    <row r="22579" spans="7:7" x14ac:dyDescent="0.3">
      <c r="G22579"/>
    </row>
    <row r="22580" spans="7:7" x14ac:dyDescent="0.3">
      <c r="G22580"/>
    </row>
    <row r="22581" spans="7:7" x14ac:dyDescent="0.3">
      <c r="G22581"/>
    </row>
    <row r="22582" spans="7:7" x14ac:dyDescent="0.3">
      <c r="G22582"/>
    </row>
    <row r="22583" spans="7:7" x14ac:dyDescent="0.3">
      <c r="G22583"/>
    </row>
    <row r="22584" spans="7:7" x14ac:dyDescent="0.3">
      <c r="G22584"/>
    </row>
    <row r="22585" spans="7:7" x14ac:dyDescent="0.3">
      <c r="G22585"/>
    </row>
    <row r="22586" spans="7:7" x14ac:dyDescent="0.3">
      <c r="G22586"/>
    </row>
    <row r="22587" spans="7:7" x14ac:dyDescent="0.3">
      <c r="G22587"/>
    </row>
    <row r="22588" spans="7:7" x14ac:dyDescent="0.3">
      <c r="G22588"/>
    </row>
    <row r="22589" spans="7:7" x14ac:dyDescent="0.3">
      <c r="G22589"/>
    </row>
    <row r="22590" spans="7:7" x14ac:dyDescent="0.3">
      <c r="G22590"/>
    </row>
    <row r="22591" spans="7:7" x14ac:dyDescent="0.3">
      <c r="G22591"/>
    </row>
    <row r="22592" spans="7:7" x14ac:dyDescent="0.3">
      <c r="G22592"/>
    </row>
    <row r="22593" spans="7:7" x14ac:dyDescent="0.3">
      <c r="G22593"/>
    </row>
    <row r="22594" spans="7:7" x14ac:dyDescent="0.3">
      <c r="G22594"/>
    </row>
    <row r="22595" spans="7:7" x14ac:dyDescent="0.3">
      <c r="G22595"/>
    </row>
    <row r="22596" spans="7:7" x14ac:dyDescent="0.3">
      <c r="G22596"/>
    </row>
    <row r="22597" spans="7:7" x14ac:dyDescent="0.3">
      <c r="G22597"/>
    </row>
    <row r="22598" spans="7:7" x14ac:dyDescent="0.3">
      <c r="G22598"/>
    </row>
    <row r="22599" spans="7:7" x14ac:dyDescent="0.3">
      <c r="G22599"/>
    </row>
    <row r="22600" spans="7:7" x14ac:dyDescent="0.3">
      <c r="G22600"/>
    </row>
    <row r="22601" spans="7:7" x14ac:dyDescent="0.3">
      <c r="G22601"/>
    </row>
    <row r="22602" spans="7:7" x14ac:dyDescent="0.3">
      <c r="G22602"/>
    </row>
    <row r="22603" spans="7:7" x14ac:dyDescent="0.3">
      <c r="G22603"/>
    </row>
    <row r="22604" spans="7:7" x14ac:dyDescent="0.3">
      <c r="G22604"/>
    </row>
    <row r="22605" spans="7:7" x14ac:dyDescent="0.3">
      <c r="G22605"/>
    </row>
    <row r="22606" spans="7:7" x14ac:dyDescent="0.3">
      <c r="G22606"/>
    </row>
    <row r="22607" spans="7:7" x14ac:dyDescent="0.3">
      <c r="G22607"/>
    </row>
    <row r="22608" spans="7:7" x14ac:dyDescent="0.3">
      <c r="G22608"/>
    </row>
    <row r="22609" spans="7:7" x14ac:dyDescent="0.3">
      <c r="G22609"/>
    </row>
    <row r="22610" spans="7:7" x14ac:dyDescent="0.3">
      <c r="G22610"/>
    </row>
    <row r="22611" spans="7:7" x14ac:dyDescent="0.3">
      <c r="G22611"/>
    </row>
    <row r="22612" spans="7:7" x14ac:dyDescent="0.3">
      <c r="G22612"/>
    </row>
    <row r="22613" spans="7:7" x14ac:dyDescent="0.3">
      <c r="G22613"/>
    </row>
    <row r="22614" spans="7:7" x14ac:dyDescent="0.3">
      <c r="G22614"/>
    </row>
    <row r="22615" spans="7:7" x14ac:dyDescent="0.3">
      <c r="G22615"/>
    </row>
    <row r="22616" spans="7:7" x14ac:dyDescent="0.3">
      <c r="G22616"/>
    </row>
    <row r="22617" spans="7:7" x14ac:dyDescent="0.3">
      <c r="G22617"/>
    </row>
    <row r="22618" spans="7:7" x14ac:dyDescent="0.3">
      <c r="G22618"/>
    </row>
    <row r="22619" spans="7:7" x14ac:dyDescent="0.3">
      <c r="G22619"/>
    </row>
    <row r="22620" spans="7:7" x14ac:dyDescent="0.3">
      <c r="G22620"/>
    </row>
    <row r="22621" spans="7:7" x14ac:dyDescent="0.3">
      <c r="G22621"/>
    </row>
    <row r="22622" spans="7:7" x14ac:dyDescent="0.3">
      <c r="G22622"/>
    </row>
    <row r="22623" spans="7:7" x14ac:dyDescent="0.3">
      <c r="G22623"/>
    </row>
    <row r="22624" spans="7:7" x14ac:dyDescent="0.3">
      <c r="G22624"/>
    </row>
    <row r="22625" spans="7:7" x14ac:dyDescent="0.3">
      <c r="G22625"/>
    </row>
    <row r="22626" spans="7:7" x14ac:dyDescent="0.3">
      <c r="G22626"/>
    </row>
    <row r="22627" spans="7:7" x14ac:dyDescent="0.3">
      <c r="G22627"/>
    </row>
    <row r="22628" spans="7:7" x14ac:dyDescent="0.3">
      <c r="G22628"/>
    </row>
    <row r="22629" spans="7:7" x14ac:dyDescent="0.3">
      <c r="G22629"/>
    </row>
    <row r="22630" spans="7:7" x14ac:dyDescent="0.3">
      <c r="G22630"/>
    </row>
    <row r="22631" spans="7:7" x14ac:dyDescent="0.3">
      <c r="G22631"/>
    </row>
    <row r="22632" spans="7:7" x14ac:dyDescent="0.3">
      <c r="G22632"/>
    </row>
    <row r="22633" spans="7:7" x14ac:dyDescent="0.3">
      <c r="G22633"/>
    </row>
    <row r="22634" spans="7:7" x14ac:dyDescent="0.3">
      <c r="G22634"/>
    </row>
    <row r="22635" spans="7:7" x14ac:dyDescent="0.3">
      <c r="G22635"/>
    </row>
    <row r="22636" spans="7:7" x14ac:dyDescent="0.3">
      <c r="G22636"/>
    </row>
    <row r="22637" spans="7:7" x14ac:dyDescent="0.3">
      <c r="G22637"/>
    </row>
    <row r="22638" spans="7:7" x14ac:dyDescent="0.3">
      <c r="G22638"/>
    </row>
    <row r="22639" spans="7:7" x14ac:dyDescent="0.3">
      <c r="G22639"/>
    </row>
    <row r="22640" spans="7:7" x14ac:dyDescent="0.3">
      <c r="G22640"/>
    </row>
    <row r="22641" spans="7:7" x14ac:dyDescent="0.3">
      <c r="G22641"/>
    </row>
    <row r="22642" spans="7:7" x14ac:dyDescent="0.3">
      <c r="G22642"/>
    </row>
    <row r="22643" spans="7:7" x14ac:dyDescent="0.3">
      <c r="G22643"/>
    </row>
    <row r="22644" spans="7:7" x14ac:dyDescent="0.3">
      <c r="G22644"/>
    </row>
    <row r="22645" spans="7:7" x14ac:dyDescent="0.3">
      <c r="G22645"/>
    </row>
    <row r="22646" spans="7:7" x14ac:dyDescent="0.3">
      <c r="G22646"/>
    </row>
    <row r="22647" spans="7:7" x14ac:dyDescent="0.3">
      <c r="G22647"/>
    </row>
    <row r="22648" spans="7:7" x14ac:dyDescent="0.3">
      <c r="G22648"/>
    </row>
    <row r="22649" spans="7:7" x14ac:dyDescent="0.3">
      <c r="G22649"/>
    </row>
    <row r="22650" spans="7:7" x14ac:dyDescent="0.3">
      <c r="G22650"/>
    </row>
    <row r="22651" spans="7:7" x14ac:dyDescent="0.3">
      <c r="G22651"/>
    </row>
    <row r="22652" spans="7:7" x14ac:dyDescent="0.3">
      <c r="G22652"/>
    </row>
    <row r="22653" spans="7:7" x14ac:dyDescent="0.3">
      <c r="G22653"/>
    </row>
    <row r="22654" spans="7:7" x14ac:dyDescent="0.3">
      <c r="G22654"/>
    </row>
    <row r="22655" spans="7:7" x14ac:dyDescent="0.3">
      <c r="G22655"/>
    </row>
    <row r="22656" spans="7:7" x14ac:dyDescent="0.3">
      <c r="G22656"/>
    </row>
    <row r="22657" spans="7:7" x14ac:dyDescent="0.3">
      <c r="G22657"/>
    </row>
    <row r="22658" spans="7:7" x14ac:dyDescent="0.3">
      <c r="G22658"/>
    </row>
    <row r="22659" spans="7:7" x14ac:dyDescent="0.3">
      <c r="G22659"/>
    </row>
    <row r="22660" spans="7:7" x14ac:dyDescent="0.3">
      <c r="G22660"/>
    </row>
    <row r="22661" spans="7:7" x14ac:dyDescent="0.3">
      <c r="G22661"/>
    </row>
    <row r="22662" spans="7:7" x14ac:dyDescent="0.3">
      <c r="G22662"/>
    </row>
    <row r="22663" spans="7:7" x14ac:dyDescent="0.3">
      <c r="G22663"/>
    </row>
    <row r="22664" spans="7:7" x14ac:dyDescent="0.3">
      <c r="G22664"/>
    </row>
    <row r="22665" spans="7:7" x14ac:dyDescent="0.3">
      <c r="G22665"/>
    </row>
    <row r="22666" spans="7:7" x14ac:dyDescent="0.3">
      <c r="G22666"/>
    </row>
    <row r="22667" spans="7:7" x14ac:dyDescent="0.3">
      <c r="G22667"/>
    </row>
    <row r="22668" spans="7:7" x14ac:dyDescent="0.3">
      <c r="G22668"/>
    </row>
    <row r="22669" spans="7:7" x14ac:dyDescent="0.3">
      <c r="G22669"/>
    </row>
    <row r="22670" spans="7:7" x14ac:dyDescent="0.3">
      <c r="G22670"/>
    </row>
    <row r="22671" spans="7:7" x14ac:dyDescent="0.3">
      <c r="G22671"/>
    </row>
    <row r="22672" spans="7:7" x14ac:dyDescent="0.3">
      <c r="G22672"/>
    </row>
    <row r="22673" spans="7:7" x14ac:dyDescent="0.3">
      <c r="G22673"/>
    </row>
    <row r="22674" spans="7:7" x14ac:dyDescent="0.3">
      <c r="G22674"/>
    </row>
    <row r="22675" spans="7:7" x14ac:dyDescent="0.3">
      <c r="G22675"/>
    </row>
    <row r="22676" spans="7:7" x14ac:dyDescent="0.3">
      <c r="G22676"/>
    </row>
    <row r="22677" spans="7:7" x14ac:dyDescent="0.3">
      <c r="G22677"/>
    </row>
    <row r="22678" spans="7:7" x14ac:dyDescent="0.3">
      <c r="G22678"/>
    </row>
    <row r="22679" spans="7:7" x14ac:dyDescent="0.3">
      <c r="G22679"/>
    </row>
    <row r="22680" spans="7:7" x14ac:dyDescent="0.3">
      <c r="G22680"/>
    </row>
    <row r="22681" spans="7:7" x14ac:dyDescent="0.3">
      <c r="G22681"/>
    </row>
    <row r="22682" spans="7:7" x14ac:dyDescent="0.3">
      <c r="G22682"/>
    </row>
    <row r="22683" spans="7:7" x14ac:dyDescent="0.3">
      <c r="G22683"/>
    </row>
    <row r="22684" spans="7:7" x14ac:dyDescent="0.3">
      <c r="G22684"/>
    </row>
    <row r="22685" spans="7:7" x14ac:dyDescent="0.3">
      <c r="G22685"/>
    </row>
    <row r="22686" spans="7:7" x14ac:dyDescent="0.3">
      <c r="G22686"/>
    </row>
    <row r="22687" spans="7:7" x14ac:dyDescent="0.3">
      <c r="G22687"/>
    </row>
    <row r="22688" spans="7:7" x14ac:dyDescent="0.3">
      <c r="G22688"/>
    </row>
    <row r="22689" spans="7:7" x14ac:dyDescent="0.3">
      <c r="G22689"/>
    </row>
    <row r="22690" spans="7:7" x14ac:dyDescent="0.3">
      <c r="G22690"/>
    </row>
    <row r="22691" spans="7:7" x14ac:dyDescent="0.3">
      <c r="G22691"/>
    </row>
    <row r="22692" spans="7:7" x14ac:dyDescent="0.3">
      <c r="G22692"/>
    </row>
    <row r="22693" spans="7:7" x14ac:dyDescent="0.3">
      <c r="G22693"/>
    </row>
    <row r="22694" spans="7:7" x14ac:dyDescent="0.3">
      <c r="G22694"/>
    </row>
    <row r="22695" spans="7:7" x14ac:dyDescent="0.3">
      <c r="G22695"/>
    </row>
    <row r="22696" spans="7:7" x14ac:dyDescent="0.3">
      <c r="G22696"/>
    </row>
    <row r="22697" spans="7:7" x14ac:dyDescent="0.3">
      <c r="G22697"/>
    </row>
    <row r="22698" spans="7:7" x14ac:dyDescent="0.3">
      <c r="G22698"/>
    </row>
    <row r="22699" spans="7:7" x14ac:dyDescent="0.3">
      <c r="G22699"/>
    </row>
    <row r="22700" spans="7:7" x14ac:dyDescent="0.3">
      <c r="G22700"/>
    </row>
    <row r="22701" spans="7:7" x14ac:dyDescent="0.3">
      <c r="G22701"/>
    </row>
    <row r="22702" spans="7:7" x14ac:dyDescent="0.3">
      <c r="G22702"/>
    </row>
    <row r="22703" spans="7:7" x14ac:dyDescent="0.3">
      <c r="G22703"/>
    </row>
    <row r="22704" spans="7:7" x14ac:dyDescent="0.3">
      <c r="G22704"/>
    </row>
    <row r="22705" spans="7:7" x14ac:dyDescent="0.3">
      <c r="G22705"/>
    </row>
    <row r="22706" spans="7:7" x14ac:dyDescent="0.3">
      <c r="G22706"/>
    </row>
    <row r="22707" spans="7:7" x14ac:dyDescent="0.3">
      <c r="G22707"/>
    </row>
    <row r="22708" spans="7:7" x14ac:dyDescent="0.3">
      <c r="G22708"/>
    </row>
    <row r="22709" spans="7:7" x14ac:dyDescent="0.3">
      <c r="G22709"/>
    </row>
    <row r="22710" spans="7:7" x14ac:dyDescent="0.3">
      <c r="G22710"/>
    </row>
    <row r="22711" spans="7:7" x14ac:dyDescent="0.3">
      <c r="G22711"/>
    </row>
    <row r="22712" spans="7:7" x14ac:dyDescent="0.3">
      <c r="G22712"/>
    </row>
    <row r="22713" spans="7:7" x14ac:dyDescent="0.3">
      <c r="G22713"/>
    </row>
    <row r="22714" spans="7:7" x14ac:dyDescent="0.3">
      <c r="G22714"/>
    </row>
    <row r="22715" spans="7:7" x14ac:dyDescent="0.3">
      <c r="G22715"/>
    </row>
    <row r="22716" spans="7:7" x14ac:dyDescent="0.3">
      <c r="G22716"/>
    </row>
    <row r="22717" spans="7:7" x14ac:dyDescent="0.3">
      <c r="G22717"/>
    </row>
    <row r="22718" spans="7:7" x14ac:dyDescent="0.3">
      <c r="G22718"/>
    </row>
    <row r="22719" spans="7:7" x14ac:dyDescent="0.3">
      <c r="G22719"/>
    </row>
    <row r="22720" spans="7:7" x14ac:dyDescent="0.3">
      <c r="G22720"/>
    </row>
    <row r="22721" spans="7:7" x14ac:dyDescent="0.3">
      <c r="G22721"/>
    </row>
    <row r="22722" spans="7:7" x14ac:dyDescent="0.3">
      <c r="G22722"/>
    </row>
    <row r="22723" spans="7:7" x14ac:dyDescent="0.3">
      <c r="G22723"/>
    </row>
    <row r="22724" spans="7:7" x14ac:dyDescent="0.3">
      <c r="G22724"/>
    </row>
    <row r="22725" spans="7:7" x14ac:dyDescent="0.3">
      <c r="G22725"/>
    </row>
    <row r="22726" spans="7:7" x14ac:dyDescent="0.3">
      <c r="G22726"/>
    </row>
    <row r="22727" spans="7:7" x14ac:dyDescent="0.3">
      <c r="G22727"/>
    </row>
    <row r="22728" spans="7:7" x14ac:dyDescent="0.3">
      <c r="G22728"/>
    </row>
    <row r="22729" spans="7:7" x14ac:dyDescent="0.3">
      <c r="G22729"/>
    </row>
    <row r="22730" spans="7:7" x14ac:dyDescent="0.3">
      <c r="G22730"/>
    </row>
    <row r="22731" spans="7:7" x14ac:dyDescent="0.3">
      <c r="G22731"/>
    </row>
    <row r="22732" spans="7:7" x14ac:dyDescent="0.3">
      <c r="G22732"/>
    </row>
    <row r="22733" spans="7:7" x14ac:dyDescent="0.3">
      <c r="G22733"/>
    </row>
    <row r="22734" spans="7:7" x14ac:dyDescent="0.3">
      <c r="G22734"/>
    </row>
    <row r="22735" spans="7:7" x14ac:dyDescent="0.3">
      <c r="G22735"/>
    </row>
    <row r="22736" spans="7:7" x14ac:dyDescent="0.3">
      <c r="G22736"/>
    </row>
    <row r="22737" spans="7:7" x14ac:dyDescent="0.3">
      <c r="G22737"/>
    </row>
    <row r="22738" spans="7:7" x14ac:dyDescent="0.3">
      <c r="G22738"/>
    </row>
    <row r="22739" spans="7:7" x14ac:dyDescent="0.3">
      <c r="G22739"/>
    </row>
    <row r="22740" spans="7:7" x14ac:dyDescent="0.3">
      <c r="G22740"/>
    </row>
    <row r="22741" spans="7:7" x14ac:dyDescent="0.3">
      <c r="G22741"/>
    </row>
    <row r="22742" spans="7:7" x14ac:dyDescent="0.3">
      <c r="G22742"/>
    </row>
    <row r="22743" spans="7:7" x14ac:dyDescent="0.3">
      <c r="G22743"/>
    </row>
    <row r="22744" spans="7:7" x14ac:dyDescent="0.3">
      <c r="G22744"/>
    </row>
    <row r="22745" spans="7:7" x14ac:dyDescent="0.3">
      <c r="G22745"/>
    </row>
    <row r="22746" spans="7:7" x14ac:dyDescent="0.3">
      <c r="G22746"/>
    </row>
    <row r="22747" spans="7:7" x14ac:dyDescent="0.3">
      <c r="G22747"/>
    </row>
    <row r="22748" spans="7:7" x14ac:dyDescent="0.3">
      <c r="G22748"/>
    </row>
    <row r="22749" spans="7:7" x14ac:dyDescent="0.3">
      <c r="G22749"/>
    </row>
    <row r="22750" spans="7:7" x14ac:dyDescent="0.3">
      <c r="G22750"/>
    </row>
    <row r="22751" spans="7:7" x14ac:dyDescent="0.3">
      <c r="G22751"/>
    </row>
    <row r="22752" spans="7:7" x14ac:dyDescent="0.3">
      <c r="G22752"/>
    </row>
    <row r="22753" spans="7:7" x14ac:dyDescent="0.3">
      <c r="G22753"/>
    </row>
    <row r="22754" spans="7:7" x14ac:dyDescent="0.3">
      <c r="G22754"/>
    </row>
    <row r="22755" spans="7:7" x14ac:dyDescent="0.3">
      <c r="G22755"/>
    </row>
    <row r="22756" spans="7:7" x14ac:dyDescent="0.3">
      <c r="G22756"/>
    </row>
    <row r="22757" spans="7:7" x14ac:dyDescent="0.3">
      <c r="G22757"/>
    </row>
    <row r="22758" spans="7:7" x14ac:dyDescent="0.3">
      <c r="G22758"/>
    </row>
    <row r="22759" spans="7:7" x14ac:dyDescent="0.3">
      <c r="G22759"/>
    </row>
    <row r="22760" spans="7:7" x14ac:dyDescent="0.3">
      <c r="G22760"/>
    </row>
    <row r="22761" spans="7:7" x14ac:dyDescent="0.3">
      <c r="G22761"/>
    </row>
    <row r="22762" spans="7:7" x14ac:dyDescent="0.3">
      <c r="G22762"/>
    </row>
    <row r="22763" spans="7:7" x14ac:dyDescent="0.3">
      <c r="G22763"/>
    </row>
    <row r="22764" spans="7:7" x14ac:dyDescent="0.3">
      <c r="G22764"/>
    </row>
    <row r="22765" spans="7:7" x14ac:dyDescent="0.3">
      <c r="G22765"/>
    </row>
    <row r="22766" spans="7:7" x14ac:dyDescent="0.3">
      <c r="G22766"/>
    </row>
    <row r="22767" spans="7:7" x14ac:dyDescent="0.3">
      <c r="G22767"/>
    </row>
    <row r="22768" spans="7:7" x14ac:dyDescent="0.3">
      <c r="G22768"/>
    </row>
    <row r="22769" spans="7:7" x14ac:dyDescent="0.3">
      <c r="G22769"/>
    </row>
    <row r="22770" spans="7:7" x14ac:dyDescent="0.3">
      <c r="G22770"/>
    </row>
    <row r="22771" spans="7:7" x14ac:dyDescent="0.3">
      <c r="G22771"/>
    </row>
    <row r="22772" spans="7:7" x14ac:dyDescent="0.3">
      <c r="G22772"/>
    </row>
    <row r="22773" spans="7:7" x14ac:dyDescent="0.3">
      <c r="G22773"/>
    </row>
    <row r="22774" spans="7:7" x14ac:dyDescent="0.3">
      <c r="G22774"/>
    </row>
    <row r="22775" spans="7:7" x14ac:dyDescent="0.3">
      <c r="G22775"/>
    </row>
    <row r="22776" spans="7:7" x14ac:dyDescent="0.3">
      <c r="G22776"/>
    </row>
    <row r="22777" spans="7:7" x14ac:dyDescent="0.3">
      <c r="G22777"/>
    </row>
    <row r="22778" spans="7:7" x14ac:dyDescent="0.3">
      <c r="G22778"/>
    </row>
    <row r="22779" spans="7:7" x14ac:dyDescent="0.3">
      <c r="G22779"/>
    </row>
    <row r="22780" spans="7:7" x14ac:dyDescent="0.3">
      <c r="G22780"/>
    </row>
    <row r="22781" spans="7:7" x14ac:dyDescent="0.3">
      <c r="G22781"/>
    </row>
    <row r="22782" spans="7:7" x14ac:dyDescent="0.3">
      <c r="G22782"/>
    </row>
    <row r="22783" spans="7:7" x14ac:dyDescent="0.3">
      <c r="G22783"/>
    </row>
    <row r="22784" spans="7:7" x14ac:dyDescent="0.3">
      <c r="G22784"/>
    </row>
    <row r="22785" spans="7:7" x14ac:dyDescent="0.3">
      <c r="G22785"/>
    </row>
    <row r="22786" spans="7:7" x14ac:dyDescent="0.3">
      <c r="G22786"/>
    </row>
    <row r="22787" spans="7:7" x14ac:dyDescent="0.3">
      <c r="G22787"/>
    </row>
    <row r="22788" spans="7:7" x14ac:dyDescent="0.3">
      <c r="G22788"/>
    </row>
    <row r="22789" spans="7:7" x14ac:dyDescent="0.3">
      <c r="G22789"/>
    </row>
    <row r="22790" spans="7:7" x14ac:dyDescent="0.3">
      <c r="G22790"/>
    </row>
    <row r="22791" spans="7:7" x14ac:dyDescent="0.3">
      <c r="G22791"/>
    </row>
    <row r="22792" spans="7:7" x14ac:dyDescent="0.3">
      <c r="G22792"/>
    </row>
    <row r="22793" spans="7:7" x14ac:dyDescent="0.3">
      <c r="G22793"/>
    </row>
    <row r="22794" spans="7:7" x14ac:dyDescent="0.3">
      <c r="G22794"/>
    </row>
    <row r="22795" spans="7:7" x14ac:dyDescent="0.3">
      <c r="G22795"/>
    </row>
    <row r="22796" spans="7:7" x14ac:dyDescent="0.3">
      <c r="G22796"/>
    </row>
    <row r="22797" spans="7:7" x14ac:dyDescent="0.3">
      <c r="G22797"/>
    </row>
    <row r="22798" spans="7:7" x14ac:dyDescent="0.3">
      <c r="G22798"/>
    </row>
    <row r="22799" spans="7:7" x14ac:dyDescent="0.3">
      <c r="G22799"/>
    </row>
    <row r="22800" spans="7:7" x14ac:dyDescent="0.3">
      <c r="G22800"/>
    </row>
    <row r="22801" spans="7:7" x14ac:dyDescent="0.3">
      <c r="G22801"/>
    </row>
    <row r="22802" spans="7:7" x14ac:dyDescent="0.3">
      <c r="G22802"/>
    </row>
    <row r="22803" spans="7:7" x14ac:dyDescent="0.3">
      <c r="G22803"/>
    </row>
    <row r="22804" spans="7:7" x14ac:dyDescent="0.3">
      <c r="G22804"/>
    </row>
    <row r="22805" spans="7:7" x14ac:dyDescent="0.3">
      <c r="G22805"/>
    </row>
    <row r="22806" spans="7:7" x14ac:dyDescent="0.3">
      <c r="G22806"/>
    </row>
    <row r="22807" spans="7:7" x14ac:dyDescent="0.3">
      <c r="G22807"/>
    </row>
    <row r="22808" spans="7:7" x14ac:dyDescent="0.3">
      <c r="G22808"/>
    </row>
    <row r="22809" spans="7:7" x14ac:dyDescent="0.3">
      <c r="G22809"/>
    </row>
    <row r="22810" spans="7:7" x14ac:dyDescent="0.3">
      <c r="G22810"/>
    </row>
    <row r="22811" spans="7:7" x14ac:dyDescent="0.3">
      <c r="G22811"/>
    </row>
    <row r="22812" spans="7:7" x14ac:dyDescent="0.3">
      <c r="G22812"/>
    </row>
    <row r="22813" spans="7:7" x14ac:dyDescent="0.3">
      <c r="G22813"/>
    </row>
    <row r="22814" spans="7:7" x14ac:dyDescent="0.3">
      <c r="G22814"/>
    </row>
    <row r="22815" spans="7:7" x14ac:dyDescent="0.3">
      <c r="G22815"/>
    </row>
    <row r="22816" spans="7:7" x14ac:dyDescent="0.3">
      <c r="G22816"/>
    </row>
    <row r="22817" spans="7:7" x14ac:dyDescent="0.3">
      <c r="G22817"/>
    </row>
    <row r="22818" spans="7:7" x14ac:dyDescent="0.3">
      <c r="G22818"/>
    </row>
    <row r="22819" spans="7:7" x14ac:dyDescent="0.3">
      <c r="G22819"/>
    </row>
    <row r="22820" spans="7:7" x14ac:dyDescent="0.3">
      <c r="G22820"/>
    </row>
    <row r="22821" spans="7:7" x14ac:dyDescent="0.3">
      <c r="G22821"/>
    </row>
    <row r="22822" spans="7:7" x14ac:dyDescent="0.3">
      <c r="G22822"/>
    </row>
    <row r="22823" spans="7:7" x14ac:dyDescent="0.3">
      <c r="G22823"/>
    </row>
    <row r="22824" spans="7:7" x14ac:dyDescent="0.3">
      <c r="G22824"/>
    </row>
    <row r="22825" spans="7:7" x14ac:dyDescent="0.3">
      <c r="G22825"/>
    </row>
    <row r="22826" spans="7:7" x14ac:dyDescent="0.3">
      <c r="G22826"/>
    </row>
    <row r="22827" spans="7:7" x14ac:dyDescent="0.3">
      <c r="G22827"/>
    </row>
    <row r="22828" spans="7:7" x14ac:dyDescent="0.3">
      <c r="G22828"/>
    </row>
    <row r="22829" spans="7:7" x14ac:dyDescent="0.3">
      <c r="G22829"/>
    </row>
    <row r="22830" spans="7:7" x14ac:dyDescent="0.3">
      <c r="G22830"/>
    </row>
    <row r="22831" spans="7:7" x14ac:dyDescent="0.3">
      <c r="G22831"/>
    </row>
    <row r="22832" spans="7:7" x14ac:dyDescent="0.3">
      <c r="G22832"/>
    </row>
    <row r="22833" spans="7:7" x14ac:dyDescent="0.3">
      <c r="G22833"/>
    </row>
    <row r="22834" spans="7:7" x14ac:dyDescent="0.3">
      <c r="G22834"/>
    </row>
    <row r="22835" spans="7:7" x14ac:dyDescent="0.3">
      <c r="G22835"/>
    </row>
    <row r="22836" spans="7:7" x14ac:dyDescent="0.3">
      <c r="G22836"/>
    </row>
    <row r="22837" spans="7:7" x14ac:dyDescent="0.3">
      <c r="G22837"/>
    </row>
    <row r="22838" spans="7:7" x14ac:dyDescent="0.3">
      <c r="G22838"/>
    </row>
    <row r="22839" spans="7:7" x14ac:dyDescent="0.3">
      <c r="G22839"/>
    </row>
    <row r="22840" spans="7:7" x14ac:dyDescent="0.3">
      <c r="G22840"/>
    </row>
    <row r="22841" spans="7:7" x14ac:dyDescent="0.3">
      <c r="G22841"/>
    </row>
    <row r="22842" spans="7:7" x14ac:dyDescent="0.3">
      <c r="G22842"/>
    </row>
    <row r="22843" spans="7:7" x14ac:dyDescent="0.3">
      <c r="G22843"/>
    </row>
    <row r="22844" spans="7:7" x14ac:dyDescent="0.3">
      <c r="G22844"/>
    </row>
    <row r="22845" spans="7:7" x14ac:dyDescent="0.3">
      <c r="G22845"/>
    </row>
    <row r="22846" spans="7:7" x14ac:dyDescent="0.3">
      <c r="G22846"/>
    </row>
    <row r="22847" spans="7:7" x14ac:dyDescent="0.3">
      <c r="G22847"/>
    </row>
    <row r="22848" spans="7:7" x14ac:dyDescent="0.3">
      <c r="G22848"/>
    </row>
    <row r="22849" spans="7:7" x14ac:dyDescent="0.3">
      <c r="G22849"/>
    </row>
    <row r="22850" spans="7:7" x14ac:dyDescent="0.3">
      <c r="G22850"/>
    </row>
    <row r="22851" spans="7:7" x14ac:dyDescent="0.3">
      <c r="G22851"/>
    </row>
    <row r="22852" spans="7:7" x14ac:dyDescent="0.3">
      <c r="G22852"/>
    </row>
    <row r="22853" spans="7:7" x14ac:dyDescent="0.3">
      <c r="G22853"/>
    </row>
    <row r="22854" spans="7:7" x14ac:dyDescent="0.3">
      <c r="G22854"/>
    </row>
    <row r="22855" spans="7:7" x14ac:dyDescent="0.3">
      <c r="G22855"/>
    </row>
    <row r="22856" spans="7:7" x14ac:dyDescent="0.3">
      <c r="G22856"/>
    </row>
    <row r="22857" spans="7:7" x14ac:dyDescent="0.3">
      <c r="G22857"/>
    </row>
    <row r="22858" spans="7:7" x14ac:dyDescent="0.3">
      <c r="G22858"/>
    </row>
    <row r="22859" spans="7:7" x14ac:dyDescent="0.3">
      <c r="G22859"/>
    </row>
    <row r="22860" spans="7:7" x14ac:dyDescent="0.3">
      <c r="G22860"/>
    </row>
    <row r="22861" spans="7:7" x14ac:dyDescent="0.3">
      <c r="G22861"/>
    </row>
    <row r="22862" spans="7:7" x14ac:dyDescent="0.3">
      <c r="G22862"/>
    </row>
    <row r="22863" spans="7:7" x14ac:dyDescent="0.3">
      <c r="G22863"/>
    </row>
    <row r="22864" spans="7:7" x14ac:dyDescent="0.3">
      <c r="G22864"/>
    </row>
    <row r="22865" spans="7:7" x14ac:dyDescent="0.3">
      <c r="G22865"/>
    </row>
    <row r="22866" spans="7:7" x14ac:dyDescent="0.3">
      <c r="G22866"/>
    </row>
    <row r="22867" spans="7:7" x14ac:dyDescent="0.3">
      <c r="G22867"/>
    </row>
    <row r="22868" spans="7:7" x14ac:dyDescent="0.3">
      <c r="G22868"/>
    </row>
    <row r="22869" spans="7:7" x14ac:dyDescent="0.3">
      <c r="G22869"/>
    </row>
    <row r="22870" spans="7:7" x14ac:dyDescent="0.3">
      <c r="G22870"/>
    </row>
    <row r="22871" spans="7:7" x14ac:dyDescent="0.3">
      <c r="G22871"/>
    </row>
    <row r="22872" spans="7:7" x14ac:dyDescent="0.3">
      <c r="G22872"/>
    </row>
    <row r="22873" spans="7:7" x14ac:dyDescent="0.3">
      <c r="G22873"/>
    </row>
    <row r="22874" spans="7:7" x14ac:dyDescent="0.3">
      <c r="G22874"/>
    </row>
    <row r="22875" spans="7:7" x14ac:dyDescent="0.3">
      <c r="G22875"/>
    </row>
    <row r="22876" spans="7:7" x14ac:dyDescent="0.3">
      <c r="G22876"/>
    </row>
    <row r="22877" spans="7:7" x14ac:dyDescent="0.3">
      <c r="G22877"/>
    </row>
    <row r="22878" spans="7:7" x14ac:dyDescent="0.3">
      <c r="G22878"/>
    </row>
    <row r="22879" spans="7:7" x14ac:dyDescent="0.3">
      <c r="G22879"/>
    </row>
    <row r="22880" spans="7:7" x14ac:dyDescent="0.3">
      <c r="G22880"/>
    </row>
    <row r="22881" spans="7:7" x14ac:dyDescent="0.3">
      <c r="G22881"/>
    </row>
    <row r="22882" spans="7:7" x14ac:dyDescent="0.3">
      <c r="G22882"/>
    </row>
    <row r="22883" spans="7:7" x14ac:dyDescent="0.3">
      <c r="G22883"/>
    </row>
    <row r="22884" spans="7:7" x14ac:dyDescent="0.3">
      <c r="G22884"/>
    </row>
    <row r="22885" spans="7:7" x14ac:dyDescent="0.3">
      <c r="G22885"/>
    </row>
    <row r="22886" spans="7:7" x14ac:dyDescent="0.3">
      <c r="G22886"/>
    </row>
    <row r="22887" spans="7:7" x14ac:dyDescent="0.3">
      <c r="G22887"/>
    </row>
    <row r="22888" spans="7:7" x14ac:dyDescent="0.3">
      <c r="G22888"/>
    </row>
    <row r="22889" spans="7:7" x14ac:dyDescent="0.3">
      <c r="G22889"/>
    </row>
    <row r="22890" spans="7:7" x14ac:dyDescent="0.3">
      <c r="G22890"/>
    </row>
    <row r="22891" spans="7:7" x14ac:dyDescent="0.3">
      <c r="G22891"/>
    </row>
    <row r="22892" spans="7:7" x14ac:dyDescent="0.3">
      <c r="G22892"/>
    </row>
    <row r="22893" spans="7:7" x14ac:dyDescent="0.3">
      <c r="G22893"/>
    </row>
    <row r="22894" spans="7:7" x14ac:dyDescent="0.3">
      <c r="G22894"/>
    </row>
    <row r="22895" spans="7:7" x14ac:dyDescent="0.3">
      <c r="G22895"/>
    </row>
    <row r="22896" spans="7:7" x14ac:dyDescent="0.3">
      <c r="G22896"/>
    </row>
    <row r="22897" spans="7:7" x14ac:dyDescent="0.3">
      <c r="G22897"/>
    </row>
    <row r="22898" spans="7:7" x14ac:dyDescent="0.3">
      <c r="G22898"/>
    </row>
    <row r="22899" spans="7:7" x14ac:dyDescent="0.3">
      <c r="G22899"/>
    </row>
    <row r="22900" spans="7:7" x14ac:dyDescent="0.3">
      <c r="G22900"/>
    </row>
    <row r="22901" spans="7:7" x14ac:dyDescent="0.3">
      <c r="G22901"/>
    </row>
    <row r="22902" spans="7:7" x14ac:dyDescent="0.3">
      <c r="G22902"/>
    </row>
    <row r="22903" spans="7:7" x14ac:dyDescent="0.3">
      <c r="G22903"/>
    </row>
    <row r="22904" spans="7:7" x14ac:dyDescent="0.3">
      <c r="G22904"/>
    </row>
    <row r="22905" spans="7:7" x14ac:dyDescent="0.3">
      <c r="G22905"/>
    </row>
    <row r="22906" spans="7:7" x14ac:dyDescent="0.3">
      <c r="G22906"/>
    </row>
    <row r="22907" spans="7:7" x14ac:dyDescent="0.3">
      <c r="G22907"/>
    </row>
    <row r="22908" spans="7:7" x14ac:dyDescent="0.3">
      <c r="G22908"/>
    </row>
    <row r="22909" spans="7:7" x14ac:dyDescent="0.3">
      <c r="G22909"/>
    </row>
    <row r="22910" spans="7:7" x14ac:dyDescent="0.3">
      <c r="G22910"/>
    </row>
    <row r="22911" spans="7:7" x14ac:dyDescent="0.3">
      <c r="G22911"/>
    </row>
    <row r="22912" spans="7:7" x14ac:dyDescent="0.3">
      <c r="G22912"/>
    </row>
    <row r="22913" spans="7:7" x14ac:dyDescent="0.3">
      <c r="G22913"/>
    </row>
    <row r="22914" spans="7:7" x14ac:dyDescent="0.3">
      <c r="G22914"/>
    </row>
    <row r="22915" spans="7:7" x14ac:dyDescent="0.3">
      <c r="G22915"/>
    </row>
    <row r="22916" spans="7:7" x14ac:dyDescent="0.3">
      <c r="G22916"/>
    </row>
    <row r="22917" spans="7:7" x14ac:dyDescent="0.3">
      <c r="G22917"/>
    </row>
    <row r="22918" spans="7:7" x14ac:dyDescent="0.3">
      <c r="G22918"/>
    </row>
    <row r="22919" spans="7:7" x14ac:dyDescent="0.3">
      <c r="G22919"/>
    </row>
    <row r="22920" spans="7:7" x14ac:dyDescent="0.3">
      <c r="G22920"/>
    </row>
    <row r="22921" spans="7:7" x14ac:dyDescent="0.3">
      <c r="G22921"/>
    </row>
    <row r="22922" spans="7:7" x14ac:dyDescent="0.3">
      <c r="G22922"/>
    </row>
    <row r="22923" spans="7:7" x14ac:dyDescent="0.3">
      <c r="G22923"/>
    </row>
    <row r="22924" spans="7:7" x14ac:dyDescent="0.3">
      <c r="G22924"/>
    </row>
    <row r="22925" spans="7:7" x14ac:dyDescent="0.3">
      <c r="G22925"/>
    </row>
    <row r="22926" spans="7:7" x14ac:dyDescent="0.3">
      <c r="G22926"/>
    </row>
    <row r="22927" spans="7:7" x14ac:dyDescent="0.3">
      <c r="G22927"/>
    </row>
    <row r="22928" spans="7:7" x14ac:dyDescent="0.3">
      <c r="G22928"/>
    </row>
    <row r="22929" spans="7:7" x14ac:dyDescent="0.3">
      <c r="G22929"/>
    </row>
    <row r="22930" spans="7:7" x14ac:dyDescent="0.3">
      <c r="G22930"/>
    </row>
    <row r="22931" spans="7:7" x14ac:dyDescent="0.3">
      <c r="G22931"/>
    </row>
    <row r="22932" spans="7:7" x14ac:dyDescent="0.3">
      <c r="G22932"/>
    </row>
    <row r="22933" spans="7:7" x14ac:dyDescent="0.3">
      <c r="G22933"/>
    </row>
    <row r="22934" spans="7:7" x14ac:dyDescent="0.3">
      <c r="G22934"/>
    </row>
    <row r="22935" spans="7:7" x14ac:dyDescent="0.3">
      <c r="G22935"/>
    </row>
    <row r="22936" spans="7:7" x14ac:dyDescent="0.3">
      <c r="G22936"/>
    </row>
    <row r="22937" spans="7:7" x14ac:dyDescent="0.3">
      <c r="G22937"/>
    </row>
    <row r="22938" spans="7:7" x14ac:dyDescent="0.3">
      <c r="G22938"/>
    </row>
    <row r="22939" spans="7:7" x14ac:dyDescent="0.3">
      <c r="G22939"/>
    </row>
    <row r="22940" spans="7:7" x14ac:dyDescent="0.3">
      <c r="G22940"/>
    </row>
    <row r="22941" spans="7:7" x14ac:dyDescent="0.3">
      <c r="G22941"/>
    </row>
    <row r="22942" spans="7:7" x14ac:dyDescent="0.3">
      <c r="G22942"/>
    </row>
    <row r="22943" spans="7:7" x14ac:dyDescent="0.3">
      <c r="G22943"/>
    </row>
    <row r="22944" spans="7:7" x14ac:dyDescent="0.3">
      <c r="G22944"/>
    </row>
    <row r="22945" spans="7:7" x14ac:dyDescent="0.3">
      <c r="G22945"/>
    </row>
    <row r="22946" spans="7:7" x14ac:dyDescent="0.3">
      <c r="G22946"/>
    </row>
    <row r="22947" spans="7:7" x14ac:dyDescent="0.3">
      <c r="G22947"/>
    </row>
    <row r="22948" spans="7:7" x14ac:dyDescent="0.3">
      <c r="G22948"/>
    </row>
    <row r="22949" spans="7:7" x14ac:dyDescent="0.3">
      <c r="G22949"/>
    </row>
    <row r="22950" spans="7:7" x14ac:dyDescent="0.3">
      <c r="G22950"/>
    </row>
    <row r="22951" spans="7:7" x14ac:dyDescent="0.3">
      <c r="G22951"/>
    </row>
    <row r="22952" spans="7:7" x14ac:dyDescent="0.3">
      <c r="G22952"/>
    </row>
    <row r="22953" spans="7:7" x14ac:dyDescent="0.3">
      <c r="G22953"/>
    </row>
    <row r="22954" spans="7:7" x14ac:dyDescent="0.3">
      <c r="G22954"/>
    </row>
    <row r="22955" spans="7:7" x14ac:dyDescent="0.3">
      <c r="G22955"/>
    </row>
    <row r="22956" spans="7:7" x14ac:dyDescent="0.3">
      <c r="G22956"/>
    </row>
    <row r="22957" spans="7:7" x14ac:dyDescent="0.3">
      <c r="G22957"/>
    </row>
    <row r="22958" spans="7:7" x14ac:dyDescent="0.3">
      <c r="G22958"/>
    </row>
    <row r="22959" spans="7:7" x14ac:dyDescent="0.3">
      <c r="G22959"/>
    </row>
    <row r="22960" spans="7:7" x14ac:dyDescent="0.3">
      <c r="G22960"/>
    </row>
    <row r="22961" spans="7:7" x14ac:dyDescent="0.3">
      <c r="G22961"/>
    </row>
    <row r="22962" spans="7:7" x14ac:dyDescent="0.3">
      <c r="G22962"/>
    </row>
    <row r="22963" spans="7:7" x14ac:dyDescent="0.3">
      <c r="G22963"/>
    </row>
    <row r="22964" spans="7:7" x14ac:dyDescent="0.3">
      <c r="G22964"/>
    </row>
    <row r="22965" spans="7:7" x14ac:dyDescent="0.3">
      <c r="G22965"/>
    </row>
    <row r="22966" spans="7:7" x14ac:dyDescent="0.3">
      <c r="G22966"/>
    </row>
    <row r="22967" spans="7:7" x14ac:dyDescent="0.3">
      <c r="G22967"/>
    </row>
    <row r="22968" spans="7:7" x14ac:dyDescent="0.3">
      <c r="G22968"/>
    </row>
    <row r="22969" spans="7:7" x14ac:dyDescent="0.3">
      <c r="G22969"/>
    </row>
    <row r="22970" spans="7:7" x14ac:dyDescent="0.3">
      <c r="G22970"/>
    </row>
    <row r="22971" spans="7:7" x14ac:dyDescent="0.3">
      <c r="G22971"/>
    </row>
    <row r="22972" spans="7:7" x14ac:dyDescent="0.3">
      <c r="G22972"/>
    </row>
    <row r="22973" spans="7:7" x14ac:dyDescent="0.3">
      <c r="G22973"/>
    </row>
    <row r="22974" spans="7:7" x14ac:dyDescent="0.3">
      <c r="G22974"/>
    </row>
    <row r="22975" spans="7:7" x14ac:dyDescent="0.3">
      <c r="G22975"/>
    </row>
    <row r="22976" spans="7:7" x14ac:dyDescent="0.3">
      <c r="G22976"/>
    </row>
    <row r="22977" spans="7:7" x14ac:dyDescent="0.3">
      <c r="G22977"/>
    </row>
    <row r="22978" spans="7:7" x14ac:dyDescent="0.3">
      <c r="G22978"/>
    </row>
    <row r="22979" spans="7:7" x14ac:dyDescent="0.3">
      <c r="G22979"/>
    </row>
    <row r="22980" spans="7:7" x14ac:dyDescent="0.3">
      <c r="G22980"/>
    </row>
    <row r="22981" spans="7:7" x14ac:dyDescent="0.3">
      <c r="G22981"/>
    </row>
    <row r="22982" spans="7:7" x14ac:dyDescent="0.3">
      <c r="G22982"/>
    </row>
    <row r="22983" spans="7:7" x14ac:dyDescent="0.3">
      <c r="G22983"/>
    </row>
    <row r="22984" spans="7:7" x14ac:dyDescent="0.3">
      <c r="G22984"/>
    </row>
    <row r="22985" spans="7:7" x14ac:dyDescent="0.3">
      <c r="G22985"/>
    </row>
    <row r="22986" spans="7:7" x14ac:dyDescent="0.3">
      <c r="G22986"/>
    </row>
    <row r="22987" spans="7:7" x14ac:dyDescent="0.3">
      <c r="G22987"/>
    </row>
    <row r="22988" spans="7:7" x14ac:dyDescent="0.3">
      <c r="G22988"/>
    </row>
    <row r="22989" spans="7:7" x14ac:dyDescent="0.3">
      <c r="G22989"/>
    </row>
    <row r="22990" spans="7:7" x14ac:dyDescent="0.3">
      <c r="G22990"/>
    </row>
    <row r="22991" spans="7:7" x14ac:dyDescent="0.3">
      <c r="G22991"/>
    </row>
    <row r="22992" spans="7:7" x14ac:dyDescent="0.3">
      <c r="G22992"/>
    </row>
    <row r="22993" spans="7:7" x14ac:dyDescent="0.3">
      <c r="G22993"/>
    </row>
    <row r="22994" spans="7:7" x14ac:dyDescent="0.3">
      <c r="G22994"/>
    </row>
    <row r="22995" spans="7:7" x14ac:dyDescent="0.3">
      <c r="G22995"/>
    </row>
    <row r="22996" spans="7:7" x14ac:dyDescent="0.3">
      <c r="G22996"/>
    </row>
    <row r="22997" spans="7:7" x14ac:dyDescent="0.3">
      <c r="G22997"/>
    </row>
    <row r="22998" spans="7:7" x14ac:dyDescent="0.3">
      <c r="G22998"/>
    </row>
    <row r="22999" spans="7:7" x14ac:dyDescent="0.3">
      <c r="G22999"/>
    </row>
    <row r="23000" spans="7:7" x14ac:dyDescent="0.3">
      <c r="G23000"/>
    </row>
    <row r="23001" spans="7:7" x14ac:dyDescent="0.3">
      <c r="G23001"/>
    </row>
    <row r="23002" spans="7:7" x14ac:dyDescent="0.3">
      <c r="G23002"/>
    </row>
    <row r="23003" spans="7:7" x14ac:dyDescent="0.3">
      <c r="G23003"/>
    </row>
    <row r="23004" spans="7:7" x14ac:dyDescent="0.3">
      <c r="G23004"/>
    </row>
    <row r="23005" spans="7:7" x14ac:dyDescent="0.3">
      <c r="G23005"/>
    </row>
    <row r="23006" spans="7:7" x14ac:dyDescent="0.3">
      <c r="G23006"/>
    </row>
    <row r="23007" spans="7:7" x14ac:dyDescent="0.3">
      <c r="G23007"/>
    </row>
    <row r="23008" spans="7:7" x14ac:dyDescent="0.3">
      <c r="G23008"/>
    </row>
    <row r="23009" spans="7:7" x14ac:dyDescent="0.3">
      <c r="G23009"/>
    </row>
    <row r="23010" spans="7:7" x14ac:dyDescent="0.3">
      <c r="G23010"/>
    </row>
    <row r="23011" spans="7:7" x14ac:dyDescent="0.3">
      <c r="G23011"/>
    </row>
    <row r="23012" spans="7:7" x14ac:dyDescent="0.3">
      <c r="G23012"/>
    </row>
    <row r="23013" spans="7:7" x14ac:dyDescent="0.3">
      <c r="G23013"/>
    </row>
    <row r="23014" spans="7:7" x14ac:dyDescent="0.3">
      <c r="G23014"/>
    </row>
    <row r="23015" spans="7:7" x14ac:dyDescent="0.3">
      <c r="G23015"/>
    </row>
    <row r="23016" spans="7:7" x14ac:dyDescent="0.3">
      <c r="G23016"/>
    </row>
    <row r="23017" spans="7:7" x14ac:dyDescent="0.3">
      <c r="G23017"/>
    </row>
    <row r="23018" spans="7:7" x14ac:dyDescent="0.3">
      <c r="G23018"/>
    </row>
    <row r="23019" spans="7:7" x14ac:dyDescent="0.3">
      <c r="G23019"/>
    </row>
    <row r="23020" spans="7:7" x14ac:dyDescent="0.3">
      <c r="G23020"/>
    </row>
    <row r="23021" spans="7:7" x14ac:dyDescent="0.3">
      <c r="G23021"/>
    </row>
    <row r="23022" spans="7:7" x14ac:dyDescent="0.3">
      <c r="G23022"/>
    </row>
    <row r="23023" spans="7:7" x14ac:dyDescent="0.3">
      <c r="G23023"/>
    </row>
    <row r="23024" spans="7:7" x14ac:dyDescent="0.3">
      <c r="G23024"/>
    </row>
    <row r="23025" spans="7:7" x14ac:dyDescent="0.3">
      <c r="G23025"/>
    </row>
    <row r="23026" spans="7:7" x14ac:dyDescent="0.3">
      <c r="G23026"/>
    </row>
    <row r="23027" spans="7:7" x14ac:dyDescent="0.3">
      <c r="G23027"/>
    </row>
    <row r="23028" spans="7:7" x14ac:dyDescent="0.3">
      <c r="G23028"/>
    </row>
    <row r="23029" spans="7:7" x14ac:dyDescent="0.3">
      <c r="G23029"/>
    </row>
    <row r="23030" spans="7:7" x14ac:dyDescent="0.3">
      <c r="G23030"/>
    </row>
    <row r="23031" spans="7:7" x14ac:dyDescent="0.3">
      <c r="G23031"/>
    </row>
    <row r="23032" spans="7:7" x14ac:dyDescent="0.3">
      <c r="G23032"/>
    </row>
    <row r="23033" spans="7:7" x14ac:dyDescent="0.3">
      <c r="G23033"/>
    </row>
    <row r="23034" spans="7:7" x14ac:dyDescent="0.3">
      <c r="G23034"/>
    </row>
    <row r="23035" spans="7:7" x14ac:dyDescent="0.3">
      <c r="G23035"/>
    </row>
    <row r="23036" spans="7:7" x14ac:dyDescent="0.3">
      <c r="G23036"/>
    </row>
    <row r="23037" spans="7:7" x14ac:dyDescent="0.3">
      <c r="G23037"/>
    </row>
    <row r="23038" spans="7:7" x14ac:dyDescent="0.3">
      <c r="G23038"/>
    </row>
    <row r="23039" spans="7:7" x14ac:dyDescent="0.3">
      <c r="G23039"/>
    </row>
    <row r="23040" spans="7:7" x14ac:dyDescent="0.3">
      <c r="G23040"/>
    </row>
    <row r="23041" spans="7:7" x14ac:dyDescent="0.3">
      <c r="G23041"/>
    </row>
    <row r="23042" spans="7:7" x14ac:dyDescent="0.3">
      <c r="G23042"/>
    </row>
    <row r="23043" spans="7:7" x14ac:dyDescent="0.3">
      <c r="G23043"/>
    </row>
    <row r="23044" spans="7:7" x14ac:dyDescent="0.3">
      <c r="G23044"/>
    </row>
    <row r="23045" spans="7:7" x14ac:dyDescent="0.3">
      <c r="G23045"/>
    </row>
    <row r="23046" spans="7:7" x14ac:dyDescent="0.3">
      <c r="G23046"/>
    </row>
    <row r="23047" spans="7:7" x14ac:dyDescent="0.3">
      <c r="G23047"/>
    </row>
    <row r="23048" spans="7:7" x14ac:dyDescent="0.3">
      <c r="G23048"/>
    </row>
    <row r="23049" spans="7:7" x14ac:dyDescent="0.3">
      <c r="G23049"/>
    </row>
    <row r="23050" spans="7:7" x14ac:dyDescent="0.3">
      <c r="G23050"/>
    </row>
    <row r="23051" spans="7:7" x14ac:dyDescent="0.3">
      <c r="G23051"/>
    </row>
    <row r="23052" spans="7:7" x14ac:dyDescent="0.3">
      <c r="G23052"/>
    </row>
    <row r="23053" spans="7:7" x14ac:dyDescent="0.3">
      <c r="G23053"/>
    </row>
    <row r="23054" spans="7:7" x14ac:dyDescent="0.3">
      <c r="G23054"/>
    </row>
    <row r="23055" spans="7:7" x14ac:dyDescent="0.3">
      <c r="G23055"/>
    </row>
    <row r="23056" spans="7:7" x14ac:dyDescent="0.3">
      <c r="G23056"/>
    </row>
    <row r="23057" spans="7:7" x14ac:dyDescent="0.3">
      <c r="G23057"/>
    </row>
    <row r="23058" spans="7:7" x14ac:dyDescent="0.3">
      <c r="G23058"/>
    </row>
    <row r="23059" spans="7:7" x14ac:dyDescent="0.3">
      <c r="G23059"/>
    </row>
    <row r="23060" spans="7:7" x14ac:dyDescent="0.3">
      <c r="G23060"/>
    </row>
    <row r="23061" spans="7:7" x14ac:dyDescent="0.3">
      <c r="G23061"/>
    </row>
    <row r="23062" spans="7:7" x14ac:dyDescent="0.3">
      <c r="G23062"/>
    </row>
    <row r="23063" spans="7:7" x14ac:dyDescent="0.3">
      <c r="G23063"/>
    </row>
    <row r="23064" spans="7:7" x14ac:dyDescent="0.3">
      <c r="G23064"/>
    </row>
    <row r="23065" spans="7:7" x14ac:dyDescent="0.3">
      <c r="G23065"/>
    </row>
    <row r="23066" spans="7:7" x14ac:dyDescent="0.3">
      <c r="G23066"/>
    </row>
    <row r="23067" spans="7:7" x14ac:dyDescent="0.3">
      <c r="G23067"/>
    </row>
    <row r="23068" spans="7:7" x14ac:dyDescent="0.3">
      <c r="G23068"/>
    </row>
    <row r="23069" spans="7:7" x14ac:dyDescent="0.3">
      <c r="G23069"/>
    </row>
    <row r="23070" spans="7:7" x14ac:dyDescent="0.3">
      <c r="G23070"/>
    </row>
    <row r="23071" spans="7:7" x14ac:dyDescent="0.3">
      <c r="G23071"/>
    </row>
    <row r="23072" spans="7:7" x14ac:dyDescent="0.3">
      <c r="G23072"/>
    </row>
    <row r="23073" spans="7:7" x14ac:dyDescent="0.3">
      <c r="G23073"/>
    </row>
    <row r="23074" spans="7:7" x14ac:dyDescent="0.3">
      <c r="G23074"/>
    </row>
    <row r="23075" spans="7:7" x14ac:dyDescent="0.3">
      <c r="G23075"/>
    </row>
    <row r="23076" spans="7:7" x14ac:dyDescent="0.3">
      <c r="G23076"/>
    </row>
    <row r="23077" spans="7:7" x14ac:dyDescent="0.3">
      <c r="G23077"/>
    </row>
    <row r="23078" spans="7:7" x14ac:dyDescent="0.3">
      <c r="G23078"/>
    </row>
    <row r="23079" spans="7:7" x14ac:dyDescent="0.3">
      <c r="G23079"/>
    </row>
    <row r="23080" spans="7:7" x14ac:dyDescent="0.3">
      <c r="G23080"/>
    </row>
    <row r="23081" spans="7:7" x14ac:dyDescent="0.3">
      <c r="G23081"/>
    </row>
    <row r="23082" spans="7:7" x14ac:dyDescent="0.3">
      <c r="G23082"/>
    </row>
    <row r="23083" spans="7:7" x14ac:dyDescent="0.3">
      <c r="G23083"/>
    </row>
    <row r="23084" spans="7:7" x14ac:dyDescent="0.3">
      <c r="G23084"/>
    </row>
    <row r="23085" spans="7:7" x14ac:dyDescent="0.3">
      <c r="G23085"/>
    </row>
    <row r="23086" spans="7:7" x14ac:dyDescent="0.3">
      <c r="G23086"/>
    </row>
    <row r="23087" spans="7:7" x14ac:dyDescent="0.3">
      <c r="G23087"/>
    </row>
    <row r="23088" spans="7:7" x14ac:dyDescent="0.3">
      <c r="G23088"/>
    </row>
    <row r="23089" spans="7:7" x14ac:dyDescent="0.3">
      <c r="G23089"/>
    </row>
    <row r="23090" spans="7:7" x14ac:dyDescent="0.3">
      <c r="G23090"/>
    </row>
    <row r="23091" spans="7:7" x14ac:dyDescent="0.3">
      <c r="G23091"/>
    </row>
    <row r="23092" spans="7:7" x14ac:dyDescent="0.3">
      <c r="G23092"/>
    </row>
    <row r="23093" spans="7:7" x14ac:dyDescent="0.3">
      <c r="G23093"/>
    </row>
    <row r="23094" spans="7:7" x14ac:dyDescent="0.3">
      <c r="G23094"/>
    </row>
    <row r="23095" spans="7:7" x14ac:dyDescent="0.3">
      <c r="G23095"/>
    </row>
    <row r="23096" spans="7:7" x14ac:dyDescent="0.3">
      <c r="G23096"/>
    </row>
    <row r="23097" spans="7:7" x14ac:dyDescent="0.3">
      <c r="G23097"/>
    </row>
    <row r="23098" spans="7:7" x14ac:dyDescent="0.3">
      <c r="G23098"/>
    </row>
    <row r="23099" spans="7:7" x14ac:dyDescent="0.3">
      <c r="G23099"/>
    </row>
    <row r="23100" spans="7:7" x14ac:dyDescent="0.3">
      <c r="G23100"/>
    </row>
    <row r="23101" spans="7:7" x14ac:dyDescent="0.3">
      <c r="G23101"/>
    </row>
    <row r="23102" spans="7:7" x14ac:dyDescent="0.3">
      <c r="G23102"/>
    </row>
    <row r="23103" spans="7:7" x14ac:dyDescent="0.3">
      <c r="G23103"/>
    </row>
    <row r="23104" spans="7:7" x14ac:dyDescent="0.3">
      <c r="G23104"/>
    </row>
    <row r="23105" spans="7:7" x14ac:dyDescent="0.3">
      <c r="G23105"/>
    </row>
    <row r="23106" spans="7:7" x14ac:dyDescent="0.3">
      <c r="G23106"/>
    </row>
    <row r="23107" spans="7:7" x14ac:dyDescent="0.3">
      <c r="G23107"/>
    </row>
    <row r="23108" spans="7:7" x14ac:dyDescent="0.3">
      <c r="G23108"/>
    </row>
    <row r="23109" spans="7:7" x14ac:dyDescent="0.3">
      <c r="G23109"/>
    </row>
    <row r="23110" spans="7:7" x14ac:dyDescent="0.3">
      <c r="G23110"/>
    </row>
    <row r="23111" spans="7:7" x14ac:dyDescent="0.3">
      <c r="G23111"/>
    </row>
    <row r="23112" spans="7:7" x14ac:dyDescent="0.3">
      <c r="G23112"/>
    </row>
    <row r="23113" spans="7:7" x14ac:dyDescent="0.3">
      <c r="G23113"/>
    </row>
    <row r="23114" spans="7:7" x14ac:dyDescent="0.3">
      <c r="G23114"/>
    </row>
    <row r="23115" spans="7:7" x14ac:dyDescent="0.3">
      <c r="G23115"/>
    </row>
    <row r="23116" spans="7:7" x14ac:dyDescent="0.3">
      <c r="G23116"/>
    </row>
    <row r="23117" spans="7:7" x14ac:dyDescent="0.3">
      <c r="G23117"/>
    </row>
    <row r="23118" spans="7:7" x14ac:dyDescent="0.3">
      <c r="G23118"/>
    </row>
    <row r="23119" spans="7:7" x14ac:dyDescent="0.3">
      <c r="G23119"/>
    </row>
    <row r="23120" spans="7:7" x14ac:dyDescent="0.3">
      <c r="G23120"/>
    </row>
    <row r="23121" spans="7:7" x14ac:dyDescent="0.3">
      <c r="G23121"/>
    </row>
    <row r="23122" spans="7:7" x14ac:dyDescent="0.3">
      <c r="G23122"/>
    </row>
    <row r="23123" spans="7:7" x14ac:dyDescent="0.3">
      <c r="G23123"/>
    </row>
    <row r="23124" spans="7:7" x14ac:dyDescent="0.3">
      <c r="G23124"/>
    </row>
    <row r="23125" spans="7:7" x14ac:dyDescent="0.3">
      <c r="G23125"/>
    </row>
    <row r="23126" spans="7:7" x14ac:dyDescent="0.3">
      <c r="G23126"/>
    </row>
    <row r="23127" spans="7:7" x14ac:dyDescent="0.3">
      <c r="G23127"/>
    </row>
    <row r="23128" spans="7:7" x14ac:dyDescent="0.3">
      <c r="G23128"/>
    </row>
    <row r="23129" spans="7:7" x14ac:dyDescent="0.3">
      <c r="G23129"/>
    </row>
    <row r="23130" spans="7:7" x14ac:dyDescent="0.3">
      <c r="G23130"/>
    </row>
    <row r="23131" spans="7:7" x14ac:dyDescent="0.3">
      <c r="G23131"/>
    </row>
    <row r="23132" spans="7:7" x14ac:dyDescent="0.3">
      <c r="G23132"/>
    </row>
    <row r="23133" spans="7:7" x14ac:dyDescent="0.3">
      <c r="G23133"/>
    </row>
    <row r="23134" spans="7:7" x14ac:dyDescent="0.3">
      <c r="G23134"/>
    </row>
    <row r="23135" spans="7:7" x14ac:dyDescent="0.3">
      <c r="G23135"/>
    </row>
    <row r="23136" spans="7:7" x14ac:dyDescent="0.3">
      <c r="G23136"/>
    </row>
    <row r="23137" spans="7:7" x14ac:dyDescent="0.3">
      <c r="G23137"/>
    </row>
    <row r="23138" spans="7:7" x14ac:dyDescent="0.3">
      <c r="G23138"/>
    </row>
    <row r="23139" spans="7:7" x14ac:dyDescent="0.3">
      <c r="G23139"/>
    </row>
    <row r="23140" spans="7:7" x14ac:dyDescent="0.3">
      <c r="G23140"/>
    </row>
    <row r="23141" spans="7:7" x14ac:dyDescent="0.3">
      <c r="G23141"/>
    </row>
    <row r="23142" spans="7:7" x14ac:dyDescent="0.3">
      <c r="G23142"/>
    </row>
    <row r="23143" spans="7:7" x14ac:dyDescent="0.3">
      <c r="G23143"/>
    </row>
    <row r="23144" spans="7:7" x14ac:dyDescent="0.3">
      <c r="G23144"/>
    </row>
    <row r="23145" spans="7:7" x14ac:dyDescent="0.3">
      <c r="G23145"/>
    </row>
    <row r="23146" spans="7:7" x14ac:dyDescent="0.3">
      <c r="G23146"/>
    </row>
    <row r="23147" spans="7:7" x14ac:dyDescent="0.3">
      <c r="G23147"/>
    </row>
    <row r="23148" spans="7:7" x14ac:dyDescent="0.3">
      <c r="G23148"/>
    </row>
    <row r="23149" spans="7:7" x14ac:dyDescent="0.3">
      <c r="G23149"/>
    </row>
    <row r="23150" spans="7:7" x14ac:dyDescent="0.3">
      <c r="G23150"/>
    </row>
    <row r="23151" spans="7:7" x14ac:dyDescent="0.3">
      <c r="G23151"/>
    </row>
    <row r="23152" spans="7:7" x14ac:dyDescent="0.3">
      <c r="G23152"/>
    </row>
    <row r="23153" spans="7:7" x14ac:dyDescent="0.3">
      <c r="G23153"/>
    </row>
    <row r="23154" spans="7:7" x14ac:dyDescent="0.3">
      <c r="G23154"/>
    </row>
    <row r="23155" spans="7:7" x14ac:dyDescent="0.3">
      <c r="G23155"/>
    </row>
    <row r="23156" spans="7:7" x14ac:dyDescent="0.3">
      <c r="G23156"/>
    </row>
    <row r="23157" spans="7:7" x14ac:dyDescent="0.3">
      <c r="G23157"/>
    </row>
    <row r="23158" spans="7:7" x14ac:dyDescent="0.3">
      <c r="G23158"/>
    </row>
    <row r="23159" spans="7:7" x14ac:dyDescent="0.3">
      <c r="G23159"/>
    </row>
    <row r="23160" spans="7:7" x14ac:dyDescent="0.3">
      <c r="G23160"/>
    </row>
    <row r="23161" spans="7:7" x14ac:dyDescent="0.3">
      <c r="G23161"/>
    </row>
    <row r="23162" spans="7:7" x14ac:dyDescent="0.3">
      <c r="G23162"/>
    </row>
    <row r="23163" spans="7:7" x14ac:dyDescent="0.3">
      <c r="G23163"/>
    </row>
    <row r="23164" spans="7:7" x14ac:dyDescent="0.3">
      <c r="G23164"/>
    </row>
    <row r="23165" spans="7:7" x14ac:dyDescent="0.3">
      <c r="G23165"/>
    </row>
    <row r="23166" spans="7:7" x14ac:dyDescent="0.3">
      <c r="G23166"/>
    </row>
    <row r="23167" spans="7:7" x14ac:dyDescent="0.3">
      <c r="G23167"/>
    </row>
    <row r="23168" spans="7:7" x14ac:dyDescent="0.3">
      <c r="G23168"/>
    </row>
    <row r="23169" spans="7:7" x14ac:dyDescent="0.3">
      <c r="G23169"/>
    </row>
    <row r="23170" spans="7:7" x14ac:dyDescent="0.3">
      <c r="G23170"/>
    </row>
    <row r="23171" spans="7:7" x14ac:dyDescent="0.3">
      <c r="G23171"/>
    </row>
    <row r="23172" spans="7:7" x14ac:dyDescent="0.3">
      <c r="G23172"/>
    </row>
    <row r="23173" spans="7:7" x14ac:dyDescent="0.3">
      <c r="G23173"/>
    </row>
    <row r="23174" spans="7:7" x14ac:dyDescent="0.3">
      <c r="G23174"/>
    </row>
    <row r="23175" spans="7:7" x14ac:dyDescent="0.3">
      <c r="G23175"/>
    </row>
    <row r="23176" spans="7:7" x14ac:dyDescent="0.3">
      <c r="G23176"/>
    </row>
    <row r="23177" spans="7:7" x14ac:dyDescent="0.3">
      <c r="G23177"/>
    </row>
    <row r="23178" spans="7:7" x14ac:dyDescent="0.3">
      <c r="G23178"/>
    </row>
    <row r="23179" spans="7:7" x14ac:dyDescent="0.3">
      <c r="G23179"/>
    </row>
    <row r="23180" spans="7:7" x14ac:dyDescent="0.3">
      <c r="G23180"/>
    </row>
    <row r="23181" spans="7:7" x14ac:dyDescent="0.3">
      <c r="G23181"/>
    </row>
    <row r="23182" spans="7:7" x14ac:dyDescent="0.3">
      <c r="G23182"/>
    </row>
    <row r="23183" spans="7:7" x14ac:dyDescent="0.3">
      <c r="G23183"/>
    </row>
    <row r="23184" spans="7:7" x14ac:dyDescent="0.3">
      <c r="G23184"/>
    </row>
    <row r="23185" spans="7:7" x14ac:dyDescent="0.3">
      <c r="G23185"/>
    </row>
    <row r="23186" spans="7:7" x14ac:dyDescent="0.3">
      <c r="G23186"/>
    </row>
    <row r="23187" spans="7:7" x14ac:dyDescent="0.3">
      <c r="G23187"/>
    </row>
    <row r="23188" spans="7:7" x14ac:dyDescent="0.3">
      <c r="G23188"/>
    </row>
    <row r="23189" spans="7:7" x14ac:dyDescent="0.3">
      <c r="G23189"/>
    </row>
    <row r="23190" spans="7:7" x14ac:dyDescent="0.3">
      <c r="G23190"/>
    </row>
    <row r="23191" spans="7:7" x14ac:dyDescent="0.3">
      <c r="G23191"/>
    </row>
    <row r="23192" spans="7:7" x14ac:dyDescent="0.3">
      <c r="G23192"/>
    </row>
    <row r="23193" spans="7:7" x14ac:dyDescent="0.3">
      <c r="G23193"/>
    </row>
    <row r="23194" spans="7:7" x14ac:dyDescent="0.3">
      <c r="G23194"/>
    </row>
    <row r="23195" spans="7:7" x14ac:dyDescent="0.3">
      <c r="G23195"/>
    </row>
    <row r="23196" spans="7:7" x14ac:dyDescent="0.3">
      <c r="G23196"/>
    </row>
    <row r="23197" spans="7:7" x14ac:dyDescent="0.3">
      <c r="G23197"/>
    </row>
    <row r="23198" spans="7:7" x14ac:dyDescent="0.3">
      <c r="G23198"/>
    </row>
    <row r="23199" spans="7:7" x14ac:dyDescent="0.3">
      <c r="G23199"/>
    </row>
    <row r="23200" spans="7:7" x14ac:dyDescent="0.3">
      <c r="G23200"/>
    </row>
    <row r="23201" spans="7:7" x14ac:dyDescent="0.3">
      <c r="G23201"/>
    </row>
    <row r="23202" spans="7:7" x14ac:dyDescent="0.3">
      <c r="G23202"/>
    </row>
    <row r="23203" spans="7:7" x14ac:dyDescent="0.3">
      <c r="G23203"/>
    </row>
    <row r="23204" spans="7:7" x14ac:dyDescent="0.3">
      <c r="G23204"/>
    </row>
    <row r="23205" spans="7:7" x14ac:dyDescent="0.3">
      <c r="G23205"/>
    </row>
    <row r="23206" spans="7:7" x14ac:dyDescent="0.3">
      <c r="G23206"/>
    </row>
    <row r="23207" spans="7:7" x14ac:dyDescent="0.3">
      <c r="G23207"/>
    </row>
    <row r="23208" spans="7:7" x14ac:dyDescent="0.3">
      <c r="G23208"/>
    </row>
    <row r="23209" spans="7:7" x14ac:dyDescent="0.3">
      <c r="G23209"/>
    </row>
    <row r="23210" spans="7:7" x14ac:dyDescent="0.3">
      <c r="G23210"/>
    </row>
    <row r="23211" spans="7:7" x14ac:dyDescent="0.3">
      <c r="G23211"/>
    </row>
    <row r="23212" spans="7:7" x14ac:dyDescent="0.3">
      <c r="G23212"/>
    </row>
    <row r="23213" spans="7:7" x14ac:dyDescent="0.3">
      <c r="G23213"/>
    </row>
    <row r="23214" spans="7:7" x14ac:dyDescent="0.3">
      <c r="G23214"/>
    </row>
    <row r="23215" spans="7:7" x14ac:dyDescent="0.3">
      <c r="G23215"/>
    </row>
    <row r="23216" spans="7:7" x14ac:dyDescent="0.3">
      <c r="G23216"/>
    </row>
    <row r="23217" spans="7:7" x14ac:dyDescent="0.3">
      <c r="G23217"/>
    </row>
    <row r="23218" spans="7:7" x14ac:dyDescent="0.3">
      <c r="G23218"/>
    </row>
    <row r="23219" spans="7:7" x14ac:dyDescent="0.3">
      <c r="G23219"/>
    </row>
    <row r="23220" spans="7:7" x14ac:dyDescent="0.3">
      <c r="G23220"/>
    </row>
    <row r="23221" spans="7:7" x14ac:dyDescent="0.3">
      <c r="G23221"/>
    </row>
    <row r="23222" spans="7:7" x14ac:dyDescent="0.3">
      <c r="G23222"/>
    </row>
    <row r="23223" spans="7:7" x14ac:dyDescent="0.3">
      <c r="G23223"/>
    </row>
    <row r="23224" spans="7:7" x14ac:dyDescent="0.3">
      <c r="G23224"/>
    </row>
    <row r="23225" spans="7:7" x14ac:dyDescent="0.3">
      <c r="G23225"/>
    </row>
    <row r="23226" spans="7:7" x14ac:dyDescent="0.3">
      <c r="G23226"/>
    </row>
    <row r="23227" spans="7:7" x14ac:dyDescent="0.3">
      <c r="G23227"/>
    </row>
    <row r="23228" spans="7:7" x14ac:dyDescent="0.3">
      <c r="G23228"/>
    </row>
    <row r="23229" spans="7:7" x14ac:dyDescent="0.3">
      <c r="G23229"/>
    </row>
    <row r="23230" spans="7:7" x14ac:dyDescent="0.3">
      <c r="G23230"/>
    </row>
    <row r="23231" spans="7:7" x14ac:dyDescent="0.3">
      <c r="G23231"/>
    </row>
    <row r="23232" spans="7:7" x14ac:dyDescent="0.3">
      <c r="G23232"/>
    </row>
    <row r="23233" spans="7:7" x14ac:dyDescent="0.3">
      <c r="G23233"/>
    </row>
    <row r="23234" spans="7:7" x14ac:dyDescent="0.3">
      <c r="G23234"/>
    </row>
    <row r="23235" spans="7:7" x14ac:dyDescent="0.3">
      <c r="G23235"/>
    </row>
    <row r="23236" spans="7:7" x14ac:dyDescent="0.3">
      <c r="G23236"/>
    </row>
    <row r="23237" spans="7:7" x14ac:dyDescent="0.3">
      <c r="G23237"/>
    </row>
    <row r="23238" spans="7:7" x14ac:dyDescent="0.3">
      <c r="G23238"/>
    </row>
    <row r="23239" spans="7:7" x14ac:dyDescent="0.3">
      <c r="G23239"/>
    </row>
    <row r="23240" spans="7:7" x14ac:dyDescent="0.3">
      <c r="G23240"/>
    </row>
    <row r="23241" spans="7:7" x14ac:dyDescent="0.3">
      <c r="G23241"/>
    </row>
    <row r="23242" spans="7:7" x14ac:dyDescent="0.3">
      <c r="G23242"/>
    </row>
    <row r="23243" spans="7:7" x14ac:dyDescent="0.3">
      <c r="G23243"/>
    </row>
    <row r="23244" spans="7:7" x14ac:dyDescent="0.3">
      <c r="G23244"/>
    </row>
    <row r="23245" spans="7:7" x14ac:dyDescent="0.3">
      <c r="G23245"/>
    </row>
    <row r="23246" spans="7:7" x14ac:dyDescent="0.3">
      <c r="G23246"/>
    </row>
    <row r="23247" spans="7:7" x14ac:dyDescent="0.3">
      <c r="G23247"/>
    </row>
    <row r="23248" spans="7:7" x14ac:dyDescent="0.3">
      <c r="G23248"/>
    </row>
    <row r="23249" spans="7:7" x14ac:dyDescent="0.3">
      <c r="G23249"/>
    </row>
    <row r="23250" spans="7:7" x14ac:dyDescent="0.3">
      <c r="G23250"/>
    </row>
    <row r="23251" spans="7:7" x14ac:dyDescent="0.3">
      <c r="G23251"/>
    </row>
    <row r="23252" spans="7:7" x14ac:dyDescent="0.3">
      <c r="G23252"/>
    </row>
    <row r="23253" spans="7:7" x14ac:dyDescent="0.3">
      <c r="G23253"/>
    </row>
    <row r="23254" spans="7:7" x14ac:dyDescent="0.3">
      <c r="G23254"/>
    </row>
    <row r="23255" spans="7:7" x14ac:dyDescent="0.3">
      <c r="G23255"/>
    </row>
    <row r="23256" spans="7:7" x14ac:dyDescent="0.3">
      <c r="G23256"/>
    </row>
    <row r="23257" spans="7:7" x14ac:dyDescent="0.3">
      <c r="G23257"/>
    </row>
    <row r="23258" spans="7:7" x14ac:dyDescent="0.3">
      <c r="G23258"/>
    </row>
    <row r="23259" spans="7:7" x14ac:dyDescent="0.3">
      <c r="G23259"/>
    </row>
    <row r="23260" spans="7:7" x14ac:dyDescent="0.3">
      <c r="G23260"/>
    </row>
    <row r="23261" spans="7:7" x14ac:dyDescent="0.3">
      <c r="G23261"/>
    </row>
    <row r="23262" spans="7:7" x14ac:dyDescent="0.3">
      <c r="G23262"/>
    </row>
    <row r="23263" spans="7:7" x14ac:dyDescent="0.3">
      <c r="G23263"/>
    </row>
    <row r="23264" spans="7:7" x14ac:dyDescent="0.3">
      <c r="G23264"/>
    </row>
    <row r="23265" spans="7:7" x14ac:dyDescent="0.3">
      <c r="G23265"/>
    </row>
    <row r="23266" spans="7:7" x14ac:dyDescent="0.3">
      <c r="G23266"/>
    </row>
    <row r="23267" spans="7:7" x14ac:dyDescent="0.3">
      <c r="G23267"/>
    </row>
    <row r="23268" spans="7:7" x14ac:dyDescent="0.3">
      <c r="G23268"/>
    </row>
    <row r="23269" spans="7:7" x14ac:dyDescent="0.3">
      <c r="G23269"/>
    </row>
    <row r="23270" spans="7:7" x14ac:dyDescent="0.3">
      <c r="G23270"/>
    </row>
    <row r="23271" spans="7:7" x14ac:dyDescent="0.3">
      <c r="G23271"/>
    </row>
    <row r="23272" spans="7:7" x14ac:dyDescent="0.3">
      <c r="G23272"/>
    </row>
    <row r="23273" spans="7:7" x14ac:dyDescent="0.3">
      <c r="G23273"/>
    </row>
    <row r="23274" spans="7:7" x14ac:dyDescent="0.3">
      <c r="G23274"/>
    </row>
    <row r="23275" spans="7:7" x14ac:dyDescent="0.3">
      <c r="G23275"/>
    </row>
    <row r="23276" spans="7:7" x14ac:dyDescent="0.3">
      <c r="G23276"/>
    </row>
    <row r="23277" spans="7:7" x14ac:dyDescent="0.3">
      <c r="G23277"/>
    </row>
    <row r="23278" spans="7:7" x14ac:dyDescent="0.3">
      <c r="G23278"/>
    </row>
    <row r="23279" spans="7:7" x14ac:dyDescent="0.3">
      <c r="G23279"/>
    </row>
    <row r="23280" spans="7:7" x14ac:dyDescent="0.3">
      <c r="G23280"/>
    </row>
    <row r="23281" spans="7:7" x14ac:dyDescent="0.3">
      <c r="G23281"/>
    </row>
    <row r="23282" spans="7:7" x14ac:dyDescent="0.3">
      <c r="G23282"/>
    </row>
    <row r="23283" spans="7:7" x14ac:dyDescent="0.3">
      <c r="G23283"/>
    </row>
    <row r="23284" spans="7:7" x14ac:dyDescent="0.3">
      <c r="G23284"/>
    </row>
    <row r="23285" spans="7:7" x14ac:dyDescent="0.3">
      <c r="G23285"/>
    </row>
    <row r="23286" spans="7:7" x14ac:dyDescent="0.3">
      <c r="G23286"/>
    </row>
    <row r="23287" spans="7:7" x14ac:dyDescent="0.3">
      <c r="G23287"/>
    </row>
    <row r="23288" spans="7:7" x14ac:dyDescent="0.3">
      <c r="G23288"/>
    </row>
    <row r="23289" spans="7:7" x14ac:dyDescent="0.3">
      <c r="G23289"/>
    </row>
    <row r="23290" spans="7:7" x14ac:dyDescent="0.3">
      <c r="G23290"/>
    </row>
    <row r="23291" spans="7:7" x14ac:dyDescent="0.3">
      <c r="G23291"/>
    </row>
    <row r="23292" spans="7:7" x14ac:dyDescent="0.3">
      <c r="G23292"/>
    </row>
    <row r="23293" spans="7:7" x14ac:dyDescent="0.3">
      <c r="G23293"/>
    </row>
    <row r="23294" spans="7:7" x14ac:dyDescent="0.3">
      <c r="G23294"/>
    </row>
    <row r="23295" spans="7:7" x14ac:dyDescent="0.3">
      <c r="G23295"/>
    </row>
    <row r="23296" spans="7:7" x14ac:dyDescent="0.3">
      <c r="G23296"/>
    </row>
    <row r="23297" spans="7:7" x14ac:dyDescent="0.3">
      <c r="G23297"/>
    </row>
    <row r="23298" spans="7:7" x14ac:dyDescent="0.3">
      <c r="G23298"/>
    </row>
    <row r="23299" spans="7:7" x14ac:dyDescent="0.3">
      <c r="G23299"/>
    </row>
    <row r="23300" spans="7:7" x14ac:dyDescent="0.3">
      <c r="G23300"/>
    </row>
    <row r="23301" spans="7:7" x14ac:dyDescent="0.3">
      <c r="G23301"/>
    </row>
    <row r="23302" spans="7:7" x14ac:dyDescent="0.3">
      <c r="G23302"/>
    </row>
    <row r="23303" spans="7:7" x14ac:dyDescent="0.3">
      <c r="G23303"/>
    </row>
    <row r="23304" spans="7:7" x14ac:dyDescent="0.3">
      <c r="G23304"/>
    </row>
    <row r="23305" spans="7:7" x14ac:dyDescent="0.3">
      <c r="G23305"/>
    </row>
    <row r="23306" spans="7:7" x14ac:dyDescent="0.3">
      <c r="G23306"/>
    </row>
    <row r="23307" spans="7:7" x14ac:dyDescent="0.3">
      <c r="G23307"/>
    </row>
    <row r="23308" spans="7:7" x14ac:dyDescent="0.3">
      <c r="G23308"/>
    </row>
    <row r="23309" spans="7:7" x14ac:dyDescent="0.3">
      <c r="G23309"/>
    </row>
    <row r="23310" spans="7:7" x14ac:dyDescent="0.3">
      <c r="G23310"/>
    </row>
    <row r="23311" spans="7:7" x14ac:dyDescent="0.3">
      <c r="G23311"/>
    </row>
    <row r="23312" spans="7:7" x14ac:dyDescent="0.3">
      <c r="G23312"/>
    </row>
    <row r="23313" spans="7:7" x14ac:dyDescent="0.3">
      <c r="G23313"/>
    </row>
    <row r="23314" spans="7:7" x14ac:dyDescent="0.3">
      <c r="G23314"/>
    </row>
    <row r="23315" spans="7:7" x14ac:dyDescent="0.3">
      <c r="G23315"/>
    </row>
    <row r="23316" spans="7:7" x14ac:dyDescent="0.3">
      <c r="G23316"/>
    </row>
    <row r="23317" spans="7:7" x14ac:dyDescent="0.3">
      <c r="G23317"/>
    </row>
    <row r="23318" spans="7:7" x14ac:dyDescent="0.3">
      <c r="G23318"/>
    </row>
    <row r="23319" spans="7:7" x14ac:dyDescent="0.3">
      <c r="G23319"/>
    </row>
    <row r="23320" spans="7:7" x14ac:dyDescent="0.3">
      <c r="G23320"/>
    </row>
    <row r="23321" spans="7:7" x14ac:dyDescent="0.3">
      <c r="G23321"/>
    </row>
    <row r="23322" spans="7:7" x14ac:dyDescent="0.3">
      <c r="G23322"/>
    </row>
    <row r="23323" spans="7:7" x14ac:dyDescent="0.3">
      <c r="G23323"/>
    </row>
    <row r="23324" spans="7:7" x14ac:dyDescent="0.3">
      <c r="G23324"/>
    </row>
    <row r="23325" spans="7:7" x14ac:dyDescent="0.3">
      <c r="G23325"/>
    </row>
    <row r="23326" spans="7:7" x14ac:dyDescent="0.3">
      <c r="G23326"/>
    </row>
    <row r="23327" spans="7:7" x14ac:dyDescent="0.3">
      <c r="G23327"/>
    </row>
    <row r="23328" spans="7:7" x14ac:dyDescent="0.3">
      <c r="G23328"/>
    </row>
    <row r="23329" spans="7:7" x14ac:dyDescent="0.3">
      <c r="G23329"/>
    </row>
    <row r="23330" spans="7:7" x14ac:dyDescent="0.3">
      <c r="G23330"/>
    </row>
    <row r="23331" spans="7:7" x14ac:dyDescent="0.3">
      <c r="G23331"/>
    </row>
    <row r="23332" spans="7:7" x14ac:dyDescent="0.3">
      <c r="G23332"/>
    </row>
    <row r="23333" spans="7:7" x14ac:dyDescent="0.3">
      <c r="G23333"/>
    </row>
    <row r="23334" spans="7:7" x14ac:dyDescent="0.3">
      <c r="G23334"/>
    </row>
    <row r="23335" spans="7:7" x14ac:dyDescent="0.3">
      <c r="G23335"/>
    </row>
    <row r="23336" spans="7:7" x14ac:dyDescent="0.3">
      <c r="G23336"/>
    </row>
    <row r="23337" spans="7:7" x14ac:dyDescent="0.3">
      <c r="G23337"/>
    </row>
    <row r="23338" spans="7:7" x14ac:dyDescent="0.3">
      <c r="G23338"/>
    </row>
    <row r="23339" spans="7:7" x14ac:dyDescent="0.3">
      <c r="G23339"/>
    </row>
    <row r="23340" spans="7:7" x14ac:dyDescent="0.3">
      <c r="G23340"/>
    </row>
    <row r="23341" spans="7:7" x14ac:dyDescent="0.3">
      <c r="G23341"/>
    </row>
    <row r="23342" spans="7:7" x14ac:dyDescent="0.3">
      <c r="G23342"/>
    </row>
    <row r="23343" spans="7:7" x14ac:dyDescent="0.3">
      <c r="G23343"/>
    </row>
    <row r="23344" spans="7:7" x14ac:dyDescent="0.3">
      <c r="G23344"/>
    </row>
    <row r="23345" spans="7:7" x14ac:dyDescent="0.3">
      <c r="G23345"/>
    </row>
    <row r="23346" spans="7:7" x14ac:dyDescent="0.3">
      <c r="G23346"/>
    </row>
    <row r="23347" spans="7:7" x14ac:dyDescent="0.3">
      <c r="G23347"/>
    </row>
    <row r="23348" spans="7:7" x14ac:dyDescent="0.3">
      <c r="G23348"/>
    </row>
    <row r="23349" spans="7:7" x14ac:dyDescent="0.3">
      <c r="G23349"/>
    </row>
    <row r="23350" spans="7:7" x14ac:dyDescent="0.3">
      <c r="G23350"/>
    </row>
    <row r="23351" spans="7:7" x14ac:dyDescent="0.3">
      <c r="G23351"/>
    </row>
    <row r="23352" spans="7:7" x14ac:dyDescent="0.3">
      <c r="G23352"/>
    </row>
    <row r="23353" spans="7:7" x14ac:dyDescent="0.3">
      <c r="G23353"/>
    </row>
    <row r="23354" spans="7:7" x14ac:dyDescent="0.3">
      <c r="G23354"/>
    </row>
    <row r="23355" spans="7:7" x14ac:dyDescent="0.3">
      <c r="G23355"/>
    </row>
    <row r="23356" spans="7:7" x14ac:dyDescent="0.3">
      <c r="G23356"/>
    </row>
    <row r="23357" spans="7:7" x14ac:dyDescent="0.3">
      <c r="G23357"/>
    </row>
    <row r="23358" spans="7:7" x14ac:dyDescent="0.3">
      <c r="G23358"/>
    </row>
    <row r="23359" spans="7:7" x14ac:dyDescent="0.3">
      <c r="G23359"/>
    </row>
    <row r="23360" spans="7:7" x14ac:dyDescent="0.3">
      <c r="G23360"/>
    </row>
    <row r="23361" spans="7:7" x14ac:dyDescent="0.3">
      <c r="G23361"/>
    </row>
    <row r="23362" spans="7:7" x14ac:dyDescent="0.3">
      <c r="G23362"/>
    </row>
    <row r="23363" spans="7:7" x14ac:dyDescent="0.3">
      <c r="G23363"/>
    </row>
    <row r="23364" spans="7:7" x14ac:dyDescent="0.3">
      <c r="G23364"/>
    </row>
    <row r="23365" spans="7:7" x14ac:dyDescent="0.3">
      <c r="G23365"/>
    </row>
    <row r="23366" spans="7:7" x14ac:dyDescent="0.3">
      <c r="G23366"/>
    </row>
    <row r="23367" spans="7:7" x14ac:dyDescent="0.3">
      <c r="G23367"/>
    </row>
    <row r="23368" spans="7:7" x14ac:dyDescent="0.3">
      <c r="G23368"/>
    </row>
    <row r="23369" spans="7:7" x14ac:dyDescent="0.3">
      <c r="G23369"/>
    </row>
    <row r="23370" spans="7:7" x14ac:dyDescent="0.3">
      <c r="G23370"/>
    </row>
    <row r="23371" spans="7:7" x14ac:dyDescent="0.3">
      <c r="G23371"/>
    </row>
    <row r="23372" spans="7:7" x14ac:dyDescent="0.3">
      <c r="G23372"/>
    </row>
    <row r="23373" spans="7:7" x14ac:dyDescent="0.3">
      <c r="G23373"/>
    </row>
    <row r="23374" spans="7:7" x14ac:dyDescent="0.3">
      <c r="G23374"/>
    </row>
    <row r="23375" spans="7:7" x14ac:dyDescent="0.3">
      <c r="G23375"/>
    </row>
    <row r="23376" spans="7:7" x14ac:dyDescent="0.3">
      <c r="G23376"/>
    </row>
    <row r="23377" spans="7:7" x14ac:dyDescent="0.3">
      <c r="G23377"/>
    </row>
    <row r="23378" spans="7:7" x14ac:dyDescent="0.3">
      <c r="G23378"/>
    </row>
    <row r="23379" spans="7:7" x14ac:dyDescent="0.3">
      <c r="G23379"/>
    </row>
    <row r="23380" spans="7:7" x14ac:dyDescent="0.3">
      <c r="G23380"/>
    </row>
    <row r="23381" spans="7:7" x14ac:dyDescent="0.3">
      <c r="G23381"/>
    </row>
    <row r="23382" spans="7:7" x14ac:dyDescent="0.3">
      <c r="G23382"/>
    </row>
    <row r="23383" spans="7:7" x14ac:dyDescent="0.3">
      <c r="G23383"/>
    </row>
    <row r="23384" spans="7:7" x14ac:dyDescent="0.3">
      <c r="G23384"/>
    </row>
    <row r="23385" spans="7:7" x14ac:dyDescent="0.3">
      <c r="G23385"/>
    </row>
    <row r="23386" spans="7:7" x14ac:dyDescent="0.3">
      <c r="G23386"/>
    </row>
    <row r="23387" spans="7:7" x14ac:dyDescent="0.3">
      <c r="G23387"/>
    </row>
    <row r="23388" spans="7:7" x14ac:dyDescent="0.3">
      <c r="G23388"/>
    </row>
    <row r="23389" spans="7:7" x14ac:dyDescent="0.3">
      <c r="G23389"/>
    </row>
    <row r="23390" spans="7:7" x14ac:dyDescent="0.3">
      <c r="G23390"/>
    </row>
    <row r="23391" spans="7:7" x14ac:dyDescent="0.3">
      <c r="G23391"/>
    </row>
    <row r="23392" spans="7:7" x14ac:dyDescent="0.3">
      <c r="G23392"/>
    </row>
    <row r="23393" spans="7:7" x14ac:dyDescent="0.3">
      <c r="G23393"/>
    </row>
    <row r="23394" spans="7:7" x14ac:dyDescent="0.3">
      <c r="G23394"/>
    </row>
    <row r="23395" spans="7:7" x14ac:dyDescent="0.3">
      <c r="G23395"/>
    </row>
    <row r="23396" spans="7:7" x14ac:dyDescent="0.3">
      <c r="G23396"/>
    </row>
    <row r="23397" spans="7:7" x14ac:dyDescent="0.3">
      <c r="G23397"/>
    </row>
    <row r="23398" spans="7:7" x14ac:dyDescent="0.3">
      <c r="G23398"/>
    </row>
    <row r="23399" spans="7:7" x14ac:dyDescent="0.3">
      <c r="G23399"/>
    </row>
    <row r="23400" spans="7:7" x14ac:dyDescent="0.3">
      <c r="G23400"/>
    </row>
    <row r="23401" spans="7:7" x14ac:dyDescent="0.3">
      <c r="G23401"/>
    </row>
    <row r="23402" spans="7:7" x14ac:dyDescent="0.3">
      <c r="G23402"/>
    </row>
    <row r="23403" spans="7:7" x14ac:dyDescent="0.3">
      <c r="G23403"/>
    </row>
    <row r="23404" spans="7:7" x14ac:dyDescent="0.3">
      <c r="G23404"/>
    </row>
    <row r="23405" spans="7:7" x14ac:dyDescent="0.3">
      <c r="G23405"/>
    </row>
    <row r="23406" spans="7:7" x14ac:dyDescent="0.3">
      <c r="G23406"/>
    </row>
    <row r="23407" spans="7:7" x14ac:dyDescent="0.3">
      <c r="G23407"/>
    </row>
    <row r="23408" spans="7:7" x14ac:dyDescent="0.3">
      <c r="G23408"/>
    </row>
    <row r="23409" spans="7:7" x14ac:dyDescent="0.3">
      <c r="G23409"/>
    </row>
    <row r="23410" spans="7:7" x14ac:dyDescent="0.3">
      <c r="G23410"/>
    </row>
    <row r="23411" spans="7:7" x14ac:dyDescent="0.3">
      <c r="G23411"/>
    </row>
    <row r="23412" spans="7:7" x14ac:dyDescent="0.3">
      <c r="G23412"/>
    </row>
    <row r="23413" spans="7:7" x14ac:dyDescent="0.3">
      <c r="G23413"/>
    </row>
    <row r="23414" spans="7:7" x14ac:dyDescent="0.3">
      <c r="G23414"/>
    </row>
    <row r="23415" spans="7:7" x14ac:dyDescent="0.3">
      <c r="G23415"/>
    </row>
    <row r="23416" spans="7:7" x14ac:dyDescent="0.3">
      <c r="G23416"/>
    </row>
    <row r="23417" spans="7:7" x14ac:dyDescent="0.3">
      <c r="G23417"/>
    </row>
    <row r="23418" spans="7:7" x14ac:dyDescent="0.3">
      <c r="G23418"/>
    </row>
    <row r="23419" spans="7:7" x14ac:dyDescent="0.3">
      <c r="G23419"/>
    </row>
    <row r="23420" spans="7:7" x14ac:dyDescent="0.3">
      <c r="G23420"/>
    </row>
    <row r="23421" spans="7:7" x14ac:dyDescent="0.3">
      <c r="G23421"/>
    </row>
    <row r="23422" spans="7:7" x14ac:dyDescent="0.3">
      <c r="G23422"/>
    </row>
    <row r="23423" spans="7:7" x14ac:dyDescent="0.3">
      <c r="G23423"/>
    </row>
    <row r="23424" spans="7:7" x14ac:dyDescent="0.3">
      <c r="G23424"/>
    </row>
    <row r="23425" spans="7:7" x14ac:dyDescent="0.3">
      <c r="G23425"/>
    </row>
    <row r="23426" spans="7:7" x14ac:dyDescent="0.3">
      <c r="G23426"/>
    </row>
    <row r="23427" spans="7:7" x14ac:dyDescent="0.3">
      <c r="G23427"/>
    </row>
    <row r="23428" spans="7:7" x14ac:dyDescent="0.3">
      <c r="G23428"/>
    </row>
    <row r="23429" spans="7:7" x14ac:dyDescent="0.3">
      <c r="G23429"/>
    </row>
    <row r="23430" spans="7:7" x14ac:dyDescent="0.3">
      <c r="G23430"/>
    </row>
    <row r="23431" spans="7:7" x14ac:dyDescent="0.3">
      <c r="G23431"/>
    </row>
    <row r="23432" spans="7:7" x14ac:dyDescent="0.3">
      <c r="G23432"/>
    </row>
    <row r="23433" spans="7:7" x14ac:dyDescent="0.3">
      <c r="G23433"/>
    </row>
    <row r="23434" spans="7:7" x14ac:dyDescent="0.3">
      <c r="G23434"/>
    </row>
    <row r="23435" spans="7:7" x14ac:dyDescent="0.3">
      <c r="G23435"/>
    </row>
    <row r="23436" spans="7:7" x14ac:dyDescent="0.3">
      <c r="G23436"/>
    </row>
    <row r="23437" spans="7:7" x14ac:dyDescent="0.3">
      <c r="G23437"/>
    </row>
    <row r="23438" spans="7:7" x14ac:dyDescent="0.3">
      <c r="G23438"/>
    </row>
    <row r="23439" spans="7:7" x14ac:dyDescent="0.3">
      <c r="G23439"/>
    </row>
    <row r="23440" spans="7:7" x14ac:dyDescent="0.3">
      <c r="G23440"/>
    </row>
    <row r="23441" spans="7:7" x14ac:dyDescent="0.3">
      <c r="G23441"/>
    </row>
    <row r="23442" spans="7:7" x14ac:dyDescent="0.3">
      <c r="G23442"/>
    </row>
    <row r="23443" spans="7:7" x14ac:dyDescent="0.3">
      <c r="G23443"/>
    </row>
    <row r="23444" spans="7:7" x14ac:dyDescent="0.3">
      <c r="G23444"/>
    </row>
    <row r="23445" spans="7:7" x14ac:dyDescent="0.3">
      <c r="G23445"/>
    </row>
    <row r="23446" spans="7:7" x14ac:dyDescent="0.3">
      <c r="G23446"/>
    </row>
    <row r="23447" spans="7:7" x14ac:dyDescent="0.3">
      <c r="G23447"/>
    </row>
    <row r="23448" spans="7:7" x14ac:dyDescent="0.3">
      <c r="G23448"/>
    </row>
    <row r="23449" spans="7:7" x14ac:dyDescent="0.3">
      <c r="G23449"/>
    </row>
    <row r="23450" spans="7:7" x14ac:dyDescent="0.3">
      <c r="G23450"/>
    </row>
    <row r="23451" spans="7:7" x14ac:dyDescent="0.3">
      <c r="G23451"/>
    </row>
    <row r="23452" spans="7:7" x14ac:dyDescent="0.3">
      <c r="G23452"/>
    </row>
    <row r="23453" spans="7:7" x14ac:dyDescent="0.3">
      <c r="G23453"/>
    </row>
    <row r="23454" spans="7:7" x14ac:dyDescent="0.3">
      <c r="G23454"/>
    </row>
    <row r="23455" spans="7:7" x14ac:dyDescent="0.3">
      <c r="G23455"/>
    </row>
    <row r="23456" spans="7:7" x14ac:dyDescent="0.3">
      <c r="G23456"/>
    </row>
    <row r="23457" spans="7:7" x14ac:dyDescent="0.3">
      <c r="G23457"/>
    </row>
    <row r="23458" spans="7:7" x14ac:dyDescent="0.3">
      <c r="G23458"/>
    </row>
    <row r="23459" spans="7:7" x14ac:dyDescent="0.3">
      <c r="G23459"/>
    </row>
    <row r="23460" spans="7:7" x14ac:dyDescent="0.3">
      <c r="G23460"/>
    </row>
    <row r="23461" spans="7:7" x14ac:dyDescent="0.3">
      <c r="G23461"/>
    </row>
    <row r="23462" spans="7:7" x14ac:dyDescent="0.3">
      <c r="G23462"/>
    </row>
    <row r="23463" spans="7:7" x14ac:dyDescent="0.3">
      <c r="G23463"/>
    </row>
    <row r="23464" spans="7:7" x14ac:dyDescent="0.3">
      <c r="G23464"/>
    </row>
    <row r="23465" spans="7:7" x14ac:dyDescent="0.3">
      <c r="G23465"/>
    </row>
    <row r="23466" spans="7:7" x14ac:dyDescent="0.3">
      <c r="G23466"/>
    </row>
    <row r="23467" spans="7:7" x14ac:dyDescent="0.3">
      <c r="G23467"/>
    </row>
    <row r="23468" spans="7:7" x14ac:dyDescent="0.3">
      <c r="G23468"/>
    </row>
    <row r="23469" spans="7:7" x14ac:dyDescent="0.3">
      <c r="G23469"/>
    </row>
    <row r="23470" spans="7:7" x14ac:dyDescent="0.3">
      <c r="G23470"/>
    </row>
    <row r="23471" spans="7:7" x14ac:dyDescent="0.3">
      <c r="G23471"/>
    </row>
    <row r="23472" spans="7:7" x14ac:dyDescent="0.3">
      <c r="G23472"/>
    </row>
    <row r="23473" spans="7:7" x14ac:dyDescent="0.3">
      <c r="G23473"/>
    </row>
    <row r="23474" spans="7:7" x14ac:dyDescent="0.3">
      <c r="G23474"/>
    </row>
    <row r="23475" spans="7:7" x14ac:dyDescent="0.3">
      <c r="G23475"/>
    </row>
    <row r="23476" spans="7:7" x14ac:dyDescent="0.3">
      <c r="G23476"/>
    </row>
    <row r="23477" spans="7:7" x14ac:dyDescent="0.3">
      <c r="G23477"/>
    </row>
    <row r="23478" spans="7:7" x14ac:dyDescent="0.3">
      <c r="G23478"/>
    </row>
    <row r="23479" spans="7:7" x14ac:dyDescent="0.3">
      <c r="G23479"/>
    </row>
    <row r="23480" spans="7:7" x14ac:dyDescent="0.3">
      <c r="G23480"/>
    </row>
    <row r="23481" spans="7:7" x14ac:dyDescent="0.3">
      <c r="G23481"/>
    </row>
    <row r="23482" spans="7:7" x14ac:dyDescent="0.3">
      <c r="G23482"/>
    </row>
    <row r="23483" spans="7:7" x14ac:dyDescent="0.3">
      <c r="G23483"/>
    </row>
    <row r="23484" spans="7:7" x14ac:dyDescent="0.3">
      <c r="G23484"/>
    </row>
    <row r="23485" spans="7:7" x14ac:dyDescent="0.3">
      <c r="G23485"/>
    </row>
    <row r="23486" spans="7:7" x14ac:dyDescent="0.3">
      <c r="G23486"/>
    </row>
    <row r="23487" spans="7:7" x14ac:dyDescent="0.3">
      <c r="G23487"/>
    </row>
    <row r="23488" spans="7:7" x14ac:dyDescent="0.3">
      <c r="G23488"/>
    </row>
    <row r="23489" spans="7:7" x14ac:dyDescent="0.3">
      <c r="G23489"/>
    </row>
    <row r="23490" spans="7:7" x14ac:dyDescent="0.3">
      <c r="G23490"/>
    </row>
    <row r="23491" spans="7:7" x14ac:dyDescent="0.3">
      <c r="G23491"/>
    </row>
    <row r="23492" spans="7:7" x14ac:dyDescent="0.3">
      <c r="G23492"/>
    </row>
    <row r="23493" spans="7:7" x14ac:dyDescent="0.3">
      <c r="G23493"/>
    </row>
    <row r="23494" spans="7:7" x14ac:dyDescent="0.3">
      <c r="G23494"/>
    </row>
    <row r="23495" spans="7:7" x14ac:dyDescent="0.3">
      <c r="G23495"/>
    </row>
    <row r="23496" spans="7:7" x14ac:dyDescent="0.3">
      <c r="G23496"/>
    </row>
    <row r="23497" spans="7:7" x14ac:dyDescent="0.3">
      <c r="G23497"/>
    </row>
    <row r="23498" spans="7:7" x14ac:dyDescent="0.3">
      <c r="G23498"/>
    </row>
    <row r="23499" spans="7:7" x14ac:dyDescent="0.3">
      <c r="G23499"/>
    </row>
    <row r="23500" spans="7:7" x14ac:dyDescent="0.3">
      <c r="G23500"/>
    </row>
    <row r="23501" spans="7:7" x14ac:dyDescent="0.3">
      <c r="G23501"/>
    </row>
    <row r="23502" spans="7:7" x14ac:dyDescent="0.3">
      <c r="G23502"/>
    </row>
    <row r="23503" spans="7:7" x14ac:dyDescent="0.3">
      <c r="G23503"/>
    </row>
    <row r="23504" spans="7:7" x14ac:dyDescent="0.3">
      <c r="G23504"/>
    </row>
    <row r="23505" spans="7:7" x14ac:dyDescent="0.3">
      <c r="G23505"/>
    </row>
    <row r="23506" spans="7:7" x14ac:dyDescent="0.3">
      <c r="G23506"/>
    </row>
    <row r="23507" spans="7:7" x14ac:dyDescent="0.3">
      <c r="G23507"/>
    </row>
    <row r="23508" spans="7:7" x14ac:dyDescent="0.3">
      <c r="G23508"/>
    </row>
    <row r="23509" spans="7:7" x14ac:dyDescent="0.3">
      <c r="G23509"/>
    </row>
    <row r="23510" spans="7:7" x14ac:dyDescent="0.3">
      <c r="G23510"/>
    </row>
    <row r="23511" spans="7:7" x14ac:dyDescent="0.3">
      <c r="G23511"/>
    </row>
    <row r="23512" spans="7:7" x14ac:dyDescent="0.3">
      <c r="G23512"/>
    </row>
    <row r="23513" spans="7:7" x14ac:dyDescent="0.3">
      <c r="G23513"/>
    </row>
    <row r="23514" spans="7:7" x14ac:dyDescent="0.3">
      <c r="G23514"/>
    </row>
    <row r="23515" spans="7:7" x14ac:dyDescent="0.3">
      <c r="G23515"/>
    </row>
    <row r="23516" spans="7:7" x14ac:dyDescent="0.3">
      <c r="G23516"/>
    </row>
    <row r="23517" spans="7:7" x14ac:dyDescent="0.3">
      <c r="G23517"/>
    </row>
    <row r="23518" spans="7:7" x14ac:dyDescent="0.3">
      <c r="G23518"/>
    </row>
    <row r="23519" spans="7:7" x14ac:dyDescent="0.3">
      <c r="G23519"/>
    </row>
    <row r="23520" spans="7:7" x14ac:dyDescent="0.3">
      <c r="G23520"/>
    </row>
    <row r="23521" spans="7:7" x14ac:dyDescent="0.3">
      <c r="G23521"/>
    </row>
    <row r="23522" spans="7:7" x14ac:dyDescent="0.3">
      <c r="G23522"/>
    </row>
    <row r="23523" spans="7:7" x14ac:dyDescent="0.3">
      <c r="G23523"/>
    </row>
    <row r="23524" spans="7:7" x14ac:dyDescent="0.3">
      <c r="G23524"/>
    </row>
    <row r="23525" spans="7:7" x14ac:dyDescent="0.3">
      <c r="G23525"/>
    </row>
    <row r="23526" spans="7:7" x14ac:dyDescent="0.3">
      <c r="G23526"/>
    </row>
    <row r="23527" spans="7:7" x14ac:dyDescent="0.3">
      <c r="G23527"/>
    </row>
    <row r="23528" spans="7:7" x14ac:dyDescent="0.3">
      <c r="G23528"/>
    </row>
    <row r="23529" spans="7:7" x14ac:dyDescent="0.3">
      <c r="G23529"/>
    </row>
    <row r="23530" spans="7:7" x14ac:dyDescent="0.3">
      <c r="G23530"/>
    </row>
    <row r="23531" spans="7:7" x14ac:dyDescent="0.3">
      <c r="G23531"/>
    </row>
    <row r="23532" spans="7:7" x14ac:dyDescent="0.3">
      <c r="G23532"/>
    </row>
    <row r="23533" spans="7:7" x14ac:dyDescent="0.3">
      <c r="G23533"/>
    </row>
    <row r="23534" spans="7:7" x14ac:dyDescent="0.3">
      <c r="G23534"/>
    </row>
    <row r="23535" spans="7:7" x14ac:dyDescent="0.3">
      <c r="G23535"/>
    </row>
    <row r="23536" spans="7:7" x14ac:dyDescent="0.3">
      <c r="G23536"/>
    </row>
    <row r="23537" spans="7:7" x14ac:dyDescent="0.3">
      <c r="G23537"/>
    </row>
    <row r="23538" spans="7:7" x14ac:dyDescent="0.3">
      <c r="G23538"/>
    </row>
    <row r="23539" spans="7:7" x14ac:dyDescent="0.3">
      <c r="G23539"/>
    </row>
    <row r="23540" spans="7:7" x14ac:dyDescent="0.3">
      <c r="G23540"/>
    </row>
    <row r="23541" spans="7:7" x14ac:dyDescent="0.3">
      <c r="G23541"/>
    </row>
    <row r="23542" spans="7:7" x14ac:dyDescent="0.3">
      <c r="G23542"/>
    </row>
    <row r="23543" spans="7:7" x14ac:dyDescent="0.3">
      <c r="G23543"/>
    </row>
  </sheetData>
  <sheetProtection algorithmName="SHA-512" hashValue="xgutCR3y4yVA1re9BV/1W7kOuNik6+jZYTXVlkdz3dbeSVmIB9hUSL/CCT0RfD6PKywNjuFnLbqXALDhL9T5gQ==" saltValue="V5O4eiMpMi9kG9aEurxi+Q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7CFDB-61DC-4918-862C-46F8DA1B4B0F}">
  <sheetPr codeName="Planilha4"/>
  <dimension ref="A1:J318"/>
  <sheetViews>
    <sheetView showGridLines="0" workbookViewId="0">
      <selection activeCell="J7" sqref="J7"/>
    </sheetView>
  </sheetViews>
  <sheetFormatPr defaultColWidth="9.21875" defaultRowHeight="14.4" x14ac:dyDescent="0.3"/>
  <cols>
    <col min="1" max="1" width="15" style="3" bestFit="1" customWidth="1"/>
    <col min="2" max="2" width="17.44140625" style="3" bestFit="1" customWidth="1"/>
    <col min="3" max="3" width="26.77734375" style="3" bestFit="1" customWidth="1"/>
    <col min="4" max="4" width="20.5546875" style="3" bestFit="1" customWidth="1"/>
    <col min="5" max="5" width="17.21875" style="3" bestFit="1" customWidth="1"/>
    <col min="6" max="6" width="30.44140625" style="3" customWidth="1"/>
    <col min="7" max="7" width="14.5546875" style="3" bestFit="1" customWidth="1"/>
    <col min="8" max="16384" width="9.21875" style="3"/>
  </cols>
  <sheetData>
    <row r="1" spans="1:10" x14ac:dyDescent="0.3">
      <c r="A1" t="s">
        <v>19</v>
      </c>
      <c r="B1" t="s">
        <v>20</v>
      </c>
      <c r="C1" t="s">
        <v>31</v>
      </c>
      <c r="D1" t="s">
        <v>21</v>
      </c>
      <c r="E1" t="s">
        <v>14</v>
      </c>
      <c r="F1" t="s">
        <v>27</v>
      </c>
    </row>
    <row r="2" spans="1:10" x14ac:dyDescent="0.3">
      <c r="A2">
        <v>609</v>
      </c>
      <c r="B2" t="s">
        <v>8</v>
      </c>
      <c r="C2">
        <v>999</v>
      </c>
      <c r="D2" t="s">
        <v>22</v>
      </c>
      <c r="E2">
        <v>0</v>
      </c>
      <c r="F2">
        <v>8</v>
      </c>
    </row>
    <row r="3" spans="1:10" x14ac:dyDescent="0.3">
      <c r="A3">
        <v>610</v>
      </c>
      <c r="B3" t="s">
        <v>8</v>
      </c>
      <c r="C3">
        <v>999</v>
      </c>
      <c r="D3" t="s">
        <v>22</v>
      </c>
      <c r="E3">
        <v>0</v>
      </c>
      <c r="F3">
        <v>8</v>
      </c>
    </row>
    <row r="4" spans="1:10" x14ac:dyDescent="0.3">
      <c r="A4">
        <v>611</v>
      </c>
      <c r="B4" t="s">
        <v>8</v>
      </c>
      <c r="C4">
        <v>999</v>
      </c>
      <c r="D4" t="s">
        <v>22</v>
      </c>
      <c r="E4">
        <v>0</v>
      </c>
      <c r="F4">
        <v>9</v>
      </c>
    </row>
    <row r="5" spans="1:10" x14ac:dyDescent="0.3">
      <c r="A5">
        <v>612</v>
      </c>
      <c r="B5" t="s">
        <v>8</v>
      </c>
      <c r="C5">
        <v>999</v>
      </c>
      <c r="D5" t="s">
        <v>22</v>
      </c>
      <c r="E5">
        <v>0</v>
      </c>
      <c r="F5">
        <v>9</v>
      </c>
    </row>
    <row r="6" spans="1:10" x14ac:dyDescent="0.3">
      <c r="A6">
        <v>613</v>
      </c>
      <c r="B6" t="s">
        <v>8</v>
      </c>
      <c r="C6">
        <v>999</v>
      </c>
      <c r="D6" t="s">
        <v>22</v>
      </c>
      <c r="E6">
        <v>0</v>
      </c>
      <c r="F6">
        <v>9</v>
      </c>
      <c r="J6" s="44"/>
    </row>
    <row r="7" spans="1:10" x14ac:dyDescent="0.3">
      <c r="A7">
        <v>614</v>
      </c>
      <c r="B7" t="s">
        <v>8</v>
      </c>
      <c r="C7">
        <v>999</v>
      </c>
      <c r="D7" t="s">
        <v>22</v>
      </c>
      <c r="E7">
        <v>0</v>
      </c>
      <c r="F7">
        <v>10</v>
      </c>
    </row>
    <row r="8" spans="1:10" x14ac:dyDescent="0.3">
      <c r="A8">
        <v>615</v>
      </c>
      <c r="B8" t="s">
        <v>8</v>
      </c>
      <c r="C8">
        <v>999</v>
      </c>
      <c r="D8" t="s">
        <v>22</v>
      </c>
      <c r="E8">
        <v>0</v>
      </c>
      <c r="F8">
        <v>10</v>
      </c>
    </row>
    <row r="9" spans="1:10" x14ac:dyDescent="0.3">
      <c r="A9">
        <v>616</v>
      </c>
      <c r="B9" t="s">
        <v>8</v>
      </c>
      <c r="C9">
        <v>999</v>
      </c>
      <c r="D9" t="s">
        <v>22</v>
      </c>
      <c r="E9">
        <v>0</v>
      </c>
      <c r="F9">
        <v>11</v>
      </c>
    </row>
    <row r="10" spans="1:10" x14ac:dyDescent="0.3">
      <c r="A10">
        <v>617</v>
      </c>
      <c r="B10" t="s">
        <v>8</v>
      </c>
      <c r="C10">
        <v>999</v>
      </c>
      <c r="D10" t="s">
        <v>22</v>
      </c>
      <c r="E10">
        <v>0</v>
      </c>
      <c r="F10">
        <v>11</v>
      </c>
    </row>
    <row r="11" spans="1:10" x14ac:dyDescent="0.3">
      <c r="A11">
        <v>618</v>
      </c>
      <c r="B11" t="s">
        <v>8</v>
      </c>
      <c r="C11">
        <v>999</v>
      </c>
      <c r="D11" t="s">
        <v>22</v>
      </c>
      <c r="E11">
        <v>0</v>
      </c>
      <c r="F11">
        <v>11</v>
      </c>
    </row>
    <row r="12" spans="1:10" x14ac:dyDescent="0.3">
      <c r="A12">
        <v>619</v>
      </c>
      <c r="B12" t="s">
        <v>8</v>
      </c>
      <c r="C12">
        <v>999</v>
      </c>
      <c r="D12" t="s">
        <v>22</v>
      </c>
      <c r="E12">
        <v>0</v>
      </c>
      <c r="F12">
        <v>12</v>
      </c>
    </row>
    <row r="13" spans="1:10" x14ac:dyDescent="0.3">
      <c r="A13">
        <v>620</v>
      </c>
      <c r="B13" t="s">
        <v>8</v>
      </c>
      <c r="C13">
        <v>999</v>
      </c>
      <c r="D13" t="s">
        <v>22</v>
      </c>
      <c r="E13">
        <v>0</v>
      </c>
      <c r="F13">
        <v>12</v>
      </c>
    </row>
    <row r="14" spans="1:10" x14ac:dyDescent="0.3">
      <c r="A14">
        <v>621</v>
      </c>
      <c r="B14" t="s">
        <v>8</v>
      </c>
      <c r="C14">
        <v>999</v>
      </c>
      <c r="D14" t="s">
        <v>22</v>
      </c>
      <c r="E14">
        <v>0</v>
      </c>
      <c r="F14">
        <v>12</v>
      </c>
    </row>
    <row r="15" spans="1:10" x14ac:dyDescent="0.3">
      <c r="A15">
        <v>622</v>
      </c>
      <c r="B15" t="s">
        <v>8</v>
      </c>
      <c r="C15">
        <v>999</v>
      </c>
      <c r="D15" t="s">
        <v>22</v>
      </c>
      <c r="E15">
        <v>0</v>
      </c>
      <c r="F15">
        <v>12</v>
      </c>
    </row>
    <row r="16" spans="1:10" x14ac:dyDescent="0.3">
      <c r="A16">
        <v>623</v>
      </c>
      <c r="B16" t="s">
        <v>8</v>
      </c>
      <c r="C16">
        <v>999</v>
      </c>
      <c r="D16" t="s">
        <v>22</v>
      </c>
      <c r="E16">
        <v>0</v>
      </c>
      <c r="F16">
        <v>12</v>
      </c>
    </row>
    <row r="17" spans="1:6" x14ac:dyDescent="0.3">
      <c r="A17">
        <v>624</v>
      </c>
      <c r="B17" t="s">
        <v>8</v>
      </c>
      <c r="C17">
        <v>999</v>
      </c>
      <c r="D17" t="s">
        <v>22</v>
      </c>
      <c r="E17">
        <v>0</v>
      </c>
      <c r="F17">
        <v>13</v>
      </c>
    </row>
    <row r="18" spans="1:6" x14ac:dyDescent="0.3">
      <c r="A18">
        <v>625</v>
      </c>
      <c r="B18" t="s">
        <v>8</v>
      </c>
      <c r="C18">
        <v>999</v>
      </c>
      <c r="D18" t="s">
        <v>22</v>
      </c>
      <c r="E18">
        <v>0</v>
      </c>
      <c r="F18">
        <v>13</v>
      </c>
    </row>
    <row r="19" spans="1:6" x14ac:dyDescent="0.3">
      <c r="A19">
        <v>626</v>
      </c>
      <c r="B19" t="s">
        <v>8</v>
      </c>
      <c r="C19">
        <v>999</v>
      </c>
      <c r="D19" t="s">
        <v>22</v>
      </c>
      <c r="E19">
        <v>0</v>
      </c>
      <c r="F19">
        <v>13</v>
      </c>
    </row>
    <row r="20" spans="1:6" x14ac:dyDescent="0.3">
      <c r="A20">
        <v>627</v>
      </c>
      <c r="B20" t="s">
        <v>8</v>
      </c>
      <c r="C20">
        <v>999</v>
      </c>
      <c r="D20" t="s">
        <v>22</v>
      </c>
      <c r="E20">
        <v>0</v>
      </c>
      <c r="F20">
        <v>14</v>
      </c>
    </row>
    <row r="21" spans="1:6" x14ac:dyDescent="0.3">
      <c r="A21">
        <v>628</v>
      </c>
      <c r="B21" t="s">
        <v>8</v>
      </c>
      <c r="C21">
        <v>999</v>
      </c>
      <c r="D21" t="s">
        <v>22</v>
      </c>
      <c r="E21">
        <v>0</v>
      </c>
      <c r="F21">
        <v>15</v>
      </c>
    </row>
    <row r="22" spans="1:6" x14ac:dyDescent="0.3">
      <c r="A22">
        <v>629</v>
      </c>
      <c r="B22" t="s">
        <v>8</v>
      </c>
      <c r="C22">
        <v>999</v>
      </c>
      <c r="D22" t="s">
        <v>22</v>
      </c>
      <c r="E22">
        <v>0</v>
      </c>
      <c r="F22">
        <v>14</v>
      </c>
    </row>
    <row r="23" spans="1:6" x14ac:dyDescent="0.3">
      <c r="A23">
        <v>630</v>
      </c>
      <c r="B23" t="s">
        <v>8</v>
      </c>
      <c r="C23">
        <v>999</v>
      </c>
      <c r="D23" t="s">
        <v>22</v>
      </c>
      <c r="E23">
        <v>0</v>
      </c>
      <c r="F23">
        <v>15</v>
      </c>
    </row>
    <row r="24" spans="1:6" x14ac:dyDescent="0.3">
      <c r="A24">
        <v>631</v>
      </c>
      <c r="B24" t="s">
        <v>8</v>
      </c>
      <c r="C24">
        <v>999</v>
      </c>
      <c r="D24" t="s">
        <v>22</v>
      </c>
      <c r="E24">
        <v>0</v>
      </c>
      <c r="F24">
        <v>15</v>
      </c>
    </row>
    <row r="25" spans="1:6" x14ac:dyDescent="0.3">
      <c r="A25">
        <v>632</v>
      </c>
      <c r="B25" t="s">
        <v>8</v>
      </c>
      <c r="C25">
        <v>999</v>
      </c>
      <c r="D25" t="s">
        <v>22</v>
      </c>
      <c r="E25">
        <v>0</v>
      </c>
      <c r="F25">
        <v>16</v>
      </c>
    </row>
    <row r="26" spans="1:6" x14ac:dyDescent="0.3">
      <c r="A26">
        <v>633</v>
      </c>
      <c r="B26" t="s">
        <v>8</v>
      </c>
      <c r="C26">
        <v>999</v>
      </c>
      <c r="D26" t="s">
        <v>22</v>
      </c>
      <c r="E26">
        <v>0</v>
      </c>
      <c r="F26">
        <v>17</v>
      </c>
    </row>
    <row r="27" spans="1:6" x14ac:dyDescent="0.3">
      <c r="A27">
        <v>634</v>
      </c>
      <c r="B27" t="s">
        <v>8</v>
      </c>
      <c r="C27">
        <v>999</v>
      </c>
      <c r="D27" t="s">
        <v>22</v>
      </c>
      <c r="E27">
        <v>0</v>
      </c>
      <c r="F27">
        <v>16</v>
      </c>
    </row>
    <row r="28" spans="1:6" x14ac:dyDescent="0.3">
      <c r="A28">
        <v>635</v>
      </c>
      <c r="B28" t="s">
        <v>8</v>
      </c>
      <c r="C28">
        <v>999</v>
      </c>
      <c r="D28" t="s">
        <v>22</v>
      </c>
      <c r="E28">
        <v>0</v>
      </c>
      <c r="F28">
        <v>17</v>
      </c>
    </row>
    <row r="29" spans="1:6" x14ac:dyDescent="0.3">
      <c r="A29">
        <v>636</v>
      </c>
      <c r="B29" t="s">
        <v>8</v>
      </c>
      <c r="C29">
        <v>999</v>
      </c>
      <c r="D29" t="s">
        <v>22</v>
      </c>
      <c r="E29">
        <v>0</v>
      </c>
      <c r="F29">
        <v>17</v>
      </c>
    </row>
    <row r="30" spans="1:6" x14ac:dyDescent="0.3">
      <c r="A30">
        <v>637</v>
      </c>
      <c r="B30" t="s">
        <v>8</v>
      </c>
      <c r="C30">
        <v>999</v>
      </c>
      <c r="D30" t="s">
        <v>22</v>
      </c>
      <c r="E30">
        <v>0</v>
      </c>
      <c r="F30">
        <v>17</v>
      </c>
    </row>
    <row r="31" spans="1:6" x14ac:dyDescent="0.3">
      <c r="A31">
        <v>638</v>
      </c>
      <c r="B31" t="s">
        <v>8</v>
      </c>
      <c r="C31">
        <v>999</v>
      </c>
      <c r="D31" t="s">
        <v>22</v>
      </c>
      <c r="E31">
        <v>0</v>
      </c>
      <c r="F31">
        <v>18</v>
      </c>
    </row>
    <row r="32" spans="1:6" x14ac:dyDescent="0.3">
      <c r="A32">
        <v>639</v>
      </c>
      <c r="B32" t="s">
        <v>8</v>
      </c>
      <c r="C32">
        <v>999</v>
      </c>
      <c r="D32" t="s">
        <v>22</v>
      </c>
      <c r="E32">
        <v>0</v>
      </c>
      <c r="F32">
        <v>18</v>
      </c>
    </row>
    <row r="33" spans="1:6" x14ac:dyDescent="0.3">
      <c r="A33">
        <v>640</v>
      </c>
      <c r="B33" t="s">
        <v>8</v>
      </c>
      <c r="C33">
        <v>3000</v>
      </c>
      <c r="D33" t="s">
        <v>22</v>
      </c>
      <c r="E33">
        <v>0</v>
      </c>
      <c r="F33">
        <v>14</v>
      </c>
    </row>
    <row r="34" spans="1:6" x14ac:dyDescent="0.3">
      <c r="A34">
        <v>641</v>
      </c>
      <c r="B34" t="s">
        <v>8</v>
      </c>
      <c r="C34">
        <v>3000</v>
      </c>
      <c r="D34" t="s">
        <v>22</v>
      </c>
      <c r="E34">
        <v>0</v>
      </c>
      <c r="F34">
        <v>15</v>
      </c>
    </row>
    <row r="35" spans="1:6" x14ac:dyDescent="0.3">
      <c r="A35">
        <v>643</v>
      </c>
      <c r="B35" t="s">
        <v>8</v>
      </c>
      <c r="C35">
        <v>999</v>
      </c>
      <c r="D35" t="s">
        <v>22</v>
      </c>
      <c r="E35">
        <v>0</v>
      </c>
      <c r="F35">
        <v>19</v>
      </c>
    </row>
    <row r="36" spans="1:6" x14ac:dyDescent="0.3">
      <c r="A36">
        <v>644</v>
      </c>
      <c r="B36" t="s">
        <v>8</v>
      </c>
      <c r="C36">
        <v>999</v>
      </c>
      <c r="D36" t="s">
        <v>22</v>
      </c>
      <c r="E36">
        <v>0</v>
      </c>
      <c r="F36">
        <v>18</v>
      </c>
    </row>
    <row r="37" spans="1:6" x14ac:dyDescent="0.3">
      <c r="A37">
        <v>645</v>
      </c>
      <c r="B37" t="s">
        <v>8</v>
      </c>
      <c r="C37">
        <v>3000</v>
      </c>
      <c r="D37" t="s">
        <v>22</v>
      </c>
      <c r="E37">
        <v>0</v>
      </c>
      <c r="F37">
        <v>19</v>
      </c>
    </row>
    <row r="38" spans="1:6" x14ac:dyDescent="0.3">
      <c r="A38">
        <v>646</v>
      </c>
      <c r="B38" t="s">
        <v>8</v>
      </c>
      <c r="C38">
        <v>999</v>
      </c>
      <c r="D38" t="s">
        <v>22</v>
      </c>
      <c r="E38">
        <v>0</v>
      </c>
      <c r="F38">
        <v>19</v>
      </c>
    </row>
    <row r="39" spans="1:6" x14ac:dyDescent="0.3">
      <c r="A39">
        <v>647</v>
      </c>
      <c r="B39" t="s">
        <v>8</v>
      </c>
      <c r="C39">
        <v>999</v>
      </c>
      <c r="D39" t="s">
        <v>22</v>
      </c>
      <c r="E39">
        <v>0</v>
      </c>
      <c r="F39">
        <v>19</v>
      </c>
    </row>
    <row r="40" spans="1:6" x14ac:dyDescent="0.3">
      <c r="A40">
        <v>648</v>
      </c>
      <c r="B40" t="s">
        <v>8</v>
      </c>
      <c r="C40">
        <v>3000</v>
      </c>
      <c r="D40" t="s">
        <v>22</v>
      </c>
      <c r="E40">
        <v>0</v>
      </c>
      <c r="F40">
        <v>19</v>
      </c>
    </row>
    <row r="41" spans="1:6" x14ac:dyDescent="0.3">
      <c r="A41">
        <v>649</v>
      </c>
      <c r="B41" t="s">
        <v>8</v>
      </c>
      <c r="C41">
        <v>999</v>
      </c>
      <c r="D41" t="s">
        <v>22</v>
      </c>
      <c r="E41">
        <v>0</v>
      </c>
      <c r="F41">
        <v>19</v>
      </c>
    </row>
    <row r="42" spans="1:6" x14ac:dyDescent="0.3">
      <c r="A42">
        <v>655</v>
      </c>
      <c r="B42" t="s">
        <v>8</v>
      </c>
      <c r="C42">
        <v>3000</v>
      </c>
      <c r="D42" t="s">
        <v>22</v>
      </c>
      <c r="E42">
        <v>0</v>
      </c>
      <c r="F42">
        <v>20</v>
      </c>
    </row>
    <row r="43" spans="1:6" x14ac:dyDescent="0.3">
      <c r="A43">
        <v>656</v>
      </c>
      <c r="B43" t="s">
        <v>8</v>
      </c>
      <c r="C43">
        <v>999</v>
      </c>
      <c r="D43" t="s">
        <v>22</v>
      </c>
      <c r="E43">
        <v>0</v>
      </c>
      <c r="F43">
        <v>20</v>
      </c>
    </row>
    <row r="44" spans="1:6" x14ac:dyDescent="0.3">
      <c r="A44">
        <v>657</v>
      </c>
      <c r="B44" t="s">
        <v>8</v>
      </c>
      <c r="C44">
        <v>999</v>
      </c>
      <c r="D44" t="s">
        <v>22</v>
      </c>
      <c r="E44">
        <v>0</v>
      </c>
      <c r="F44">
        <v>20</v>
      </c>
    </row>
    <row r="45" spans="1:6" x14ac:dyDescent="0.3">
      <c r="A45">
        <v>658</v>
      </c>
      <c r="B45" t="s">
        <v>8</v>
      </c>
      <c r="C45">
        <v>999</v>
      </c>
      <c r="D45" t="s">
        <v>22</v>
      </c>
      <c r="E45">
        <v>0</v>
      </c>
      <c r="F45">
        <v>21</v>
      </c>
    </row>
    <row r="46" spans="1:6" x14ac:dyDescent="0.3">
      <c r="A46">
        <v>659</v>
      </c>
      <c r="B46" t="s">
        <v>8</v>
      </c>
      <c r="C46">
        <v>999</v>
      </c>
      <c r="D46" t="s">
        <v>22</v>
      </c>
      <c r="E46">
        <v>0</v>
      </c>
      <c r="F46">
        <v>21</v>
      </c>
    </row>
    <row r="47" spans="1:6" x14ac:dyDescent="0.3">
      <c r="A47">
        <v>660</v>
      </c>
      <c r="B47" t="s">
        <v>8</v>
      </c>
      <c r="C47">
        <v>999</v>
      </c>
      <c r="D47" t="s">
        <v>22</v>
      </c>
      <c r="E47">
        <v>0</v>
      </c>
      <c r="F47">
        <v>21</v>
      </c>
    </row>
    <row r="48" spans="1:6" x14ac:dyDescent="0.3">
      <c r="A48">
        <v>661</v>
      </c>
      <c r="B48" t="s">
        <v>8</v>
      </c>
      <c r="C48">
        <v>999</v>
      </c>
      <c r="D48" t="s">
        <v>22</v>
      </c>
      <c r="E48">
        <v>0</v>
      </c>
      <c r="F48">
        <v>21</v>
      </c>
    </row>
    <row r="49" spans="1:6" x14ac:dyDescent="0.3">
      <c r="A49">
        <v>662</v>
      </c>
      <c r="B49" t="s">
        <v>8</v>
      </c>
      <c r="C49">
        <v>999</v>
      </c>
      <c r="D49" t="s">
        <v>22</v>
      </c>
      <c r="E49">
        <v>0</v>
      </c>
      <c r="F49">
        <v>22</v>
      </c>
    </row>
    <row r="50" spans="1:6" x14ac:dyDescent="0.3">
      <c r="A50">
        <v>663</v>
      </c>
      <c r="B50" t="s">
        <v>8</v>
      </c>
      <c r="C50">
        <v>999</v>
      </c>
      <c r="D50" t="s">
        <v>22</v>
      </c>
      <c r="E50">
        <v>0</v>
      </c>
      <c r="F50">
        <v>22</v>
      </c>
    </row>
    <row r="51" spans="1:6" x14ac:dyDescent="0.3">
      <c r="A51">
        <v>664</v>
      </c>
      <c r="B51" t="s">
        <v>8</v>
      </c>
      <c r="C51">
        <v>999</v>
      </c>
      <c r="D51" t="s">
        <v>22</v>
      </c>
      <c r="E51">
        <v>0</v>
      </c>
      <c r="F51">
        <v>22</v>
      </c>
    </row>
    <row r="52" spans="1:6" x14ac:dyDescent="0.3">
      <c r="A52">
        <v>665</v>
      </c>
      <c r="B52" t="s">
        <v>8</v>
      </c>
      <c r="C52">
        <v>999</v>
      </c>
      <c r="D52" t="s">
        <v>22</v>
      </c>
      <c r="E52">
        <v>0</v>
      </c>
      <c r="F52">
        <v>22</v>
      </c>
    </row>
    <row r="53" spans="1:6" x14ac:dyDescent="0.3">
      <c r="A53">
        <v>666</v>
      </c>
      <c r="B53" t="s">
        <v>8</v>
      </c>
      <c r="C53">
        <v>3000</v>
      </c>
      <c r="D53" t="s">
        <v>22</v>
      </c>
      <c r="E53">
        <v>0</v>
      </c>
      <c r="F53">
        <v>22</v>
      </c>
    </row>
    <row r="54" spans="1:6" x14ac:dyDescent="0.3">
      <c r="A54">
        <v>667</v>
      </c>
      <c r="B54" t="s">
        <v>8</v>
      </c>
      <c r="C54">
        <v>3000</v>
      </c>
      <c r="D54" t="s">
        <v>22</v>
      </c>
      <c r="E54">
        <v>0</v>
      </c>
      <c r="F54">
        <v>23</v>
      </c>
    </row>
    <row r="55" spans="1:6" x14ac:dyDescent="0.3">
      <c r="A55">
        <v>669</v>
      </c>
      <c r="B55" t="s">
        <v>8</v>
      </c>
      <c r="C55">
        <v>999</v>
      </c>
      <c r="D55" t="s">
        <v>22</v>
      </c>
      <c r="E55">
        <v>0</v>
      </c>
      <c r="F55">
        <v>23</v>
      </c>
    </row>
    <row r="56" spans="1:6" x14ac:dyDescent="0.3">
      <c r="A56">
        <v>670</v>
      </c>
      <c r="B56" t="s">
        <v>8</v>
      </c>
      <c r="C56">
        <v>999</v>
      </c>
      <c r="D56" t="s">
        <v>22</v>
      </c>
      <c r="E56">
        <v>0</v>
      </c>
      <c r="F56">
        <v>23</v>
      </c>
    </row>
    <row r="57" spans="1:6" x14ac:dyDescent="0.3">
      <c r="A57">
        <v>671</v>
      </c>
      <c r="B57" t="s">
        <v>8</v>
      </c>
      <c r="C57">
        <v>999</v>
      </c>
      <c r="D57" t="s">
        <v>22</v>
      </c>
      <c r="E57">
        <v>0</v>
      </c>
      <c r="F57">
        <v>22</v>
      </c>
    </row>
    <row r="58" spans="1:6" x14ac:dyDescent="0.3">
      <c r="A58">
        <v>672</v>
      </c>
      <c r="B58" t="s">
        <v>8</v>
      </c>
      <c r="C58">
        <v>3000</v>
      </c>
      <c r="D58" t="s">
        <v>22</v>
      </c>
      <c r="E58">
        <v>0</v>
      </c>
      <c r="F58">
        <v>23</v>
      </c>
    </row>
    <row r="59" spans="1:6" x14ac:dyDescent="0.3">
      <c r="A59">
        <v>673</v>
      </c>
      <c r="B59" t="s">
        <v>8</v>
      </c>
      <c r="C59">
        <v>999</v>
      </c>
      <c r="D59" t="s">
        <v>22</v>
      </c>
      <c r="E59">
        <v>0</v>
      </c>
      <c r="F59">
        <v>23</v>
      </c>
    </row>
    <row r="60" spans="1:6" x14ac:dyDescent="0.3">
      <c r="A60">
        <v>674</v>
      </c>
      <c r="B60" t="s">
        <v>8</v>
      </c>
      <c r="C60">
        <v>999</v>
      </c>
      <c r="D60" t="s">
        <v>22</v>
      </c>
      <c r="E60">
        <v>0</v>
      </c>
      <c r="F60">
        <v>23</v>
      </c>
    </row>
    <row r="61" spans="1:6" x14ac:dyDescent="0.3">
      <c r="A61">
        <v>675</v>
      </c>
      <c r="B61" t="s">
        <v>8</v>
      </c>
      <c r="C61">
        <v>999</v>
      </c>
      <c r="D61" t="s">
        <v>22</v>
      </c>
      <c r="E61">
        <v>0</v>
      </c>
      <c r="F61">
        <v>23</v>
      </c>
    </row>
    <row r="62" spans="1:6" x14ac:dyDescent="0.3">
      <c r="A62">
        <v>677</v>
      </c>
      <c r="B62" t="s">
        <v>8</v>
      </c>
      <c r="C62">
        <v>999</v>
      </c>
      <c r="D62" t="s">
        <v>22</v>
      </c>
      <c r="E62">
        <v>0</v>
      </c>
      <c r="F62">
        <v>23</v>
      </c>
    </row>
    <row r="63" spans="1:6" x14ac:dyDescent="0.3">
      <c r="A63">
        <v>678</v>
      </c>
      <c r="B63" t="s">
        <v>8</v>
      </c>
      <c r="C63">
        <v>3000</v>
      </c>
      <c r="D63" t="s">
        <v>22</v>
      </c>
      <c r="E63">
        <v>0</v>
      </c>
      <c r="F63">
        <v>24</v>
      </c>
    </row>
    <row r="64" spans="1:6" x14ac:dyDescent="0.3">
      <c r="A64">
        <v>679</v>
      </c>
      <c r="B64" t="s">
        <v>8</v>
      </c>
      <c r="C64">
        <v>999</v>
      </c>
      <c r="D64" t="s">
        <v>22</v>
      </c>
      <c r="E64">
        <v>0</v>
      </c>
      <c r="F64">
        <v>24</v>
      </c>
    </row>
    <row r="65" spans="1:6" x14ac:dyDescent="0.3">
      <c r="A65">
        <v>680</v>
      </c>
      <c r="B65" t="s">
        <v>8</v>
      </c>
      <c r="C65">
        <v>999</v>
      </c>
      <c r="D65" t="s">
        <v>22</v>
      </c>
      <c r="E65">
        <v>0</v>
      </c>
      <c r="F65">
        <v>24</v>
      </c>
    </row>
    <row r="66" spans="1:6" x14ac:dyDescent="0.3">
      <c r="A66">
        <v>681</v>
      </c>
      <c r="B66" t="s">
        <v>8</v>
      </c>
      <c r="C66">
        <v>3000</v>
      </c>
      <c r="D66" t="s">
        <v>22</v>
      </c>
      <c r="E66">
        <v>0</v>
      </c>
      <c r="F66">
        <v>24</v>
      </c>
    </row>
    <row r="67" spans="1:6" x14ac:dyDescent="0.3">
      <c r="A67">
        <v>682</v>
      </c>
      <c r="B67" t="s">
        <v>8</v>
      </c>
      <c r="C67">
        <v>3000</v>
      </c>
      <c r="D67" t="s">
        <v>22</v>
      </c>
      <c r="E67">
        <v>0</v>
      </c>
      <c r="F67">
        <v>24</v>
      </c>
    </row>
    <row r="68" spans="1:6" x14ac:dyDescent="0.3">
      <c r="A68">
        <v>683</v>
      </c>
      <c r="B68" t="s">
        <v>8</v>
      </c>
      <c r="C68">
        <v>3000</v>
      </c>
      <c r="D68" t="s">
        <v>22</v>
      </c>
      <c r="E68">
        <v>0</v>
      </c>
      <c r="F68">
        <v>24</v>
      </c>
    </row>
    <row r="69" spans="1:6" x14ac:dyDescent="0.3">
      <c r="A69">
        <v>684</v>
      </c>
      <c r="B69" t="s">
        <v>8</v>
      </c>
      <c r="C69">
        <v>999</v>
      </c>
      <c r="D69" t="s">
        <v>22</v>
      </c>
      <c r="E69">
        <v>0</v>
      </c>
      <c r="F69">
        <v>24</v>
      </c>
    </row>
    <row r="70" spans="1:6" x14ac:dyDescent="0.3">
      <c r="A70">
        <v>685</v>
      </c>
      <c r="B70" t="s">
        <v>8</v>
      </c>
      <c r="C70">
        <v>999</v>
      </c>
      <c r="D70" t="s">
        <v>22</v>
      </c>
      <c r="E70">
        <v>0</v>
      </c>
      <c r="F70">
        <v>25</v>
      </c>
    </row>
    <row r="71" spans="1:6" x14ac:dyDescent="0.3">
      <c r="A71">
        <v>686</v>
      </c>
      <c r="B71" t="s">
        <v>8</v>
      </c>
      <c r="C71">
        <v>3000</v>
      </c>
      <c r="D71" t="s">
        <v>22</v>
      </c>
      <c r="E71">
        <v>0</v>
      </c>
      <c r="F71">
        <v>25</v>
      </c>
    </row>
    <row r="72" spans="1:6" x14ac:dyDescent="0.3">
      <c r="A72">
        <v>687</v>
      </c>
      <c r="B72" t="s">
        <v>8</v>
      </c>
      <c r="C72">
        <v>3000</v>
      </c>
      <c r="D72" t="s">
        <v>22</v>
      </c>
      <c r="E72">
        <v>0</v>
      </c>
      <c r="F72">
        <v>25</v>
      </c>
    </row>
    <row r="73" spans="1:6" x14ac:dyDescent="0.3">
      <c r="A73">
        <v>688</v>
      </c>
      <c r="B73" t="s">
        <v>8</v>
      </c>
      <c r="C73">
        <v>999</v>
      </c>
      <c r="D73" t="s">
        <v>22</v>
      </c>
      <c r="E73">
        <v>0</v>
      </c>
      <c r="F73">
        <v>25</v>
      </c>
    </row>
    <row r="74" spans="1:6" x14ac:dyDescent="0.3">
      <c r="A74">
        <v>689</v>
      </c>
      <c r="B74" t="s">
        <v>8</v>
      </c>
      <c r="C74">
        <v>999</v>
      </c>
      <c r="D74" t="s">
        <v>22</v>
      </c>
      <c r="E74">
        <v>0</v>
      </c>
      <c r="F74">
        <v>26</v>
      </c>
    </row>
    <row r="75" spans="1:6" x14ac:dyDescent="0.3">
      <c r="A75">
        <v>690</v>
      </c>
      <c r="B75" t="s">
        <v>8</v>
      </c>
      <c r="C75">
        <v>999</v>
      </c>
      <c r="D75" t="s">
        <v>22</v>
      </c>
      <c r="E75">
        <v>0</v>
      </c>
      <c r="F75">
        <v>25</v>
      </c>
    </row>
    <row r="76" spans="1:6" x14ac:dyDescent="0.3">
      <c r="A76">
        <v>691</v>
      </c>
      <c r="B76" t="s">
        <v>8</v>
      </c>
      <c r="C76">
        <v>3000</v>
      </c>
      <c r="D76" t="s">
        <v>22</v>
      </c>
      <c r="E76">
        <v>0</v>
      </c>
      <c r="F76">
        <v>26</v>
      </c>
    </row>
    <row r="77" spans="1:6" x14ac:dyDescent="0.3">
      <c r="A77">
        <v>692</v>
      </c>
      <c r="B77" t="s">
        <v>8</v>
      </c>
      <c r="C77">
        <v>3000</v>
      </c>
      <c r="D77" t="s">
        <v>22</v>
      </c>
      <c r="E77">
        <v>0</v>
      </c>
      <c r="F77">
        <v>26</v>
      </c>
    </row>
    <row r="78" spans="1:6" x14ac:dyDescent="0.3">
      <c r="A78">
        <v>693</v>
      </c>
      <c r="B78" t="s">
        <v>8</v>
      </c>
      <c r="C78">
        <v>999</v>
      </c>
      <c r="D78" t="s">
        <v>22</v>
      </c>
      <c r="E78">
        <v>0</v>
      </c>
      <c r="F78">
        <v>26</v>
      </c>
    </row>
    <row r="79" spans="1:6" x14ac:dyDescent="0.3">
      <c r="A79">
        <v>694</v>
      </c>
      <c r="B79" t="s">
        <v>8</v>
      </c>
      <c r="C79">
        <v>999</v>
      </c>
      <c r="D79" t="s">
        <v>22</v>
      </c>
      <c r="E79">
        <v>0</v>
      </c>
      <c r="F79">
        <v>28</v>
      </c>
    </row>
    <row r="80" spans="1:6" x14ac:dyDescent="0.3">
      <c r="A80">
        <v>695</v>
      </c>
      <c r="B80" t="s">
        <v>8</v>
      </c>
      <c r="C80">
        <v>3000</v>
      </c>
      <c r="D80" t="s">
        <v>22</v>
      </c>
      <c r="E80">
        <v>0</v>
      </c>
      <c r="F80">
        <v>27</v>
      </c>
    </row>
    <row r="81" spans="1:6" x14ac:dyDescent="0.3">
      <c r="A81">
        <v>696</v>
      </c>
      <c r="B81" t="s">
        <v>8</v>
      </c>
      <c r="C81">
        <v>3000</v>
      </c>
      <c r="D81" t="s">
        <v>22</v>
      </c>
      <c r="E81">
        <v>0</v>
      </c>
      <c r="F81">
        <v>27</v>
      </c>
    </row>
    <row r="82" spans="1:6" x14ac:dyDescent="0.3">
      <c r="A82">
        <v>697</v>
      </c>
      <c r="B82" t="s">
        <v>8</v>
      </c>
      <c r="C82">
        <v>999</v>
      </c>
      <c r="D82" t="s">
        <v>22</v>
      </c>
      <c r="E82">
        <v>0</v>
      </c>
      <c r="F82">
        <v>27</v>
      </c>
    </row>
    <row r="83" spans="1:6" x14ac:dyDescent="0.3">
      <c r="A83">
        <v>698</v>
      </c>
      <c r="B83" t="s">
        <v>8</v>
      </c>
      <c r="C83">
        <v>3000</v>
      </c>
      <c r="D83" t="s">
        <v>22</v>
      </c>
      <c r="E83">
        <v>0</v>
      </c>
      <c r="F83">
        <v>28</v>
      </c>
    </row>
    <row r="84" spans="1:6" x14ac:dyDescent="0.3">
      <c r="A84">
        <v>699</v>
      </c>
      <c r="B84" t="s">
        <v>8</v>
      </c>
      <c r="C84">
        <v>999</v>
      </c>
      <c r="D84" t="s">
        <v>22</v>
      </c>
      <c r="E84">
        <v>0</v>
      </c>
      <c r="F84">
        <v>28</v>
      </c>
    </row>
    <row r="85" spans="1:6" x14ac:dyDescent="0.3">
      <c r="A85">
        <v>700</v>
      </c>
      <c r="B85" t="s">
        <v>8</v>
      </c>
      <c r="C85">
        <v>3000</v>
      </c>
      <c r="D85" t="s">
        <v>22</v>
      </c>
      <c r="E85">
        <v>0</v>
      </c>
      <c r="F85">
        <v>29</v>
      </c>
    </row>
    <row r="86" spans="1:6" x14ac:dyDescent="0.3">
      <c r="A86">
        <v>701</v>
      </c>
      <c r="B86" t="s">
        <v>8</v>
      </c>
      <c r="C86">
        <v>3000</v>
      </c>
      <c r="D86" t="s">
        <v>22</v>
      </c>
      <c r="E86">
        <v>0</v>
      </c>
      <c r="F86">
        <v>29</v>
      </c>
    </row>
    <row r="87" spans="1:6" x14ac:dyDescent="0.3">
      <c r="A87">
        <v>702</v>
      </c>
      <c r="B87" t="s">
        <v>8</v>
      </c>
      <c r="C87">
        <v>999</v>
      </c>
      <c r="D87" t="s">
        <v>22</v>
      </c>
      <c r="E87">
        <v>0</v>
      </c>
      <c r="F87">
        <v>29</v>
      </c>
    </row>
    <row r="88" spans="1:6" x14ac:dyDescent="0.3">
      <c r="A88">
        <v>703</v>
      </c>
      <c r="B88" t="s">
        <v>8</v>
      </c>
      <c r="C88">
        <v>999</v>
      </c>
      <c r="D88" t="s">
        <v>22</v>
      </c>
      <c r="E88">
        <v>0</v>
      </c>
      <c r="F88">
        <v>30</v>
      </c>
    </row>
    <row r="89" spans="1:6" x14ac:dyDescent="0.3">
      <c r="A89">
        <v>704</v>
      </c>
      <c r="B89" t="s">
        <v>8</v>
      </c>
      <c r="C89">
        <v>3000</v>
      </c>
      <c r="D89" t="s">
        <v>22</v>
      </c>
      <c r="E89">
        <v>0</v>
      </c>
      <c r="F89">
        <v>31</v>
      </c>
    </row>
    <row r="90" spans="1:6" x14ac:dyDescent="0.3">
      <c r="A90">
        <v>705</v>
      </c>
      <c r="B90" t="s">
        <v>8</v>
      </c>
      <c r="C90">
        <v>3000</v>
      </c>
      <c r="D90" t="s">
        <v>22</v>
      </c>
      <c r="E90">
        <v>0</v>
      </c>
      <c r="F90">
        <v>31</v>
      </c>
    </row>
    <row r="91" spans="1:6" x14ac:dyDescent="0.3">
      <c r="A91">
        <v>706</v>
      </c>
      <c r="B91" t="s">
        <v>8</v>
      </c>
      <c r="C91">
        <v>999</v>
      </c>
      <c r="D91" t="s">
        <v>22</v>
      </c>
      <c r="E91">
        <v>0</v>
      </c>
      <c r="F91">
        <v>31</v>
      </c>
    </row>
    <row r="92" spans="1:6" x14ac:dyDescent="0.3">
      <c r="A92">
        <v>707</v>
      </c>
      <c r="B92" t="s">
        <v>8</v>
      </c>
      <c r="C92">
        <v>999</v>
      </c>
      <c r="D92" t="s">
        <v>22</v>
      </c>
      <c r="E92">
        <v>0</v>
      </c>
      <c r="F92">
        <v>32</v>
      </c>
    </row>
    <row r="93" spans="1:6" x14ac:dyDescent="0.3">
      <c r="A93">
        <v>708</v>
      </c>
      <c r="B93" t="s">
        <v>8</v>
      </c>
      <c r="C93">
        <v>999</v>
      </c>
      <c r="D93" t="s">
        <v>22</v>
      </c>
      <c r="E93">
        <v>0</v>
      </c>
      <c r="F93">
        <v>32</v>
      </c>
    </row>
    <row r="94" spans="1:6" x14ac:dyDescent="0.3">
      <c r="A94">
        <v>709</v>
      </c>
      <c r="B94" t="s">
        <v>8</v>
      </c>
      <c r="C94">
        <v>3000</v>
      </c>
      <c r="D94" t="s">
        <v>22</v>
      </c>
      <c r="E94">
        <v>0</v>
      </c>
      <c r="F94">
        <v>33</v>
      </c>
    </row>
    <row r="95" spans="1:6" x14ac:dyDescent="0.3">
      <c r="A95">
        <v>710</v>
      </c>
      <c r="B95" t="s">
        <v>8</v>
      </c>
      <c r="C95">
        <v>3000</v>
      </c>
      <c r="D95" t="s">
        <v>22</v>
      </c>
      <c r="E95">
        <v>0</v>
      </c>
      <c r="F95">
        <v>33</v>
      </c>
    </row>
    <row r="96" spans="1:6" x14ac:dyDescent="0.3">
      <c r="A96">
        <v>711</v>
      </c>
      <c r="B96" t="s">
        <v>8</v>
      </c>
      <c r="C96">
        <v>999</v>
      </c>
      <c r="D96" t="s">
        <v>22</v>
      </c>
      <c r="E96">
        <v>0</v>
      </c>
      <c r="F96">
        <v>34</v>
      </c>
    </row>
    <row r="97" spans="1:6" x14ac:dyDescent="0.3">
      <c r="A97">
        <v>712</v>
      </c>
      <c r="B97" t="s">
        <v>8</v>
      </c>
      <c r="C97">
        <v>999</v>
      </c>
      <c r="D97" t="s">
        <v>22</v>
      </c>
      <c r="E97">
        <v>0</v>
      </c>
      <c r="F97">
        <v>34</v>
      </c>
    </row>
    <row r="98" spans="1:6" x14ac:dyDescent="0.3">
      <c r="A98">
        <v>713</v>
      </c>
      <c r="B98" t="s">
        <v>8</v>
      </c>
      <c r="C98">
        <v>3000</v>
      </c>
      <c r="D98" t="s">
        <v>22</v>
      </c>
      <c r="E98">
        <v>0</v>
      </c>
      <c r="F98">
        <v>35</v>
      </c>
    </row>
    <row r="99" spans="1:6" x14ac:dyDescent="0.3">
      <c r="A99">
        <v>714</v>
      </c>
      <c r="B99" t="s">
        <v>8</v>
      </c>
      <c r="C99">
        <v>3000</v>
      </c>
      <c r="D99" t="s">
        <v>22</v>
      </c>
      <c r="E99">
        <v>0</v>
      </c>
      <c r="F99">
        <v>35</v>
      </c>
    </row>
    <row r="100" spans="1:6" x14ac:dyDescent="0.3">
      <c r="A100">
        <v>715</v>
      </c>
      <c r="B100" t="s">
        <v>8</v>
      </c>
      <c r="C100">
        <v>999</v>
      </c>
      <c r="D100" t="s">
        <v>22</v>
      </c>
      <c r="E100">
        <v>0</v>
      </c>
      <c r="F100">
        <v>36</v>
      </c>
    </row>
    <row r="101" spans="1:6" x14ac:dyDescent="0.3">
      <c r="A101">
        <v>716</v>
      </c>
      <c r="B101" t="s">
        <v>8</v>
      </c>
      <c r="C101">
        <v>999</v>
      </c>
      <c r="D101" t="s">
        <v>22</v>
      </c>
      <c r="E101">
        <v>0</v>
      </c>
      <c r="F101">
        <v>37</v>
      </c>
    </row>
    <row r="102" spans="1:6" x14ac:dyDescent="0.3">
      <c r="A102">
        <v>717</v>
      </c>
      <c r="B102" t="s">
        <v>8</v>
      </c>
      <c r="C102">
        <v>3000</v>
      </c>
      <c r="D102" t="s">
        <v>22</v>
      </c>
      <c r="E102">
        <v>0</v>
      </c>
      <c r="F102">
        <v>37</v>
      </c>
    </row>
    <row r="103" spans="1:6" x14ac:dyDescent="0.3">
      <c r="A103">
        <v>718</v>
      </c>
      <c r="B103" t="s">
        <v>8</v>
      </c>
      <c r="C103">
        <v>3000</v>
      </c>
      <c r="D103" t="s">
        <v>22</v>
      </c>
      <c r="E103">
        <v>0</v>
      </c>
      <c r="F103">
        <v>37</v>
      </c>
    </row>
    <row r="104" spans="1:6" x14ac:dyDescent="0.3">
      <c r="A104">
        <v>719</v>
      </c>
      <c r="B104" t="s">
        <v>8</v>
      </c>
      <c r="C104">
        <v>999</v>
      </c>
      <c r="D104" t="s">
        <v>22</v>
      </c>
      <c r="E104">
        <v>0</v>
      </c>
      <c r="F104">
        <v>38</v>
      </c>
    </row>
    <row r="105" spans="1:6" x14ac:dyDescent="0.3">
      <c r="A105">
        <v>720</v>
      </c>
      <c r="B105" t="s">
        <v>8</v>
      </c>
      <c r="C105">
        <v>3000</v>
      </c>
      <c r="D105" t="s">
        <v>22</v>
      </c>
      <c r="E105">
        <v>0</v>
      </c>
      <c r="F105">
        <v>38</v>
      </c>
    </row>
    <row r="106" spans="1:6" x14ac:dyDescent="0.3">
      <c r="A106">
        <v>721</v>
      </c>
      <c r="B106" t="s">
        <v>8</v>
      </c>
      <c r="C106">
        <v>3000</v>
      </c>
      <c r="D106" t="s">
        <v>22</v>
      </c>
      <c r="E106">
        <v>0</v>
      </c>
      <c r="F106">
        <v>39</v>
      </c>
    </row>
    <row r="107" spans="1:6" x14ac:dyDescent="0.3">
      <c r="A107">
        <v>722</v>
      </c>
      <c r="B107" t="s">
        <v>8</v>
      </c>
      <c r="C107">
        <v>3000</v>
      </c>
      <c r="D107" t="s">
        <v>22</v>
      </c>
      <c r="E107">
        <v>0</v>
      </c>
      <c r="F107">
        <v>42</v>
      </c>
    </row>
    <row r="108" spans="1:6" x14ac:dyDescent="0.3">
      <c r="A108">
        <v>723</v>
      </c>
      <c r="B108" t="s">
        <v>8</v>
      </c>
      <c r="C108">
        <v>3000</v>
      </c>
      <c r="D108" t="s">
        <v>22</v>
      </c>
      <c r="E108">
        <v>0</v>
      </c>
      <c r="F108">
        <v>42</v>
      </c>
    </row>
    <row r="109" spans="1:6" x14ac:dyDescent="0.3">
      <c r="A109">
        <v>724</v>
      </c>
      <c r="B109" t="s">
        <v>8</v>
      </c>
      <c r="C109">
        <v>999</v>
      </c>
      <c r="D109" t="s">
        <v>22</v>
      </c>
      <c r="E109">
        <v>0</v>
      </c>
      <c r="F109">
        <v>42</v>
      </c>
    </row>
    <row r="110" spans="1:6" x14ac:dyDescent="0.3">
      <c r="A110">
        <v>725</v>
      </c>
      <c r="B110" t="s">
        <v>8</v>
      </c>
      <c r="C110">
        <v>999</v>
      </c>
      <c r="D110" t="s">
        <v>22</v>
      </c>
      <c r="E110">
        <v>0</v>
      </c>
      <c r="F110">
        <v>42</v>
      </c>
    </row>
    <row r="111" spans="1:6" x14ac:dyDescent="0.3">
      <c r="A111">
        <v>726</v>
      </c>
      <c r="B111" t="s">
        <v>8</v>
      </c>
      <c r="C111">
        <v>3000</v>
      </c>
      <c r="D111" t="s">
        <v>22</v>
      </c>
      <c r="E111">
        <v>0</v>
      </c>
      <c r="F111">
        <v>58</v>
      </c>
    </row>
    <row r="112" spans="1:6" x14ac:dyDescent="0.3">
      <c r="A112">
        <v>727</v>
      </c>
      <c r="B112" t="s">
        <v>8</v>
      </c>
      <c r="C112">
        <v>3000</v>
      </c>
      <c r="D112" t="s">
        <v>22</v>
      </c>
      <c r="E112">
        <v>0</v>
      </c>
      <c r="F112">
        <v>58</v>
      </c>
    </row>
    <row r="113" spans="1:6" x14ac:dyDescent="0.3">
      <c r="A113">
        <v>728</v>
      </c>
      <c r="B113" t="s">
        <v>8</v>
      </c>
      <c r="C113">
        <v>999</v>
      </c>
      <c r="D113" t="s">
        <v>22</v>
      </c>
      <c r="E113">
        <v>0</v>
      </c>
      <c r="F113">
        <v>58</v>
      </c>
    </row>
    <row r="114" spans="1:6" x14ac:dyDescent="0.3">
      <c r="A114">
        <v>729</v>
      </c>
      <c r="B114" t="s">
        <v>8</v>
      </c>
      <c r="C114">
        <v>999</v>
      </c>
      <c r="D114" t="s">
        <v>22</v>
      </c>
      <c r="E114">
        <v>0</v>
      </c>
      <c r="F114">
        <v>58</v>
      </c>
    </row>
    <row r="115" spans="1:6" x14ac:dyDescent="0.3">
      <c r="A115">
        <v>730</v>
      </c>
      <c r="B115" t="s">
        <v>8</v>
      </c>
      <c r="C115">
        <v>999</v>
      </c>
      <c r="D115" t="s">
        <v>22</v>
      </c>
      <c r="E115">
        <v>0</v>
      </c>
      <c r="F115">
        <v>76</v>
      </c>
    </row>
    <row r="116" spans="1:6" x14ac:dyDescent="0.3">
      <c r="A116">
        <v>731</v>
      </c>
      <c r="B116" t="s">
        <v>8</v>
      </c>
      <c r="C116">
        <v>3000</v>
      </c>
      <c r="D116" t="s">
        <v>22</v>
      </c>
      <c r="E116">
        <v>0</v>
      </c>
      <c r="F116">
        <v>60</v>
      </c>
    </row>
    <row r="117" spans="1:6" x14ac:dyDescent="0.3">
      <c r="A117">
        <v>732</v>
      </c>
      <c r="B117" t="s">
        <v>8</v>
      </c>
      <c r="C117">
        <v>3000</v>
      </c>
      <c r="D117" t="s">
        <v>22</v>
      </c>
      <c r="E117">
        <v>0</v>
      </c>
      <c r="F117">
        <v>60</v>
      </c>
    </row>
    <row r="118" spans="1:6" x14ac:dyDescent="0.3">
      <c r="A118">
        <v>733</v>
      </c>
      <c r="B118" t="s">
        <v>8</v>
      </c>
      <c r="C118">
        <v>999</v>
      </c>
      <c r="D118" t="s">
        <v>22</v>
      </c>
      <c r="E118">
        <v>0</v>
      </c>
      <c r="F118">
        <v>60</v>
      </c>
    </row>
    <row r="119" spans="1:6" x14ac:dyDescent="0.3">
      <c r="A119">
        <v>734</v>
      </c>
      <c r="B119" t="s">
        <v>8</v>
      </c>
      <c r="C119">
        <v>999</v>
      </c>
      <c r="D119" t="s">
        <v>22</v>
      </c>
      <c r="E119">
        <v>0</v>
      </c>
      <c r="F119">
        <v>60</v>
      </c>
    </row>
    <row r="120" spans="1:6" x14ac:dyDescent="0.3">
      <c r="A120">
        <v>735</v>
      </c>
      <c r="B120" t="s">
        <v>8</v>
      </c>
      <c r="C120">
        <v>3000</v>
      </c>
      <c r="D120" t="s">
        <v>22</v>
      </c>
      <c r="E120">
        <v>0</v>
      </c>
      <c r="F120">
        <v>63</v>
      </c>
    </row>
    <row r="121" spans="1:6" x14ac:dyDescent="0.3">
      <c r="A121">
        <v>736</v>
      </c>
      <c r="B121" t="s">
        <v>8</v>
      </c>
      <c r="C121">
        <v>3000</v>
      </c>
      <c r="D121" t="s">
        <v>22</v>
      </c>
      <c r="E121">
        <v>0</v>
      </c>
      <c r="F121">
        <v>63</v>
      </c>
    </row>
    <row r="122" spans="1:6" x14ac:dyDescent="0.3">
      <c r="A122">
        <v>737</v>
      </c>
      <c r="B122" t="s">
        <v>8</v>
      </c>
      <c r="C122">
        <v>999</v>
      </c>
      <c r="D122" t="s">
        <v>22</v>
      </c>
      <c r="E122">
        <v>0</v>
      </c>
      <c r="F122">
        <v>63</v>
      </c>
    </row>
    <row r="123" spans="1:6" x14ac:dyDescent="0.3">
      <c r="A123">
        <v>738</v>
      </c>
      <c r="B123" t="s">
        <v>8</v>
      </c>
      <c r="C123">
        <v>999</v>
      </c>
      <c r="D123" t="s">
        <v>22</v>
      </c>
      <c r="E123">
        <v>0</v>
      </c>
      <c r="F123">
        <v>63</v>
      </c>
    </row>
    <row r="124" spans="1:6" x14ac:dyDescent="0.3">
      <c r="A124">
        <v>739</v>
      </c>
      <c r="B124" t="s">
        <v>8</v>
      </c>
      <c r="C124">
        <v>999</v>
      </c>
      <c r="D124" t="s">
        <v>22</v>
      </c>
      <c r="E124">
        <v>0</v>
      </c>
      <c r="F124">
        <v>79</v>
      </c>
    </row>
    <row r="125" spans="1:6" x14ac:dyDescent="0.3">
      <c r="A125">
        <v>740</v>
      </c>
      <c r="B125" t="s">
        <v>8</v>
      </c>
      <c r="C125">
        <v>999</v>
      </c>
      <c r="D125" t="s">
        <v>22</v>
      </c>
      <c r="E125">
        <v>0</v>
      </c>
      <c r="F125">
        <v>65</v>
      </c>
    </row>
    <row r="126" spans="1:6" x14ac:dyDescent="0.3">
      <c r="A126">
        <v>741</v>
      </c>
      <c r="B126" t="s">
        <v>8</v>
      </c>
      <c r="C126">
        <v>3000</v>
      </c>
      <c r="D126" t="s">
        <v>22</v>
      </c>
      <c r="E126">
        <v>0</v>
      </c>
      <c r="F126">
        <v>65</v>
      </c>
    </row>
    <row r="127" spans="1:6" x14ac:dyDescent="0.3">
      <c r="A127">
        <v>742</v>
      </c>
      <c r="B127" t="s">
        <v>8</v>
      </c>
      <c r="C127">
        <v>3000</v>
      </c>
      <c r="D127" t="s">
        <v>22</v>
      </c>
      <c r="E127">
        <v>0</v>
      </c>
      <c r="F127">
        <v>65</v>
      </c>
    </row>
    <row r="128" spans="1:6" x14ac:dyDescent="0.3">
      <c r="A128">
        <v>743</v>
      </c>
      <c r="B128" t="s">
        <v>8</v>
      </c>
      <c r="C128">
        <v>999</v>
      </c>
      <c r="D128" t="s">
        <v>22</v>
      </c>
      <c r="E128">
        <v>0</v>
      </c>
      <c r="F128">
        <v>65</v>
      </c>
    </row>
    <row r="129" spans="1:6" x14ac:dyDescent="0.3">
      <c r="A129">
        <v>744</v>
      </c>
      <c r="B129" t="s">
        <v>8</v>
      </c>
      <c r="C129">
        <v>999</v>
      </c>
      <c r="D129" t="s">
        <v>22</v>
      </c>
      <c r="E129">
        <v>0</v>
      </c>
      <c r="F129">
        <v>81</v>
      </c>
    </row>
    <row r="130" spans="1:6" x14ac:dyDescent="0.3">
      <c r="A130">
        <v>745</v>
      </c>
      <c r="B130" t="s">
        <v>8</v>
      </c>
      <c r="C130">
        <v>999</v>
      </c>
      <c r="D130" t="s">
        <v>22</v>
      </c>
      <c r="E130">
        <v>0</v>
      </c>
      <c r="F130">
        <v>67</v>
      </c>
    </row>
    <row r="131" spans="1:6" x14ac:dyDescent="0.3">
      <c r="A131">
        <v>746</v>
      </c>
      <c r="B131" t="s">
        <v>8</v>
      </c>
      <c r="C131">
        <v>3000</v>
      </c>
      <c r="D131" t="s">
        <v>22</v>
      </c>
      <c r="E131">
        <v>0</v>
      </c>
      <c r="F131">
        <v>67</v>
      </c>
    </row>
    <row r="132" spans="1:6" x14ac:dyDescent="0.3">
      <c r="A132">
        <v>747</v>
      </c>
      <c r="B132" t="s">
        <v>8</v>
      </c>
      <c r="C132">
        <v>3000</v>
      </c>
      <c r="D132" t="s">
        <v>22</v>
      </c>
      <c r="E132">
        <v>0</v>
      </c>
      <c r="F132">
        <v>67</v>
      </c>
    </row>
    <row r="133" spans="1:6" x14ac:dyDescent="0.3">
      <c r="A133">
        <v>748</v>
      </c>
      <c r="B133" t="s">
        <v>8</v>
      </c>
      <c r="C133">
        <v>999</v>
      </c>
      <c r="D133" t="s">
        <v>22</v>
      </c>
      <c r="E133">
        <v>0</v>
      </c>
      <c r="F133">
        <v>67</v>
      </c>
    </row>
    <row r="134" spans="1:6" x14ac:dyDescent="0.3">
      <c r="A134">
        <v>749</v>
      </c>
      <c r="B134" t="s">
        <v>8</v>
      </c>
      <c r="C134">
        <v>999</v>
      </c>
      <c r="D134" t="s">
        <v>22</v>
      </c>
      <c r="E134">
        <v>0</v>
      </c>
      <c r="F134">
        <v>88</v>
      </c>
    </row>
    <row r="135" spans="1:6" x14ac:dyDescent="0.3">
      <c r="A135">
        <v>750</v>
      </c>
      <c r="B135" t="s">
        <v>8</v>
      </c>
      <c r="C135">
        <v>3000</v>
      </c>
      <c r="D135" t="s">
        <v>22</v>
      </c>
      <c r="E135">
        <v>0</v>
      </c>
      <c r="F135">
        <v>69</v>
      </c>
    </row>
    <row r="136" spans="1:6" x14ac:dyDescent="0.3">
      <c r="A136">
        <v>751</v>
      </c>
      <c r="B136" t="s">
        <v>8</v>
      </c>
      <c r="C136">
        <v>3000</v>
      </c>
      <c r="D136" t="s">
        <v>22</v>
      </c>
      <c r="E136">
        <v>0</v>
      </c>
      <c r="F136">
        <v>69</v>
      </c>
    </row>
    <row r="137" spans="1:6" x14ac:dyDescent="0.3">
      <c r="A137">
        <v>752</v>
      </c>
      <c r="B137" t="s">
        <v>8</v>
      </c>
      <c r="C137">
        <v>999</v>
      </c>
      <c r="D137" t="s">
        <v>22</v>
      </c>
      <c r="E137">
        <v>0</v>
      </c>
      <c r="F137">
        <v>69</v>
      </c>
    </row>
    <row r="138" spans="1:6" x14ac:dyDescent="0.3">
      <c r="A138">
        <v>753</v>
      </c>
      <c r="B138" t="s">
        <v>8</v>
      </c>
      <c r="C138">
        <v>999</v>
      </c>
      <c r="D138" t="s">
        <v>22</v>
      </c>
      <c r="E138">
        <v>0</v>
      </c>
      <c r="F138">
        <v>69</v>
      </c>
    </row>
    <row r="139" spans="1:6" x14ac:dyDescent="0.3">
      <c r="A139">
        <v>754</v>
      </c>
      <c r="B139" t="s">
        <v>8</v>
      </c>
      <c r="C139">
        <v>3000</v>
      </c>
      <c r="D139" t="s">
        <v>22</v>
      </c>
      <c r="E139">
        <v>0</v>
      </c>
      <c r="F139">
        <v>71</v>
      </c>
    </row>
    <row r="140" spans="1:6" x14ac:dyDescent="0.3">
      <c r="A140">
        <v>755</v>
      </c>
      <c r="B140" t="s">
        <v>8</v>
      </c>
      <c r="C140">
        <v>3000</v>
      </c>
      <c r="D140" t="s">
        <v>22</v>
      </c>
      <c r="E140">
        <v>0</v>
      </c>
      <c r="F140">
        <v>71</v>
      </c>
    </row>
    <row r="141" spans="1:6" x14ac:dyDescent="0.3">
      <c r="A141">
        <v>756</v>
      </c>
      <c r="B141" t="s">
        <v>8</v>
      </c>
      <c r="C141">
        <v>999</v>
      </c>
      <c r="D141" t="s">
        <v>22</v>
      </c>
      <c r="E141">
        <v>0</v>
      </c>
      <c r="F141">
        <v>71</v>
      </c>
    </row>
    <row r="142" spans="1:6" x14ac:dyDescent="0.3">
      <c r="A142">
        <v>757</v>
      </c>
      <c r="B142" t="s">
        <v>8</v>
      </c>
      <c r="C142">
        <v>999</v>
      </c>
      <c r="D142" t="s">
        <v>22</v>
      </c>
      <c r="E142">
        <v>0</v>
      </c>
      <c r="F142">
        <v>72</v>
      </c>
    </row>
    <row r="143" spans="1:6" x14ac:dyDescent="0.3">
      <c r="A143">
        <v>758</v>
      </c>
      <c r="B143" t="s">
        <v>8</v>
      </c>
      <c r="C143">
        <v>999</v>
      </c>
      <c r="D143" t="s">
        <v>22</v>
      </c>
      <c r="E143">
        <v>0</v>
      </c>
      <c r="F143">
        <v>73</v>
      </c>
    </row>
    <row r="144" spans="1:6" x14ac:dyDescent="0.3">
      <c r="A144">
        <v>759</v>
      </c>
      <c r="B144" t="s">
        <v>8</v>
      </c>
      <c r="C144">
        <v>3000</v>
      </c>
      <c r="D144" t="s">
        <v>22</v>
      </c>
      <c r="E144">
        <v>0</v>
      </c>
      <c r="F144">
        <v>73</v>
      </c>
    </row>
    <row r="145" spans="1:6" x14ac:dyDescent="0.3">
      <c r="A145">
        <v>760</v>
      </c>
      <c r="B145" t="s">
        <v>8</v>
      </c>
      <c r="C145">
        <v>3000</v>
      </c>
      <c r="D145" t="s">
        <v>22</v>
      </c>
      <c r="E145">
        <v>0</v>
      </c>
      <c r="F145">
        <v>73</v>
      </c>
    </row>
    <row r="146" spans="1:6" x14ac:dyDescent="0.3">
      <c r="A146">
        <v>761</v>
      </c>
      <c r="B146" t="s">
        <v>8</v>
      </c>
      <c r="C146">
        <v>5000</v>
      </c>
      <c r="D146" t="s">
        <v>22</v>
      </c>
      <c r="E146">
        <v>0</v>
      </c>
      <c r="F146">
        <v>51</v>
      </c>
    </row>
    <row r="147" spans="1:6" x14ac:dyDescent="0.3">
      <c r="A147">
        <v>762</v>
      </c>
      <c r="B147" t="s">
        <v>8</v>
      </c>
      <c r="C147">
        <v>5000</v>
      </c>
      <c r="D147" t="s">
        <v>22</v>
      </c>
      <c r="E147">
        <v>0</v>
      </c>
      <c r="F147">
        <v>51</v>
      </c>
    </row>
    <row r="148" spans="1:6" x14ac:dyDescent="0.3">
      <c r="A148">
        <v>763</v>
      </c>
      <c r="B148" t="s">
        <v>8</v>
      </c>
      <c r="C148">
        <v>5000</v>
      </c>
      <c r="D148" t="s">
        <v>22</v>
      </c>
      <c r="E148">
        <v>0</v>
      </c>
      <c r="F148">
        <v>51</v>
      </c>
    </row>
    <row r="149" spans="1:6" x14ac:dyDescent="0.3">
      <c r="A149">
        <v>764</v>
      </c>
      <c r="B149" t="s">
        <v>8</v>
      </c>
      <c r="C149">
        <v>5000</v>
      </c>
      <c r="D149" t="s">
        <v>28</v>
      </c>
      <c r="E149">
        <v>0</v>
      </c>
      <c r="F149">
        <v>72</v>
      </c>
    </row>
    <row r="150" spans="1:6" x14ac:dyDescent="0.3">
      <c r="A150">
        <v>766</v>
      </c>
      <c r="B150" t="s">
        <v>8</v>
      </c>
      <c r="C150">
        <v>999</v>
      </c>
      <c r="D150" t="s">
        <v>22</v>
      </c>
      <c r="E150">
        <v>0</v>
      </c>
      <c r="F150">
        <v>73</v>
      </c>
    </row>
    <row r="151" spans="1:6" x14ac:dyDescent="0.3">
      <c r="A151">
        <v>767</v>
      </c>
      <c r="B151" t="s">
        <v>8</v>
      </c>
      <c r="C151">
        <v>3000</v>
      </c>
      <c r="D151" t="s">
        <v>22</v>
      </c>
      <c r="E151">
        <v>0</v>
      </c>
      <c r="F151">
        <v>73</v>
      </c>
    </row>
    <row r="152" spans="1:6" x14ac:dyDescent="0.3">
      <c r="A152">
        <v>768</v>
      </c>
      <c r="B152" t="s">
        <v>8</v>
      </c>
      <c r="C152">
        <v>3000</v>
      </c>
      <c r="D152" t="s">
        <v>22</v>
      </c>
      <c r="E152">
        <v>0</v>
      </c>
      <c r="F152">
        <v>73</v>
      </c>
    </row>
    <row r="153" spans="1:6" x14ac:dyDescent="0.3">
      <c r="A153">
        <v>769</v>
      </c>
      <c r="B153" t="s">
        <v>8</v>
      </c>
      <c r="C153">
        <v>999</v>
      </c>
      <c r="D153" t="s">
        <v>22</v>
      </c>
      <c r="E153">
        <v>0</v>
      </c>
      <c r="F153">
        <v>91</v>
      </c>
    </row>
    <row r="154" spans="1:6" x14ac:dyDescent="0.3">
      <c r="A154">
        <v>770</v>
      </c>
      <c r="B154" t="s">
        <v>8</v>
      </c>
      <c r="C154">
        <v>999</v>
      </c>
      <c r="D154" t="s">
        <v>22</v>
      </c>
      <c r="E154">
        <v>0</v>
      </c>
      <c r="F154">
        <v>75</v>
      </c>
    </row>
    <row r="155" spans="1:6" x14ac:dyDescent="0.3">
      <c r="A155">
        <v>771</v>
      </c>
      <c r="B155" t="s">
        <v>8</v>
      </c>
      <c r="C155">
        <v>999</v>
      </c>
      <c r="D155" t="s">
        <v>22</v>
      </c>
      <c r="E155">
        <v>0</v>
      </c>
      <c r="F155">
        <v>75</v>
      </c>
    </row>
    <row r="156" spans="1:6" x14ac:dyDescent="0.3">
      <c r="A156">
        <v>772</v>
      </c>
      <c r="B156" t="s">
        <v>8</v>
      </c>
      <c r="C156">
        <v>5000</v>
      </c>
      <c r="D156" t="s">
        <v>22</v>
      </c>
      <c r="E156">
        <v>0</v>
      </c>
      <c r="F156">
        <v>56</v>
      </c>
    </row>
    <row r="157" spans="1:6" x14ac:dyDescent="0.3">
      <c r="A157">
        <v>773</v>
      </c>
      <c r="B157" t="s">
        <v>8</v>
      </c>
      <c r="C157">
        <v>5000</v>
      </c>
      <c r="D157" t="s">
        <v>22</v>
      </c>
      <c r="E157">
        <v>0</v>
      </c>
      <c r="F157">
        <v>56</v>
      </c>
    </row>
    <row r="158" spans="1:6" x14ac:dyDescent="0.3">
      <c r="A158">
        <v>774</v>
      </c>
      <c r="B158" t="s">
        <v>8</v>
      </c>
      <c r="C158">
        <v>5000</v>
      </c>
      <c r="D158" t="s">
        <v>22</v>
      </c>
      <c r="E158">
        <v>0</v>
      </c>
      <c r="F158">
        <v>55</v>
      </c>
    </row>
    <row r="159" spans="1:6" x14ac:dyDescent="0.3">
      <c r="A159">
        <v>775</v>
      </c>
      <c r="B159" t="s">
        <v>8</v>
      </c>
      <c r="C159">
        <v>5000</v>
      </c>
      <c r="D159" t="s">
        <v>22</v>
      </c>
      <c r="E159">
        <v>0</v>
      </c>
      <c r="F159">
        <v>67</v>
      </c>
    </row>
    <row r="160" spans="1:6" x14ac:dyDescent="0.3">
      <c r="A160">
        <v>776</v>
      </c>
      <c r="B160" t="s">
        <v>8</v>
      </c>
      <c r="C160">
        <v>5000</v>
      </c>
      <c r="D160" t="s">
        <v>22</v>
      </c>
      <c r="E160">
        <v>0</v>
      </c>
      <c r="F160">
        <v>80</v>
      </c>
    </row>
    <row r="161" spans="1:6" x14ac:dyDescent="0.3">
      <c r="A161">
        <v>777</v>
      </c>
      <c r="B161" t="s">
        <v>8</v>
      </c>
      <c r="C161">
        <v>5000</v>
      </c>
      <c r="D161" t="s">
        <v>28</v>
      </c>
      <c r="E161">
        <v>0</v>
      </c>
      <c r="F161">
        <v>84</v>
      </c>
    </row>
    <row r="162" spans="1:6" x14ac:dyDescent="0.3">
      <c r="A162">
        <v>781</v>
      </c>
      <c r="B162" t="s">
        <v>8</v>
      </c>
      <c r="C162">
        <v>3000</v>
      </c>
      <c r="D162" t="s">
        <v>22</v>
      </c>
      <c r="E162">
        <v>0</v>
      </c>
      <c r="F162">
        <v>81</v>
      </c>
    </row>
    <row r="163" spans="1:6" x14ac:dyDescent="0.3">
      <c r="A163">
        <v>782</v>
      </c>
      <c r="B163" t="s">
        <v>8</v>
      </c>
      <c r="C163">
        <v>3000</v>
      </c>
      <c r="D163" t="s">
        <v>22</v>
      </c>
      <c r="E163">
        <v>0</v>
      </c>
      <c r="F163">
        <v>81</v>
      </c>
    </row>
    <row r="164" spans="1:6" x14ac:dyDescent="0.3">
      <c r="A164">
        <v>783</v>
      </c>
      <c r="B164" t="s">
        <v>8</v>
      </c>
      <c r="C164">
        <v>999</v>
      </c>
      <c r="D164" t="s">
        <v>22</v>
      </c>
      <c r="E164">
        <v>0</v>
      </c>
      <c r="F164">
        <v>81</v>
      </c>
    </row>
    <row r="165" spans="1:6" x14ac:dyDescent="0.3">
      <c r="A165">
        <v>2061</v>
      </c>
      <c r="B165" t="s">
        <v>8</v>
      </c>
      <c r="C165">
        <v>240</v>
      </c>
      <c r="D165" t="s">
        <v>28</v>
      </c>
      <c r="E165">
        <v>0</v>
      </c>
      <c r="F165">
        <v>60</v>
      </c>
    </row>
    <row r="166" spans="1:6" x14ac:dyDescent="0.3">
      <c r="A166">
        <v>2062</v>
      </c>
      <c r="B166" t="s">
        <v>8</v>
      </c>
      <c r="C166">
        <v>240</v>
      </c>
      <c r="D166" t="s">
        <v>28</v>
      </c>
      <c r="E166">
        <v>0</v>
      </c>
      <c r="F166">
        <v>60</v>
      </c>
    </row>
    <row r="167" spans="1:6" x14ac:dyDescent="0.3">
      <c r="A167">
        <v>3001</v>
      </c>
      <c r="B167" t="s">
        <v>9</v>
      </c>
      <c r="C167">
        <v>240</v>
      </c>
      <c r="D167" t="s">
        <v>28</v>
      </c>
      <c r="E167">
        <v>0</v>
      </c>
      <c r="F167">
        <v>120</v>
      </c>
    </row>
    <row r="168" spans="1:6" x14ac:dyDescent="0.3">
      <c r="A168">
        <v>3030</v>
      </c>
      <c r="B168" t="s">
        <v>9</v>
      </c>
      <c r="C168">
        <v>360</v>
      </c>
      <c r="D168" t="s">
        <v>28</v>
      </c>
      <c r="E168">
        <v>0</v>
      </c>
      <c r="F168">
        <v>120</v>
      </c>
    </row>
    <row r="169" spans="1:6" x14ac:dyDescent="0.3">
      <c r="A169">
        <v>3031</v>
      </c>
      <c r="B169" t="s">
        <v>9</v>
      </c>
      <c r="C169">
        <v>240</v>
      </c>
      <c r="D169" t="s">
        <v>28</v>
      </c>
      <c r="E169">
        <v>0</v>
      </c>
      <c r="F169">
        <v>120</v>
      </c>
    </row>
    <row r="170" spans="1:6" x14ac:dyDescent="0.3">
      <c r="A170">
        <v>3032</v>
      </c>
      <c r="B170" t="s">
        <v>9</v>
      </c>
      <c r="C170">
        <v>240</v>
      </c>
      <c r="D170" t="s">
        <v>28</v>
      </c>
      <c r="E170">
        <v>0</v>
      </c>
      <c r="F170">
        <v>120</v>
      </c>
    </row>
    <row r="171" spans="1:6" x14ac:dyDescent="0.3">
      <c r="A171">
        <v>3033</v>
      </c>
      <c r="B171" t="s">
        <v>9</v>
      </c>
      <c r="C171">
        <v>288</v>
      </c>
      <c r="D171" t="s">
        <v>28</v>
      </c>
      <c r="E171">
        <v>0</v>
      </c>
      <c r="F171">
        <v>144</v>
      </c>
    </row>
    <row r="172" spans="1:6" x14ac:dyDescent="0.3">
      <c r="A172">
        <v>3034</v>
      </c>
      <c r="B172" t="s">
        <v>9</v>
      </c>
      <c r="C172">
        <v>288</v>
      </c>
      <c r="D172" t="s">
        <v>28</v>
      </c>
      <c r="E172">
        <v>0</v>
      </c>
      <c r="F172">
        <v>144</v>
      </c>
    </row>
    <row r="173" spans="1:6" x14ac:dyDescent="0.3">
      <c r="A173">
        <v>3035</v>
      </c>
      <c r="B173" t="s">
        <v>9</v>
      </c>
      <c r="C173">
        <v>288</v>
      </c>
      <c r="D173" t="s">
        <v>22</v>
      </c>
      <c r="E173">
        <v>0</v>
      </c>
      <c r="F173">
        <v>2</v>
      </c>
    </row>
    <row r="174" spans="1:6" x14ac:dyDescent="0.3">
      <c r="A174">
        <v>3036</v>
      </c>
      <c r="B174" t="s">
        <v>9</v>
      </c>
      <c r="C174">
        <v>360</v>
      </c>
      <c r="D174" t="s">
        <v>22</v>
      </c>
      <c r="E174">
        <v>0</v>
      </c>
      <c r="F174">
        <v>86</v>
      </c>
    </row>
    <row r="175" spans="1:6" x14ac:dyDescent="0.3">
      <c r="A175">
        <v>3037</v>
      </c>
      <c r="B175" t="s">
        <v>9</v>
      </c>
      <c r="C175">
        <v>360</v>
      </c>
      <c r="D175" t="s">
        <v>22</v>
      </c>
      <c r="E175">
        <v>0</v>
      </c>
      <c r="F175">
        <v>87</v>
      </c>
    </row>
    <row r="176" spans="1:6" x14ac:dyDescent="0.3">
      <c r="A176">
        <v>3038</v>
      </c>
      <c r="B176" t="s">
        <v>9</v>
      </c>
      <c r="C176">
        <v>360</v>
      </c>
      <c r="D176" t="s">
        <v>22</v>
      </c>
      <c r="E176">
        <v>0</v>
      </c>
      <c r="F176">
        <v>86</v>
      </c>
    </row>
    <row r="177" spans="1:6" x14ac:dyDescent="0.3">
      <c r="A177">
        <v>3039</v>
      </c>
      <c r="B177" t="s">
        <v>9</v>
      </c>
      <c r="C177">
        <v>360</v>
      </c>
      <c r="D177" t="s">
        <v>22</v>
      </c>
      <c r="E177">
        <v>0</v>
      </c>
      <c r="F177">
        <v>87</v>
      </c>
    </row>
    <row r="178" spans="1:6" x14ac:dyDescent="0.3">
      <c r="A178">
        <v>3040</v>
      </c>
      <c r="B178" t="s">
        <v>9</v>
      </c>
      <c r="C178">
        <v>360</v>
      </c>
      <c r="D178" t="s">
        <v>22</v>
      </c>
      <c r="E178">
        <v>0</v>
      </c>
      <c r="F178">
        <v>88</v>
      </c>
    </row>
    <row r="179" spans="1:6" x14ac:dyDescent="0.3">
      <c r="A179">
        <v>3041</v>
      </c>
      <c r="B179" t="s">
        <v>9</v>
      </c>
      <c r="C179">
        <v>360</v>
      </c>
      <c r="D179" t="s">
        <v>22</v>
      </c>
      <c r="E179">
        <v>0</v>
      </c>
      <c r="F179">
        <v>88</v>
      </c>
    </row>
    <row r="180" spans="1:6" x14ac:dyDescent="0.3">
      <c r="A180">
        <v>3042</v>
      </c>
      <c r="B180" t="s">
        <v>9</v>
      </c>
      <c r="C180">
        <v>360</v>
      </c>
      <c r="D180" t="s">
        <v>22</v>
      </c>
      <c r="E180">
        <v>0</v>
      </c>
      <c r="F180">
        <v>89</v>
      </c>
    </row>
    <row r="181" spans="1:6" x14ac:dyDescent="0.3">
      <c r="A181">
        <v>3043</v>
      </c>
      <c r="B181" t="s">
        <v>9</v>
      </c>
      <c r="C181">
        <v>360</v>
      </c>
      <c r="D181" t="s">
        <v>22</v>
      </c>
      <c r="E181">
        <v>0</v>
      </c>
      <c r="F181">
        <v>89</v>
      </c>
    </row>
    <row r="182" spans="1:6" x14ac:dyDescent="0.3">
      <c r="A182">
        <v>3044</v>
      </c>
      <c r="B182" t="s">
        <v>9</v>
      </c>
      <c r="C182">
        <v>360</v>
      </c>
      <c r="D182" t="s">
        <v>22</v>
      </c>
      <c r="E182">
        <v>0</v>
      </c>
      <c r="F182">
        <v>89</v>
      </c>
    </row>
    <row r="183" spans="1:6" x14ac:dyDescent="0.3">
      <c r="A183">
        <v>3045</v>
      </c>
      <c r="B183" t="s">
        <v>9</v>
      </c>
      <c r="C183">
        <v>360</v>
      </c>
      <c r="D183" t="s">
        <v>22</v>
      </c>
      <c r="E183">
        <v>0</v>
      </c>
      <c r="F183">
        <v>90</v>
      </c>
    </row>
    <row r="184" spans="1:6" x14ac:dyDescent="0.3">
      <c r="A184">
        <v>3046</v>
      </c>
      <c r="B184" t="s">
        <v>9</v>
      </c>
      <c r="C184">
        <v>360</v>
      </c>
      <c r="D184" t="s">
        <v>22</v>
      </c>
      <c r="E184">
        <v>0</v>
      </c>
      <c r="F184">
        <v>90</v>
      </c>
    </row>
    <row r="185" spans="1:6" x14ac:dyDescent="0.3">
      <c r="A185">
        <v>3047</v>
      </c>
      <c r="B185" t="s">
        <v>9</v>
      </c>
      <c r="C185">
        <v>360</v>
      </c>
      <c r="D185" t="s">
        <v>22</v>
      </c>
      <c r="E185">
        <v>0</v>
      </c>
      <c r="F185">
        <v>90</v>
      </c>
    </row>
    <row r="186" spans="1:6" x14ac:dyDescent="0.3">
      <c r="A186">
        <v>3048</v>
      </c>
      <c r="B186" t="s">
        <v>9</v>
      </c>
      <c r="C186">
        <v>360</v>
      </c>
      <c r="D186" t="s">
        <v>22</v>
      </c>
      <c r="E186">
        <v>0</v>
      </c>
      <c r="F186">
        <v>91</v>
      </c>
    </row>
    <row r="187" spans="1:6" x14ac:dyDescent="0.3">
      <c r="A187">
        <v>3049</v>
      </c>
      <c r="B187" t="s">
        <v>9</v>
      </c>
      <c r="C187">
        <v>360</v>
      </c>
      <c r="D187" t="s">
        <v>22</v>
      </c>
      <c r="E187">
        <v>0</v>
      </c>
      <c r="F187">
        <v>91</v>
      </c>
    </row>
    <row r="188" spans="1:6" x14ac:dyDescent="0.3">
      <c r="A188">
        <v>3051</v>
      </c>
      <c r="B188" t="s">
        <v>9</v>
      </c>
      <c r="C188">
        <v>720</v>
      </c>
      <c r="D188" t="s">
        <v>22</v>
      </c>
      <c r="E188">
        <v>0</v>
      </c>
      <c r="F188">
        <v>92</v>
      </c>
    </row>
    <row r="189" spans="1:6" x14ac:dyDescent="0.3">
      <c r="A189">
        <v>3052</v>
      </c>
      <c r="B189" t="s">
        <v>9</v>
      </c>
      <c r="C189">
        <v>540</v>
      </c>
      <c r="D189" t="s">
        <v>22</v>
      </c>
      <c r="E189">
        <v>0</v>
      </c>
      <c r="F189">
        <v>93</v>
      </c>
    </row>
    <row r="190" spans="1:6" x14ac:dyDescent="0.3">
      <c r="A190">
        <v>3053</v>
      </c>
      <c r="B190" t="s">
        <v>9</v>
      </c>
      <c r="C190">
        <v>720</v>
      </c>
      <c r="D190" t="s">
        <v>22</v>
      </c>
      <c r="E190">
        <v>0</v>
      </c>
      <c r="F190">
        <v>93</v>
      </c>
    </row>
    <row r="191" spans="1:6" x14ac:dyDescent="0.3">
      <c r="A191">
        <v>3054</v>
      </c>
      <c r="B191" t="s">
        <v>9</v>
      </c>
      <c r="C191">
        <v>540</v>
      </c>
      <c r="D191" t="s">
        <v>22</v>
      </c>
      <c r="E191">
        <v>0</v>
      </c>
      <c r="F191">
        <v>95</v>
      </c>
    </row>
    <row r="192" spans="1:6" x14ac:dyDescent="0.3">
      <c r="A192">
        <v>3055</v>
      </c>
      <c r="B192" t="s">
        <v>9</v>
      </c>
      <c r="C192">
        <v>720</v>
      </c>
      <c r="D192" t="s">
        <v>22</v>
      </c>
      <c r="E192">
        <v>0</v>
      </c>
      <c r="F192">
        <v>95</v>
      </c>
    </row>
    <row r="193" spans="1:6" x14ac:dyDescent="0.3">
      <c r="A193">
        <v>3058</v>
      </c>
      <c r="B193" t="s">
        <v>9</v>
      </c>
      <c r="C193">
        <v>540</v>
      </c>
      <c r="D193" t="s">
        <v>28</v>
      </c>
      <c r="E193">
        <v>0</v>
      </c>
      <c r="F193">
        <v>180</v>
      </c>
    </row>
    <row r="194" spans="1:6" x14ac:dyDescent="0.3">
      <c r="A194">
        <v>3059</v>
      </c>
      <c r="B194" t="s">
        <v>9</v>
      </c>
      <c r="C194">
        <v>999</v>
      </c>
      <c r="D194" t="s">
        <v>22</v>
      </c>
      <c r="E194">
        <v>0</v>
      </c>
      <c r="F194">
        <v>101</v>
      </c>
    </row>
    <row r="195" spans="1:6" x14ac:dyDescent="0.3">
      <c r="A195">
        <v>3060</v>
      </c>
      <c r="B195" t="s">
        <v>9</v>
      </c>
      <c r="C195">
        <v>999</v>
      </c>
      <c r="D195" t="s">
        <v>22</v>
      </c>
      <c r="E195">
        <v>0</v>
      </c>
      <c r="F195">
        <v>101</v>
      </c>
    </row>
    <row r="196" spans="1:6" x14ac:dyDescent="0.3">
      <c r="A196">
        <v>3061</v>
      </c>
      <c r="B196" t="s">
        <v>9</v>
      </c>
      <c r="C196">
        <v>999</v>
      </c>
      <c r="D196" t="s">
        <v>22</v>
      </c>
      <c r="E196">
        <v>0</v>
      </c>
      <c r="F196">
        <v>109</v>
      </c>
    </row>
    <row r="197" spans="1:6" x14ac:dyDescent="0.3">
      <c r="A197">
        <v>3062</v>
      </c>
      <c r="B197" t="s">
        <v>9</v>
      </c>
      <c r="C197">
        <v>999</v>
      </c>
      <c r="D197" t="s">
        <v>22</v>
      </c>
      <c r="E197">
        <v>0</v>
      </c>
      <c r="F197">
        <v>110</v>
      </c>
    </row>
    <row r="198" spans="1:6" x14ac:dyDescent="0.3">
      <c r="A198">
        <v>3063</v>
      </c>
      <c r="B198" t="s">
        <v>9</v>
      </c>
      <c r="C198">
        <v>999</v>
      </c>
      <c r="D198" t="s">
        <v>22</v>
      </c>
      <c r="E198">
        <v>0</v>
      </c>
      <c r="F198">
        <v>111</v>
      </c>
    </row>
    <row r="199" spans="1:6" x14ac:dyDescent="0.3">
      <c r="A199">
        <v>3064</v>
      </c>
      <c r="B199" t="s">
        <v>9</v>
      </c>
      <c r="C199">
        <v>999</v>
      </c>
      <c r="D199" t="s">
        <v>22</v>
      </c>
      <c r="E199">
        <v>0</v>
      </c>
      <c r="F199">
        <v>113</v>
      </c>
    </row>
    <row r="200" spans="1:6" x14ac:dyDescent="0.3">
      <c r="A200">
        <v>3065</v>
      </c>
      <c r="B200" t="s">
        <v>9</v>
      </c>
      <c r="C200">
        <v>999</v>
      </c>
      <c r="D200" t="s">
        <v>22</v>
      </c>
      <c r="E200">
        <v>0</v>
      </c>
      <c r="F200">
        <v>113</v>
      </c>
    </row>
    <row r="201" spans="1:6" x14ac:dyDescent="0.3">
      <c r="A201">
        <v>3066</v>
      </c>
      <c r="B201" t="s">
        <v>9</v>
      </c>
      <c r="C201">
        <v>999</v>
      </c>
      <c r="D201" t="s">
        <v>22</v>
      </c>
      <c r="E201">
        <v>0</v>
      </c>
      <c r="F201">
        <v>123</v>
      </c>
    </row>
    <row r="202" spans="1:6" x14ac:dyDescent="0.3">
      <c r="A202">
        <v>3067</v>
      </c>
      <c r="B202" t="s">
        <v>9</v>
      </c>
      <c r="C202">
        <v>999</v>
      </c>
      <c r="D202" t="s">
        <v>22</v>
      </c>
      <c r="E202">
        <v>0</v>
      </c>
      <c r="F202">
        <v>128</v>
      </c>
    </row>
    <row r="203" spans="1:6" x14ac:dyDescent="0.3">
      <c r="A203">
        <v>3068</v>
      </c>
      <c r="B203" t="s">
        <v>9</v>
      </c>
      <c r="C203">
        <v>999</v>
      </c>
      <c r="D203" t="s">
        <v>22</v>
      </c>
      <c r="E203">
        <v>0</v>
      </c>
      <c r="F203">
        <v>130</v>
      </c>
    </row>
    <row r="204" spans="1:6" x14ac:dyDescent="0.3">
      <c r="A204">
        <v>3069</v>
      </c>
      <c r="B204" t="s">
        <v>9</v>
      </c>
      <c r="C204">
        <v>999</v>
      </c>
      <c r="D204" t="s">
        <v>22</v>
      </c>
      <c r="E204">
        <v>0</v>
      </c>
      <c r="F204">
        <v>131</v>
      </c>
    </row>
    <row r="205" spans="1:6" x14ac:dyDescent="0.3">
      <c r="A205">
        <v>3070</v>
      </c>
      <c r="B205" t="s">
        <v>9</v>
      </c>
      <c r="C205">
        <v>999</v>
      </c>
      <c r="D205" t="s">
        <v>22</v>
      </c>
      <c r="E205">
        <v>0</v>
      </c>
      <c r="F205">
        <v>132</v>
      </c>
    </row>
    <row r="206" spans="1:6" x14ac:dyDescent="0.3">
      <c r="A206">
        <v>3071</v>
      </c>
      <c r="B206" t="s">
        <v>9</v>
      </c>
      <c r="C206">
        <v>999</v>
      </c>
      <c r="D206" t="s">
        <v>22</v>
      </c>
      <c r="E206">
        <v>0</v>
      </c>
      <c r="F206">
        <v>133</v>
      </c>
    </row>
    <row r="207" spans="1:6" x14ac:dyDescent="0.3">
      <c r="A207">
        <v>3072</v>
      </c>
      <c r="B207" t="s">
        <v>9</v>
      </c>
      <c r="C207">
        <v>999</v>
      </c>
      <c r="D207" t="s">
        <v>22</v>
      </c>
      <c r="E207">
        <v>0</v>
      </c>
      <c r="F207">
        <v>132</v>
      </c>
    </row>
    <row r="208" spans="1:6" x14ac:dyDescent="0.3">
      <c r="A208">
        <v>3073</v>
      </c>
      <c r="B208" t="s">
        <v>9</v>
      </c>
      <c r="C208">
        <v>999</v>
      </c>
      <c r="D208" t="s">
        <v>22</v>
      </c>
      <c r="E208">
        <v>0</v>
      </c>
      <c r="F208">
        <v>133</v>
      </c>
    </row>
    <row r="209" spans="1:6" x14ac:dyDescent="0.3">
      <c r="A209">
        <v>3074</v>
      </c>
      <c r="B209" t="s">
        <v>9</v>
      </c>
      <c r="C209">
        <v>999</v>
      </c>
      <c r="D209" t="s">
        <v>22</v>
      </c>
      <c r="E209">
        <v>0</v>
      </c>
      <c r="F209">
        <v>133</v>
      </c>
    </row>
    <row r="210" spans="1:6" x14ac:dyDescent="0.3">
      <c r="A210">
        <v>3075</v>
      </c>
      <c r="B210" t="s">
        <v>9</v>
      </c>
      <c r="C210">
        <v>999</v>
      </c>
      <c r="D210" t="s">
        <v>22</v>
      </c>
      <c r="E210">
        <v>0</v>
      </c>
      <c r="F210">
        <v>134</v>
      </c>
    </row>
    <row r="211" spans="1:6" x14ac:dyDescent="0.3">
      <c r="A211">
        <v>3076</v>
      </c>
      <c r="B211" t="s">
        <v>9</v>
      </c>
      <c r="C211">
        <v>999</v>
      </c>
      <c r="D211" t="s">
        <v>22</v>
      </c>
      <c r="E211">
        <v>0</v>
      </c>
      <c r="F211">
        <v>134</v>
      </c>
    </row>
    <row r="212" spans="1:6" x14ac:dyDescent="0.3">
      <c r="A212">
        <v>3077</v>
      </c>
      <c r="B212" t="s">
        <v>9</v>
      </c>
      <c r="C212">
        <v>999</v>
      </c>
      <c r="D212" t="s">
        <v>22</v>
      </c>
      <c r="E212">
        <v>0</v>
      </c>
      <c r="F212">
        <v>134</v>
      </c>
    </row>
    <row r="213" spans="1:6" x14ac:dyDescent="0.3">
      <c r="A213">
        <v>3078</v>
      </c>
      <c r="B213" t="s">
        <v>9</v>
      </c>
      <c r="C213">
        <v>999</v>
      </c>
      <c r="D213" t="s">
        <v>22</v>
      </c>
      <c r="E213">
        <v>0</v>
      </c>
      <c r="F213">
        <v>136</v>
      </c>
    </row>
    <row r="214" spans="1:6" x14ac:dyDescent="0.3">
      <c r="A214">
        <v>3079</v>
      </c>
      <c r="B214" t="s">
        <v>9</v>
      </c>
      <c r="C214">
        <v>999</v>
      </c>
      <c r="D214" t="s">
        <v>22</v>
      </c>
      <c r="E214">
        <v>0</v>
      </c>
      <c r="F214">
        <v>135</v>
      </c>
    </row>
    <row r="215" spans="1:6" x14ac:dyDescent="0.3">
      <c r="A215">
        <v>3080</v>
      </c>
      <c r="B215" t="s">
        <v>9</v>
      </c>
      <c r="C215">
        <v>999</v>
      </c>
      <c r="D215" t="s">
        <v>22</v>
      </c>
      <c r="E215">
        <v>0</v>
      </c>
      <c r="F215">
        <v>136</v>
      </c>
    </row>
    <row r="216" spans="1:6" x14ac:dyDescent="0.3">
      <c r="A216">
        <v>3081</v>
      </c>
      <c r="B216" t="s">
        <v>9</v>
      </c>
      <c r="C216">
        <v>999</v>
      </c>
      <c r="D216" t="s">
        <v>22</v>
      </c>
      <c r="E216">
        <v>0</v>
      </c>
      <c r="F216">
        <v>137</v>
      </c>
    </row>
    <row r="217" spans="1:6" x14ac:dyDescent="0.3">
      <c r="A217">
        <v>3082</v>
      </c>
      <c r="B217" t="s">
        <v>9</v>
      </c>
      <c r="C217">
        <v>999</v>
      </c>
      <c r="D217" t="s">
        <v>22</v>
      </c>
      <c r="E217">
        <v>0</v>
      </c>
      <c r="F217">
        <v>137</v>
      </c>
    </row>
    <row r="218" spans="1:6" x14ac:dyDescent="0.3">
      <c r="A218">
        <v>3083</v>
      </c>
      <c r="B218" t="s">
        <v>9</v>
      </c>
      <c r="C218">
        <v>999</v>
      </c>
      <c r="D218" t="s">
        <v>22</v>
      </c>
      <c r="E218">
        <v>0</v>
      </c>
      <c r="F218">
        <v>138</v>
      </c>
    </row>
    <row r="219" spans="1:6" x14ac:dyDescent="0.3">
      <c r="A219">
        <v>3084</v>
      </c>
      <c r="B219" t="s">
        <v>9</v>
      </c>
      <c r="C219">
        <v>999</v>
      </c>
      <c r="D219" t="s">
        <v>22</v>
      </c>
      <c r="E219">
        <v>0</v>
      </c>
      <c r="F219">
        <v>139</v>
      </c>
    </row>
    <row r="220" spans="1:6" x14ac:dyDescent="0.3">
      <c r="A220">
        <v>3085</v>
      </c>
      <c r="B220" t="s">
        <v>9</v>
      </c>
      <c r="C220">
        <v>2000</v>
      </c>
      <c r="D220" t="s">
        <v>22</v>
      </c>
      <c r="E220">
        <v>0</v>
      </c>
      <c r="F220">
        <v>142</v>
      </c>
    </row>
    <row r="221" spans="1:6" x14ac:dyDescent="0.3">
      <c r="A221">
        <v>3086</v>
      </c>
      <c r="B221" t="s">
        <v>9</v>
      </c>
      <c r="C221">
        <v>999</v>
      </c>
      <c r="D221" t="s">
        <v>22</v>
      </c>
      <c r="E221">
        <v>0</v>
      </c>
      <c r="F221">
        <v>139</v>
      </c>
    </row>
    <row r="222" spans="1:6" x14ac:dyDescent="0.3">
      <c r="A222">
        <v>3087</v>
      </c>
      <c r="B222" t="s">
        <v>9</v>
      </c>
      <c r="C222">
        <v>999</v>
      </c>
      <c r="D222" t="s">
        <v>22</v>
      </c>
      <c r="E222">
        <v>0</v>
      </c>
      <c r="F222">
        <v>140</v>
      </c>
    </row>
    <row r="223" spans="1:6" x14ac:dyDescent="0.3">
      <c r="A223">
        <v>3088</v>
      </c>
      <c r="B223" t="s">
        <v>9</v>
      </c>
      <c r="C223">
        <v>999</v>
      </c>
      <c r="D223" t="s">
        <v>22</v>
      </c>
      <c r="E223">
        <v>0</v>
      </c>
      <c r="F223">
        <v>141</v>
      </c>
    </row>
    <row r="224" spans="1:6" x14ac:dyDescent="0.3">
      <c r="A224">
        <v>3089</v>
      </c>
      <c r="B224" t="s">
        <v>9</v>
      </c>
      <c r="C224">
        <v>999</v>
      </c>
      <c r="D224" t="s">
        <v>22</v>
      </c>
      <c r="E224">
        <v>0</v>
      </c>
      <c r="F224">
        <v>141</v>
      </c>
    </row>
    <row r="225" spans="1:6" x14ac:dyDescent="0.3">
      <c r="A225">
        <v>3090</v>
      </c>
      <c r="B225" t="s">
        <v>9</v>
      </c>
      <c r="C225">
        <v>999</v>
      </c>
      <c r="D225" t="s">
        <v>22</v>
      </c>
      <c r="E225">
        <v>0</v>
      </c>
      <c r="F225">
        <v>142</v>
      </c>
    </row>
    <row r="226" spans="1:6" x14ac:dyDescent="0.3">
      <c r="A226">
        <v>3091</v>
      </c>
      <c r="B226" t="s">
        <v>9</v>
      </c>
      <c r="C226">
        <v>999</v>
      </c>
      <c r="D226" t="s">
        <v>22</v>
      </c>
      <c r="E226">
        <v>0</v>
      </c>
      <c r="F226">
        <v>143</v>
      </c>
    </row>
    <row r="227" spans="1:6" x14ac:dyDescent="0.3">
      <c r="A227">
        <v>3092</v>
      </c>
      <c r="B227" t="s">
        <v>9</v>
      </c>
      <c r="C227">
        <v>2000</v>
      </c>
      <c r="D227" t="s">
        <v>22</v>
      </c>
      <c r="E227">
        <v>0</v>
      </c>
      <c r="F227">
        <v>144</v>
      </c>
    </row>
    <row r="228" spans="1:6" x14ac:dyDescent="0.3">
      <c r="A228">
        <v>3093</v>
      </c>
      <c r="B228" t="s">
        <v>9</v>
      </c>
      <c r="C228">
        <v>999</v>
      </c>
      <c r="D228" t="s">
        <v>22</v>
      </c>
      <c r="E228">
        <v>0</v>
      </c>
      <c r="F228">
        <v>145</v>
      </c>
    </row>
    <row r="229" spans="1:6" x14ac:dyDescent="0.3">
      <c r="A229">
        <v>3094</v>
      </c>
      <c r="B229" t="s">
        <v>9</v>
      </c>
      <c r="C229">
        <v>2000</v>
      </c>
      <c r="D229" t="s">
        <v>22</v>
      </c>
      <c r="E229">
        <v>0</v>
      </c>
      <c r="F229">
        <v>146</v>
      </c>
    </row>
    <row r="230" spans="1:6" x14ac:dyDescent="0.3">
      <c r="A230">
        <v>3095</v>
      </c>
      <c r="B230" t="s">
        <v>9</v>
      </c>
      <c r="C230">
        <v>999</v>
      </c>
      <c r="D230" t="s">
        <v>22</v>
      </c>
      <c r="E230">
        <v>0</v>
      </c>
      <c r="F230">
        <v>146</v>
      </c>
    </row>
    <row r="231" spans="1:6" x14ac:dyDescent="0.3">
      <c r="A231">
        <v>3096</v>
      </c>
      <c r="B231" t="s">
        <v>9</v>
      </c>
      <c r="C231">
        <v>2000</v>
      </c>
      <c r="D231" t="s">
        <v>22</v>
      </c>
      <c r="E231">
        <v>0</v>
      </c>
      <c r="F231">
        <v>150</v>
      </c>
    </row>
    <row r="232" spans="1:6" x14ac:dyDescent="0.3">
      <c r="A232">
        <v>3097</v>
      </c>
      <c r="B232" t="s">
        <v>9</v>
      </c>
      <c r="C232">
        <v>999</v>
      </c>
      <c r="D232" t="s">
        <v>22</v>
      </c>
      <c r="E232">
        <v>0</v>
      </c>
      <c r="F232">
        <v>150</v>
      </c>
    </row>
    <row r="233" spans="1:6" x14ac:dyDescent="0.3">
      <c r="A233">
        <v>3098</v>
      </c>
      <c r="B233" t="s">
        <v>9</v>
      </c>
      <c r="C233">
        <v>2000</v>
      </c>
      <c r="D233" t="s">
        <v>22</v>
      </c>
      <c r="E233">
        <v>0</v>
      </c>
      <c r="F233">
        <v>214</v>
      </c>
    </row>
    <row r="234" spans="1:6" x14ac:dyDescent="0.3">
      <c r="A234">
        <v>3099</v>
      </c>
      <c r="B234" t="s">
        <v>9</v>
      </c>
      <c r="C234">
        <v>2000</v>
      </c>
      <c r="D234" t="s">
        <v>22</v>
      </c>
      <c r="E234">
        <v>0</v>
      </c>
      <c r="F234">
        <v>214</v>
      </c>
    </row>
    <row r="235" spans="1:6" x14ac:dyDescent="0.3">
      <c r="A235">
        <v>3100</v>
      </c>
      <c r="B235" t="s">
        <v>9</v>
      </c>
      <c r="C235">
        <v>999</v>
      </c>
      <c r="D235" t="s">
        <v>22</v>
      </c>
      <c r="E235">
        <v>0</v>
      </c>
      <c r="F235">
        <v>174</v>
      </c>
    </row>
    <row r="236" spans="1:6" x14ac:dyDescent="0.3">
      <c r="A236">
        <v>3101</v>
      </c>
      <c r="B236" t="s">
        <v>9</v>
      </c>
      <c r="C236">
        <v>999</v>
      </c>
      <c r="D236" t="s">
        <v>22</v>
      </c>
      <c r="E236">
        <v>0</v>
      </c>
      <c r="F236">
        <v>174</v>
      </c>
    </row>
    <row r="237" spans="1:6" x14ac:dyDescent="0.3">
      <c r="A237">
        <v>3102</v>
      </c>
      <c r="B237" t="s">
        <v>9</v>
      </c>
      <c r="C237">
        <v>999</v>
      </c>
      <c r="D237" t="s">
        <v>22</v>
      </c>
      <c r="E237">
        <v>0</v>
      </c>
      <c r="F237">
        <v>176</v>
      </c>
    </row>
    <row r="238" spans="1:6" x14ac:dyDescent="0.3">
      <c r="A238">
        <v>3103</v>
      </c>
      <c r="B238" t="s">
        <v>9</v>
      </c>
      <c r="C238">
        <v>2000</v>
      </c>
      <c r="D238" t="s">
        <v>22</v>
      </c>
      <c r="E238">
        <v>0</v>
      </c>
      <c r="F238">
        <v>215</v>
      </c>
    </row>
    <row r="239" spans="1:6" x14ac:dyDescent="0.3">
      <c r="A239">
        <v>3104</v>
      </c>
      <c r="B239" t="s">
        <v>9</v>
      </c>
      <c r="C239">
        <v>2000</v>
      </c>
      <c r="D239" t="s">
        <v>22</v>
      </c>
      <c r="E239">
        <v>0</v>
      </c>
      <c r="F239">
        <v>215</v>
      </c>
    </row>
    <row r="240" spans="1:6" x14ac:dyDescent="0.3">
      <c r="A240">
        <v>3105</v>
      </c>
      <c r="B240" t="s">
        <v>9</v>
      </c>
      <c r="C240">
        <v>999</v>
      </c>
      <c r="D240" t="s">
        <v>22</v>
      </c>
      <c r="E240">
        <v>0</v>
      </c>
      <c r="F240">
        <v>175</v>
      </c>
    </row>
    <row r="241" spans="1:6" x14ac:dyDescent="0.3">
      <c r="A241">
        <v>3106</v>
      </c>
      <c r="B241" t="s">
        <v>9</v>
      </c>
      <c r="C241">
        <v>999</v>
      </c>
      <c r="D241" t="s">
        <v>22</v>
      </c>
      <c r="E241">
        <v>0</v>
      </c>
      <c r="F241">
        <v>175</v>
      </c>
    </row>
    <row r="242" spans="1:6" x14ac:dyDescent="0.3">
      <c r="A242">
        <v>3107</v>
      </c>
      <c r="B242" t="s">
        <v>9</v>
      </c>
      <c r="C242">
        <v>2000</v>
      </c>
      <c r="D242" t="s">
        <v>22</v>
      </c>
      <c r="E242">
        <v>0</v>
      </c>
      <c r="F242">
        <v>217</v>
      </c>
    </row>
    <row r="243" spans="1:6" x14ac:dyDescent="0.3">
      <c r="A243">
        <v>3108</v>
      </c>
      <c r="B243" t="s">
        <v>9</v>
      </c>
      <c r="C243">
        <v>2000</v>
      </c>
      <c r="D243" t="s">
        <v>22</v>
      </c>
      <c r="E243">
        <v>0</v>
      </c>
      <c r="F243">
        <v>217</v>
      </c>
    </row>
    <row r="244" spans="1:6" x14ac:dyDescent="0.3">
      <c r="A244">
        <v>3109</v>
      </c>
      <c r="B244" t="s">
        <v>9</v>
      </c>
      <c r="C244">
        <v>999</v>
      </c>
      <c r="D244" t="s">
        <v>22</v>
      </c>
      <c r="E244">
        <v>0</v>
      </c>
      <c r="F244">
        <v>177</v>
      </c>
    </row>
    <row r="245" spans="1:6" x14ac:dyDescent="0.3">
      <c r="A245">
        <v>3110</v>
      </c>
      <c r="B245" t="s">
        <v>9</v>
      </c>
      <c r="C245">
        <v>999</v>
      </c>
      <c r="D245" t="s">
        <v>22</v>
      </c>
      <c r="E245">
        <v>0</v>
      </c>
      <c r="F245">
        <v>177</v>
      </c>
    </row>
    <row r="246" spans="1:6" x14ac:dyDescent="0.3">
      <c r="A246">
        <v>3111</v>
      </c>
      <c r="B246" t="s">
        <v>9</v>
      </c>
      <c r="C246">
        <v>2000</v>
      </c>
      <c r="D246" t="s">
        <v>22</v>
      </c>
      <c r="E246">
        <v>0</v>
      </c>
      <c r="F246">
        <v>218</v>
      </c>
    </row>
    <row r="247" spans="1:6" x14ac:dyDescent="0.3">
      <c r="A247">
        <v>3112</v>
      </c>
      <c r="B247" t="s">
        <v>9</v>
      </c>
      <c r="C247">
        <v>2000</v>
      </c>
      <c r="D247" t="s">
        <v>22</v>
      </c>
      <c r="E247">
        <v>0</v>
      </c>
      <c r="F247">
        <v>218</v>
      </c>
    </row>
    <row r="248" spans="1:6" x14ac:dyDescent="0.3">
      <c r="A248">
        <v>3113</v>
      </c>
      <c r="B248" t="s">
        <v>9</v>
      </c>
      <c r="C248">
        <v>999</v>
      </c>
      <c r="D248" t="s">
        <v>22</v>
      </c>
      <c r="E248">
        <v>0</v>
      </c>
      <c r="F248">
        <v>178</v>
      </c>
    </row>
    <row r="249" spans="1:6" x14ac:dyDescent="0.3">
      <c r="A249">
        <v>3114</v>
      </c>
      <c r="B249" t="s">
        <v>9</v>
      </c>
      <c r="C249">
        <v>999</v>
      </c>
      <c r="D249" t="s">
        <v>22</v>
      </c>
      <c r="E249">
        <v>0</v>
      </c>
      <c r="F249">
        <v>178</v>
      </c>
    </row>
    <row r="250" spans="1:6" x14ac:dyDescent="0.3">
      <c r="A250">
        <v>3115</v>
      </c>
      <c r="B250" t="s">
        <v>9</v>
      </c>
      <c r="C250">
        <v>999</v>
      </c>
      <c r="D250" t="s">
        <v>22</v>
      </c>
      <c r="E250">
        <v>0</v>
      </c>
      <c r="F250">
        <v>188</v>
      </c>
    </row>
    <row r="251" spans="1:6" x14ac:dyDescent="0.3">
      <c r="A251">
        <v>3116</v>
      </c>
      <c r="B251" t="s">
        <v>9</v>
      </c>
      <c r="C251">
        <v>2000</v>
      </c>
      <c r="D251" t="s">
        <v>22</v>
      </c>
      <c r="E251">
        <v>0</v>
      </c>
      <c r="F251">
        <v>219</v>
      </c>
    </row>
    <row r="252" spans="1:6" x14ac:dyDescent="0.3">
      <c r="A252">
        <v>3117</v>
      </c>
      <c r="B252" t="s">
        <v>9</v>
      </c>
      <c r="C252">
        <v>2000</v>
      </c>
      <c r="D252" t="s">
        <v>22</v>
      </c>
      <c r="E252">
        <v>0</v>
      </c>
      <c r="F252">
        <v>219</v>
      </c>
    </row>
    <row r="253" spans="1:6" x14ac:dyDescent="0.3">
      <c r="A253">
        <v>3118</v>
      </c>
      <c r="B253" t="s">
        <v>9</v>
      </c>
      <c r="C253">
        <v>999</v>
      </c>
      <c r="D253" t="s">
        <v>22</v>
      </c>
      <c r="E253">
        <v>0</v>
      </c>
      <c r="F253">
        <v>180</v>
      </c>
    </row>
    <row r="254" spans="1:6" x14ac:dyDescent="0.3">
      <c r="A254">
        <v>3119</v>
      </c>
      <c r="B254" t="s">
        <v>9</v>
      </c>
      <c r="C254">
        <v>999</v>
      </c>
      <c r="D254" t="s">
        <v>22</v>
      </c>
      <c r="E254">
        <v>0</v>
      </c>
      <c r="F254">
        <v>179</v>
      </c>
    </row>
    <row r="255" spans="1:6" x14ac:dyDescent="0.3">
      <c r="A255">
        <v>3120</v>
      </c>
      <c r="B255" t="s">
        <v>9</v>
      </c>
      <c r="C255">
        <v>2000</v>
      </c>
      <c r="D255" t="s">
        <v>22</v>
      </c>
      <c r="E255">
        <v>0</v>
      </c>
      <c r="F255">
        <v>221</v>
      </c>
    </row>
    <row r="256" spans="1:6" x14ac:dyDescent="0.3">
      <c r="A256">
        <v>3121</v>
      </c>
      <c r="B256" t="s">
        <v>9</v>
      </c>
      <c r="C256">
        <v>2000</v>
      </c>
      <c r="D256" t="s">
        <v>22</v>
      </c>
      <c r="E256">
        <v>0</v>
      </c>
      <c r="F256">
        <v>220</v>
      </c>
    </row>
    <row r="257" spans="1:6" x14ac:dyDescent="0.3">
      <c r="A257">
        <v>3122</v>
      </c>
      <c r="B257" t="s">
        <v>9</v>
      </c>
      <c r="C257">
        <v>2000</v>
      </c>
      <c r="D257" t="s">
        <v>22</v>
      </c>
      <c r="E257">
        <v>0</v>
      </c>
      <c r="F257">
        <v>221</v>
      </c>
    </row>
    <row r="258" spans="1:6" x14ac:dyDescent="0.3">
      <c r="A258">
        <v>3123</v>
      </c>
      <c r="B258" t="s">
        <v>9</v>
      </c>
      <c r="C258">
        <v>999</v>
      </c>
      <c r="D258" t="s">
        <v>22</v>
      </c>
      <c r="E258">
        <v>0</v>
      </c>
      <c r="F258">
        <v>181</v>
      </c>
    </row>
    <row r="259" spans="1:6" x14ac:dyDescent="0.3">
      <c r="A259">
        <v>3124</v>
      </c>
      <c r="B259" t="s">
        <v>9</v>
      </c>
      <c r="C259">
        <v>999</v>
      </c>
      <c r="D259" t="s">
        <v>22</v>
      </c>
      <c r="E259">
        <v>0</v>
      </c>
      <c r="F259">
        <v>181</v>
      </c>
    </row>
    <row r="260" spans="1:6" x14ac:dyDescent="0.3">
      <c r="A260">
        <v>3125</v>
      </c>
      <c r="B260" t="s">
        <v>9</v>
      </c>
      <c r="C260">
        <v>2000</v>
      </c>
      <c r="D260" t="s">
        <v>22</v>
      </c>
      <c r="E260">
        <v>0</v>
      </c>
      <c r="F260">
        <v>223</v>
      </c>
    </row>
    <row r="261" spans="1:6" x14ac:dyDescent="0.3">
      <c r="A261">
        <v>3126</v>
      </c>
      <c r="B261" t="s">
        <v>9</v>
      </c>
      <c r="C261">
        <v>2000</v>
      </c>
      <c r="D261" t="s">
        <v>22</v>
      </c>
      <c r="E261">
        <v>0</v>
      </c>
      <c r="F261">
        <v>223</v>
      </c>
    </row>
    <row r="262" spans="1:6" x14ac:dyDescent="0.3">
      <c r="A262">
        <v>3127</v>
      </c>
      <c r="B262" t="s">
        <v>9</v>
      </c>
      <c r="C262">
        <v>999</v>
      </c>
      <c r="D262" t="s">
        <v>22</v>
      </c>
      <c r="E262">
        <v>0</v>
      </c>
      <c r="F262">
        <v>183</v>
      </c>
    </row>
    <row r="263" spans="1:6" x14ac:dyDescent="0.3">
      <c r="A263">
        <v>3128</v>
      </c>
      <c r="B263" t="s">
        <v>9</v>
      </c>
      <c r="C263">
        <v>999</v>
      </c>
      <c r="D263" t="s">
        <v>22</v>
      </c>
      <c r="E263">
        <v>0</v>
      </c>
      <c r="F263">
        <v>183</v>
      </c>
    </row>
    <row r="264" spans="1:6" x14ac:dyDescent="0.3">
      <c r="A264">
        <v>3129</v>
      </c>
      <c r="B264" t="s">
        <v>9</v>
      </c>
      <c r="C264">
        <v>2000</v>
      </c>
      <c r="D264" t="s">
        <v>22</v>
      </c>
      <c r="E264">
        <v>0</v>
      </c>
      <c r="F264">
        <v>223</v>
      </c>
    </row>
    <row r="265" spans="1:6" x14ac:dyDescent="0.3">
      <c r="A265">
        <v>3130</v>
      </c>
      <c r="B265" t="s">
        <v>9</v>
      </c>
      <c r="C265">
        <v>2000</v>
      </c>
      <c r="D265" t="s">
        <v>22</v>
      </c>
      <c r="E265">
        <v>0</v>
      </c>
      <c r="F265">
        <v>225</v>
      </c>
    </row>
    <row r="266" spans="1:6" x14ac:dyDescent="0.3">
      <c r="A266">
        <v>3131</v>
      </c>
      <c r="B266" t="s">
        <v>9</v>
      </c>
      <c r="C266">
        <v>2000</v>
      </c>
      <c r="D266" t="s">
        <v>22</v>
      </c>
      <c r="E266">
        <v>0</v>
      </c>
      <c r="F266">
        <v>225</v>
      </c>
    </row>
    <row r="267" spans="1:6" x14ac:dyDescent="0.3">
      <c r="A267">
        <v>3132</v>
      </c>
      <c r="B267" t="s">
        <v>9</v>
      </c>
      <c r="C267">
        <v>999</v>
      </c>
      <c r="D267" t="s">
        <v>22</v>
      </c>
      <c r="E267">
        <v>0</v>
      </c>
      <c r="F267">
        <v>185</v>
      </c>
    </row>
    <row r="268" spans="1:6" x14ac:dyDescent="0.3">
      <c r="A268">
        <v>3133</v>
      </c>
      <c r="B268" t="s">
        <v>9</v>
      </c>
      <c r="C268">
        <v>999</v>
      </c>
      <c r="D268" t="s">
        <v>22</v>
      </c>
      <c r="E268">
        <v>0</v>
      </c>
      <c r="F268">
        <v>186</v>
      </c>
    </row>
    <row r="269" spans="1:6" x14ac:dyDescent="0.3">
      <c r="A269">
        <v>3134</v>
      </c>
      <c r="B269" t="s">
        <v>9</v>
      </c>
      <c r="C269">
        <v>2000</v>
      </c>
      <c r="D269" t="s">
        <v>22</v>
      </c>
      <c r="E269">
        <v>0</v>
      </c>
      <c r="F269">
        <v>226</v>
      </c>
    </row>
    <row r="270" spans="1:6" x14ac:dyDescent="0.3">
      <c r="A270">
        <v>3135</v>
      </c>
      <c r="B270" t="s">
        <v>9</v>
      </c>
      <c r="C270">
        <v>2000</v>
      </c>
      <c r="D270" t="s">
        <v>22</v>
      </c>
      <c r="E270">
        <v>0</v>
      </c>
      <c r="F270">
        <v>226</v>
      </c>
    </row>
    <row r="271" spans="1:6" x14ac:dyDescent="0.3">
      <c r="A271">
        <v>3136</v>
      </c>
      <c r="B271" t="s">
        <v>9</v>
      </c>
      <c r="C271">
        <v>999</v>
      </c>
      <c r="D271" t="s">
        <v>22</v>
      </c>
      <c r="E271">
        <v>0</v>
      </c>
      <c r="F271">
        <v>186</v>
      </c>
    </row>
    <row r="272" spans="1:6" x14ac:dyDescent="0.3">
      <c r="A272">
        <v>3137</v>
      </c>
      <c r="B272" t="s">
        <v>9</v>
      </c>
      <c r="C272">
        <v>2000</v>
      </c>
      <c r="D272" t="s">
        <v>22</v>
      </c>
      <c r="E272">
        <v>0</v>
      </c>
      <c r="F272">
        <v>230</v>
      </c>
    </row>
    <row r="273" spans="1:6" x14ac:dyDescent="0.3">
      <c r="A273">
        <v>3138</v>
      </c>
      <c r="B273" t="s">
        <v>9</v>
      </c>
      <c r="C273">
        <v>2000</v>
      </c>
      <c r="D273" t="s">
        <v>22</v>
      </c>
      <c r="E273">
        <v>0</v>
      </c>
      <c r="F273">
        <v>229</v>
      </c>
    </row>
    <row r="274" spans="1:6" x14ac:dyDescent="0.3">
      <c r="A274">
        <v>3139</v>
      </c>
      <c r="B274" t="s">
        <v>9</v>
      </c>
      <c r="C274">
        <v>999</v>
      </c>
      <c r="D274" t="s">
        <v>22</v>
      </c>
      <c r="E274">
        <v>0</v>
      </c>
      <c r="F274">
        <v>190</v>
      </c>
    </row>
    <row r="275" spans="1:6" x14ac:dyDescent="0.3">
      <c r="A275">
        <v>3140</v>
      </c>
      <c r="B275" t="s">
        <v>9</v>
      </c>
      <c r="C275">
        <v>999</v>
      </c>
      <c r="D275" t="s">
        <v>22</v>
      </c>
      <c r="E275">
        <v>0</v>
      </c>
      <c r="F275">
        <v>191</v>
      </c>
    </row>
    <row r="276" spans="1:6" x14ac:dyDescent="0.3">
      <c r="A276">
        <v>3141</v>
      </c>
      <c r="B276" t="s">
        <v>9</v>
      </c>
      <c r="C276">
        <v>999</v>
      </c>
      <c r="D276" t="s">
        <v>22</v>
      </c>
      <c r="E276">
        <v>0</v>
      </c>
      <c r="F276">
        <v>191</v>
      </c>
    </row>
    <row r="277" spans="1:6" x14ac:dyDescent="0.3">
      <c r="A277">
        <v>3142</v>
      </c>
      <c r="B277" t="s">
        <v>9</v>
      </c>
      <c r="C277">
        <v>2000</v>
      </c>
      <c r="D277" t="s">
        <v>22</v>
      </c>
      <c r="E277">
        <v>0</v>
      </c>
      <c r="F277">
        <v>230</v>
      </c>
    </row>
    <row r="278" spans="1:6" x14ac:dyDescent="0.3">
      <c r="A278">
        <v>3143</v>
      </c>
      <c r="B278" t="s">
        <v>9</v>
      </c>
      <c r="C278">
        <v>2000</v>
      </c>
      <c r="D278" t="s">
        <v>22</v>
      </c>
      <c r="E278">
        <v>0</v>
      </c>
      <c r="F278">
        <v>231</v>
      </c>
    </row>
    <row r="279" spans="1:6" x14ac:dyDescent="0.3">
      <c r="A279">
        <v>3144</v>
      </c>
      <c r="B279" t="s">
        <v>9</v>
      </c>
      <c r="C279">
        <v>999</v>
      </c>
      <c r="D279" t="s">
        <v>22</v>
      </c>
      <c r="E279">
        <v>0</v>
      </c>
      <c r="F279">
        <v>191</v>
      </c>
    </row>
    <row r="280" spans="1:6" x14ac:dyDescent="0.3">
      <c r="A280">
        <v>3145</v>
      </c>
      <c r="B280" t="s">
        <v>9</v>
      </c>
      <c r="C280">
        <v>2000</v>
      </c>
      <c r="D280" t="s">
        <v>22</v>
      </c>
      <c r="E280">
        <v>0</v>
      </c>
      <c r="F280">
        <v>231</v>
      </c>
    </row>
    <row r="281" spans="1:6" x14ac:dyDescent="0.3">
      <c r="A281">
        <v>3146</v>
      </c>
      <c r="B281" t="s">
        <v>9</v>
      </c>
      <c r="C281">
        <v>5000</v>
      </c>
      <c r="D281" t="s">
        <v>28</v>
      </c>
      <c r="E281">
        <v>0</v>
      </c>
      <c r="F281">
        <v>180</v>
      </c>
    </row>
    <row r="282" spans="1:6" x14ac:dyDescent="0.3">
      <c r="A282">
        <v>3151</v>
      </c>
      <c r="B282" t="s">
        <v>9</v>
      </c>
      <c r="C282">
        <v>5000</v>
      </c>
      <c r="D282" t="s">
        <v>28</v>
      </c>
      <c r="E282">
        <v>0</v>
      </c>
      <c r="F282">
        <v>200</v>
      </c>
    </row>
    <row r="283" spans="1:6" x14ac:dyDescent="0.3">
      <c r="A283">
        <v>3152</v>
      </c>
      <c r="B283" t="s">
        <v>9</v>
      </c>
      <c r="C283">
        <v>2000</v>
      </c>
      <c r="D283" t="s">
        <v>22</v>
      </c>
      <c r="E283">
        <v>0</v>
      </c>
      <c r="F283">
        <v>237</v>
      </c>
    </row>
    <row r="284" spans="1:6" x14ac:dyDescent="0.3">
      <c r="A284">
        <v>3153</v>
      </c>
      <c r="B284" t="s">
        <v>9</v>
      </c>
      <c r="C284">
        <v>2000</v>
      </c>
      <c r="D284" t="s">
        <v>22</v>
      </c>
      <c r="E284">
        <v>0</v>
      </c>
      <c r="F284">
        <v>237</v>
      </c>
    </row>
    <row r="285" spans="1:6" x14ac:dyDescent="0.3">
      <c r="A285">
        <v>3154</v>
      </c>
      <c r="B285" t="s">
        <v>9</v>
      </c>
      <c r="C285">
        <v>2000</v>
      </c>
      <c r="D285" t="s">
        <v>22</v>
      </c>
      <c r="E285">
        <v>0</v>
      </c>
      <c r="F285">
        <v>237</v>
      </c>
    </row>
    <row r="286" spans="1:6" x14ac:dyDescent="0.3">
      <c r="A286">
        <v>5001</v>
      </c>
      <c r="B286" t="s">
        <v>18</v>
      </c>
      <c r="C286">
        <v>125</v>
      </c>
      <c r="D286" t="s">
        <v>28</v>
      </c>
      <c r="E286">
        <v>0</v>
      </c>
      <c r="F286">
        <v>25</v>
      </c>
    </row>
    <row r="287" spans="1:6" x14ac:dyDescent="0.3">
      <c r="A287">
        <v>5008</v>
      </c>
      <c r="B287" t="s">
        <v>29</v>
      </c>
      <c r="C287">
        <v>300</v>
      </c>
      <c r="D287" t="s">
        <v>22</v>
      </c>
      <c r="E287">
        <v>0</v>
      </c>
      <c r="F287">
        <v>14</v>
      </c>
    </row>
    <row r="288" spans="1:6" x14ac:dyDescent="0.3">
      <c r="A288">
        <v>5009</v>
      </c>
      <c r="B288" t="s">
        <v>29</v>
      </c>
      <c r="C288">
        <v>300</v>
      </c>
      <c r="D288" t="s">
        <v>22</v>
      </c>
      <c r="E288">
        <v>0</v>
      </c>
      <c r="F288">
        <v>17</v>
      </c>
    </row>
    <row r="289" spans="1:6" x14ac:dyDescent="0.3">
      <c r="A289">
        <v>5010</v>
      </c>
      <c r="B289" t="s">
        <v>29</v>
      </c>
      <c r="C289">
        <v>300</v>
      </c>
      <c r="D289" t="s">
        <v>22</v>
      </c>
      <c r="E289">
        <v>0</v>
      </c>
      <c r="F289">
        <v>19</v>
      </c>
    </row>
    <row r="290" spans="1:6" x14ac:dyDescent="0.3">
      <c r="A290">
        <v>5011</v>
      </c>
      <c r="B290" t="s">
        <v>29</v>
      </c>
      <c r="C290">
        <v>999</v>
      </c>
      <c r="D290" t="s">
        <v>22</v>
      </c>
      <c r="E290">
        <v>0</v>
      </c>
      <c r="F290">
        <v>22</v>
      </c>
    </row>
    <row r="291" spans="1:6" x14ac:dyDescent="0.3">
      <c r="A291">
        <v>5012</v>
      </c>
      <c r="B291" t="s">
        <v>29</v>
      </c>
      <c r="C291">
        <v>999</v>
      </c>
      <c r="D291" t="s">
        <v>22</v>
      </c>
      <c r="E291">
        <v>0</v>
      </c>
      <c r="F291">
        <v>32</v>
      </c>
    </row>
    <row r="292" spans="1:6" x14ac:dyDescent="0.3">
      <c r="A292">
        <v>5013</v>
      </c>
      <c r="B292" t="s">
        <v>29</v>
      </c>
      <c r="C292">
        <v>720</v>
      </c>
      <c r="D292" t="s">
        <v>22</v>
      </c>
      <c r="E292">
        <v>0</v>
      </c>
      <c r="F292">
        <v>38</v>
      </c>
    </row>
    <row r="293" spans="1:6" x14ac:dyDescent="0.3">
      <c r="A293">
        <v>5014</v>
      </c>
      <c r="B293" t="s">
        <v>29</v>
      </c>
      <c r="C293">
        <v>720</v>
      </c>
      <c r="D293" t="s">
        <v>22</v>
      </c>
      <c r="E293">
        <v>0</v>
      </c>
      <c r="F293">
        <v>43</v>
      </c>
    </row>
    <row r="294" spans="1:6" x14ac:dyDescent="0.3">
      <c r="A294">
        <v>5015</v>
      </c>
      <c r="B294" t="s">
        <v>29</v>
      </c>
      <c r="C294">
        <v>720</v>
      </c>
      <c r="D294" t="s">
        <v>22</v>
      </c>
      <c r="E294">
        <v>0</v>
      </c>
      <c r="F294">
        <v>45</v>
      </c>
    </row>
    <row r="295" spans="1:6" x14ac:dyDescent="0.3">
      <c r="A295">
        <v>5016</v>
      </c>
      <c r="B295" t="s">
        <v>29</v>
      </c>
      <c r="C295">
        <v>720</v>
      </c>
      <c r="D295" t="s">
        <v>22</v>
      </c>
      <c r="E295">
        <v>0</v>
      </c>
      <c r="F295">
        <v>50</v>
      </c>
    </row>
    <row r="296" spans="1:6" x14ac:dyDescent="0.3">
      <c r="A296">
        <v>5017</v>
      </c>
      <c r="B296" t="s">
        <v>29</v>
      </c>
      <c r="C296">
        <v>720</v>
      </c>
      <c r="D296" t="s">
        <v>22</v>
      </c>
      <c r="E296">
        <v>0</v>
      </c>
      <c r="F296">
        <v>51</v>
      </c>
    </row>
    <row r="297" spans="1:6" x14ac:dyDescent="0.3">
      <c r="A297">
        <v>5018</v>
      </c>
      <c r="B297" t="s">
        <v>29</v>
      </c>
      <c r="C297">
        <v>720</v>
      </c>
      <c r="D297" t="s">
        <v>22</v>
      </c>
      <c r="E297">
        <v>0</v>
      </c>
      <c r="F297">
        <v>53</v>
      </c>
    </row>
    <row r="298" spans="1:6" x14ac:dyDescent="0.3">
      <c r="A298">
        <v>5019</v>
      </c>
      <c r="B298" t="s">
        <v>29</v>
      </c>
      <c r="C298">
        <v>720</v>
      </c>
      <c r="D298" t="s">
        <v>22</v>
      </c>
      <c r="E298">
        <v>0</v>
      </c>
      <c r="F298">
        <v>54</v>
      </c>
    </row>
    <row r="299" spans="1:6" x14ac:dyDescent="0.3">
      <c r="A299">
        <v>5020</v>
      </c>
      <c r="B299" t="s">
        <v>29</v>
      </c>
      <c r="C299">
        <v>720</v>
      </c>
      <c r="D299" t="s">
        <v>22</v>
      </c>
      <c r="E299">
        <v>0</v>
      </c>
      <c r="F299">
        <v>57</v>
      </c>
    </row>
    <row r="300" spans="1:6" x14ac:dyDescent="0.3">
      <c r="A300">
        <v>5021</v>
      </c>
      <c r="B300" t="s">
        <v>29</v>
      </c>
      <c r="C300">
        <v>720</v>
      </c>
      <c r="D300" t="s">
        <v>22</v>
      </c>
      <c r="E300">
        <v>0</v>
      </c>
      <c r="F300">
        <v>59</v>
      </c>
    </row>
    <row r="301" spans="1:6" x14ac:dyDescent="0.3">
      <c r="A301">
        <v>5022</v>
      </c>
      <c r="B301" t="s">
        <v>29</v>
      </c>
      <c r="C301">
        <v>999</v>
      </c>
      <c r="D301" t="s">
        <v>22</v>
      </c>
      <c r="E301">
        <v>0</v>
      </c>
      <c r="F301">
        <v>64</v>
      </c>
    </row>
    <row r="302" spans="1:6" x14ac:dyDescent="0.3">
      <c r="A302">
        <v>5023</v>
      </c>
      <c r="B302" t="s">
        <v>29</v>
      </c>
      <c r="C302">
        <v>999</v>
      </c>
      <c r="D302" t="s">
        <v>22</v>
      </c>
      <c r="E302">
        <v>0</v>
      </c>
      <c r="F302">
        <v>66</v>
      </c>
    </row>
    <row r="303" spans="1:6" x14ac:dyDescent="0.3">
      <c r="A303">
        <v>5024</v>
      </c>
      <c r="B303" t="s">
        <v>29</v>
      </c>
      <c r="C303">
        <v>999</v>
      </c>
      <c r="D303" t="s">
        <v>22</v>
      </c>
      <c r="E303">
        <v>0</v>
      </c>
      <c r="F303">
        <v>71</v>
      </c>
    </row>
    <row r="304" spans="1:6" x14ac:dyDescent="0.3">
      <c r="A304">
        <v>5025</v>
      </c>
      <c r="B304" t="s">
        <v>29</v>
      </c>
      <c r="C304">
        <v>999</v>
      </c>
      <c r="D304" t="s">
        <v>22</v>
      </c>
      <c r="E304">
        <v>0</v>
      </c>
      <c r="F304">
        <v>73</v>
      </c>
    </row>
    <row r="305" spans="1:6" x14ac:dyDescent="0.3">
      <c r="A305">
        <v>7000</v>
      </c>
      <c r="B305" t="s">
        <v>18</v>
      </c>
      <c r="C305">
        <v>999</v>
      </c>
      <c r="D305" t="s">
        <v>22</v>
      </c>
      <c r="E305">
        <v>0</v>
      </c>
      <c r="F305">
        <v>11</v>
      </c>
    </row>
    <row r="306" spans="1:6" x14ac:dyDescent="0.3">
      <c r="A306">
        <v>7001</v>
      </c>
      <c r="B306" t="s">
        <v>18</v>
      </c>
      <c r="C306">
        <v>999</v>
      </c>
      <c r="D306" t="s">
        <v>22</v>
      </c>
      <c r="E306">
        <v>0</v>
      </c>
      <c r="F306">
        <v>13</v>
      </c>
    </row>
    <row r="307" spans="1:6" x14ac:dyDescent="0.3">
      <c r="A307">
        <v>7002</v>
      </c>
      <c r="B307" t="s">
        <v>18</v>
      </c>
      <c r="C307">
        <v>999</v>
      </c>
      <c r="D307" t="s">
        <v>22</v>
      </c>
      <c r="E307">
        <v>0</v>
      </c>
      <c r="F307">
        <v>15</v>
      </c>
    </row>
    <row r="308" spans="1:6" x14ac:dyDescent="0.3">
      <c r="A308">
        <v>7003</v>
      </c>
      <c r="B308" t="s">
        <v>18</v>
      </c>
      <c r="C308">
        <v>999</v>
      </c>
      <c r="D308" t="s">
        <v>22</v>
      </c>
      <c r="E308">
        <v>0</v>
      </c>
      <c r="F308">
        <v>18</v>
      </c>
    </row>
    <row r="309" spans="1:6" x14ac:dyDescent="0.3">
      <c r="A309">
        <v>7004</v>
      </c>
      <c r="B309" t="s">
        <v>18</v>
      </c>
      <c r="C309">
        <v>999</v>
      </c>
      <c r="D309" t="s">
        <v>22</v>
      </c>
      <c r="E309">
        <v>0</v>
      </c>
      <c r="F309">
        <v>21</v>
      </c>
    </row>
    <row r="310" spans="1:6" x14ac:dyDescent="0.3">
      <c r="A310">
        <v>7005</v>
      </c>
      <c r="B310" t="s">
        <v>18</v>
      </c>
      <c r="C310">
        <v>999</v>
      </c>
      <c r="D310" t="s">
        <v>22</v>
      </c>
      <c r="E310">
        <v>0</v>
      </c>
      <c r="F310">
        <v>21</v>
      </c>
    </row>
    <row r="311" spans="1:6" x14ac:dyDescent="0.3">
      <c r="A311">
        <v>7006</v>
      </c>
      <c r="B311" t="s">
        <v>18</v>
      </c>
      <c r="C311">
        <v>999</v>
      </c>
      <c r="D311" t="s">
        <v>22</v>
      </c>
      <c r="E311">
        <v>0</v>
      </c>
      <c r="F311">
        <v>23</v>
      </c>
    </row>
    <row r="312" spans="1:6" x14ac:dyDescent="0.3">
      <c r="A312">
        <v>7007</v>
      </c>
      <c r="B312" t="s">
        <v>18</v>
      </c>
      <c r="C312">
        <v>999</v>
      </c>
      <c r="D312" t="s">
        <v>22</v>
      </c>
      <c r="E312">
        <v>0</v>
      </c>
      <c r="F312">
        <v>23</v>
      </c>
    </row>
    <row r="313" spans="1:6" x14ac:dyDescent="0.3">
      <c r="A313">
        <v>7008</v>
      </c>
      <c r="B313" t="s">
        <v>18</v>
      </c>
      <c r="C313">
        <v>999</v>
      </c>
      <c r="D313" t="s">
        <v>28</v>
      </c>
      <c r="E313">
        <v>0</v>
      </c>
      <c r="F313">
        <v>48</v>
      </c>
    </row>
    <row r="314" spans="1:6" x14ac:dyDescent="0.3">
      <c r="A314">
        <v>8000</v>
      </c>
      <c r="B314" t="s">
        <v>26</v>
      </c>
      <c r="C314">
        <v>3000</v>
      </c>
      <c r="D314" t="s">
        <v>22</v>
      </c>
      <c r="E314">
        <v>0</v>
      </c>
      <c r="F314">
        <v>39</v>
      </c>
    </row>
    <row r="315" spans="1:6" x14ac:dyDescent="0.3">
      <c r="A315">
        <v>8001</v>
      </c>
      <c r="B315" t="s">
        <v>26</v>
      </c>
      <c r="C315">
        <v>3000</v>
      </c>
      <c r="D315" t="s">
        <v>22</v>
      </c>
      <c r="E315">
        <v>0</v>
      </c>
      <c r="F315">
        <v>41</v>
      </c>
    </row>
    <row r="316" spans="1:6" x14ac:dyDescent="0.3">
      <c r="A316">
        <v>8002</v>
      </c>
      <c r="B316" t="s">
        <v>26</v>
      </c>
      <c r="C316">
        <v>3000</v>
      </c>
      <c r="D316" t="s">
        <v>22</v>
      </c>
      <c r="E316">
        <v>0</v>
      </c>
      <c r="F316">
        <v>43</v>
      </c>
    </row>
    <row r="317" spans="1:6" x14ac:dyDescent="0.3">
      <c r="A317">
        <v>8003</v>
      </c>
      <c r="B317" t="s">
        <v>26</v>
      </c>
      <c r="C317">
        <v>3000</v>
      </c>
      <c r="D317" t="s">
        <v>22</v>
      </c>
      <c r="E317">
        <v>0</v>
      </c>
      <c r="F317">
        <v>49</v>
      </c>
    </row>
    <row r="318" spans="1:6" x14ac:dyDescent="0.3">
      <c r="A318">
        <v>8004</v>
      </c>
      <c r="B318" t="s">
        <v>26</v>
      </c>
      <c r="C318">
        <v>3000</v>
      </c>
      <c r="D318" t="s">
        <v>22</v>
      </c>
      <c r="E318">
        <v>0</v>
      </c>
      <c r="F318">
        <v>51</v>
      </c>
    </row>
  </sheetData>
  <sheetProtection algorithmName="SHA-512" hashValue="rRPo0RdzIZD9ucHt0VTtmWXNDiYt49tErOFupaWTzTzsIoAe5N25dZzvfCTZdbafyUsa7LGgl5ZaVECVpY6UWw==" saltValue="Q4YXJNPwlA46i5GqmESX8A==" spinCount="100000" sheet="1" selectLockedCells="1" autoFilter="0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E678-3AF6-4718-81EC-8E905D09613D}">
  <dimension ref="A1:W389"/>
  <sheetViews>
    <sheetView workbookViewId="0">
      <selection activeCell="J11" sqref="J11"/>
    </sheetView>
  </sheetViews>
  <sheetFormatPr defaultRowHeight="14.4" x14ac:dyDescent="0.3"/>
  <cols>
    <col min="1" max="1" width="12.6640625" bestFit="1" customWidth="1"/>
    <col min="2" max="2" width="10.109375" bestFit="1" customWidth="1"/>
    <col min="3" max="3" width="18.44140625" bestFit="1" customWidth="1"/>
    <col min="4" max="4" width="14.109375" bestFit="1" customWidth="1"/>
    <col min="5" max="5" width="11.77734375" bestFit="1" customWidth="1"/>
    <col min="6" max="6" width="21" bestFit="1" customWidth="1"/>
    <col min="7" max="7" width="18.44140625" bestFit="1" customWidth="1"/>
    <col min="8" max="9" width="10" bestFit="1" customWidth="1"/>
    <col min="10" max="10" width="10.44140625" bestFit="1" customWidth="1"/>
    <col min="11" max="11" width="10.109375" bestFit="1" customWidth="1"/>
    <col min="12" max="13" width="9.77734375" bestFit="1" customWidth="1"/>
    <col min="14" max="14" width="9.6640625" bestFit="1" customWidth="1"/>
    <col min="15" max="15" width="10.21875" bestFit="1" customWidth="1"/>
    <col min="16" max="16" width="9.77734375" bestFit="1" customWidth="1"/>
    <col min="17" max="19" width="10.88671875" bestFit="1" customWidth="1"/>
    <col min="20" max="22" width="11.33203125" bestFit="1" customWidth="1"/>
    <col min="23" max="23" width="15" bestFit="1" customWidth="1"/>
  </cols>
  <sheetData>
    <row r="1" spans="1:23" x14ac:dyDescent="0.3">
      <c r="A1" t="s">
        <v>19</v>
      </c>
      <c r="B1" t="s">
        <v>32</v>
      </c>
      <c r="C1" t="s">
        <v>21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</row>
    <row r="2" spans="1:23" x14ac:dyDescent="0.3">
      <c r="A2">
        <v>704</v>
      </c>
      <c r="B2">
        <v>3000</v>
      </c>
      <c r="C2" s="63" t="s">
        <v>53</v>
      </c>
      <c r="D2">
        <v>55</v>
      </c>
      <c r="E2">
        <v>72</v>
      </c>
      <c r="F2" s="63" t="s">
        <v>56</v>
      </c>
      <c r="G2" s="40">
        <v>46447</v>
      </c>
      <c r="H2">
        <v>2982</v>
      </c>
      <c r="I2">
        <v>532</v>
      </c>
      <c r="J2">
        <v>2450</v>
      </c>
      <c r="K2">
        <v>3536</v>
      </c>
      <c r="L2">
        <v>25</v>
      </c>
      <c r="M2">
        <v>673</v>
      </c>
      <c r="N2">
        <v>83</v>
      </c>
      <c r="O2">
        <v>3</v>
      </c>
      <c r="P2">
        <v>3561</v>
      </c>
      <c r="Q2">
        <v>37</v>
      </c>
      <c r="R2">
        <v>19</v>
      </c>
      <c r="S2">
        <v>2</v>
      </c>
      <c r="T2">
        <v>105</v>
      </c>
      <c r="U2">
        <v>23</v>
      </c>
      <c r="V2">
        <v>312</v>
      </c>
      <c r="W2">
        <v>17</v>
      </c>
    </row>
    <row r="3" spans="1:23" x14ac:dyDescent="0.3">
      <c r="A3">
        <v>705</v>
      </c>
      <c r="B3">
        <v>3000</v>
      </c>
      <c r="C3" s="63" t="s">
        <v>53</v>
      </c>
      <c r="D3">
        <v>55</v>
      </c>
      <c r="E3">
        <v>72</v>
      </c>
      <c r="F3" s="63" t="s">
        <v>56</v>
      </c>
      <c r="G3" s="40">
        <v>46447</v>
      </c>
      <c r="H3">
        <v>2997</v>
      </c>
      <c r="I3">
        <v>435</v>
      </c>
      <c r="J3">
        <v>2562</v>
      </c>
      <c r="K3">
        <v>2885</v>
      </c>
      <c r="L3">
        <v>20</v>
      </c>
      <c r="M3">
        <v>842</v>
      </c>
      <c r="N3">
        <v>62</v>
      </c>
      <c r="O3">
        <v>2</v>
      </c>
      <c r="P3">
        <v>2905</v>
      </c>
      <c r="Q3">
        <v>24</v>
      </c>
      <c r="R3">
        <v>12</v>
      </c>
      <c r="S3">
        <v>0</v>
      </c>
      <c r="T3">
        <v>106</v>
      </c>
      <c r="U3">
        <v>54</v>
      </c>
      <c r="V3">
        <v>221</v>
      </c>
      <c r="W3">
        <v>17</v>
      </c>
    </row>
    <row r="4" spans="1:23" x14ac:dyDescent="0.3">
      <c r="A4">
        <v>706</v>
      </c>
      <c r="B4">
        <v>999</v>
      </c>
      <c r="C4" s="63" t="s">
        <v>53</v>
      </c>
      <c r="D4">
        <v>55</v>
      </c>
      <c r="E4">
        <v>72</v>
      </c>
      <c r="F4" s="63" t="s">
        <v>56</v>
      </c>
      <c r="G4" s="40">
        <v>46447</v>
      </c>
      <c r="H4">
        <v>998</v>
      </c>
      <c r="I4">
        <v>133</v>
      </c>
      <c r="J4">
        <v>865</v>
      </c>
      <c r="K4">
        <v>903</v>
      </c>
      <c r="L4">
        <v>21</v>
      </c>
      <c r="M4">
        <v>310</v>
      </c>
      <c r="N4">
        <v>19</v>
      </c>
      <c r="O4">
        <v>0</v>
      </c>
      <c r="P4">
        <v>924</v>
      </c>
      <c r="Q4">
        <v>10</v>
      </c>
      <c r="R4">
        <v>4</v>
      </c>
      <c r="S4">
        <v>0</v>
      </c>
      <c r="T4">
        <v>26</v>
      </c>
      <c r="U4">
        <v>22</v>
      </c>
      <c r="V4">
        <v>71</v>
      </c>
      <c r="W4">
        <v>17</v>
      </c>
    </row>
    <row r="5" spans="1:23" x14ac:dyDescent="0.3">
      <c r="A5">
        <v>707</v>
      </c>
      <c r="B5">
        <v>999</v>
      </c>
      <c r="C5" s="63" t="s">
        <v>53</v>
      </c>
      <c r="D5">
        <v>54</v>
      </c>
      <c r="E5">
        <v>72</v>
      </c>
      <c r="F5" s="63" t="s">
        <v>57</v>
      </c>
      <c r="G5" s="40">
        <v>46478</v>
      </c>
      <c r="H5">
        <v>990</v>
      </c>
      <c r="I5">
        <v>129</v>
      </c>
      <c r="J5">
        <v>861</v>
      </c>
      <c r="K5">
        <v>911</v>
      </c>
      <c r="L5">
        <v>22</v>
      </c>
      <c r="M5">
        <v>344</v>
      </c>
      <c r="N5">
        <v>22</v>
      </c>
      <c r="O5">
        <v>1</v>
      </c>
      <c r="P5">
        <v>933</v>
      </c>
      <c r="Q5">
        <v>6</v>
      </c>
      <c r="R5">
        <v>2</v>
      </c>
      <c r="S5">
        <v>0</v>
      </c>
      <c r="T5">
        <v>13</v>
      </c>
      <c r="U5">
        <v>12</v>
      </c>
      <c r="V5">
        <v>78</v>
      </c>
      <c r="W5">
        <v>18</v>
      </c>
    </row>
    <row r="6" spans="1:23" x14ac:dyDescent="0.3">
      <c r="A6">
        <v>708</v>
      </c>
      <c r="B6">
        <v>999</v>
      </c>
      <c r="C6" s="63" t="s">
        <v>53</v>
      </c>
      <c r="D6">
        <v>54</v>
      </c>
      <c r="E6">
        <v>72</v>
      </c>
      <c r="F6" s="63" t="s">
        <v>57</v>
      </c>
      <c r="G6" s="40">
        <v>46478</v>
      </c>
      <c r="H6">
        <v>999</v>
      </c>
      <c r="I6">
        <v>147</v>
      </c>
      <c r="J6">
        <v>852</v>
      </c>
      <c r="K6">
        <v>920</v>
      </c>
      <c r="L6">
        <v>22</v>
      </c>
      <c r="M6">
        <v>297</v>
      </c>
      <c r="N6">
        <v>21</v>
      </c>
      <c r="O6">
        <v>0</v>
      </c>
      <c r="P6">
        <v>942</v>
      </c>
      <c r="Q6">
        <v>11</v>
      </c>
      <c r="R6">
        <v>3</v>
      </c>
      <c r="S6">
        <v>0</v>
      </c>
      <c r="T6">
        <v>27</v>
      </c>
      <c r="U6">
        <v>13</v>
      </c>
      <c r="V6">
        <v>89</v>
      </c>
      <c r="W6">
        <v>18</v>
      </c>
    </row>
    <row r="7" spans="1:23" x14ac:dyDescent="0.3">
      <c r="A7">
        <v>709</v>
      </c>
      <c r="B7">
        <v>3000</v>
      </c>
      <c r="C7" s="63" t="s">
        <v>53</v>
      </c>
      <c r="D7">
        <v>53</v>
      </c>
      <c r="E7">
        <v>72</v>
      </c>
      <c r="F7" s="63" t="s">
        <v>58</v>
      </c>
      <c r="G7" s="40">
        <v>46508</v>
      </c>
      <c r="H7">
        <v>2987</v>
      </c>
      <c r="I7">
        <v>643</v>
      </c>
      <c r="J7">
        <v>2344</v>
      </c>
      <c r="K7">
        <v>3707</v>
      </c>
      <c r="L7">
        <v>26</v>
      </c>
      <c r="M7">
        <v>593</v>
      </c>
      <c r="N7">
        <v>38</v>
      </c>
      <c r="O7">
        <v>0</v>
      </c>
      <c r="P7">
        <v>3733</v>
      </c>
      <c r="Q7">
        <v>32</v>
      </c>
      <c r="R7">
        <v>13</v>
      </c>
      <c r="S7">
        <v>0</v>
      </c>
      <c r="T7">
        <v>104</v>
      </c>
      <c r="U7">
        <v>19</v>
      </c>
      <c r="V7">
        <v>277</v>
      </c>
      <c r="W7">
        <v>19</v>
      </c>
    </row>
    <row r="8" spans="1:23" x14ac:dyDescent="0.3">
      <c r="A8">
        <v>710</v>
      </c>
      <c r="B8">
        <v>3000</v>
      </c>
      <c r="C8" s="63" t="s">
        <v>53</v>
      </c>
      <c r="D8">
        <v>53</v>
      </c>
      <c r="E8">
        <v>72</v>
      </c>
      <c r="F8" s="63" t="s">
        <v>58</v>
      </c>
      <c r="G8" s="40">
        <v>46508</v>
      </c>
      <c r="H8">
        <v>3000</v>
      </c>
      <c r="I8">
        <v>556</v>
      </c>
      <c r="J8">
        <v>2444</v>
      </c>
      <c r="K8">
        <v>2868</v>
      </c>
      <c r="L8">
        <v>21</v>
      </c>
      <c r="M8">
        <v>744</v>
      </c>
      <c r="N8">
        <v>44</v>
      </c>
      <c r="O8">
        <v>0</v>
      </c>
      <c r="P8">
        <v>2889</v>
      </c>
      <c r="Q8">
        <v>25</v>
      </c>
      <c r="R8">
        <v>13</v>
      </c>
      <c r="S8">
        <v>1</v>
      </c>
      <c r="T8">
        <v>112</v>
      </c>
      <c r="U8">
        <v>32</v>
      </c>
      <c r="V8">
        <v>205</v>
      </c>
      <c r="W8">
        <v>19</v>
      </c>
    </row>
    <row r="9" spans="1:23" x14ac:dyDescent="0.3">
      <c r="A9">
        <v>711</v>
      </c>
      <c r="B9">
        <v>999</v>
      </c>
      <c r="C9" s="63" t="s">
        <v>53</v>
      </c>
      <c r="D9">
        <v>52</v>
      </c>
      <c r="E9">
        <v>72</v>
      </c>
      <c r="F9" s="63" t="s">
        <v>59</v>
      </c>
      <c r="G9" s="40">
        <v>46539</v>
      </c>
      <c r="H9">
        <v>990</v>
      </c>
      <c r="I9">
        <v>160</v>
      </c>
      <c r="J9">
        <v>830</v>
      </c>
      <c r="K9">
        <v>916</v>
      </c>
      <c r="L9">
        <v>28</v>
      </c>
      <c r="M9">
        <v>295</v>
      </c>
      <c r="N9">
        <v>9</v>
      </c>
      <c r="O9">
        <v>1</v>
      </c>
      <c r="P9">
        <v>944</v>
      </c>
      <c r="Q9">
        <v>5</v>
      </c>
      <c r="R9">
        <v>2</v>
      </c>
      <c r="S9">
        <v>0</v>
      </c>
      <c r="T9">
        <v>22</v>
      </c>
      <c r="U9">
        <v>8</v>
      </c>
      <c r="V9">
        <v>72</v>
      </c>
      <c r="W9">
        <v>20</v>
      </c>
    </row>
    <row r="10" spans="1:23" x14ac:dyDescent="0.3">
      <c r="A10">
        <v>712</v>
      </c>
      <c r="B10">
        <v>999</v>
      </c>
      <c r="C10" s="63" t="s">
        <v>53</v>
      </c>
      <c r="D10">
        <v>52</v>
      </c>
      <c r="E10">
        <v>72</v>
      </c>
      <c r="F10" s="63" t="s">
        <v>59</v>
      </c>
      <c r="G10" s="40">
        <v>46539</v>
      </c>
      <c r="H10">
        <v>999</v>
      </c>
      <c r="I10">
        <v>155</v>
      </c>
      <c r="J10">
        <v>844</v>
      </c>
      <c r="K10">
        <v>976</v>
      </c>
      <c r="L10">
        <v>21</v>
      </c>
      <c r="M10">
        <v>295</v>
      </c>
      <c r="N10">
        <v>11</v>
      </c>
      <c r="O10">
        <v>0</v>
      </c>
      <c r="P10">
        <v>997</v>
      </c>
      <c r="Q10">
        <v>4</v>
      </c>
      <c r="R10">
        <v>2</v>
      </c>
      <c r="S10">
        <v>0</v>
      </c>
      <c r="T10">
        <v>17</v>
      </c>
      <c r="U10">
        <v>11</v>
      </c>
      <c r="V10">
        <v>72</v>
      </c>
      <c r="W10">
        <v>20</v>
      </c>
    </row>
    <row r="11" spans="1:23" x14ac:dyDescent="0.3">
      <c r="A11">
        <v>713</v>
      </c>
      <c r="B11">
        <v>3000</v>
      </c>
      <c r="C11" s="63" t="s">
        <v>53</v>
      </c>
      <c r="D11">
        <v>51</v>
      </c>
      <c r="E11">
        <v>72</v>
      </c>
      <c r="F11" s="63" t="s">
        <v>60</v>
      </c>
      <c r="G11" s="40">
        <v>46569</v>
      </c>
      <c r="H11">
        <v>3000</v>
      </c>
      <c r="I11">
        <v>777</v>
      </c>
      <c r="J11">
        <v>2223</v>
      </c>
      <c r="K11">
        <v>3757</v>
      </c>
      <c r="L11">
        <v>27</v>
      </c>
      <c r="M11">
        <v>485</v>
      </c>
      <c r="N11">
        <v>46</v>
      </c>
      <c r="O11">
        <v>0</v>
      </c>
      <c r="P11">
        <v>3784</v>
      </c>
      <c r="Q11">
        <v>29</v>
      </c>
      <c r="R11">
        <v>15</v>
      </c>
      <c r="S11">
        <v>3</v>
      </c>
      <c r="T11">
        <v>90</v>
      </c>
      <c r="U11">
        <v>71</v>
      </c>
      <c r="V11">
        <v>227</v>
      </c>
      <c r="W11">
        <v>21</v>
      </c>
    </row>
    <row r="12" spans="1:23" x14ac:dyDescent="0.3">
      <c r="A12">
        <v>714</v>
      </c>
      <c r="B12">
        <v>3000</v>
      </c>
      <c r="C12" s="63" t="s">
        <v>53</v>
      </c>
      <c r="D12">
        <v>51</v>
      </c>
      <c r="E12">
        <v>72</v>
      </c>
      <c r="F12" s="63" t="s">
        <v>60</v>
      </c>
      <c r="G12" s="40">
        <v>46569</v>
      </c>
      <c r="H12">
        <v>2997</v>
      </c>
      <c r="I12">
        <v>658</v>
      </c>
      <c r="J12">
        <v>2339</v>
      </c>
      <c r="K12">
        <v>2964</v>
      </c>
      <c r="L12">
        <v>23</v>
      </c>
      <c r="M12">
        <v>605</v>
      </c>
      <c r="N12">
        <v>37</v>
      </c>
      <c r="O12">
        <v>0</v>
      </c>
      <c r="P12">
        <v>2987</v>
      </c>
      <c r="Q12">
        <v>18</v>
      </c>
      <c r="R12">
        <v>40</v>
      </c>
      <c r="S12">
        <v>0</v>
      </c>
      <c r="T12">
        <v>100</v>
      </c>
      <c r="U12">
        <v>29</v>
      </c>
      <c r="V12">
        <v>250</v>
      </c>
      <c r="W12">
        <v>21</v>
      </c>
    </row>
    <row r="13" spans="1:23" x14ac:dyDescent="0.3">
      <c r="A13">
        <v>715</v>
      </c>
      <c r="B13">
        <v>999</v>
      </c>
      <c r="C13" s="63" t="s">
        <v>53</v>
      </c>
      <c r="D13">
        <v>50</v>
      </c>
      <c r="E13">
        <v>72</v>
      </c>
      <c r="F13" s="63" t="s">
        <v>61</v>
      </c>
      <c r="G13" s="40">
        <v>46600</v>
      </c>
      <c r="H13">
        <v>992</v>
      </c>
      <c r="I13">
        <v>185</v>
      </c>
      <c r="J13">
        <v>807</v>
      </c>
      <c r="K13">
        <v>902</v>
      </c>
      <c r="L13">
        <v>23</v>
      </c>
      <c r="M13">
        <v>256</v>
      </c>
      <c r="N13">
        <v>9</v>
      </c>
      <c r="O13">
        <v>0</v>
      </c>
      <c r="P13">
        <v>925</v>
      </c>
      <c r="Q13">
        <v>7</v>
      </c>
      <c r="R13">
        <v>4</v>
      </c>
      <c r="S13">
        <v>0</v>
      </c>
      <c r="T13">
        <v>13</v>
      </c>
      <c r="U13">
        <v>7</v>
      </c>
      <c r="V13">
        <v>84</v>
      </c>
      <c r="W13">
        <v>22</v>
      </c>
    </row>
    <row r="14" spans="1:23" x14ac:dyDescent="0.3">
      <c r="A14">
        <v>716</v>
      </c>
      <c r="B14">
        <v>999</v>
      </c>
      <c r="C14" s="63" t="s">
        <v>53</v>
      </c>
      <c r="D14">
        <v>49</v>
      </c>
      <c r="E14">
        <v>72</v>
      </c>
      <c r="F14" s="63" t="s">
        <v>62</v>
      </c>
      <c r="G14" s="40">
        <v>46631</v>
      </c>
      <c r="H14">
        <v>998</v>
      </c>
      <c r="I14">
        <v>202</v>
      </c>
      <c r="J14">
        <v>796</v>
      </c>
      <c r="K14">
        <v>983</v>
      </c>
      <c r="L14">
        <v>24</v>
      </c>
      <c r="M14">
        <v>234</v>
      </c>
      <c r="N14">
        <v>11</v>
      </c>
      <c r="O14">
        <v>0</v>
      </c>
      <c r="P14">
        <v>1007</v>
      </c>
      <c r="Q14">
        <v>11</v>
      </c>
      <c r="R14">
        <v>1</v>
      </c>
      <c r="S14">
        <v>1</v>
      </c>
      <c r="T14">
        <v>17</v>
      </c>
      <c r="U14">
        <v>10</v>
      </c>
      <c r="V14">
        <v>77</v>
      </c>
      <c r="W14">
        <v>23</v>
      </c>
    </row>
    <row r="15" spans="1:23" x14ac:dyDescent="0.3">
      <c r="A15">
        <v>717</v>
      </c>
      <c r="B15">
        <v>3000</v>
      </c>
      <c r="C15" s="63" t="s">
        <v>53</v>
      </c>
      <c r="D15">
        <v>49</v>
      </c>
      <c r="E15">
        <v>72</v>
      </c>
      <c r="F15" s="63" t="s">
        <v>62</v>
      </c>
      <c r="G15" s="40">
        <v>46631</v>
      </c>
      <c r="H15">
        <v>2999</v>
      </c>
      <c r="I15">
        <v>822</v>
      </c>
      <c r="J15">
        <v>2177</v>
      </c>
      <c r="K15">
        <v>3758</v>
      </c>
      <c r="L15">
        <v>29</v>
      </c>
      <c r="M15">
        <v>456</v>
      </c>
      <c r="N15">
        <v>24</v>
      </c>
      <c r="O15">
        <v>1</v>
      </c>
      <c r="P15">
        <v>3787</v>
      </c>
      <c r="Q15">
        <v>43</v>
      </c>
      <c r="R15">
        <v>27</v>
      </c>
      <c r="S15">
        <v>1</v>
      </c>
      <c r="T15">
        <v>89</v>
      </c>
      <c r="U15">
        <v>34</v>
      </c>
      <c r="V15">
        <v>211</v>
      </c>
      <c r="W15">
        <v>23</v>
      </c>
    </row>
    <row r="16" spans="1:23" x14ac:dyDescent="0.3">
      <c r="A16">
        <v>718</v>
      </c>
      <c r="B16">
        <v>3000</v>
      </c>
      <c r="C16" s="63" t="s">
        <v>53</v>
      </c>
      <c r="D16">
        <v>49</v>
      </c>
      <c r="E16">
        <v>72</v>
      </c>
      <c r="F16" s="63" t="s">
        <v>62</v>
      </c>
      <c r="G16" s="40">
        <v>46631</v>
      </c>
      <c r="H16">
        <v>3000</v>
      </c>
      <c r="I16">
        <v>697</v>
      </c>
      <c r="J16">
        <v>2303</v>
      </c>
      <c r="K16">
        <v>3158</v>
      </c>
      <c r="L16">
        <v>24</v>
      </c>
      <c r="M16">
        <v>629</v>
      </c>
      <c r="N16">
        <v>40</v>
      </c>
      <c r="O16">
        <v>0</v>
      </c>
      <c r="P16">
        <v>3182</v>
      </c>
      <c r="Q16">
        <v>31</v>
      </c>
      <c r="R16">
        <v>22</v>
      </c>
      <c r="S16">
        <v>2</v>
      </c>
      <c r="T16">
        <v>95</v>
      </c>
      <c r="U16">
        <v>24</v>
      </c>
      <c r="V16">
        <v>196</v>
      </c>
      <c r="W16">
        <v>23</v>
      </c>
    </row>
    <row r="17" spans="1:23" x14ac:dyDescent="0.3">
      <c r="A17">
        <v>719</v>
      </c>
      <c r="B17">
        <v>999</v>
      </c>
      <c r="C17" s="63" t="s">
        <v>53</v>
      </c>
      <c r="D17">
        <v>48</v>
      </c>
      <c r="E17">
        <v>72</v>
      </c>
      <c r="F17" s="63" t="s">
        <v>63</v>
      </c>
      <c r="G17" s="40">
        <v>46661</v>
      </c>
      <c r="H17">
        <v>997</v>
      </c>
      <c r="I17">
        <v>222</v>
      </c>
      <c r="J17">
        <v>775</v>
      </c>
      <c r="K17">
        <v>981</v>
      </c>
      <c r="L17">
        <v>17</v>
      </c>
      <c r="M17">
        <v>234</v>
      </c>
      <c r="N17">
        <v>9</v>
      </c>
      <c r="O17">
        <v>0</v>
      </c>
      <c r="P17">
        <v>998</v>
      </c>
      <c r="Q17">
        <v>5</v>
      </c>
      <c r="R17">
        <v>6</v>
      </c>
      <c r="S17">
        <v>0</v>
      </c>
      <c r="T17">
        <v>26</v>
      </c>
      <c r="U17">
        <v>13</v>
      </c>
      <c r="V17">
        <v>87</v>
      </c>
      <c r="W17">
        <v>24</v>
      </c>
    </row>
    <row r="18" spans="1:23" x14ac:dyDescent="0.3">
      <c r="A18">
        <v>720</v>
      </c>
      <c r="B18">
        <v>3000</v>
      </c>
      <c r="C18" s="63" t="s">
        <v>53</v>
      </c>
      <c r="D18">
        <v>48</v>
      </c>
      <c r="E18">
        <v>72</v>
      </c>
      <c r="F18" s="63" t="s">
        <v>63</v>
      </c>
      <c r="G18" s="40">
        <v>46661</v>
      </c>
      <c r="H18">
        <v>2998</v>
      </c>
      <c r="I18">
        <v>819</v>
      </c>
      <c r="J18">
        <v>2179</v>
      </c>
      <c r="K18">
        <v>3770</v>
      </c>
      <c r="L18">
        <v>23</v>
      </c>
      <c r="M18">
        <v>439</v>
      </c>
      <c r="N18">
        <v>22</v>
      </c>
      <c r="O18">
        <v>2</v>
      </c>
      <c r="P18">
        <v>3793</v>
      </c>
      <c r="Q18">
        <v>45</v>
      </c>
      <c r="R18">
        <v>22</v>
      </c>
      <c r="S18">
        <v>2</v>
      </c>
      <c r="T18">
        <v>61</v>
      </c>
      <c r="U18">
        <v>62</v>
      </c>
      <c r="V18">
        <v>206</v>
      </c>
      <c r="W18">
        <v>24</v>
      </c>
    </row>
    <row r="19" spans="1:23" x14ac:dyDescent="0.3">
      <c r="A19">
        <v>721</v>
      </c>
      <c r="B19">
        <v>3000</v>
      </c>
      <c r="C19" s="63" t="s">
        <v>53</v>
      </c>
      <c r="D19">
        <v>47</v>
      </c>
      <c r="E19">
        <v>72</v>
      </c>
      <c r="F19" s="63" t="s">
        <v>64</v>
      </c>
      <c r="G19" s="40">
        <v>46692</v>
      </c>
      <c r="H19">
        <v>2999</v>
      </c>
      <c r="I19">
        <v>783</v>
      </c>
      <c r="J19">
        <v>2216</v>
      </c>
      <c r="K19">
        <v>3038</v>
      </c>
      <c r="L19">
        <v>27</v>
      </c>
      <c r="M19">
        <v>552</v>
      </c>
      <c r="N19">
        <v>34</v>
      </c>
      <c r="O19">
        <v>1</v>
      </c>
      <c r="P19">
        <v>3065</v>
      </c>
      <c r="Q19">
        <v>40</v>
      </c>
      <c r="R19">
        <v>28</v>
      </c>
      <c r="S19">
        <v>0</v>
      </c>
      <c r="T19">
        <v>91</v>
      </c>
      <c r="U19">
        <v>31</v>
      </c>
      <c r="V19">
        <v>190</v>
      </c>
      <c r="W19">
        <v>25</v>
      </c>
    </row>
    <row r="20" spans="1:23" x14ac:dyDescent="0.3">
      <c r="A20">
        <v>722</v>
      </c>
      <c r="B20">
        <v>3000</v>
      </c>
      <c r="C20" s="63" t="s">
        <v>53</v>
      </c>
      <c r="D20">
        <v>44</v>
      </c>
      <c r="E20">
        <v>72</v>
      </c>
      <c r="F20" s="63" t="s">
        <v>65</v>
      </c>
      <c r="G20" s="40">
        <v>46784</v>
      </c>
      <c r="H20">
        <v>2995</v>
      </c>
      <c r="I20">
        <v>971</v>
      </c>
      <c r="J20">
        <v>2024</v>
      </c>
      <c r="K20">
        <v>3557</v>
      </c>
      <c r="L20">
        <v>27</v>
      </c>
      <c r="M20">
        <v>396</v>
      </c>
      <c r="N20">
        <v>16</v>
      </c>
      <c r="O20">
        <v>2</v>
      </c>
      <c r="P20">
        <v>3584</v>
      </c>
      <c r="Q20">
        <v>51</v>
      </c>
      <c r="R20">
        <v>26</v>
      </c>
      <c r="S20">
        <v>0</v>
      </c>
      <c r="T20">
        <v>93</v>
      </c>
      <c r="U20">
        <v>33</v>
      </c>
      <c r="V20">
        <v>205</v>
      </c>
      <c r="W20">
        <v>28</v>
      </c>
    </row>
    <row r="21" spans="1:23" x14ac:dyDescent="0.3">
      <c r="A21">
        <v>723</v>
      </c>
      <c r="B21">
        <v>3000</v>
      </c>
      <c r="C21" s="63" t="s">
        <v>53</v>
      </c>
      <c r="D21">
        <v>44</v>
      </c>
      <c r="E21">
        <v>72</v>
      </c>
      <c r="F21" s="63" t="s">
        <v>65</v>
      </c>
      <c r="G21" s="40">
        <v>46784</v>
      </c>
      <c r="H21">
        <v>2998</v>
      </c>
      <c r="I21">
        <v>859</v>
      </c>
      <c r="J21">
        <v>2139</v>
      </c>
      <c r="K21">
        <v>2684</v>
      </c>
      <c r="L21">
        <v>18</v>
      </c>
      <c r="M21">
        <v>506</v>
      </c>
      <c r="N21">
        <v>19</v>
      </c>
      <c r="O21">
        <v>2</v>
      </c>
      <c r="P21">
        <v>2702</v>
      </c>
      <c r="Q21">
        <v>45</v>
      </c>
      <c r="R21">
        <v>11</v>
      </c>
      <c r="S21">
        <v>0</v>
      </c>
      <c r="T21">
        <v>84</v>
      </c>
      <c r="U21">
        <v>13</v>
      </c>
      <c r="V21">
        <v>156</v>
      </c>
      <c r="W21">
        <v>28</v>
      </c>
    </row>
    <row r="22" spans="1:23" x14ac:dyDescent="0.3">
      <c r="A22">
        <v>724</v>
      </c>
      <c r="B22">
        <v>999</v>
      </c>
      <c r="C22" s="63" t="s">
        <v>53</v>
      </c>
      <c r="D22">
        <v>44</v>
      </c>
      <c r="E22">
        <v>72</v>
      </c>
      <c r="F22" s="63" t="s">
        <v>65</v>
      </c>
      <c r="G22" s="40">
        <v>46784</v>
      </c>
      <c r="H22">
        <v>995</v>
      </c>
      <c r="I22">
        <v>263</v>
      </c>
      <c r="J22">
        <v>732</v>
      </c>
      <c r="K22">
        <v>966</v>
      </c>
      <c r="L22">
        <v>22</v>
      </c>
      <c r="M22">
        <v>198</v>
      </c>
      <c r="N22">
        <v>5</v>
      </c>
      <c r="O22">
        <v>0</v>
      </c>
      <c r="P22">
        <v>988</v>
      </c>
      <c r="Q22">
        <v>18</v>
      </c>
      <c r="R22">
        <v>3</v>
      </c>
      <c r="S22">
        <v>0</v>
      </c>
      <c r="T22">
        <v>30</v>
      </c>
      <c r="U22">
        <v>13</v>
      </c>
      <c r="V22">
        <v>59</v>
      </c>
      <c r="W22">
        <v>28</v>
      </c>
    </row>
    <row r="23" spans="1:23" x14ac:dyDescent="0.3">
      <c r="A23">
        <v>725</v>
      </c>
      <c r="B23">
        <v>999</v>
      </c>
      <c r="C23" s="63" t="s">
        <v>53</v>
      </c>
      <c r="D23">
        <v>44</v>
      </c>
      <c r="E23">
        <v>72</v>
      </c>
      <c r="F23" s="63" t="s">
        <v>65</v>
      </c>
      <c r="G23" s="40">
        <v>46784</v>
      </c>
      <c r="H23">
        <v>999</v>
      </c>
      <c r="I23">
        <v>261</v>
      </c>
      <c r="J23">
        <v>738</v>
      </c>
      <c r="K23">
        <v>955</v>
      </c>
      <c r="L23">
        <v>16</v>
      </c>
      <c r="M23">
        <v>206</v>
      </c>
      <c r="N23">
        <v>9</v>
      </c>
      <c r="O23">
        <v>0</v>
      </c>
      <c r="P23">
        <v>971</v>
      </c>
      <c r="Q23">
        <v>11</v>
      </c>
      <c r="R23">
        <v>4</v>
      </c>
      <c r="S23">
        <v>0</v>
      </c>
      <c r="T23">
        <v>20</v>
      </c>
      <c r="U23">
        <v>15</v>
      </c>
      <c r="V23">
        <v>62</v>
      </c>
      <c r="W23">
        <v>28</v>
      </c>
    </row>
    <row r="24" spans="1:23" x14ac:dyDescent="0.3">
      <c r="A24">
        <v>726</v>
      </c>
      <c r="B24">
        <v>3000</v>
      </c>
      <c r="C24" s="63" t="s">
        <v>53</v>
      </c>
      <c r="D24">
        <v>40</v>
      </c>
      <c r="E24">
        <v>84</v>
      </c>
      <c r="F24" s="63" t="s">
        <v>66</v>
      </c>
      <c r="G24" s="40">
        <v>47270</v>
      </c>
      <c r="H24">
        <v>2454</v>
      </c>
      <c r="I24">
        <v>1160</v>
      </c>
      <c r="J24">
        <v>1294</v>
      </c>
      <c r="K24">
        <v>2637</v>
      </c>
      <c r="L24">
        <v>16</v>
      </c>
      <c r="M24">
        <v>124</v>
      </c>
      <c r="N24">
        <v>3</v>
      </c>
      <c r="O24">
        <v>543</v>
      </c>
      <c r="P24">
        <v>2653</v>
      </c>
      <c r="Q24">
        <v>54</v>
      </c>
      <c r="R24">
        <v>25</v>
      </c>
      <c r="S24">
        <v>0</v>
      </c>
      <c r="T24">
        <v>36</v>
      </c>
      <c r="U24">
        <v>27</v>
      </c>
      <c r="V24">
        <v>68</v>
      </c>
      <c r="W24">
        <v>44</v>
      </c>
    </row>
    <row r="25" spans="1:23" x14ac:dyDescent="0.3">
      <c r="A25">
        <v>727</v>
      </c>
      <c r="B25">
        <v>3000</v>
      </c>
      <c r="C25" s="63" t="s">
        <v>53</v>
      </c>
      <c r="D25">
        <v>40</v>
      </c>
      <c r="E25">
        <v>84</v>
      </c>
      <c r="F25" s="63" t="s">
        <v>66</v>
      </c>
      <c r="G25" s="40">
        <v>47270</v>
      </c>
      <c r="H25">
        <v>1661</v>
      </c>
      <c r="I25">
        <v>705</v>
      </c>
      <c r="J25">
        <v>956</v>
      </c>
      <c r="K25">
        <v>1425</v>
      </c>
      <c r="L25">
        <v>9</v>
      </c>
      <c r="M25">
        <v>128</v>
      </c>
      <c r="N25">
        <v>4</v>
      </c>
      <c r="O25">
        <v>1336</v>
      </c>
      <c r="P25">
        <v>1434</v>
      </c>
      <c r="Q25">
        <v>29</v>
      </c>
      <c r="R25">
        <v>15</v>
      </c>
      <c r="S25">
        <v>0</v>
      </c>
      <c r="T25">
        <v>33</v>
      </c>
      <c r="U25">
        <v>9</v>
      </c>
      <c r="V25">
        <v>59</v>
      </c>
      <c r="W25">
        <v>44</v>
      </c>
    </row>
    <row r="26" spans="1:23" x14ac:dyDescent="0.3">
      <c r="A26">
        <v>728</v>
      </c>
      <c r="B26">
        <v>999</v>
      </c>
      <c r="C26" s="63" t="s">
        <v>53</v>
      </c>
      <c r="D26">
        <v>40</v>
      </c>
      <c r="E26">
        <v>84</v>
      </c>
      <c r="F26" s="63" t="s">
        <v>66</v>
      </c>
      <c r="G26" s="40">
        <v>47270</v>
      </c>
      <c r="H26">
        <v>989</v>
      </c>
      <c r="I26">
        <v>363</v>
      </c>
      <c r="J26">
        <v>626</v>
      </c>
      <c r="K26">
        <v>945</v>
      </c>
      <c r="L26">
        <v>17</v>
      </c>
      <c r="M26">
        <v>81</v>
      </c>
      <c r="N26">
        <v>5</v>
      </c>
      <c r="O26">
        <v>0</v>
      </c>
      <c r="P26">
        <v>962</v>
      </c>
      <c r="Q26">
        <v>23</v>
      </c>
      <c r="R26">
        <v>12</v>
      </c>
      <c r="S26">
        <v>0</v>
      </c>
      <c r="T26">
        <v>20</v>
      </c>
      <c r="U26">
        <v>15</v>
      </c>
      <c r="V26">
        <v>41</v>
      </c>
      <c r="W26">
        <v>44</v>
      </c>
    </row>
    <row r="27" spans="1:23" x14ac:dyDescent="0.3">
      <c r="A27">
        <v>729</v>
      </c>
      <c r="B27">
        <v>999</v>
      </c>
      <c r="C27" s="63" t="s">
        <v>53</v>
      </c>
      <c r="D27">
        <v>40</v>
      </c>
      <c r="E27">
        <v>84</v>
      </c>
      <c r="F27" s="63" t="s">
        <v>66</v>
      </c>
      <c r="G27" s="40">
        <v>47270</v>
      </c>
      <c r="H27">
        <v>998</v>
      </c>
      <c r="I27">
        <v>417</v>
      </c>
      <c r="J27">
        <v>581</v>
      </c>
      <c r="K27">
        <v>774</v>
      </c>
      <c r="L27">
        <v>10</v>
      </c>
      <c r="M27">
        <v>80</v>
      </c>
      <c r="N27">
        <v>7</v>
      </c>
      <c r="O27">
        <v>1</v>
      </c>
      <c r="P27">
        <v>784</v>
      </c>
      <c r="Q27">
        <v>10</v>
      </c>
      <c r="R27">
        <v>7</v>
      </c>
      <c r="S27">
        <v>1</v>
      </c>
      <c r="T27">
        <v>23</v>
      </c>
      <c r="U27">
        <v>3</v>
      </c>
      <c r="V27">
        <v>44</v>
      </c>
      <c r="W27">
        <v>44</v>
      </c>
    </row>
    <row r="28" spans="1:23" x14ac:dyDescent="0.3">
      <c r="A28">
        <v>730</v>
      </c>
      <c r="B28">
        <v>999</v>
      </c>
      <c r="C28" s="63" t="s">
        <v>53</v>
      </c>
      <c r="D28">
        <v>38</v>
      </c>
      <c r="E28">
        <v>100</v>
      </c>
      <c r="F28" s="63" t="s">
        <v>67</v>
      </c>
      <c r="G28" s="40">
        <v>47818</v>
      </c>
      <c r="H28">
        <v>994</v>
      </c>
      <c r="I28">
        <v>501</v>
      </c>
      <c r="J28">
        <v>493</v>
      </c>
      <c r="K28">
        <v>907</v>
      </c>
      <c r="L28">
        <v>8</v>
      </c>
      <c r="M28">
        <v>40</v>
      </c>
      <c r="N28">
        <v>4</v>
      </c>
      <c r="O28">
        <v>4</v>
      </c>
      <c r="P28">
        <v>915</v>
      </c>
      <c r="Q28">
        <v>35</v>
      </c>
      <c r="R28">
        <v>12</v>
      </c>
      <c r="S28">
        <v>0</v>
      </c>
      <c r="T28">
        <v>11</v>
      </c>
      <c r="U28">
        <v>10</v>
      </c>
      <c r="V28">
        <v>50</v>
      </c>
      <c r="W28">
        <v>62</v>
      </c>
    </row>
    <row r="29" spans="1:23" x14ac:dyDescent="0.3">
      <c r="A29">
        <v>731</v>
      </c>
      <c r="B29">
        <v>3000</v>
      </c>
      <c r="C29" s="63" t="s">
        <v>53</v>
      </c>
      <c r="D29">
        <v>38</v>
      </c>
      <c r="E29">
        <v>84</v>
      </c>
      <c r="F29" s="63" t="s">
        <v>67</v>
      </c>
      <c r="G29" s="40">
        <v>47331</v>
      </c>
      <c r="H29">
        <v>2564</v>
      </c>
      <c r="I29">
        <v>1311</v>
      </c>
      <c r="J29">
        <v>1253</v>
      </c>
      <c r="K29">
        <v>2826</v>
      </c>
      <c r="L29">
        <v>19</v>
      </c>
      <c r="M29">
        <v>146</v>
      </c>
      <c r="N29">
        <v>16</v>
      </c>
      <c r="O29">
        <v>418</v>
      </c>
      <c r="P29">
        <v>2845</v>
      </c>
      <c r="Q29">
        <v>52</v>
      </c>
      <c r="R29">
        <v>50</v>
      </c>
      <c r="S29">
        <v>1</v>
      </c>
      <c r="T29">
        <v>36</v>
      </c>
      <c r="U29">
        <v>17</v>
      </c>
      <c r="V29">
        <v>84</v>
      </c>
      <c r="W29">
        <v>46</v>
      </c>
    </row>
    <row r="30" spans="1:23" x14ac:dyDescent="0.3">
      <c r="A30">
        <v>732</v>
      </c>
      <c r="B30">
        <v>3000</v>
      </c>
      <c r="C30" s="63" t="s">
        <v>53</v>
      </c>
      <c r="D30">
        <v>38</v>
      </c>
      <c r="E30">
        <v>84</v>
      </c>
      <c r="F30" s="63" t="s">
        <v>67</v>
      </c>
      <c r="G30" s="40">
        <v>47331</v>
      </c>
      <c r="H30">
        <v>2766</v>
      </c>
      <c r="I30">
        <v>1282</v>
      </c>
      <c r="J30">
        <v>1484</v>
      </c>
      <c r="K30">
        <v>2505</v>
      </c>
      <c r="L30">
        <v>13</v>
      </c>
      <c r="M30">
        <v>179</v>
      </c>
      <c r="N30">
        <v>8</v>
      </c>
      <c r="O30">
        <v>223</v>
      </c>
      <c r="P30">
        <v>2518</v>
      </c>
      <c r="Q30">
        <v>57</v>
      </c>
      <c r="R30">
        <v>36</v>
      </c>
      <c r="S30">
        <v>1</v>
      </c>
      <c r="T30">
        <v>46</v>
      </c>
      <c r="U30">
        <v>22</v>
      </c>
      <c r="V30">
        <v>82</v>
      </c>
      <c r="W30">
        <v>46</v>
      </c>
    </row>
    <row r="31" spans="1:23" x14ac:dyDescent="0.3">
      <c r="A31">
        <v>733</v>
      </c>
      <c r="B31">
        <v>999</v>
      </c>
      <c r="C31" s="63" t="s">
        <v>53</v>
      </c>
      <c r="D31">
        <v>38</v>
      </c>
      <c r="E31">
        <v>84</v>
      </c>
      <c r="F31" s="63" t="s">
        <v>67</v>
      </c>
      <c r="G31" s="40">
        <v>47331</v>
      </c>
      <c r="H31">
        <v>992</v>
      </c>
      <c r="I31">
        <v>391</v>
      </c>
      <c r="J31">
        <v>601</v>
      </c>
      <c r="K31">
        <v>931</v>
      </c>
      <c r="L31">
        <v>21</v>
      </c>
      <c r="M31">
        <v>83</v>
      </c>
      <c r="N31">
        <v>2</v>
      </c>
      <c r="O31">
        <v>0</v>
      </c>
      <c r="P31">
        <v>952</v>
      </c>
      <c r="Q31">
        <v>23</v>
      </c>
      <c r="R31">
        <v>8</v>
      </c>
      <c r="S31">
        <v>0</v>
      </c>
      <c r="T31">
        <v>20</v>
      </c>
      <c r="U31">
        <v>10</v>
      </c>
      <c r="V31">
        <v>53</v>
      </c>
      <c r="W31">
        <v>46</v>
      </c>
    </row>
    <row r="32" spans="1:23" x14ac:dyDescent="0.3">
      <c r="A32">
        <v>734</v>
      </c>
      <c r="B32">
        <v>999</v>
      </c>
      <c r="C32" s="63" t="s">
        <v>53</v>
      </c>
      <c r="D32">
        <v>38</v>
      </c>
      <c r="E32">
        <v>84</v>
      </c>
      <c r="F32" s="63" t="s">
        <v>67</v>
      </c>
      <c r="G32" s="40">
        <v>47331</v>
      </c>
      <c r="H32">
        <v>999</v>
      </c>
      <c r="I32">
        <v>414</v>
      </c>
      <c r="J32">
        <v>585</v>
      </c>
      <c r="K32">
        <v>944</v>
      </c>
      <c r="L32">
        <v>20</v>
      </c>
      <c r="M32">
        <v>83</v>
      </c>
      <c r="N32">
        <v>0</v>
      </c>
      <c r="O32">
        <v>0</v>
      </c>
      <c r="P32">
        <v>964</v>
      </c>
      <c r="Q32">
        <v>21</v>
      </c>
      <c r="R32">
        <v>11</v>
      </c>
      <c r="S32">
        <v>0</v>
      </c>
      <c r="T32">
        <v>22</v>
      </c>
      <c r="U32">
        <v>5</v>
      </c>
      <c r="V32">
        <v>44</v>
      </c>
      <c r="W32">
        <v>46</v>
      </c>
    </row>
    <row r="33" spans="1:23" x14ac:dyDescent="0.3">
      <c r="A33">
        <v>735</v>
      </c>
      <c r="B33">
        <v>3000</v>
      </c>
      <c r="C33" s="63" t="s">
        <v>53</v>
      </c>
      <c r="D33">
        <v>35</v>
      </c>
      <c r="E33">
        <v>84</v>
      </c>
      <c r="F33" s="63" t="s">
        <v>68</v>
      </c>
      <c r="G33" s="40">
        <v>47423</v>
      </c>
      <c r="H33">
        <v>2613</v>
      </c>
      <c r="I33">
        <v>1296</v>
      </c>
      <c r="J33">
        <v>1317</v>
      </c>
      <c r="K33">
        <v>2652</v>
      </c>
      <c r="L33">
        <v>13</v>
      </c>
      <c r="M33">
        <v>168</v>
      </c>
      <c r="N33">
        <v>5</v>
      </c>
      <c r="O33">
        <v>387</v>
      </c>
      <c r="P33">
        <v>2665</v>
      </c>
      <c r="Q33">
        <v>60</v>
      </c>
      <c r="R33">
        <v>31</v>
      </c>
      <c r="S33">
        <v>0</v>
      </c>
      <c r="T33">
        <v>47</v>
      </c>
      <c r="U33">
        <v>9</v>
      </c>
      <c r="V33">
        <v>54</v>
      </c>
      <c r="W33">
        <v>49</v>
      </c>
    </row>
    <row r="34" spans="1:23" x14ac:dyDescent="0.3">
      <c r="A34">
        <v>736</v>
      </c>
      <c r="B34">
        <v>3000</v>
      </c>
      <c r="C34" s="63" t="s">
        <v>53</v>
      </c>
      <c r="D34">
        <v>35</v>
      </c>
      <c r="E34">
        <v>84</v>
      </c>
      <c r="F34" s="63" t="s">
        <v>68</v>
      </c>
      <c r="G34" s="40">
        <v>47423</v>
      </c>
      <c r="H34">
        <v>2451</v>
      </c>
      <c r="I34">
        <v>1200</v>
      </c>
      <c r="J34">
        <v>1251</v>
      </c>
      <c r="K34">
        <v>1885</v>
      </c>
      <c r="L34">
        <v>8</v>
      </c>
      <c r="M34">
        <v>150</v>
      </c>
      <c r="N34">
        <v>4</v>
      </c>
      <c r="O34">
        <v>548</v>
      </c>
      <c r="P34">
        <v>1893</v>
      </c>
      <c r="Q34">
        <v>45</v>
      </c>
      <c r="R34">
        <v>28</v>
      </c>
      <c r="S34">
        <v>0</v>
      </c>
      <c r="T34">
        <v>23</v>
      </c>
      <c r="U34">
        <v>7</v>
      </c>
      <c r="V34">
        <v>37</v>
      </c>
      <c r="W34">
        <v>49</v>
      </c>
    </row>
    <row r="35" spans="1:23" x14ac:dyDescent="0.3">
      <c r="A35">
        <v>737</v>
      </c>
      <c r="B35">
        <v>999</v>
      </c>
      <c r="C35" s="63" t="s">
        <v>53</v>
      </c>
      <c r="D35">
        <v>35</v>
      </c>
      <c r="E35">
        <v>84</v>
      </c>
      <c r="F35" s="63" t="s">
        <v>68</v>
      </c>
      <c r="G35" s="40">
        <v>47423</v>
      </c>
      <c r="H35">
        <v>998</v>
      </c>
      <c r="I35">
        <v>394</v>
      </c>
      <c r="J35">
        <v>604</v>
      </c>
      <c r="K35">
        <v>769</v>
      </c>
      <c r="L35">
        <v>18</v>
      </c>
      <c r="M35">
        <v>90</v>
      </c>
      <c r="N35">
        <v>3</v>
      </c>
      <c r="O35">
        <v>1</v>
      </c>
      <c r="P35">
        <v>787</v>
      </c>
      <c r="Q35">
        <v>10</v>
      </c>
      <c r="R35">
        <v>25</v>
      </c>
      <c r="S35">
        <v>1</v>
      </c>
      <c r="T35">
        <v>29</v>
      </c>
      <c r="U35">
        <v>10</v>
      </c>
      <c r="V35">
        <v>49</v>
      </c>
      <c r="W35">
        <v>49</v>
      </c>
    </row>
    <row r="36" spans="1:23" x14ac:dyDescent="0.3">
      <c r="A36">
        <v>738</v>
      </c>
      <c r="B36">
        <v>999</v>
      </c>
      <c r="C36" s="63" t="s">
        <v>53</v>
      </c>
      <c r="D36">
        <v>35</v>
      </c>
      <c r="E36">
        <v>84</v>
      </c>
      <c r="F36" s="63" t="s">
        <v>68</v>
      </c>
      <c r="G36" s="40">
        <v>47423</v>
      </c>
      <c r="H36">
        <v>736</v>
      </c>
      <c r="I36">
        <v>332</v>
      </c>
      <c r="J36">
        <v>404</v>
      </c>
      <c r="K36">
        <v>561</v>
      </c>
      <c r="L36">
        <v>12</v>
      </c>
      <c r="M36">
        <v>54</v>
      </c>
      <c r="N36">
        <v>0</v>
      </c>
      <c r="O36">
        <v>263</v>
      </c>
      <c r="P36">
        <v>573</v>
      </c>
      <c r="Q36">
        <v>14</v>
      </c>
      <c r="R36">
        <v>13</v>
      </c>
      <c r="S36">
        <v>0</v>
      </c>
      <c r="T36">
        <v>10</v>
      </c>
      <c r="U36">
        <v>8</v>
      </c>
      <c r="V36">
        <v>5</v>
      </c>
      <c r="W36">
        <v>49</v>
      </c>
    </row>
    <row r="37" spans="1:23" x14ac:dyDescent="0.3">
      <c r="A37">
        <v>739</v>
      </c>
      <c r="B37">
        <v>999</v>
      </c>
      <c r="C37" s="63" t="s">
        <v>53</v>
      </c>
      <c r="D37">
        <v>35</v>
      </c>
      <c r="E37">
        <v>100</v>
      </c>
      <c r="F37" s="63" t="s">
        <v>68</v>
      </c>
      <c r="G37" s="40">
        <v>47908</v>
      </c>
      <c r="H37">
        <v>957</v>
      </c>
      <c r="I37">
        <v>523</v>
      </c>
      <c r="J37">
        <v>434</v>
      </c>
      <c r="K37">
        <v>838</v>
      </c>
      <c r="L37">
        <v>15</v>
      </c>
      <c r="M37">
        <v>30</v>
      </c>
      <c r="N37">
        <v>0</v>
      </c>
      <c r="O37">
        <v>41</v>
      </c>
      <c r="P37">
        <v>853</v>
      </c>
      <c r="Q37">
        <v>26</v>
      </c>
      <c r="R37">
        <v>15</v>
      </c>
      <c r="S37">
        <v>0</v>
      </c>
      <c r="T37">
        <v>19</v>
      </c>
      <c r="U37">
        <v>5</v>
      </c>
      <c r="V37">
        <v>14</v>
      </c>
      <c r="W37">
        <v>65</v>
      </c>
    </row>
    <row r="38" spans="1:23" x14ac:dyDescent="0.3">
      <c r="A38">
        <v>740</v>
      </c>
      <c r="B38">
        <v>999</v>
      </c>
      <c r="C38" s="63" t="s">
        <v>53</v>
      </c>
      <c r="D38">
        <v>33</v>
      </c>
      <c r="E38">
        <v>84</v>
      </c>
      <c r="F38" s="63" t="s">
        <v>69</v>
      </c>
      <c r="G38" s="40">
        <v>47484</v>
      </c>
      <c r="H38">
        <v>996</v>
      </c>
      <c r="I38">
        <v>447</v>
      </c>
      <c r="J38">
        <v>549</v>
      </c>
      <c r="K38">
        <v>805</v>
      </c>
      <c r="L38">
        <v>14</v>
      </c>
      <c r="M38">
        <v>47</v>
      </c>
      <c r="N38">
        <v>1</v>
      </c>
      <c r="O38">
        <v>0</v>
      </c>
      <c r="P38">
        <v>819</v>
      </c>
      <c r="Q38">
        <v>20</v>
      </c>
      <c r="R38">
        <v>10</v>
      </c>
      <c r="S38">
        <v>0</v>
      </c>
      <c r="T38">
        <v>20</v>
      </c>
      <c r="U38">
        <v>15</v>
      </c>
      <c r="V38">
        <v>27</v>
      </c>
      <c r="W38">
        <v>51</v>
      </c>
    </row>
    <row r="39" spans="1:23" x14ac:dyDescent="0.3">
      <c r="A39">
        <v>741</v>
      </c>
      <c r="B39">
        <v>3000</v>
      </c>
      <c r="C39" s="63" t="s">
        <v>53</v>
      </c>
      <c r="D39">
        <v>33</v>
      </c>
      <c r="E39">
        <v>84</v>
      </c>
      <c r="F39" s="63" t="s">
        <v>69</v>
      </c>
      <c r="G39" s="40">
        <v>47484</v>
      </c>
      <c r="H39">
        <v>2145</v>
      </c>
      <c r="I39">
        <v>1160</v>
      </c>
      <c r="J39">
        <v>985</v>
      </c>
      <c r="K39">
        <v>2298</v>
      </c>
      <c r="L39">
        <v>8</v>
      </c>
      <c r="M39">
        <v>80</v>
      </c>
      <c r="N39">
        <v>8</v>
      </c>
      <c r="O39">
        <v>853</v>
      </c>
      <c r="P39">
        <v>2306</v>
      </c>
      <c r="Q39">
        <v>46</v>
      </c>
      <c r="R39">
        <v>35</v>
      </c>
      <c r="S39">
        <v>0</v>
      </c>
      <c r="T39">
        <v>24</v>
      </c>
      <c r="U39">
        <v>8</v>
      </c>
      <c r="V39">
        <v>63</v>
      </c>
      <c r="W39">
        <v>51</v>
      </c>
    </row>
    <row r="40" spans="1:23" x14ac:dyDescent="0.3">
      <c r="A40">
        <v>742</v>
      </c>
      <c r="B40">
        <v>3000</v>
      </c>
      <c r="C40" s="63" t="s">
        <v>53</v>
      </c>
      <c r="D40">
        <v>33</v>
      </c>
      <c r="E40">
        <v>84</v>
      </c>
      <c r="F40" s="63" t="s">
        <v>69</v>
      </c>
      <c r="G40" s="40">
        <v>47484</v>
      </c>
      <c r="H40">
        <v>1448</v>
      </c>
      <c r="I40">
        <v>740</v>
      </c>
      <c r="J40">
        <v>708</v>
      </c>
      <c r="K40">
        <v>1167</v>
      </c>
      <c r="L40">
        <v>7</v>
      </c>
      <c r="M40">
        <v>75</v>
      </c>
      <c r="N40">
        <v>0</v>
      </c>
      <c r="O40">
        <v>1548</v>
      </c>
      <c r="P40">
        <v>1174</v>
      </c>
      <c r="Q40">
        <v>33</v>
      </c>
      <c r="R40">
        <v>30</v>
      </c>
      <c r="S40">
        <v>1</v>
      </c>
      <c r="T40">
        <v>14</v>
      </c>
      <c r="U40">
        <v>2</v>
      </c>
      <c r="V40">
        <v>28</v>
      </c>
      <c r="W40">
        <v>51</v>
      </c>
    </row>
    <row r="41" spans="1:23" x14ac:dyDescent="0.3">
      <c r="A41">
        <v>743</v>
      </c>
      <c r="B41">
        <v>999</v>
      </c>
      <c r="C41" s="63" t="s">
        <v>53</v>
      </c>
      <c r="D41">
        <v>33</v>
      </c>
      <c r="E41">
        <v>84</v>
      </c>
      <c r="F41" s="63" t="s">
        <v>69</v>
      </c>
      <c r="G41" s="40">
        <v>47484</v>
      </c>
      <c r="H41">
        <v>890</v>
      </c>
      <c r="I41">
        <v>493</v>
      </c>
      <c r="J41">
        <v>397</v>
      </c>
      <c r="K41">
        <v>612</v>
      </c>
      <c r="L41">
        <v>9</v>
      </c>
      <c r="M41">
        <v>27</v>
      </c>
      <c r="N41">
        <v>1</v>
      </c>
      <c r="O41">
        <v>108</v>
      </c>
      <c r="P41">
        <v>621</v>
      </c>
      <c r="Q41">
        <v>16</v>
      </c>
      <c r="R41">
        <v>12</v>
      </c>
      <c r="S41">
        <v>0</v>
      </c>
      <c r="T41">
        <v>8</v>
      </c>
      <c r="U41">
        <v>2</v>
      </c>
      <c r="V41">
        <v>13</v>
      </c>
      <c r="W41">
        <v>51</v>
      </c>
    </row>
    <row r="42" spans="1:23" x14ac:dyDescent="0.3">
      <c r="A42">
        <v>744</v>
      </c>
      <c r="B42">
        <v>999</v>
      </c>
      <c r="C42" s="63" t="s">
        <v>53</v>
      </c>
      <c r="D42">
        <v>33</v>
      </c>
      <c r="E42">
        <v>100</v>
      </c>
      <c r="F42" s="63" t="s">
        <v>69</v>
      </c>
      <c r="G42" s="40">
        <v>47969</v>
      </c>
      <c r="H42">
        <v>997</v>
      </c>
      <c r="I42">
        <v>567</v>
      </c>
      <c r="J42">
        <v>430</v>
      </c>
      <c r="K42">
        <v>874</v>
      </c>
      <c r="L42">
        <v>10</v>
      </c>
      <c r="M42">
        <v>26</v>
      </c>
      <c r="N42">
        <v>1</v>
      </c>
      <c r="O42">
        <v>0</v>
      </c>
      <c r="P42">
        <v>884</v>
      </c>
      <c r="Q42">
        <v>23</v>
      </c>
      <c r="R42">
        <v>19</v>
      </c>
      <c r="S42">
        <v>0</v>
      </c>
      <c r="T42">
        <v>7</v>
      </c>
      <c r="U42">
        <v>2</v>
      </c>
      <c r="V42">
        <v>37</v>
      </c>
      <c r="W42">
        <v>67</v>
      </c>
    </row>
    <row r="43" spans="1:23" x14ac:dyDescent="0.3">
      <c r="A43">
        <v>745</v>
      </c>
      <c r="B43">
        <v>999</v>
      </c>
      <c r="C43" s="63" t="s">
        <v>53</v>
      </c>
      <c r="D43">
        <v>31</v>
      </c>
      <c r="E43">
        <v>84</v>
      </c>
      <c r="F43" s="63" t="s">
        <v>70</v>
      </c>
      <c r="G43" s="40">
        <v>47543</v>
      </c>
      <c r="H43">
        <v>998</v>
      </c>
      <c r="I43">
        <v>467</v>
      </c>
      <c r="J43">
        <v>531</v>
      </c>
      <c r="K43">
        <v>878</v>
      </c>
      <c r="L43">
        <v>12</v>
      </c>
      <c r="M43">
        <v>34</v>
      </c>
      <c r="N43">
        <v>0</v>
      </c>
      <c r="O43">
        <v>0</v>
      </c>
      <c r="P43">
        <v>890</v>
      </c>
      <c r="Q43">
        <v>22</v>
      </c>
      <c r="R43">
        <v>14</v>
      </c>
      <c r="S43">
        <v>0</v>
      </c>
      <c r="T43">
        <v>17</v>
      </c>
      <c r="U43">
        <v>14</v>
      </c>
      <c r="V43">
        <v>26</v>
      </c>
      <c r="W43">
        <v>53</v>
      </c>
    </row>
    <row r="44" spans="1:23" x14ac:dyDescent="0.3">
      <c r="A44">
        <v>746</v>
      </c>
      <c r="B44">
        <v>3000</v>
      </c>
      <c r="C44" s="63" t="s">
        <v>53</v>
      </c>
      <c r="D44">
        <v>31</v>
      </c>
      <c r="E44">
        <v>84</v>
      </c>
      <c r="F44" s="63" t="s">
        <v>70</v>
      </c>
      <c r="G44" s="40">
        <v>47543</v>
      </c>
      <c r="H44">
        <v>2019</v>
      </c>
      <c r="I44">
        <v>1233</v>
      </c>
      <c r="J44">
        <v>786</v>
      </c>
      <c r="K44">
        <v>1699</v>
      </c>
      <c r="L44">
        <v>9</v>
      </c>
      <c r="M44">
        <v>37</v>
      </c>
      <c r="N44">
        <v>3</v>
      </c>
      <c r="O44">
        <v>978</v>
      </c>
      <c r="P44">
        <v>1708</v>
      </c>
      <c r="Q44">
        <v>79</v>
      </c>
      <c r="R44">
        <v>32</v>
      </c>
      <c r="S44">
        <v>0</v>
      </c>
      <c r="T44">
        <v>19</v>
      </c>
      <c r="U44">
        <v>7</v>
      </c>
      <c r="V44">
        <v>21</v>
      </c>
      <c r="W44">
        <v>53</v>
      </c>
    </row>
    <row r="45" spans="1:23" x14ac:dyDescent="0.3">
      <c r="A45">
        <v>747</v>
      </c>
      <c r="B45">
        <v>3000</v>
      </c>
      <c r="C45" s="63" t="s">
        <v>53</v>
      </c>
      <c r="D45">
        <v>31</v>
      </c>
      <c r="E45">
        <v>84</v>
      </c>
      <c r="F45" s="63" t="s">
        <v>70</v>
      </c>
      <c r="G45" s="40">
        <v>47543</v>
      </c>
      <c r="H45">
        <v>1542</v>
      </c>
      <c r="I45">
        <v>838</v>
      </c>
      <c r="J45">
        <v>704</v>
      </c>
      <c r="K45">
        <v>1315</v>
      </c>
      <c r="L45">
        <v>7</v>
      </c>
      <c r="M45">
        <v>52</v>
      </c>
      <c r="N45">
        <v>8</v>
      </c>
      <c r="O45">
        <v>1457</v>
      </c>
      <c r="P45">
        <v>1322</v>
      </c>
      <c r="Q45">
        <v>53</v>
      </c>
      <c r="R45">
        <v>12</v>
      </c>
      <c r="S45">
        <v>0</v>
      </c>
      <c r="T45">
        <v>17</v>
      </c>
      <c r="U45">
        <v>2</v>
      </c>
      <c r="V45">
        <v>42</v>
      </c>
      <c r="W45">
        <v>53</v>
      </c>
    </row>
    <row r="46" spans="1:23" x14ac:dyDescent="0.3">
      <c r="A46">
        <v>748</v>
      </c>
      <c r="B46">
        <v>999</v>
      </c>
      <c r="C46" s="63" t="s">
        <v>53</v>
      </c>
      <c r="D46">
        <v>31</v>
      </c>
      <c r="E46">
        <v>84</v>
      </c>
      <c r="F46" s="63" t="s">
        <v>70</v>
      </c>
      <c r="G46" s="40">
        <v>47543</v>
      </c>
      <c r="H46">
        <v>409</v>
      </c>
      <c r="I46">
        <v>231</v>
      </c>
      <c r="J46">
        <v>178</v>
      </c>
      <c r="K46">
        <v>311</v>
      </c>
      <c r="L46">
        <v>4</v>
      </c>
      <c r="M46">
        <v>14</v>
      </c>
      <c r="N46">
        <v>0</v>
      </c>
      <c r="O46">
        <v>590</v>
      </c>
      <c r="P46">
        <v>315</v>
      </c>
      <c r="Q46">
        <v>9</v>
      </c>
      <c r="R46">
        <v>2</v>
      </c>
      <c r="S46">
        <v>0</v>
      </c>
      <c r="T46">
        <v>3</v>
      </c>
      <c r="U46">
        <v>3</v>
      </c>
      <c r="V46">
        <v>4</v>
      </c>
      <c r="W46">
        <v>53</v>
      </c>
    </row>
    <row r="47" spans="1:23" x14ac:dyDescent="0.3">
      <c r="A47">
        <v>749</v>
      </c>
      <c r="B47">
        <v>999</v>
      </c>
      <c r="C47" s="63" t="s">
        <v>53</v>
      </c>
      <c r="D47">
        <v>26</v>
      </c>
      <c r="E47">
        <v>100</v>
      </c>
      <c r="F47" s="63" t="s">
        <v>71</v>
      </c>
      <c r="G47" s="40">
        <v>48183</v>
      </c>
      <c r="H47">
        <v>993</v>
      </c>
      <c r="I47">
        <v>676</v>
      </c>
      <c r="J47">
        <v>317</v>
      </c>
      <c r="K47">
        <v>769</v>
      </c>
      <c r="L47">
        <v>7</v>
      </c>
      <c r="M47">
        <v>7</v>
      </c>
      <c r="N47">
        <v>0</v>
      </c>
      <c r="O47">
        <v>4</v>
      </c>
      <c r="P47">
        <v>776</v>
      </c>
      <c r="Q47">
        <v>18</v>
      </c>
      <c r="R47">
        <v>19</v>
      </c>
      <c r="S47">
        <v>0</v>
      </c>
      <c r="T47">
        <v>9</v>
      </c>
      <c r="U47">
        <v>1</v>
      </c>
      <c r="V47">
        <v>18</v>
      </c>
      <c r="W47">
        <v>74</v>
      </c>
    </row>
    <row r="48" spans="1:23" x14ac:dyDescent="0.3">
      <c r="A48">
        <v>750</v>
      </c>
      <c r="B48">
        <v>3000</v>
      </c>
      <c r="C48" s="63" t="s">
        <v>53</v>
      </c>
      <c r="D48">
        <v>29</v>
      </c>
      <c r="E48">
        <v>84</v>
      </c>
      <c r="F48" s="63" t="s">
        <v>72</v>
      </c>
      <c r="G48" s="40">
        <v>47604</v>
      </c>
      <c r="H48">
        <v>1595</v>
      </c>
      <c r="I48">
        <v>979</v>
      </c>
      <c r="J48">
        <v>616</v>
      </c>
      <c r="K48">
        <v>1593</v>
      </c>
      <c r="L48">
        <v>4</v>
      </c>
      <c r="M48">
        <v>37</v>
      </c>
      <c r="N48">
        <v>1</v>
      </c>
      <c r="O48">
        <v>1405</v>
      </c>
      <c r="P48">
        <v>1597</v>
      </c>
      <c r="Q48">
        <v>44</v>
      </c>
      <c r="R48">
        <v>24</v>
      </c>
      <c r="S48">
        <v>0</v>
      </c>
      <c r="T48">
        <v>13</v>
      </c>
      <c r="U48">
        <v>1</v>
      </c>
      <c r="V48">
        <v>14</v>
      </c>
      <c r="W48">
        <v>55</v>
      </c>
    </row>
    <row r="49" spans="1:23" x14ac:dyDescent="0.3">
      <c r="A49">
        <v>751</v>
      </c>
      <c r="B49">
        <v>3000</v>
      </c>
      <c r="C49" s="63" t="s">
        <v>53</v>
      </c>
      <c r="D49">
        <v>29</v>
      </c>
      <c r="E49">
        <v>84</v>
      </c>
      <c r="F49" s="63" t="s">
        <v>72</v>
      </c>
      <c r="G49" s="40">
        <v>47604</v>
      </c>
      <c r="H49">
        <v>1656</v>
      </c>
      <c r="I49">
        <v>966</v>
      </c>
      <c r="J49">
        <v>690</v>
      </c>
      <c r="K49">
        <v>1361</v>
      </c>
      <c r="L49">
        <v>5</v>
      </c>
      <c r="M49">
        <v>53</v>
      </c>
      <c r="N49">
        <v>1</v>
      </c>
      <c r="O49">
        <v>1343</v>
      </c>
      <c r="P49">
        <v>1366</v>
      </c>
      <c r="Q49">
        <v>37</v>
      </c>
      <c r="R49">
        <v>43</v>
      </c>
      <c r="S49">
        <v>0</v>
      </c>
      <c r="T49">
        <v>23</v>
      </c>
      <c r="U49">
        <v>3</v>
      </c>
      <c r="V49">
        <v>18</v>
      </c>
      <c r="W49">
        <v>55</v>
      </c>
    </row>
    <row r="50" spans="1:23" x14ac:dyDescent="0.3">
      <c r="A50">
        <v>752</v>
      </c>
      <c r="B50">
        <v>999</v>
      </c>
      <c r="C50" s="63" t="s">
        <v>53</v>
      </c>
      <c r="D50">
        <v>29</v>
      </c>
      <c r="E50">
        <v>84</v>
      </c>
      <c r="F50" s="63" t="s">
        <v>72</v>
      </c>
      <c r="G50" s="40">
        <v>47604</v>
      </c>
      <c r="H50">
        <v>998</v>
      </c>
      <c r="I50">
        <v>538</v>
      </c>
      <c r="J50">
        <v>460</v>
      </c>
      <c r="K50">
        <v>882</v>
      </c>
      <c r="L50">
        <v>14</v>
      </c>
      <c r="M50">
        <v>37</v>
      </c>
      <c r="N50">
        <v>1</v>
      </c>
      <c r="O50">
        <v>0</v>
      </c>
      <c r="P50">
        <v>896</v>
      </c>
      <c r="Q50">
        <v>26</v>
      </c>
      <c r="R50">
        <v>12</v>
      </c>
      <c r="S50">
        <v>0</v>
      </c>
      <c r="T50">
        <v>14</v>
      </c>
      <c r="U50">
        <v>9</v>
      </c>
      <c r="V50">
        <v>15</v>
      </c>
      <c r="W50">
        <v>55</v>
      </c>
    </row>
    <row r="51" spans="1:23" x14ac:dyDescent="0.3">
      <c r="A51">
        <v>753</v>
      </c>
      <c r="B51">
        <v>999</v>
      </c>
      <c r="C51" s="63" t="s">
        <v>53</v>
      </c>
      <c r="D51">
        <v>29</v>
      </c>
      <c r="E51">
        <v>84</v>
      </c>
      <c r="F51" s="63" t="s">
        <v>72</v>
      </c>
      <c r="G51" s="40">
        <v>47604</v>
      </c>
      <c r="H51">
        <v>691</v>
      </c>
      <c r="I51">
        <v>451</v>
      </c>
      <c r="J51">
        <v>240</v>
      </c>
      <c r="K51">
        <v>392</v>
      </c>
      <c r="L51">
        <v>3</v>
      </c>
      <c r="M51">
        <v>8</v>
      </c>
      <c r="N51">
        <v>0</v>
      </c>
      <c r="O51">
        <v>307</v>
      </c>
      <c r="P51">
        <v>395</v>
      </c>
      <c r="Q51">
        <v>17</v>
      </c>
      <c r="R51">
        <v>4</v>
      </c>
      <c r="S51">
        <v>0</v>
      </c>
      <c r="T51">
        <v>1</v>
      </c>
      <c r="U51">
        <v>2</v>
      </c>
      <c r="V51">
        <v>6</v>
      </c>
      <c r="W51">
        <v>55</v>
      </c>
    </row>
    <row r="52" spans="1:23" x14ac:dyDescent="0.3">
      <c r="A52">
        <v>754</v>
      </c>
      <c r="B52">
        <v>3000</v>
      </c>
      <c r="C52" s="63" t="s">
        <v>53</v>
      </c>
      <c r="D52">
        <v>27</v>
      </c>
      <c r="E52">
        <v>84</v>
      </c>
      <c r="F52" s="63" t="s">
        <v>73</v>
      </c>
      <c r="G52" s="40">
        <v>47665</v>
      </c>
      <c r="H52">
        <v>1777</v>
      </c>
      <c r="I52">
        <v>1089</v>
      </c>
      <c r="J52">
        <v>688</v>
      </c>
      <c r="K52">
        <v>1722</v>
      </c>
      <c r="L52">
        <v>7</v>
      </c>
      <c r="M52">
        <v>35</v>
      </c>
      <c r="N52">
        <v>1</v>
      </c>
      <c r="O52">
        <v>1223</v>
      </c>
      <c r="P52">
        <v>1729</v>
      </c>
      <c r="Q52">
        <v>55</v>
      </c>
      <c r="R52">
        <v>34</v>
      </c>
      <c r="S52">
        <v>1</v>
      </c>
      <c r="T52">
        <v>13</v>
      </c>
      <c r="U52">
        <v>4</v>
      </c>
      <c r="V52">
        <v>32</v>
      </c>
      <c r="W52">
        <v>57</v>
      </c>
    </row>
    <row r="53" spans="1:23" x14ac:dyDescent="0.3">
      <c r="A53">
        <v>755</v>
      </c>
      <c r="B53">
        <v>3000</v>
      </c>
      <c r="C53" s="63" t="s">
        <v>53</v>
      </c>
      <c r="D53">
        <v>27</v>
      </c>
      <c r="E53">
        <v>84</v>
      </c>
      <c r="F53" s="63" t="s">
        <v>73</v>
      </c>
      <c r="G53" s="40">
        <v>47665</v>
      </c>
      <c r="H53">
        <v>1947</v>
      </c>
      <c r="I53">
        <v>1153</v>
      </c>
      <c r="J53">
        <v>794</v>
      </c>
      <c r="K53">
        <v>1722</v>
      </c>
      <c r="L53">
        <v>8</v>
      </c>
      <c r="M53">
        <v>52</v>
      </c>
      <c r="N53">
        <v>2</v>
      </c>
      <c r="O53">
        <v>1052</v>
      </c>
      <c r="P53">
        <v>1730</v>
      </c>
      <c r="Q53">
        <v>65</v>
      </c>
      <c r="R53">
        <v>23</v>
      </c>
      <c r="S53">
        <v>0</v>
      </c>
      <c r="T53">
        <v>6</v>
      </c>
      <c r="U53">
        <v>4</v>
      </c>
      <c r="V53">
        <v>30</v>
      </c>
      <c r="W53">
        <v>57</v>
      </c>
    </row>
    <row r="54" spans="1:23" x14ac:dyDescent="0.3">
      <c r="A54">
        <v>756</v>
      </c>
      <c r="B54">
        <v>999</v>
      </c>
      <c r="C54" s="63" t="s">
        <v>53</v>
      </c>
      <c r="D54">
        <v>27</v>
      </c>
      <c r="E54">
        <v>84</v>
      </c>
      <c r="F54" s="63" t="s">
        <v>73</v>
      </c>
      <c r="G54" s="40">
        <v>47665</v>
      </c>
      <c r="H54">
        <v>998</v>
      </c>
      <c r="I54">
        <v>561</v>
      </c>
      <c r="J54">
        <v>437</v>
      </c>
      <c r="K54">
        <v>870</v>
      </c>
      <c r="L54">
        <v>12</v>
      </c>
      <c r="M54">
        <v>30</v>
      </c>
      <c r="N54">
        <v>0</v>
      </c>
      <c r="O54">
        <v>0</v>
      </c>
      <c r="P54">
        <v>882</v>
      </c>
      <c r="Q54">
        <v>24</v>
      </c>
      <c r="R54">
        <v>16</v>
      </c>
      <c r="S54">
        <v>0</v>
      </c>
      <c r="T54">
        <v>13</v>
      </c>
      <c r="U54">
        <v>9</v>
      </c>
      <c r="V54">
        <v>19</v>
      </c>
      <c r="W54">
        <v>57</v>
      </c>
    </row>
    <row r="55" spans="1:23" x14ac:dyDescent="0.3">
      <c r="A55">
        <v>757</v>
      </c>
      <c r="B55">
        <v>999</v>
      </c>
      <c r="C55" s="63" t="s">
        <v>53</v>
      </c>
      <c r="D55">
        <v>26</v>
      </c>
      <c r="E55">
        <v>84</v>
      </c>
      <c r="F55" s="63" t="s">
        <v>71</v>
      </c>
      <c r="G55" s="40">
        <v>47696</v>
      </c>
      <c r="H55">
        <v>757</v>
      </c>
      <c r="I55">
        <v>435</v>
      </c>
      <c r="J55">
        <v>322</v>
      </c>
      <c r="K55">
        <v>664</v>
      </c>
      <c r="L55">
        <v>6</v>
      </c>
      <c r="M55">
        <v>6</v>
      </c>
      <c r="N55">
        <v>0</v>
      </c>
      <c r="O55">
        <v>241</v>
      </c>
      <c r="P55">
        <v>670</v>
      </c>
      <c r="Q55">
        <v>32</v>
      </c>
      <c r="R55">
        <v>16</v>
      </c>
      <c r="S55">
        <v>1</v>
      </c>
      <c r="T55">
        <v>4</v>
      </c>
      <c r="U55">
        <v>1</v>
      </c>
      <c r="V55">
        <v>4</v>
      </c>
      <c r="W55">
        <v>58</v>
      </c>
    </row>
    <row r="56" spans="1:23" x14ac:dyDescent="0.3">
      <c r="A56">
        <v>758</v>
      </c>
      <c r="B56">
        <v>999</v>
      </c>
      <c r="C56" s="63" t="s">
        <v>53</v>
      </c>
      <c r="D56">
        <v>25</v>
      </c>
      <c r="E56">
        <v>84</v>
      </c>
      <c r="F56" s="63" t="s">
        <v>74</v>
      </c>
      <c r="G56" s="40">
        <v>47727</v>
      </c>
      <c r="H56">
        <v>998</v>
      </c>
      <c r="I56">
        <v>583</v>
      </c>
      <c r="J56">
        <v>415</v>
      </c>
      <c r="K56">
        <v>815</v>
      </c>
      <c r="L56">
        <v>12</v>
      </c>
      <c r="M56">
        <v>19</v>
      </c>
      <c r="N56">
        <v>0</v>
      </c>
      <c r="O56">
        <v>1</v>
      </c>
      <c r="P56">
        <v>827</v>
      </c>
      <c r="Q56">
        <v>37</v>
      </c>
      <c r="R56">
        <v>16</v>
      </c>
      <c r="S56">
        <v>0</v>
      </c>
      <c r="T56">
        <v>21</v>
      </c>
      <c r="U56">
        <v>7</v>
      </c>
      <c r="V56">
        <v>7</v>
      </c>
      <c r="W56">
        <v>59</v>
      </c>
    </row>
    <row r="57" spans="1:23" x14ac:dyDescent="0.3">
      <c r="A57">
        <v>759</v>
      </c>
      <c r="B57">
        <v>3000</v>
      </c>
      <c r="C57" s="63" t="s">
        <v>53</v>
      </c>
      <c r="D57">
        <v>25</v>
      </c>
      <c r="E57">
        <v>84</v>
      </c>
      <c r="F57" s="63" t="s">
        <v>74</v>
      </c>
      <c r="G57" s="40">
        <v>47727</v>
      </c>
      <c r="H57">
        <v>2142</v>
      </c>
      <c r="I57">
        <v>1401</v>
      </c>
      <c r="J57">
        <v>741</v>
      </c>
      <c r="K57">
        <v>2132</v>
      </c>
      <c r="L57">
        <v>7</v>
      </c>
      <c r="M57">
        <v>37</v>
      </c>
      <c r="N57">
        <v>1</v>
      </c>
      <c r="O57">
        <v>857</v>
      </c>
      <c r="P57">
        <v>2139</v>
      </c>
      <c r="Q57">
        <v>93</v>
      </c>
      <c r="R57">
        <v>41</v>
      </c>
      <c r="S57">
        <v>1</v>
      </c>
      <c r="T57">
        <v>28</v>
      </c>
      <c r="U57">
        <v>1</v>
      </c>
      <c r="V57">
        <v>12</v>
      </c>
      <c r="W57">
        <v>59</v>
      </c>
    </row>
    <row r="58" spans="1:23" x14ac:dyDescent="0.3">
      <c r="A58">
        <v>760</v>
      </c>
      <c r="B58">
        <v>3000</v>
      </c>
      <c r="C58" s="63" t="s">
        <v>53</v>
      </c>
      <c r="D58">
        <v>25</v>
      </c>
      <c r="E58">
        <v>84</v>
      </c>
      <c r="F58" s="63" t="s">
        <v>74</v>
      </c>
      <c r="G58" s="40">
        <v>47727</v>
      </c>
      <c r="H58">
        <v>2222</v>
      </c>
      <c r="I58">
        <v>1439</v>
      </c>
      <c r="J58">
        <v>783</v>
      </c>
      <c r="K58">
        <v>2007</v>
      </c>
      <c r="L58">
        <v>5</v>
      </c>
      <c r="M58">
        <v>31</v>
      </c>
      <c r="N58">
        <v>1</v>
      </c>
      <c r="O58">
        <v>778</v>
      </c>
      <c r="P58">
        <v>2012</v>
      </c>
      <c r="Q58">
        <v>91</v>
      </c>
      <c r="R58">
        <v>47</v>
      </c>
      <c r="S58">
        <v>1</v>
      </c>
      <c r="T58">
        <v>6</v>
      </c>
      <c r="U58">
        <v>13</v>
      </c>
      <c r="V58">
        <v>24</v>
      </c>
      <c r="W58">
        <v>59</v>
      </c>
    </row>
    <row r="59" spans="1:23" x14ac:dyDescent="0.3">
      <c r="A59">
        <v>761</v>
      </c>
      <c r="B59">
        <v>5000</v>
      </c>
      <c r="C59" s="63" t="s">
        <v>53</v>
      </c>
      <c r="D59">
        <v>23</v>
      </c>
      <c r="E59">
        <v>60</v>
      </c>
      <c r="F59" s="63" t="s">
        <v>75</v>
      </c>
      <c r="G59" s="40">
        <v>47058</v>
      </c>
      <c r="H59">
        <v>1603</v>
      </c>
      <c r="I59">
        <v>1039</v>
      </c>
      <c r="J59">
        <v>564</v>
      </c>
      <c r="K59">
        <v>559</v>
      </c>
      <c r="L59">
        <v>0</v>
      </c>
      <c r="M59">
        <v>24</v>
      </c>
      <c r="N59">
        <v>0</v>
      </c>
      <c r="O59">
        <v>3396</v>
      </c>
      <c r="P59">
        <v>559</v>
      </c>
      <c r="Q59">
        <v>37</v>
      </c>
      <c r="R59">
        <v>21</v>
      </c>
      <c r="S59">
        <v>0</v>
      </c>
      <c r="T59">
        <v>15</v>
      </c>
      <c r="U59">
        <v>3</v>
      </c>
      <c r="V59">
        <v>5</v>
      </c>
      <c r="W59">
        <v>37</v>
      </c>
    </row>
    <row r="60" spans="1:23" x14ac:dyDescent="0.3">
      <c r="A60">
        <v>762</v>
      </c>
      <c r="B60">
        <v>5000</v>
      </c>
      <c r="C60" s="63" t="s">
        <v>53</v>
      </c>
      <c r="D60">
        <v>23</v>
      </c>
      <c r="E60">
        <v>60</v>
      </c>
      <c r="F60" s="63" t="s">
        <v>75</v>
      </c>
      <c r="G60" s="40">
        <v>47058</v>
      </c>
      <c r="H60">
        <v>1596</v>
      </c>
      <c r="I60">
        <v>920</v>
      </c>
      <c r="J60">
        <v>676</v>
      </c>
      <c r="K60">
        <v>538</v>
      </c>
      <c r="L60">
        <v>0</v>
      </c>
      <c r="M60">
        <v>41</v>
      </c>
      <c r="N60">
        <v>0</v>
      </c>
      <c r="O60">
        <v>3404</v>
      </c>
      <c r="P60">
        <v>538</v>
      </c>
      <c r="Q60">
        <v>33</v>
      </c>
      <c r="R60">
        <v>16</v>
      </c>
      <c r="S60">
        <v>0</v>
      </c>
      <c r="T60">
        <v>12</v>
      </c>
      <c r="U60">
        <v>0</v>
      </c>
      <c r="V60">
        <v>26</v>
      </c>
      <c r="W60">
        <v>37</v>
      </c>
    </row>
    <row r="61" spans="1:23" x14ac:dyDescent="0.3">
      <c r="A61">
        <v>763</v>
      </c>
      <c r="B61">
        <v>5000</v>
      </c>
      <c r="C61" s="63" t="s">
        <v>53</v>
      </c>
      <c r="D61">
        <v>23</v>
      </c>
      <c r="E61">
        <v>60</v>
      </c>
      <c r="F61" s="63" t="s">
        <v>75</v>
      </c>
      <c r="G61" s="40">
        <v>47058</v>
      </c>
      <c r="H61">
        <v>1533</v>
      </c>
      <c r="I61">
        <v>924</v>
      </c>
      <c r="J61">
        <v>609</v>
      </c>
      <c r="K61">
        <v>431</v>
      </c>
      <c r="L61">
        <v>1</v>
      </c>
      <c r="M61">
        <v>16</v>
      </c>
      <c r="N61">
        <v>0</v>
      </c>
      <c r="O61">
        <v>3463</v>
      </c>
      <c r="P61">
        <v>432</v>
      </c>
      <c r="Q61">
        <v>34</v>
      </c>
      <c r="R61">
        <v>28</v>
      </c>
      <c r="S61">
        <v>0</v>
      </c>
      <c r="T61">
        <v>10</v>
      </c>
      <c r="U61">
        <v>0</v>
      </c>
      <c r="V61">
        <v>8</v>
      </c>
      <c r="W61">
        <v>37</v>
      </c>
    </row>
    <row r="62" spans="1:23" x14ac:dyDescent="0.3">
      <c r="A62">
        <v>764</v>
      </c>
      <c r="B62">
        <v>5000</v>
      </c>
      <c r="C62" s="63" t="s">
        <v>54</v>
      </c>
      <c r="D62">
        <v>0</v>
      </c>
      <c r="E62">
        <v>72</v>
      </c>
      <c r="F62" s="63" t="s">
        <v>55</v>
      </c>
      <c r="G62" s="40"/>
      <c r="H62">
        <v>0</v>
      </c>
      <c r="I62">
        <v>0</v>
      </c>
      <c r="J62">
        <v>0</v>
      </c>
      <c r="K62">
        <v>5</v>
      </c>
      <c r="L62">
        <v>0</v>
      </c>
      <c r="M62">
        <v>0</v>
      </c>
      <c r="N62">
        <v>0</v>
      </c>
      <c r="O62">
        <v>5000</v>
      </c>
      <c r="P62">
        <v>5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72</v>
      </c>
    </row>
    <row r="63" spans="1:23" x14ac:dyDescent="0.3">
      <c r="A63">
        <v>766</v>
      </c>
      <c r="B63">
        <v>999</v>
      </c>
      <c r="C63" s="63" t="s">
        <v>53</v>
      </c>
      <c r="D63">
        <v>25</v>
      </c>
      <c r="E63">
        <v>84</v>
      </c>
      <c r="F63" s="63" t="s">
        <v>74</v>
      </c>
      <c r="G63" s="40">
        <v>47727</v>
      </c>
      <c r="H63">
        <v>998</v>
      </c>
      <c r="I63">
        <v>593</v>
      </c>
      <c r="J63">
        <v>405</v>
      </c>
      <c r="K63">
        <v>736</v>
      </c>
      <c r="L63">
        <v>7</v>
      </c>
      <c r="M63">
        <v>10</v>
      </c>
      <c r="N63">
        <v>0</v>
      </c>
      <c r="O63">
        <v>0</v>
      </c>
      <c r="P63">
        <v>743</v>
      </c>
      <c r="Q63">
        <v>45</v>
      </c>
      <c r="R63">
        <v>16</v>
      </c>
      <c r="S63">
        <v>0</v>
      </c>
      <c r="T63">
        <v>7</v>
      </c>
      <c r="U63">
        <v>6</v>
      </c>
      <c r="V63">
        <v>10</v>
      </c>
      <c r="W63">
        <v>59</v>
      </c>
    </row>
    <row r="64" spans="1:23" x14ac:dyDescent="0.3">
      <c r="A64">
        <v>767</v>
      </c>
      <c r="B64">
        <v>3000</v>
      </c>
      <c r="C64" s="63" t="s">
        <v>53</v>
      </c>
      <c r="D64">
        <v>25</v>
      </c>
      <c r="E64">
        <v>84</v>
      </c>
      <c r="F64" s="63" t="s">
        <v>74</v>
      </c>
      <c r="G64" s="40">
        <v>47727</v>
      </c>
      <c r="H64">
        <v>945</v>
      </c>
      <c r="I64">
        <v>657</v>
      </c>
      <c r="J64">
        <v>288</v>
      </c>
      <c r="K64">
        <v>762</v>
      </c>
      <c r="L64">
        <v>4</v>
      </c>
      <c r="M64">
        <v>15</v>
      </c>
      <c r="N64">
        <v>0</v>
      </c>
      <c r="O64">
        <v>2054</v>
      </c>
      <c r="P64">
        <v>766</v>
      </c>
      <c r="Q64">
        <v>44</v>
      </c>
      <c r="R64">
        <v>16</v>
      </c>
      <c r="S64">
        <v>0</v>
      </c>
      <c r="T64">
        <v>3</v>
      </c>
      <c r="U64">
        <v>0</v>
      </c>
      <c r="V64">
        <v>10</v>
      </c>
      <c r="W64">
        <v>59</v>
      </c>
    </row>
    <row r="65" spans="1:23" x14ac:dyDescent="0.3">
      <c r="A65">
        <v>768</v>
      </c>
      <c r="B65">
        <v>3000</v>
      </c>
      <c r="C65" s="63" t="s">
        <v>53</v>
      </c>
      <c r="D65">
        <v>25</v>
      </c>
      <c r="E65">
        <v>84</v>
      </c>
      <c r="F65" s="63" t="s">
        <v>74</v>
      </c>
      <c r="G65" s="40">
        <v>47727</v>
      </c>
      <c r="H65">
        <v>1198</v>
      </c>
      <c r="I65">
        <v>875</v>
      </c>
      <c r="J65">
        <v>323</v>
      </c>
      <c r="K65">
        <v>779</v>
      </c>
      <c r="L65">
        <v>2</v>
      </c>
      <c r="M65">
        <v>6</v>
      </c>
      <c r="N65">
        <v>0</v>
      </c>
      <c r="O65">
        <v>1802</v>
      </c>
      <c r="P65">
        <v>781</v>
      </c>
      <c r="Q65">
        <v>54</v>
      </c>
      <c r="R65">
        <v>18</v>
      </c>
      <c r="S65">
        <v>0</v>
      </c>
      <c r="T65">
        <v>4</v>
      </c>
      <c r="U65">
        <v>0</v>
      </c>
      <c r="V65">
        <v>5</v>
      </c>
      <c r="W65">
        <v>59</v>
      </c>
    </row>
    <row r="66" spans="1:23" x14ac:dyDescent="0.3">
      <c r="A66">
        <v>769</v>
      </c>
      <c r="B66">
        <v>999</v>
      </c>
      <c r="C66" s="63" t="s">
        <v>53</v>
      </c>
      <c r="D66">
        <v>23</v>
      </c>
      <c r="E66">
        <v>100</v>
      </c>
      <c r="F66" s="63" t="s">
        <v>75</v>
      </c>
      <c r="G66" s="40">
        <v>48274</v>
      </c>
      <c r="H66">
        <v>998</v>
      </c>
      <c r="I66">
        <v>697</v>
      </c>
      <c r="J66">
        <v>301</v>
      </c>
      <c r="K66">
        <v>810</v>
      </c>
      <c r="L66">
        <v>3</v>
      </c>
      <c r="M66">
        <v>12</v>
      </c>
      <c r="N66">
        <v>0</v>
      </c>
      <c r="O66">
        <v>0</v>
      </c>
      <c r="P66">
        <v>813</v>
      </c>
      <c r="Q66">
        <v>32</v>
      </c>
      <c r="R66">
        <v>22</v>
      </c>
      <c r="S66">
        <v>0</v>
      </c>
      <c r="T66">
        <v>5</v>
      </c>
      <c r="U66">
        <v>2</v>
      </c>
      <c r="V66">
        <v>6</v>
      </c>
      <c r="W66">
        <v>77</v>
      </c>
    </row>
    <row r="67" spans="1:23" x14ac:dyDescent="0.3">
      <c r="A67">
        <v>770</v>
      </c>
      <c r="B67">
        <v>999</v>
      </c>
      <c r="C67" s="63" t="s">
        <v>53</v>
      </c>
      <c r="D67">
        <v>23</v>
      </c>
      <c r="E67">
        <v>84</v>
      </c>
      <c r="F67" s="63" t="s">
        <v>75</v>
      </c>
      <c r="G67" s="40">
        <v>47788</v>
      </c>
      <c r="H67">
        <v>808</v>
      </c>
      <c r="I67">
        <v>539</v>
      </c>
      <c r="J67">
        <v>269</v>
      </c>
      <c r="K67">
        <v>742</v>
      </c>
      <c r="L67">
        <v>8</v>
      </c>
      <c r="M67">
        <v>5</v>
      </c>
      <c r="N67">
        <v>0</v>
      </c>
      <c r="O67">
        <v>191</v>
      </c>
      <c r="P67">
        <v>750</v>
      </c>
      <c r="Q67">
        <v>24</v>
      </c>
      <c r="R67">
        <v>18</v>
      </c>
      <c r="S67">
        <v>0</v>
      </c>
      <c r="T67">
        <v>4</v>
      </c>
      <c r="U67">
        <v>1</v>
      </c>
      <c r="V67">
        <v>1</v>
      </c>
      <c r="W67">
        <v>61</v>
      </c>
    </row>
    <row r="68" spans="1:23" x14ac:dyDescent="0.3">
      <c r="A68">
        <v>771</v>
      </c>
      <c r="B68">
        <v>999</v>
      </c>
      <c r="C68" s="63" t="s">
        <v>53</v>
      </c>
      <c r="D68">
        <v>23</v>
      </c>
      <c r="E68">
        <v>84</v>
      </c>
      <c r="F68" s="63" t="s">
        <v>75</v>
      </c>
      <c r="G68" s="40">
        <v>47788</v>
      </c>
      <c r="H68">
        <v>997</v>
      </c>
      <c r="I68">
        <v>631</v>
      </c>
      <c r="J68">
        <v>366</v>
      </c>
      <c r="K68">
        <v>834</v>
      </c>
      <c r="L68">
        <v>7</v>
      </c>
      <c r="M68">
        <v>16</v>
      </c>
      <c r="N68">
        <v>0</v>
      </c>
      <c r="O68">
        <v>0</v>
      </c>
      <c r="P68">
        <v>841</v>
      </c>
      <c r="Q68">
        <v>31</v>
      </c>
      <c r="R68">
        <v>17</v>
      </c>
      <c r="S68">
        <v>0</v>
      </c>
      <c r="T68">
        <v>8</v>
      </c>
      <c r="U68">
        <v>3</v>
      </c>
      <c r="V68">
        <v>20</v>
      </c>
      <c r="W68">
        <v>61</v>
      </c>
    </row>
    <row r="69" spans="1:23" x14ac:dyDescent="0.3">
      <c r="A69">
        <v>772</v>
      </c>
      <c r="B69">
        <v>5000</v>
      </c>
      <c r="C69" s="63" t="s">
        <v>53</v>
      </c>
      <c r="D69">
        <v>18</v>
      </c>
      <c r="E69">
        <v>60</v>
      </c>
      <c r="F69" s="63" t="s">
        <v>76</v>
      </c>
      <c r="G69" s="40">
        <v>47209</v>
      </c>
      <c r="H69">
        <v>1251</v>
      </c>
      <c r="I69">
        <v>757</v>
      </c>
      <c r="J69">
        <v>494</v>
      </c>
      <c r="K69">
        <v>608</v>
      </c>
      <c r="L69">
        <v>1</v>
      </c>
      <c r="M69">
        <v>14</v>
      </c>
      <c r="N69">
        <v>0</v>
      </c>
      <c r="O69">
        <v>3749</v>
      </c>
      <c r="P69">
        <v>609</v>
      </c>
      <c r="Q69">
        <v>31</v>
      </c>
      <c r="R69">
        <v>16</v>
      </c>
      <c r="S69">
        <v>1</v>
      </c>
      <c r="T69">
        <v>19</v>
      </c>
      <c r="U69">
        <v>6</v>
      </c>
      <c r="V69">
        <v>14</v>
      </c>
      <c r="W69">
        <v>42</v>
      </c>
    </row>
    <row r="70" spans="1:23" x14ac:dyDescent="0.3">
      <c r="A70">
        <v>773</v>
      </c>
      <c r="B70">
        <v>5000</v>
      </c>
      <c r="C70" s="63" t="s">
        <v>53</v>
      </c>
      <c r="D70">
        <v>18</v>
      </c>
      <c r="E70">
        <v>60</v>
      </c>
      <c r="F70" s="63" t="s">
        <v>76</v>
      </c>
      <c r="G70" s="40">
        <v>47209</v>
      </c>
      <c r="H70">
        <v>2328</v>
      </c>
      <c r="I70">
        <v>1496</v>
      </c>
      <c r="J70">
        <v>832</v>
      </c>
      <c r="K70">
        <v>910</v>
      </c>
      <c r="L70">
        <v>1</v>
      </c>
      <c r="M70">
        <v>22</v>
      </c>
      <c r="N70">
        <v>1</v>
      </c>
      <c r="O70">
        <v>2671</v>
      </c>
      <c r="P70">
        <v>911</v>
      </c>
      <c r="Q70">
        <v>76</v>
      </c>
      <c r="R70">
        <v>37</v>
      </c>
      <c r="S70">
        <v>0</v>
      </c>
      <c r="T70">
        <v>29</v>
      </c>
      <c r="U70">
        <v>3</v>
      </c>
      <c r="V70">
        <v>12</v>
      </c>
      <c r="W70">
        <v>42</v>
      </c>
    </row>
    <row r="71" spans="1:23" x14ac:dyDescent="0.3">
      <c r="A71">
        <v>774</v>
      </c>
      <c r="B71">
        <v>5000</v>
      </c>
      <c r="C71" s="63" t="s">
        <v>53</v>
      </c>
      <c r="D71">
        <v>19</v>
      </c>
      <c r="E71">
        <v>60</v>
      </c>
      <c r="F71" s="63" t="s">
        <v>77</v>
      </c>
      <c r="G71" s="40">
        <v>47178</v>
      </c>
      <c r="H71">
        <v>2062</v>
      </c>
      <c r="I71">
        <v>1323</v>
      </c>
      <c r="J71">
        <v>739</v>
      </c>
      <c r="K71">
        <v>855</v>
      </c>
      <c r="L71">
        <v>1</v>
      </c>
      <c r="M71">
        <v>16</v>
      </c>
      <c r="N71">
        <v>0</v>
      </c>
      <c r="O71">
        <v>2936</v>
      </c>
      <c r="P71">
        <v>856</v>
      </c>
      <c r="Q71">
        <v>65</v>
      </c>
      <c r="R71">
        <v>27</v>
      </c>
      <c r="S71">
        <v>0</v>
      </c>
      <c r="T71">
        <v>5</v>
      </c>
      <c r="U71">
        <v>4</v>
      </c>
      <c r="V71">
        <v>9</v>
      </c>
      <c r="W71">
        <v>41</v>
      </c>
    </row>
    <row r="72" spans="1:23" x14ac:dyDescent="0.3">
      <c r="A72">
        <v>775</v>
      </c>
      <c r="B72">
        <v>5000</v>
      </c>
      <c r="C72" s="63" t="s">
        <v>53</v>
      </c>
      <c r="D72">
        <v>19</v>
      </c>
      <c r="E72">
        <v>72</v>
      </c>
      <c r="F72" s="63" t="s">
        <v>77</v>
      </c>
      <c r="G72" s="40">
        <v>47543</v>
      </c>
      <c r="H72">
        <v>1147</v>
      </c>
      <c r="I72">
        <v>732</v>
      </c>
      <c r="J72">
        <v>415</v>
      </c>
      <c r="K72">
        <v>556</v>
      </c>
      <c r="L72">
        <v>3</v>
      </c>
      <c r="M72">
        <v>18</v>
      </c>
      <c r="N72">
        <v>1</v>
      </c>
      <c r="O72">
        <v>3853</v>
      </c>
      <c r="P72">
        <v>559</v>
      </c>
      <c r="Q72">
        <v>36</v>
      </c>
      <c r="R72">
        <v>18</v>
      </c>
      <c r="S72">
        <v>0</v>
      </c>
      <c r="T72">
        <v>13</v>
      </c>
      <c r="U72">
        <v>19</v>
      </c>
      <c r="V72">
        <v>11</v>
      </c>
      <c r="W72">
        <v>53</v>
      </c>
    </row>
    <row r="73" spans="1:23" x14ac:dyDescent="0.3">
      <c r="A73">
        <v>776</v>
      </c>
      <c r="B73">
        <v>5000</v>
      </c>
      <c r="C73" s="63" t="s">
        <v>53</v>
      </c>
      <c r="D73">
        <v>18</v>
      </c>
      <c r="E73">
        <v>84</v>
      </c>
      <c r="F73" s="63" t="s">
        <v>76</v>
      </c>
      <c r="G73" s="40">
        <v>47939</v>
      </c>
      <c r="H73">
        <v>1072</v>
      </c>
      <c r="I73">
        <v>777</v>
      </c>
      <c r="J73">
        <v>295</v>
      </c>
      <c r="K73">
        <v>549</v>
      </c>
      <c r="L73">
        <v>0</v>
      </c>
      <c r="M73">
        <v>12</v>
      </c>
      <c r="N73">
        <v>0</v>
      </c>
      <c r="O73">
        <v>3926</v>
      </c>
      <c r="P73">
        <v>549</v>
      </c>
      <c r="Q73">
        <v>33</v>
      </c>
      <c r="R73">
        <v>26</v>
      </c>
      <c r="S73">
        <v>0</v>
      </c>
      <c r="T73">
        <v>9</v>
      </c>
      <c r="U73">
        <v>1</v>
      </c>
      <c r="V73">
        <v>20</v>
      </c>
      <c r="W73">
        <v>66</v>
      </c>
    </row>
    <row r="74" spans="1:23" x14ac:dyDescent="0.3">
      <c r="A74">
        <v>777</v>
      </c>
      <c r="B74">
        <v>5000</v>
      </c>
      <c r="C74" s="63" t="s">
        <v>54</v>
      </c>
      <c r="D74">
        <v>0</v>
      </c>
      <c r="E74">
        <v>84</v>
      </c>
      <c r="F74" s="63" t="s">
        <v>55</v>
      </c>
      <c r="G74" s="40"/>
      <c r="H74">
        <v>0</v>
      </c>
      <c r="I74">
        <v>0</v>
      </c>
      <c r="J74">
        <v>0</v>
      </c>
      <c r="K74">
        <v>5</v>
      </c>
      <c r="L74">
        <v>0</v>
      </c>
      <c r="M74">
        <v>0</v>
      </c>
      <c r="N74">
        <v>0</v>
      </c>
      <c r="O74">
        <v>5000</v>
      </c>
      <c r="P74">
        <v>5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84</v>
      </c>
    </row>
    <row r="75" spans="1:23" x14ac:dyDescent="0.3">
      <c r="A75">
        <v>781</v>
      </c>
      <c r="B75">
        <v>3000</v>
      </c>
      <c r="C75" s="63" t="s">
        <v>53</v>
      </c>
      <c r="D75">
        <v>17</v>
      </c>
      <c r="E75">
        <v>84</v>
      </c>
      <c r="F75" s="63" t="s">
        <v>78</v>
      </c>
      <c r="G75" s="40">
        <v>47969</v>
      </c>
      <c r="H75">
        <v>2426</v>
      </c>
      <c r="I75">
        <v>1849</v>
      </c>
      <c r="J75">
        <v>577</v>
      </c>
      <c r="K75">
        <v>2193</v>
      </c>
      <c r="L75">
        <v>11</v>
      </c>
      <c r="M75">
        <v>14</v>
      </c>
      <c r="N75">
        <v>0</v>
      </c>
      <c r="O75">
        <v>573</v>
      </c>
      <c r="P75">
        <v>2204</v>
      </c>
      <c r="Q75">
        <v>127</v>
      </c>
      <c r="R75">
        <v>67</v>
      </c>
      <c r="S75">
        <v>0</v>
      </c>
      <c r="T75">
        <v>24</v>
      </c>
      <c r="U75">
        <v>8</v>
      </c>
      <c r="V75">
        <v>7</v>
      </c>
      <c r="W75">
        <v>67</v>
      </c>
    </row>
    <row r="76" spans="1:23" x14ac:dyDescent="0.3">
      <c r="A76">
        <v>782</v>
      </c>
      <c r="B76">
        <v>3000</v>
      </c>
      <c r="C76" s="63" t="s">
        <v>53</v>
      </c>
      <c r="D76">
        <v>17</v>
      </c>
      <c r="E76">
        <v>84</v>
      </c>
      <c r="F76" s="63" t="s">
        <v>78</v>
      </c>
      <c r="G76" s="40">
        <v>47969</v>
      </c>
      <c r="H76">
        <v>2280</v>
      </c>
      <c r="I76">
        <v>1693</v>
      </c>
      <c r="J76">
        <v>587</v>
      </c>
      <c r="K76">
        <v>2231</v>
      </c>
      <c r="L76">
        <v>7</v>
      </c>
      <c r="M76">
        <v>12</v>
      </c>
      <c r="N76">
        <v>2</v>
      </c>
      <c r="O76">
        <v>717</v>
      </c>
      <c r="P76">
        <v>2238</v>
      </c>
      <c r="Q76">
        <v>143</v>
      </c>
      <c r="R76">
        <v>58</v>
      </c>
      <c r="S76">
        <v>1</v>
      </c>
      <c r="T76">
        <v>22</v>
      </c>
      <c r="U76">
        <v>8</v>
      </c>
      <c r="V76">
        <v>14</v>
      </c>
      <c r="W76">
        <v>67</v>
      </c>
    </row>
    <row r="77" spans="1:23" x14ac:dyDescent="0.3">
      <c r="A77">
        <v>783</v>
      </c>
      <c r="B77">
        <v>999</v>
      </c>
      <c r="C77" s="63" t="s">
        <v>53</v>
      </c>
      <c r="D77">
        <v>17</v>
      </c>
      <c r="E77">
        <v>84</v>
      </c>
      <c r="F77" s="63" t="s">
        <v>78</v>
      </c>
      <c r="G77" s="40">
        <v>47969</v>
      </c>
      <c r="H77">
        <v>976</v>
      </c>
      <c r="I77">
        <v>727</v>
      </c>
      <c r="J77">
        <v>249</v>
      </c>
      <c r="K77">
        <v>779</v>
      </c>
      <c r="L77">
        <v>8</v>
      </c>
      <c r="M77">
        <v>7</v>
      </c>
      <c r="N77">
        <v>0</v>
      </c>
      <c r="O77">
        <v>23</v>
      </c>
      <c r="P77">
        <v>787</v>
      </c>
      <c r="Q77">
        <v>46</v>
      </c>
      <c r="R77">
        <v>19</v>
      </c>
      <c r="S77">
        <v>0</v>
      </c>
      <c r="T77">
        <v>8</v>
      </c>
      <c r="U77">
        <v>8</v>
      </c>
      <c r="V77">
        <v>4</v>
      </c>
      <c r="W77">
        <v>67</v>
      </c>
    </row>
    <row r="78" spans="1:23" x14ac:dyDescent="0.3">
      <c r="A78">
        <v>784</v>
      </c>
      <c r="B78">
        <v>5000</v>
      </c>
      <c r="C78" s="63" t="s">
        <v>53</v>
      </c>
      <c r="D78">
        <v>12</v>
      </c>
      <c r="E78">
        <v>60</v>
      </c>
      <c r="F78" s="63" t="s">
        <v>79</v>
      </c>
      <c r="G78" s="40">
        <v>47392</v>
      </c>
      <c r="H78">
        <v>1654</v>
      </c>
      <c r="I78">
        <v>1395</v>
      </c>
      <c r="J78">
        <v>259</v>
      </c>
      <c r="K78">
        <v>635</v>
      </c>
      <c r="L78">
        <v>1</v>
      </c>
      <c r="M78">
        <v>2</v>
      </c>
      <c r="N78">
        <v>0</v>
      </c>
      <c r="O78">
        <v>3346</v>
      </c>
      <c r="P78">
        <v>636</v>
      </c>
      <c r="Q78">
        <v>62</v>
      </c>
      <c r="R78">
        <v>44</v>
      </c>
      <c r="S78">
        <v>0</v>
      </c>
      <c r="T78">
        <v>4</v>
      </c>
      <c r="U78">
        <v>0</v>
      </c>
      <c r="V78">
        <v>0</v>
      </c>
      <c r="W78">
        <v>48</v>
      </c>
    </row>
    <row r="79" spans="1:23" x14ac:dyDescent="0.3">
      <c r="A79">
        <v>785</v>
      </c>
      <c r="B79">
        <v>5000</v>
      </c>
      <c r="C79" s="63" t="s">
        <v>53</v>
      </c>
      <c r="D79">
        <v>13</v>
      </c>
      <c r="E79">
        <v>60</v>
      </c>
      <c r="F79" s="63" t="s">
        <v>80</v>
      </c>
      <c r="G79" s="40">
        <v>47362</v>
      </c>
      <c r="H79">
        <v>2934</v>
      </c>
      <c r="I79">
        <v>2368</v>
      </c>
      <c r="J79">
        <v>566</v>
      </c>
      <c r="K79">
        <v>833</v>
      </c>
      <c r="L79">
        <v>1</v>
      </c>
      <c r="M79">
        <v>7</v>
      </c>
      <c r="N79">
        <v>0</v>
      </c>
      <c r="O79">
        <v>2064</v>
      </c>
      <c r="P79">
        <v>834</v>
      </c>
      <c r="Q79">
        <v>120</v>
      </c>
      <c r="R79">
        <v>61</v>
      </c>
      <c r="S79">
        <v>0</v>
      </c>
      <c r="T79">
        <v>2</v>
      </c>
      <c r="U79">
        <v>0</v>
      </c>
      <c r="V79">
        <v>3</v>
      </c>
      <c r="W79">
        <v>47</v>
      </c>
    </row>
    <row r="80" spans="1:23" x14ac:dyDescent="0.3">
      <c r="A80">
        <v>786</v>
      </c>
      <c r="B80">
        <v>5000</v>
      </c>
      <c r="C80" s="63" t="s">
        <v>53</v>
      </c>
      <c r="D80">
        <v>13</v>
      </c>
      <c r="E80">
        <v>60</v>
      </c>
      <c r="F80" s="63" t="s">
        <v>80</v>
      </c>
      <c r="G80" s="40">
        <v>47362</v>
      </c>
      <c r="H80">
        <v>2460</v>
      </c>
      <c r="I80">
        <v>2015</v>
      </c>
      <c r="J80">
        <v>445</v>
      </c>
      <c r="K80">
        <v>652</v>
      </c>
      <c r="L80">
        <v>0</v>
      </c>
      <c r="M80">
        <v>12</v>
      </c>
      <c r="N80">
        <v>0</v>
      </c>
      <c r="O80">
        <v>2539</v>
      </c>
      <c r="P80">
        <v>652</v>
      </c>
      <c r="Q80">
        <v>100</v>
      </c>
      <c r="R80">
        <v>29</v>
      </c>
      <c r="S80">
        <v>0</v>
      </c>
      <c r="T80">
        <v>2</v>
      </c>
      <c r="U80">
        <v>0</v>
      </c>
      <c r="V80">
        <v>1</v>
      </c>
      <c r="W80">
        <v>47</v>
      </c>
    </row>
    <row r="81" spans="1:23" x14ac:dyDescent="0.3">
      <c r="A81">
        <v>787</v>
      </c>
      <c r="B81">
        <v>5000</v>
      </c>
      <c r="C81" s="63" t="s">
        <v>53</v>
      </c>
      <c r="D81">
        <v>13</v>
      </c>
      <c r="E81">
        <v>72</v>
      </c>
      <c r="F81" s="63" t="s">
        <v>80</v>
      </c>
      <c r="G81" s="40">
        <v>47727</v>
      </c>
      <c r="H81">
        <v>1473</v>
      </c>
      <c r="I81">
        <v>1165</v>
      </c>
      <c r="J81">
        <v>308</v>
      </c>
      <c r="K81">
        <v>724</v>
      </c>
      <c r="L81">
        <v>0</v>
      </c>
      <c r="M81">
        <v>8</v>
      </c>
      <c r="N81">
        <v>0</v>
      </c>
      <c r="O81">
        <v>3527</v>
      </c>
      <c r="P81">
        <v>724</v>
      </c>
      <c r="Q81">
        <v>54</v>
      </c>
      <c r="R81">
        <v>31</v>
      </c>
      <c r="S81">
        <v>0</v>
      </c>
      <c r="T81">
        <v>3</v>
      </c>
      <c r="U81">
        <v>0</v>
      </c>
      <c r="V81">
        <v>3</v>
      </c>
      <c r="W81">
        <v>59</v>
      </c>
    </row>
    <row r="82" spans="1:23" x14ac:dyDescent="0.3">
      <c r="A82">
        <v>788</v>
      </c>
      <c r="B82">
        <v>5000</v>
      </c>
      <c r="C82" s="63" t="s">
        <v>53</v>
      </c>
      <c r="D82">
        <v>12</v>
      </c>
      <c r="E82">
        <v>84</v>
      </c>
      <c r="F82" s="63" t="s">
        <v>79</v>
      </c>
      <c r="G82" s="40">
        <v>48122</v>
      </c>
      <c r="H82">
        <v>1280</v>
      </c>
      <c r="I82">
        <v>1102</v>
      </c>
      <c r="J82">
        <v>178</v>
      </c>
      <c r="K82">
        <v>518</v>
      </c>
      <c r="L82">
        <v>1</v>
      </c>
      <c r="M82">
        <v>2</v>
      </c>
      <c r="N82">
        <v>0</v>
      </c>
      <c r="O82">
        <v>3720</v>
      </c>
      <c r="P82">
        <v>519</v>
      </c>
      <c r="Q82">
        <v>49</v>
      </c>
      <c r="R82">
        <v>30</v>
      </c>
      <c r="S82">
        <v>0</v>
      </c>
      <c r="T82">
        <v>2</v>
      </c>
      <c r="U82">
        <v>1</v>
      </c>
      <c r="V82">
        <v>6</v>
      </c>
      <c r="W82">
        <v>72</v>
      </c>
    </row>
    <row r="83" spans="1:23" x14ac:dyDescent="0.3">
      <c r="A83">
        <v>789</v>
      </c>
      <c r="B83">
        <v>999</v>
      </c>
      <c r="C83" s="63" t="s">
        <v>53</v>
      </c>
      <c r="D83">
        <v>11</v>
      </c>
      <c r="E83">
        <v>84</v>
      </c>
      <c r="F83" s="63" t="s">
        <v>81</v>
      </c>
      <c r="G83" s="40">
        <v>48153</v>
      </c>
      <c r="H83">
        <v>804</v>
      </c>
      <c r="I83">
        <v>736</v>
      </c>
      <c r="J83">
        <v>68</v>
      </c>
      <c r="K83">
        <v>359</v>
      </c>
      <c r="L83">
        <v>3</v>
      </c>
      <c r="M83">
        <v>2</v>
      </c>
      <c r="N83">
        <v>0</v>
      </c>
      <c r="O83">
        <v>195</v>
      </c>
      <c r="P83">
        <v>362</v>
      </c>
      <c r="Q83">
        <v>29</v>
      </c>
      <c r="R83">
        <v>19</v>
      </c>
      <c r="S83">
        <v>0</v>
      </c>
      <c r="T83">
        <v>0</v>
      </c>
      <c r="U83">
        <v>0</v>
      </c>
      <c r="V83">
        <v>0</v>
      </c>
      <c r="W83">
        <v>73</v>
      </c>
    </row>
    <row r="84" spans="1:23" x14ac:dyDescent="0.3">
      <c r="A84">
        <v>790</v>
      </c>
      <c r="B84">
        <v>3000</v>
      </c>
      <c r="C84" s="63" t="s">
        <v>53</v>
      </c>
      <c r="D84">
        <v>12</v>
      </c>
      <c r="E84">
        <v>84</v>
      </c>
      <c r="F84" s="63" t="s">
        <v>79</v>
      </c>
      <c r="G84" s="40">
        <v>48122</v>
      </c>
      <c r="H84">
        <v>1426</v>
      </c>
      <c r="I84">
        <v>1237</v>
      </c>
      <c r="J84">
        <v>189</v>
      </c>
      <c r="K84">
        <v>953</v>
      </c>
      <c r="L84">
        <v>2</v>
      </c>
      <c r="M84">
        <v>1</v>
      </c>
      <c r="N84">
        <v>0</v>
      </c>
      <c r="O84">
        <v>1573</v>
      </c>
      <c r="P84">
        <v>955</v>
      </c>
      <c r="Q84">
        <v>89</v>
      </c>
      <c r="R84">
        <v>42</v>
      </c>
      <c r="S84">
        <v>1</v>
      </c>
      <c r="T84">
        <v>7</v>
      </c>
      <c r="U84">
        <v>0</v>
      </c>
      <c r="V84">
        <v>4</v>
      </c>
      <c r="W84">
        <v>72</v>
      </c>
    </row>
    <row r="85" spans="1:23" x14ac:dyDescent="0.3">
      <c r="A85">
        <v>791</v>
      </c>
      <c r="B85">
        <v>999</v>
      </c>
      <c r="C85" s="63" t="s">
        <v>53</v>
      </c>
      <c r="D85">
        <v>12</v>
      </c>
      <c r="E85">
        <v>84</v>
      </c>
      <c r="F85" s="63" t="s">
        <v>79</v>
      </c>
      <c r="G85" s="40">
        <v>48122</v>
      </c>
      <c r="H85">
        <v>968</v>
      </c>
      <c r="I85">
        <v>813</v>
      </c>
      <c r="J85">
        <v>155</v>
      </c>
      <c r="K85">
        <v>559</v>
      </c>
      <c r="L85">
        <v>4</v>
      </c>
      <c r="M85">
        <v>1</v>
      </c>
      <c r="N85">
        <v>0</v>
      </c>
      <c r="O85">
        <v>31</v>
      </c>
      <c r="P85">
        <v>563</v>
      </c>
      <c r="Q85">
        <v>56</v>
      </c>
      <c r="R85">
        <v>41</v>
      </c>
      <c r="S85">
        <v>0</v>
      </c>
      <c r="T85">
        <v>1</v>
      </c>
      <c r="U85">
        <v>4</v>
      </c>
      <c r="V85">
        <v>3</v>
      </c>
      <c r="W85">
        <v>72</v>
      </c>
    </row>
    <row r="86" spans="1:23" x14ac:dyDescent="0.3">
      <c r="A86">
        <v>792</v>
      </c>
      <c r="B86">
        <v>3000</v>
      </c>
      <c r="C86" s="63" t="s">
        <v>53</v>
      </c>
      <c r="D86">
        <v>11</v>
      </c>
      <c r="E86">
        <v>84</v>
      </c>
      <c r="F86" s="63" t="s">
        <v>81</v>
      </c>
      <c r="G86" s="40">
        <v>48153</v>
      </c>
      <c r="H86">
        <v>1197</v>
      </c>
      <c r="I86">
        <v>1062</v>
      </c>
      <c r="J86">
        <v>135</v>
      </c>
      <c r="K86">
        <v>855</v>
      </c>
      <c r="L86">
        <v>4</v>
      </c>
      <c r="M86">
        <v>4</v>
      </c>
      <c r="N86">
        <v>0</v>
      </c>
      <c r="O86">
        <v>1803</v>
      </c>
      <c r="P86">
        <v>859</v>
      </c>
      <c r="Q86">
        <v>66</v>
      </c>
      <c r="R86">
        <v>33</v>
      </c>
      <c r="S86">
        <v>0</v>
      </c>
      <c r="T86">
        <v>2</v>
      </c>
      <c r="U86">
        <v>1</v>
      </c>
      <c r="V86">
        <v>0</v>
      </c>
      <c r="W86">
        <v>73</v>
      </c>
    </row>
    <row r="87" spans="1:23" x14ac:dyDescent="0.3">
      <c r="A87">
        <v>793</v>
      </c>
      <c r="B87">
        <v>5000</v>
      </c>
      <c r="C87" s="63" t="s">
        <v>54</v>
      </c>
      <c r="D87">
        <v>0</v>
      </c>
      <c r="E87">
        <v>84</v>
      </c>
      <c r="F87" s="63" t="s">
        <v>55</v>
      </c>
      <c r="G87" s="40"/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5000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84</v>
      </c>
    </row>
    <row r="88" spans="1:23" x14ac:dyDescent="0.3">
      <c r="A88">
        <v>794</v>
      </c>
      <c r="B88">
        <v>5000</v>
      </c>
      <c r="C88" s="63" t="s">
        <v>54</v>
      </c>
      <c r="D88">
        <v>0</v>
      </c>
      <c r="E88">
        <v>84</v>
      </c>
      <c r="F88" s="63" t="s">
        <v>55</v>
      </c>
      <c r="G88" s="40"/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5000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84</v>
      </c>
    </row>
    <row r="89" spans="1:23" x14ac:dyDescent="0.3">
      <c r="A89">
        <v>795</v>
      </c>
      <c r="B89">
        <v>5000</v>
      </c>
      <c r="C89" s="63" t="s">
        <v>54</v>
      </c>
      <c r="D89">
        <v>0</v>
      </c>
      <c r="E89">
        <v>84</v>
      </c>
      <c r="F89" s="63" t="s">
        <v>55</v>
      </c>
      <c r="G89" s="40"/>
      <c r="H89">
        <v>0</v>
      </c>
      <c r="I89">
        <v>0</v>
      </c>
      <c r="J89">
        <v>0</v>
      </c>
      <c r="K89">
        <v>2</v>
      </c>
      <c r="L89">
        <v>0</v>
      </c>
      <c r="M89">
        <v>0</v>
      </c>
      <c r="N89">
        <v>0</v>
      </c>
      <c r="O89">
        <v>5000</v>
      </c>
      <c r="P89">
        <v>2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84</v>
      </c>
    </row>
    <row r="90" spans="1:23" x14ac:dyDescent="0.3">
      <c r="A90">
        <v>796</v>
      </c>
      <c r="B90">
        <v>5000</v>
      </c>
      <c r="C90" s="63" t="s">
        <v>54</v>
      </c>
      <c r="D90">
        <v>0</v>
      </c>
      <c r="E90">
        <v>84</v>
      </c>
      <c r="F90" s="63" t="s">
        <v>55</v>
      </c>
      <c r="G90" s="40"/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5000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84</v>
      </c>
    </row>
    <row r="91" spans="1:23" x14ac:dyDescent="0.3">
      <c r="A91">
        <v>797</v>
      </c>
      <c r="B91">
        <v>5000</v>
      </c>
      <c r="C91" s="63" t="s">
        <v>54</v>
      </c>
      <c r="D91">
        <v>0</v>
      </c>
      <c r="E91">
        <v>100</v>
      </c>
      <c r="F91" s="63" t="s">
        <v>55</v>
      </c>
      <c r="G91" s="40"/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5000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100</v>
      </c>
    </row>
    <row r="92" spans="1:23" x14ac:dyDescent="0.3">
      <c r="A92">
        <v>798</v>
      </c>
      <c r="B92">
        <v>3000</v>
      </c>
      <c r="C92" s="63" t="s">
        <v>53</v>
      </c>
      <c r="D92">
        <v>9</v>
      </c>
      <c r="E92">
        <v>84</v>
      </c>
      <c r="F92" s="63" t="s">
        <v>127</v>
      </c>
      <c r="G92" s="40">
        <v>48214</v>
      </c>
      <c r="H92">
        <v>1432</v>
      </c>
      <c r="I92">
        <v>1268</v>
      </c>
      <c r="J92">
        <v>164</v>
      </c>
      <c r="K92">
        <v>815</v>
      </c>
      <c r="L92">
        <v>2</v>
      </c>
      <c r="M92">
        <v>2</v>
      </c>
      <c r="N92">
        <v>0</v>
      </c>
      <c r="O92">
        <v>1568</v>
      </c>
      <c r="P92">
        <v>817</v>
      </c>
      <c r="Q92">
        <v>114</v>
      </c>
      <c r="R92">
        <v>53</v>
      </c>
      <c r="S92">
        <v>0</v>
      </c>
      <c r="T92">
        <v>1</v>
      </c>
      <c r="U92">
        <v>0</v>
      </c>
      <c r="V92">
        <v>1</v>
      </c>
      <c r="W92">
        <v>75</v>
      </c>
    </row>
    <row r="93" spans="1:23" x14ac:dyDescent="0.3">
      <c r="A93">
        <v>799</v>
      </c>
      <c r="B93">
        <v>999</v>
      </c>
      <c r="C93" s="63" t="s">
        <v>53</v>
      </c>
      <c r="D93">
        <v>9</v>
      </c>
      <c r="E93">
        <v>84</v>
      </c>
      <c r="F93" s="63" t="s">
        <v>127</v>
      </c>
      <c r="G93" s="40">
        <v>48214</v>
      </c>
      <c r="H93">
        <v>948</v>
      </c>
      <c r="I93">
        <v>830</v>
      </c>
      <c r="J93">
        <v>118</v>
      </c>
      <c r="K93">
        <v>546</v>
      </c>
      <c r="L93">
        <v>3</v>
      </c>
      <c r="M93">
        <v>0</v>
      </c>
      <c r="N93">
        <v>0</v>
      </c>
      <c r="O93">
        <v>49</v>
      </c>
      <c r="P93">
        <v>549</v>
      </c>
      <c r="Q93">
        <v>45</v>
      </c>
      <c r="R93">
        <v>39</v>
      </c>
      <c r="S93">
        <v>0</v>
      </c>
      <c r="T93">
        <v>7</v>
      </c>
      <c r="U93">
        <v>0</v>
      </c>
      <c r="V93">
        <v>2</v>
      </c>
      <c r="W93">
        <v>75</v>
      </c>
    </row>
    <row r="94" spans="1:23" x14ac:dyDescent="0.3">
      <c r="A94">
        <v>800</v>
      </c>
      <c r="B94">
        <v>999</v>
      </c>
      <c r="C94" s="63" t="s">
        <v>53</v>
      </c>
      <c r="D94">
        <v>9</v>
      </c>
      <c r="E94">
        <v>100</v>
      </c>
      <c r="F94" s="63" t="s">
        <v>127</v>
      </c>
      <c r="G94" s="40">
        <v>48700</v>
      </c>
      <c r="H94">
        <v>962</v>
      </c>
      <c r="I94">
        <v>895</v>
      </c>
      <c r="J94">
        <v>67</v>
      </c>
      <c r="K94">
        <v>376</v>
      </c>
      <c r="L94">
        <v>1</v>
      </c>
      <c r="M94">
        <v>1</v>
      </c>
      <c r="N94">
        <v>0</v>
      </c>
      <c r="O94">
        <v>35</v>
      </c>
      <c r="P94">
        <v>377</v>
      </c>
      <c r="Q94">
        <v>51</v>
      </c>
      <c r="R94">
        <v>56</v>
      </c>
      <c r="S94">
        <v>0</v>
      </c>
      <c r="T94">
        <v>2</v>
      </c>
      <c r="U94">
        <v>0</v>
      </c>
      <c r="V94">
        <v>0</v>
      </c>
      <c r="W94">
        <v>91</v>
      </c>
    </row>
    <row r="95" spans="1:23" x14ac:dyDescent="0.3">
      <c r="A95">
        <v>801</v>
      </c>
      <c r="B95">
        <v>3000</v>
      </c>
      <c r="C95" s="63" t="s">
        <v>53</v>
      </c>
      <c r="D95">
        <v>8</v>
      </c>
      <c r="E95">
        <v>84</v>
      </c>
      <c r="F95" s="63" t="s">
        <v>128</v>
      </c>
      <c r="G95" s="40">
        <v>48245</v>
      </c>
      <c r="H95">
        <v>1392</v>
      </c>
      <c r="I95">
        <v>1257</v>
      </c>
      <c r="J95">
        <v>135</v>
      </c>
      <c r="K95">
        <v>681</v>
      </c>
      <c r="L95">
        <v>1</v>
      </c>
      <c r="M95">
        <v>0</v>
      </c>
      <c r="N95">
        <v>0</v>
      </c>
      <c r="O95">
        <v>1608</v>
      </c>
      <c r="P95">
        <v>682</v>
      </c>
      <c r="Q95">
        <v>131</v>
      </c>
      <c r="R95">
        <v>47</v>
      </c>
      <c r="S95">
        <v>2</v>
      </c>
      <c r="T95">
        <v>3</v>
      </c>
      <c r="U95">
        <v>0</v>
      </c>
      <c r="V95">
        <v>0</v>
      </c>
      <c r="W95">
        <v>76</v>
      </c>
    </row>
    <row r="96" spans="1:23" x14ac:dyDescent="0.3">
      <c r="A96">
        <v>802</v>
      </c>
      <c r="B96">
        <v>999</v>
      </c>
      <c r="C96" s="63" t="s">
        <v>53</v>
      </c>
      <c r="D96">
        <v>8</v>
      </c>
      <c r="E96">
        <v>84</v>
      </c>
      <c r="F96" s="63" t="s">
        <v>128</v>
      </c>
      <c r="G96" s="40">
        <v>48245</v>
      </c>
      <c r="H96">
        <v>949</v>
      </c>
      <c r="I96">
        <v>885</v>
      </c>
      <c r="J96">
        <v>64</v>
      </c>
      <c r="K96">
        <v>329</v>
      </c>
      <c r="L96">
        <v>2</v>
      </c>
      <c r="M96">
        <v>0</v>
      </c>
      <c r="N96">
        <v>0</v>
      </c>
      <c r="O96">
        <v>50</v>
      </c>
      <c r="P96">
        <v>331</v>
      </c>
      <c r="Q96">
        <v>66</v>
      </c>
      <c r="R96">
        <v>47</v>
      </c>
      <c r="S96">
        <v>0</v>
      </c>
      <c r="T96">
        <v>0</v>
      </c>
      <c r="U96">
        <v>0</v>
      </c>
      <c r="V96">
        <v>0</v>
      </c>
      <c r="W96">
        <v>76</v>
      </c>
    </row>
    <row r="97" spans="1:23" x14ac:dyDescent="0.3">
      <c r="A97">
        <v>803</v>
      </c>
      <c r="B97">
        <v>999</v>
      </c>
      <c r="C97" s="63" t="s">
        <v>53</v>
      </c>
      <c r="D97">
        <v>8</v>
      </c>
      <c r="E97">
        <v>84</v>
      </c>
      <c r="F97" s="63" t="s">
        <v>128</v>
      </c>
      <c r="G97" s="40">
        <v>48245</v>
      </c>
      <c r="H97">
        <v>959</v>
      </c>
      <c r="I97">
        <v>849</v>
      </c>
      <c r="J97">
        <v>110</v>
      </c>
      <c r="K97">
        <v>408</v>
      </c>
      <c r="L97">
        <v>3</v>
      </c>
      <c r="M97">
        <v>1</v>
      </c>
      <c r="N97">
        <v>0</v>
      </c>
      <c r="O97">
        <v>40</v>
      </c>
      <c r="P97">
        <v>411</v>
      </c>
      <c r="Q97">
        <v>61</v>
      </c>
      <c r="R97">
        <v>36</v>
      </c>
      <c r="S97">
        <v>0</v>
      </c>
      <c r="T97">
        <v>3</v>
      </c>
      <c r="U97">
        <v>1</v>
      </c>
      <c r="V97">
        <v>0</v>
      </c>
      <c r="W97">
        <v>76</v>
      </c>
    </row>
    <row r="98" spans="1:23" x14ac:dyDescent="0.3">
      <c r="A98">
        <v>804</v>
      </c>
      <c r="B98">
        <v>3000</v>
      </c>
      <c r="C98" s="63" t="s">
        <v>53</v>
      </c>
      <c r="D98">
        <v>7</v>
      </c>
      <c r="E98">
        <v>84</v>
      </c>
      <c r="F98" s="63" t="s">
        <v>129</v>
      </c>
      <c r="G98" s="40">
        <v>48274</v>
      </c>
      <c r="H98">
        <v>1459</v>
      </c>
      <c r="I98">
        <v>1342</v>
      </c>
      <c r="J98">
        <v>117</v>
      </c>
      <c r="K98">
        <v>503</v>
      </c>
      <c r="L98">
        <v>0</v>
      </c>
      <c r="M98">
        <v>1</v>
      </c>
      <c r="N98">
        <v>0</v>
      </c>
      <c r="O98">
        <v>1541</v>
      </c>
      <c r="P98">
        <v>503</v>
      </c>
      <c r="Q98">
        <v>97</v>
      </c>
      <c r="R98">
        <v>54</v>
      </c>
      <c r="S98">
        <v>0</v>
      </c>
      <c r="T98">
        <v>3</v>
      </c>
      <c r="U98">
        <v>0</v>
      </c>
      <c r="V98">
        <v>0</v>
      </c>
      <c r="W98">
        <v>77</v>
      </c>
    </row>
    <row r="99" spans="1:23" x14ac:dyDescent="0.3">
      <c r="A99">
        <v>805</v>
      </c>
      <c r="B99">
        <v>3000</v>
      </c>
      <c r="C99" s="63" t="s">
        <v>53</v>
      </c>
      <c r="D99">
        <v>5</v>
      </c>
      <c r="E99">
        <v>84</v>
      </c>
      <c r="F99" s="63" t="s">
        <v>131</v>
      </c>
      <c r="G99" s="40">
        <v>48335</v>
      </c>
      <c r="H99">
        <v>1719</v>
      </c>
      <c r="I99">
        <v>1653</v>
      </c>
      <c r="J99">
        <v>66</v>
      </c>
      <c r="K99">
        <v>374</v>
      </c>
      <c r="L99">
        <v>1</v>
      </c>
      <c r="M99">
        <v>0</v>
      </c>
      <c r="N99">
        <v>0</v>
      </c>
      <c r="O99">
        <v>1281</v>
      </c>
      <c r="P99">
        <v>375</v>
      </c>
      <c r="Q99">
        <v>141</v>
      </c>
      <c r="R99">
        <v>80</v>
      </c>
      <c r="S99">
        <v>1</v>
      </c>
      <c r="T99">
        <v>0</v>
      </c>
      <c r="U99">
        <v>0</v>
      </c>
      <c r="V99">
        <v>0</v>
      </c>
      <c r="W99">
        <v>79</v>
      </c>
    </row>
    <row r="100" spans="1:23" x14ac:dyDescent="0.3">
      <c r="A100">
        <v>806</v>
      </c>
      <c r="B100">
        <v>999</v>
      </c>
      <c r="C100" s="63" t="s">
        <v>53</v>
      </c>
      <c r="D100">
        <v>5</v>
      </c>
      <c r="E100">
        <v>84</v>
      </c>
      <c r="F100" s="63" t="s">
        <v>131</v>
      </c>
      <c r="G100" s="40">
        <v>48335</v>
      </c>
      <c r="H100">
        <v>991</v>
      </c>
      <c r="I100">
        <v>934</v>
      </c>
      <c r="J100">
        <v>57</v>
      </c>
      <c r="K100">
        <v>291</v>
      </c>
      <c r="L100">
        <v>3</v>
      </c>
      <c r="M100">
        <v>0</v>
      </c>
      <c r="N100">
        <v>0</v>
      </c>
      <c r="O100">
        <v>8</v>
      </c>
      <c r="P100">
        <v>294</v>
      </c>
      <c r="Q100">
        <v>50</v>
      </c>
      <c r="R100">
        <v>31</v>
      </c>
      <c r="S100">
        <v>0</v>
      </c>
      <c r="T100">
        <v>0</v>
      </c>
      <c r="U100">
        <v>0</v>
      </c>
      <c r="V100">
        <v>0</v>
      </c>
      <c r="W100">
        <v>79</v>
      </c>
    </row>
    <row r="101" spans="1:23" x14ac:dyDescent="0.3">
      <c r="A101">
        <v>807</v>
      </c>
      <c r="B101">
        <v>999</v>
      </c>
      <c r="C101" s="63" t="s">
        <v>53</v>
      </c>
      <c r="D101">
        <v>4</v>
      </c>
      <c r="E101">
        <v>100</v>
      </c>
      <c r="F101" s="63" t="s">
        <v>132</v>
      </c>
      <c r="G101" s="40">
        <v>48853</v>
      </c>
      <c r="H101">
        <v>956</v>
      </c>
      <c r="I101">
        <v>928</v>
      </c>
      <c r="J101">
        <v>28</v>
      </c>
      <c r="K101">
        <v>122</v>
      </c>
      <c r="L101">
        <v>0</v>
      </c>
      <c r="M101">
        <v>1</v>
      </c>
      <c r="N101">
        <v>0</v>
      </c>
      <c r="O101">
        <v>43</v>
      </c>
      <c r="P101">
        <v>122</v>
      </c>
      <c r="Q101">
        <v>73</v>
      </c>
      <c r="R101">
        <v>51</v>
      </c>
      <c r="S101">
        <v>0</v>
      </c>
      <c r="T101">
        <v>0</v>
      </c>
      <c r="U101">
        <v>0</v>
      </c>
      <c r="V101">
        <v>0</v>
      </c>
      <c r="W101">
        <v>96</v>
      </c>
    </row>
    <row r="102" spans="1:23" x14ac:dyDescent="0.3">
      <c r="A102">
        <v>808</v>
      </c>
      <c r="B102">
        <v>3000</v>
      </c>
      <c r="C102" s="63" t="s">
        <v>53</v>
      </c>
      <c r="D102">
        <v>4</v>
      </c>
      <c r="E102">
        <v>84</v>
      </c>
      <c r="F102" s="63" t="s">
        <v>132</v>
      </c>
      <c r="G102" s="40">
        <v>48366</v>
      </c>
      <c r="H102">
        <v>2665</v>
      </c>
      <c r="I102">
        <v>2592</v>
      </c>
      <c r="J102">
        <v>73</v>
      </c>
      <c r="K102">
        <v>368</v>
      </c>
      <c r="L102">
        <v>0</v>
      </c>
      <c r="M102">
        <v>1</v>
      </c>
      <c r="N102">
        <v>0</v>
      </c>
      <c r="O102">
        <v>335</v>
      </c>
      <c r="P102">
        <v>368</v>
      </c>
      <c r="Q102">
        <v>170</v>
      </c>
      <c r="R102">
        <v>106</v>
      </c>
      <c r="S102">
        <v>0</v>
      </c>
      <c r="T102">
        <v>1</v>
      </c>
      <c r="U102">
        <v>0</v>
      </c>
      <c r="V102">
        <v>0</v>
      </c>
      <c r="W102">
        <v>80</v>
      </c>
    </row>
    <row r="103" spans="1:23" x14ac:dyDescent="0.3">
      <c r="A103">
        <v>809</v>
      </c>
      <c r="B103">
        <v>5000</v>
      </c>
      <c r="C103" s="63" t="s">
        <v>54</v>
      </c>
      <c r="D103">
        <v>0</v>
      </c>
      <c r="E103">
        <v>84</v>
      </c>
      <c r="F103" s="63" t="s">
        <v>55</v>
      </c>
      <c r="G103" s="40"/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5000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84</v>
      </c>
    </row>
    <row r="104" spans="1:23" x14ac:dyDescent="0.3">
      <c r="A104">
        <v>810</v>
      </c>
      <c r="B104">
        <v>5000</v>
      </c>
      <c r="C104" s="63" t="s">
        <v>54</v>
      </c>
      <c r="D104">
        <v>0</v>
      </c>
      <c r="E104">
        <v>84</v>
      </c>
      <c r="F104" s="63" t="s">
        <v>55</v>
      </c>
      <c r="G104" s="40"/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5000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84</v>
      </c>
    </row>
    <row r="105" spans="1:23" x14ac:dyDescent="0.3">
      <c r="A105">
        <v>811</v>
      </c>
      <c r="B105">
        <v>5000</v>
      </c>
      <c r="C105" s="63" t="s">
        <v>54</v>
      </c>
      <c r="D105">
        <v>0</v>
      </c>
      <c r="E105">
        <v>84</v>
      </c>
      <c r="F105" s="63" t="s">
        <v>55</v>
      </c>
      <c r="G105" s="40"/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5000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84</v>
      </c>
    </row>
    <row r="106" spans="1:23" x14ac:dyDescent="0.3">
      <c r="A106">
        <v>812</v>
      </c>
      <c r="B106">
        <v>5000</v>
      </c>
      <c r="C106" s="63" t="s">
        <v>54</v>
      </c>
      <c r="D106">
        <v>0</v>
      </c>
      <c r="E106">
        <v>84</v>
      </c>
      <c r="F106" s="63" t="s">
        <v>55</v>
      </c>
      <c r="G106" s="40"/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5000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84</v>
      </c>
    </row>
    <row r="107" spans="1:23" x14ac:dyDescent="0.3">
      <c r="A107">
        <v>813</v>
      </c>
      <c r="B107">
        <v>5000</v>
      </c>
      <c r="C107" s="63" t="s">
        <v>54</v>
      </c>
      <c r="D107">
        <v>0</v>
      </c>
      <c r="E107">
        <v>100</v>
      </c>
      <c r="F107" s="63" t="s">
        <v>55</v>
      </c>
      <c r="G107" s="40"/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5000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100</v>
      </c>
    </row>
    <row r="108" spans="1:23" x14ac:dyDescent="0.3">
      <c r="A108">
        <v>814</v>
      </c>
      <c r="B108">
        <v>5000</v>
      </c>
      <c r="C108" s="63" t="s">
        <v>54</v>
      </c>
      <c r="D108">
        <v>1</v>
      </c>
      <c r="E108">
        <v>84</v>
      </c>
      <c r="F108" s="63" t="s">
        <v>55</v>
      </c>
      <c r="G108" s="40"/>
      <c r="H108">
        <v>819</v>
      </c>
      <c r="I108">
        <v>819</v>
      </c>
      <c r="J108">
        <v>0</v>
      </c>
      <c r="K108">
        <v>49</v>
      </c>
      <c r="L108">
        <v>0</v>
      </c>
      <c r="M108">
        <v>0</v>
      </c>
      <c r="N108">
        <v>0</v>
      </c>
      <c r="O108">
        <v>4181</v>
      </c>
      <c r="P108">
        <v>49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83</v>
      </c>
    </row>
    <row r="109" spans="1:23" x14ac:dyDescent="0.3">
      <c r="A109">
        <v>815</v>
      </c>
      <c r="B109">
        <v>5000</v>
      </c>
      <c r="C109" s="63" t="s">
        <v>54</v>
      </c>
      <c r="D109">
        <v>1</v>
      </c>
      <c r="E109">
        <v>84</v>
      </c>
      <c r="F109" s="63" t="s">
        <v>55</v>
      </c>
      <c r="G109" s="40"/>
      <c r="H109">
        <v>1072</v>
      </c>
      <c r="I109">
        <v>1072</v>
      </c>
      <c r="J109">
        <v>0</v>
      </c>
      <c r="K109">
        <v>65</v>
      </c>
      <c r="L109">
        <v>0</v>
      </c>
      <c r="M109">
        <v>0</v>
      </c>
      <c r="N109">
        <v>0</v>
      </c>
      <c r="O109">
        <v>3928</v>
      </c>
      <c r="P109">
        <v>65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83</v>
      </c>
    </row>
    <row r="110" spans="1:23" x14ac:dyDescent="0.3">
      <c r="A110">
        <v>816</v>
      </c>
      <c r="B110">
        <v>5000</v>
      </c>
      <c r="C110" s="63" t="s">
        <v>54</v>
      </c>
      <c r="D110">
        <v>1</v>
      </c>
      <c r="E110">
        <v>84</v>
      </c>
      <c r="F110" s="63" t="s">
        <v>55</v>
      </c>
      <c r="G110" s="40"/>
      <c r="H110">
        <v>2048</v>
      </c>
      <c r="I110">
        <v>2048</v>
      </c>
      <c r="J110">
        <v>0</v>
      </c>
      <c r="K110">
        <v>71</v>
      </c>
      <c r="L110">
        <v>0</v>
      </c>
      <c r="M110">
        <v>0</v>
      </c>
      <c r="N110">
        <v>0</v>
      </c>
      <c r="O110">
        <v>2952</v>
      </c>
      <c r="P110">
        <v>71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83</v>
      </c>
    </row>
    <row r="111" spans="1:23" x14ac:dyDescent="0.3">
      <c r="A111">
        <v>817</v>
      </c>
      <c r="B111">
        <v>5000</v>
      </c>
      <c r="C111" s="63" t="s">
        <v>54</v>
      </c>
      <c r="D111">
        <v>0</v>
      </c>
      <c r="E111">
        <v>84</v>
      </c>
      <c r="F111" s="63" t="s">
        <v>55</v>
      </c>
      <c r="G111" s="40"/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5000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84</v>
      </c>
    </row>
    <row r="112" spans="1:23" x14ac:dyDescent="0.3">
      <c r="A112">
        <v>818</v>
      </c>
      <c r="B112">
        <v>5000</v>
      </c>
      <c r="C112" s="63" t="s">
        <v>54</v>
      </c>
      <c r="D112">
        <v>0</v>
      </c>
      <c r="E112">
        <v>100</v>
      </c>
      <c r="F112" s="63" t="s">
        <v>55</v>
      </c>
      <c r="G112" s="40"/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5000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100</v>
      </c>
    </row>
    <row r="113" spans="1:23" x14ac:dyDescent="0.3">
      <c r="A113">
        <v>819</v>
      </c>
      <c r="B113">
        <v>600</v>
      </c>
      <c r="C113" s="63" t="s">
        <v>54</v>
      </c>
      <c r="D113">
        <v>0</v>
      </c>
      <c r="E113">
        <v>60</v>
      </c>
      <c r="F113" s="63" t="s">
        <v>55</v>
      </c>
      <c r="G113" s="40"/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600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60</v>
      </c>
    </row>
    <row r="114" spans="1:23" x14ac:dyDescent="0.3">
      <c r="A114">
        <v>820</v>
      </c>
      <c r="B114">
        <v>600</v>
      </c>
      <c r="C114" s="63" t="s">
        <v>54</v>
      </c>
      <c r="D114">
        <v>0</v>
      </c>
      <c r="E114">
        <v>60</v>
      </c>
      <c r="F114" s="63" t="s">
        <v>55</v>
      </c>
      <c r="G114" s="40"/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600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60</v>
      </c>
    </row>
    <row r="115" spans="1:23" x14ac:dyDescent="0.3">
      <c r="A115">
        <v>2061</v>
      </c>
      <c r="B115">
        <v>240</v>
      </c>
      <c r="C115" s="63" t="s">
        <v>54</v>
      </c>
      <c r="D115">
        <v>0</v>
      </c>
      <c r="E115">
        <v>60</v>
      </c>
      <c r="F115" s="63" t="s">
        <v>55</v>
      </c>
      <c r="G115" s="40"/>
      <c r="H115">
        <v>0</v>
      </c>
      <c r="I115">
        <v>0</v>
      </c>
      <c r="J115">
        <v>0</v>
      </c>
      <c r="K115">
        <v>17</v>
      </c>
      <c r="L115">
        <v>0</v>
      </c>
      <c r="M115">
        <v>0</v>
      </c>
      <c r="N115">
        <v>0</v>
      </c>
      <c r="O115">
        <v>240</v>
      </c>
      <c r="P115">
        <v>17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60</v>
      </c>
    </row>
    <row r="116" spans="1:23" x14ac:dyDescent="0.3">
      <c r="A116">
        <v>2062</v>
      </c>
      <c r="B116">
        <v>240</v>
      </c>
      <c r="C116" s="63" t="s">
        <v>54</v>
      </c>
      <c r="D116">
        <v>0</v>
      </c>
      <c r="E116">
        <v>60</v>
      </c>
      <c r="F116" s="63" t="s">
        <v>55</v>
      </c>
      <c r="G116" s="40"/>
      <c r="H116">
        <v>0</v>
      </c>
      <c r="I116">
        <v>0</v>
      </c>
      <c r="J116">
        <v>0</v>
      </c>
      <c r="K116">
        <v>51</v>
      </c>
      <c r="L116">
        <v>0</v>
      </c>
      <c r="M116">
        <v>0</v>
      </c>
      <c r="N116">
        <v>0</v>
      </c>
      <c r="O116">
        <v>240</v>
      </c>
      <c r="P116">
        <v>51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60</v>
      </c>
    </row>
    <row r="117" spans="1:23" x14ac:dyDescent="0.3">
      <c r="A117">
        <v>3001</v>
      </c>
      <c r="B117">
        <v>240</v>
      </c>
      <c r="C117" s="63" t="s">
        <v>54</v>
      </c>
      <c r="D117">
        <v>0</v>
      </c>
      <c r="E117">
        <v>120</v>
      </c>
      <c r="F117" s="63" t="s">
        <v>55</v>
      </c>
      <c r="G117" s="40"/>
      <c r="H117">
        <v>0</v>
      </c>
      <c r="I117">
        <v>0</v>
      </c>
      <c r="J117">
        <v>0</v>
      </c>
      <c r="K117">
        <v>19</v>
      </c>
      <c r="L117">
        <v>0</v>
      </c>
      <c r="M117">
        <v>0</v>
      </c>
      <c r="N117">
        <v>0</v>
      </c>
      <c r="O117">
        <v>240</v>
      </c>
      <c r="P117">
        <v>19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120</v>
      </c>
    </row>
    <row r="118" spans="1:23" x14ac:dyDescent="0.3">
      <c r="A118">
        <v>3023</v>
      </c>
      <c r="B118">
        <v>450</v>
      </c>
      <c r="C118" s="63" t="s">
        <v>54</v>
      </c>
      <c r="D118">
        <v>0</v>
      </c>
      <c r="E118">
        <v>150</v>
      </c>
      <c r="F118" s="63" t="s">
        <v>55</v>
      </c>
      <c r="G118" s="40"/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450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150</v>
      </c>
    </row>
    <row r="119" spans="1:23" x14ac:dyDescent="0.3">
      <c r="A119">
        <v>3024</v>
      </c>
      <c r="B119">
        <v>450</v>
      </c>
      <c r="C119" s="63" t="s">
        <v>54</v>
      </c>
      <c r="D119">
        <v>0</v>
      </c>
      <c r="E119">
        <v>150</v>
      </c>
      <c r="F119" s="63" t="s">
        <v>55</v>
      </c>
      <c r="G119" s="40"/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450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150</v>
      </c>
    </row>
    <row r="120" spans="1:23" x14ac:dyDescent="0.3">
      <c r="A120">
        <v>3025</v>
      </c>
      <c r="B120">
        <v>450</v>
      </c>
      <c r="C120" s="63" t="s">
        <v>54</v>
      </c>
      <c r="D120">
        <v>0</v>
      </c>
      <c r="E120">
        <v>150</v>
      </c>
      <c r="F120" s="63" t="s">
        <v>55</v>
      </c>
      <c r="G120" s="40"/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450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150</v>
      </c>
    </row>
    <row r="121" spans="1:23" x14ac:dyDescent="0.3">
      <c r="A121">
        <v>3026</v>
      </c>
      <c r="B121">
        <v>450</v>
      </c>
      <c r="C121" s="63" t="s">
        <v>54</v>
      </c>
      <c r="D121">
        <v>0</v>
      </c>
      <c r="E121">
        <v>150</v>
      </c>
      <c r="F121" s="63" t="s">
        <v>55</v>
      </c>
      <c r="G121" s="40"/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450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150</v>
      </c>
    </row>
    <row r="122" spans="1:23" x14ac:dyDescent="0.3">
      <c r="A122">
        <v>3027</v>
      </c>
      <c r="B122">
        <v>450</v>
      </c>
      <c r="C122" s="63" t="s">
        <v>54</v>
      </c>
      <c r="D122">
        <v>0</v>
      </c>
      <c r="E122">
        <v>150</v>
      </c>
      <c r="F122" s="63" t="s">
        <v>55</v>
      </c>
      <c r="G122" s="40"/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450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150</v>
      </c>
    </row>
    <row r="123" spans="1:23" x14ac:dyDescent="0.3">
      <c r="A123">
        <v>3028</v>
      </c>
      <c r="B123">
        <v>450</v>
      </c>
      <c r="C123" s="63" t="s">
        <v>54</v>
      </c>
      <c r="D123">
        <v>0</v>
      </c>
      <c r="E123">
        <v>150</v>
      </c>
      <c r="F123" s="63" t="s">
        <v>55</v>
      </c>
      <c r="G123" s="40"/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450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150</v>
      </c>
    </row>
    <row r="124" spans="1:23" x14ac:dyDescent="0.3">
      <c r="A124">
        <v>3030</v>
      </c>
      <c r="B124">
        <v>360</v>
      </c>
      <c r="C124" s="63" t="s">
        <v>54</v>
      </c>
      <c r="D124">
        <v>0</v>
      </c>
      <c r="E124">
        <v>120</v>
      </c>
      <c r="F124" s="63" t="s">
        <v>55</v>
      </c>
      <c r="G124" s="40"/>
      <c r="H124">
        <v>0</v>
      </c>
      <c r="I124">
        <v>0</v>
      </c>
      <c r="J124">
        <v>0</v>
      </c>
      <c r="K124">
        <v>2</v>
      </c>
      <c r="L124">
        <v>0</v>
      </c>
      <c r="M124">
        <v>0</v>
      </c>
      <c r="N124">
        <v>0</v>
      </c>
      <c r="O124">
        <v>360</v>
      </c>
      <c r="P124">
        <v>2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120</v>
      </c>
    </row>
    <row r="125" spans="1:23" x14ac:dyDescent="0.3">
      <c r="A125">
        <v>3031</v>
      </c>
      <c r="B125">
        <v>240</v>
      </c>
      <c r="C125" s="63" t="s">
        <v>54</v>
      </c>
      <c r="D125">
        <v>0</v>
      </c>
      <c r="E125">
        <v>120</v>
      </c>
      <c r="F125" s="63" t="s">
        <v>55</v>
      </c>
      <c r="G125" s="40"/>
      <c r="H125">
        <v>0</v>
      </c>
      <c r="I125">
        <v>0</v>
      </c>
      <c r="J125">
        <v>0</v>
      </c>
      <c r="K125">
        <v>8</v>
      </c>
      <c r="L125">
        <v>0</v>
      </c>
      <c r="M125">
        <v>0</v>
      </c>
      <c r="N125">
        <v>0</v>
      </c>
      <c r="O125">
        <v>240</v>
      </c>
      <c r="P125">
        <v>8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120</v>
      </c>
    </row>
    <row r="126" spans="1:23" x14ac:dyDescent="0.3">
      <c r="A126">
        <v>3032</v>
      </c>
      <c r="B126">
        <v>240</v>
      </c>
      <c r="C126" s="63" t="s">
        <v>54</v>
      </c>
      <c r="D126">
        <v>0</v>
      </c>
      <c r="E126">
        <v>120</v>
      </c>
      <c r="F126" s="63" t="s">
        <v>55</v>
      </c>
      <c r="G126" s="40"/>
      <c r="H126">
        <v>0</v>
      </c>
      <c r="I126">
        <v>0</v>
      </c>
      <c r="J126">
        <v>0</v>
      </c>
      <c r="K126">
        <v>54</v>
      </c>
      <c r="L126">
        <v>0</v>
      </c>
      <c r="M126">
        <v>0</v>
      </c>
      <c r="N126">
        <v>0</v>
      </c>
      <c r="O126">
        <v>240</v>
      </c>
      <c r="P126">
        <v>54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120</v>
      </c>
    </row>
    <row r="127" spans="1:23" x14ac:dyDescent="0.3">
      <c r="A127">
        <v>3033</v>
      </c>
      <c r="B127">
        <v>288</v>
      </c>
      <c r="C127" s="63" t="s">
        <v>54</v>
      </c>
      <c r="D127">
        <v>0</v>
      </c>
      <c r="E127">
        <v>144</v>
      </c>
      <c r="F127" s="63" t="s">
        <v>55</v>
      </c>
      <c r="G127" s="40"/>
      <c r="H127">
        <v>0</v>
      </c>
      <c r="I127">
        <v>0</v>
      </c>
      <c r="J127">
        <v>0</v>
      </c>
      <c r="K127">
        <v>5</v>
      </c>
      <c r="L127">
        <v>0</v>
      </c>
      <c r="M127">
        <v>0</v>
      </c>
      <c r="N127">
        <v>0</v>
      </c>
      <c r="O127">
        <v>288</v>
      </c>
      <c r="P127">
        <v>5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144</v>
      </c>
    </row>
    <row r="128" spans="1:23" x14ac:dyDescent="0.3">
      <c r="A128">
        <v>3034</v>
      </c>
      <c r="B128">
        <v>288</v>
      </c>
      <c r="C128" s="63" t="s">
        <v>54</v>
      </c>
      <c r="D128">
        <v>0</v>
      </c>
      <c r="E128">
        <v>144</v>
      </c>
      <c r="F128" s="63" t="s">
        <v>55</v>
      </c>
      <c r="G128" s="40"/>
      <c r="H128">
        <v>0</v>
      </c>
      <c r="I128">
        <v>0</v>
      </c>
      <c r="J128">
        <v>0</v>
      </c>
      <c r="K128">
        <v>40</v>
      </c>
      <c r="L128">
        <v>0</v>
      </c>
      <c r="M128">
        <v>0</v>
      </c>
      <c r="N128">
        <v>0</v>
      </c>
      <c r="O128">
        <v>288</v>
      </c>
      <c r="P128">
        <v>40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144</v>
      </c>
    </row>
    <row r="129" spans="1:23" x14ac:dyDescent="0.3">
      <c r="A129">
        <v>3036</v>
      </c>
      <c r="B129">
        <v>360</v>
      </c>
      <c r="C129" s="63" t="s">
        <v>53</v>
      </c>
      <c r="D129">
        <v>108</v>
      </c>
      <c r="E129">
        <v>180</v>
      </c>
      <c r="F129" s="63" t="s">
        <v>82</v>
      </c>
      <c r="G129" s="40">
        <v>48122</v>
      </c>
      <c r="H129">
        <v>360</v>
      </c>
      <c r="I129">
        <v>68</v>
      </c>
      <c r="J129">
        <v>292</v>
      </c>
      <c r="K129">
        <v>607</v>
      </c>
      <c r="L129">
        <v>42</v>
      </c>
      <c r="M129">
        <v>94</v>
      </c>
      <c r="N129">
        <v>3</v>
      </c>
      <c r="O129">
        <v>0</v>
      </c>
      <c r="P129">
        <v>649</v>
      </c>
      <c r="Q129">
        <v>4</v>
      </c>
      <c r="R129">
        <v>1</v>
      </c>
      <c r="S129">
        <v>0</v>
      </c>
      <c r="T129">
        <v>10</v>
      </c>
      <c r="U129">
        <v>3</v>
      </c>
      <c r="V129">
        <v>9</v>
      </c>
      <c r="W129">
        <v>72</v>
      </c>
    </row>
    <row r="130" spans="1:23" x14ac:dyDescent="0.3">
      <c r="A130">
        <v>3037</v>
      </c>
      <c r="B130">
        <v>360</v>
      </c>
      <c r="C130" s="63" t="s">
        <v>53</v>
      </c>
      <c r="D130">
        <v>107</v>
      </c>
      <c r="E130">
        <v>180</v>
      </c>
      <c r="F130" s="63" t="s">
        <v>83</v>
      </c>
      <c r="G130" s="40">
        <v>48153</v>
      </c>
      <c r="H130">
        <v>360</v>
      </c>
      <c r="I130">
        <v>84</v>
      </c>
      <c r="J130">
        <v>276</v>
      </c>
      <c r="K130">
        <v>734</v>
      </c>
      <c r="L130">
        <v>55</v>
      </c>
      <c r="M130">
        <v>78</v>
      </c>
      <c r="N130">
        <v>1</v>
      </c>
      <c r="O130">
        <v>0</v>
      </c>
      <c r="P130">
        <v>789</v>
      </c>
      <c r="Q130">
        <v>5</v>
      </c>
      <c r="R130">
        <v>0</v>
      </c>
      <c r="S130">
        <v>0</v>
      </c>
      <c r="T130">
        <v>3</v>
      </c>
      <c r="U130">
        <v>6</v>
      </c>
      <c r="V130">
        <v>9</v>
      </c>
      <c r="W130">
        <v>73</v>
      </c>
    </row>
    <row r="131" spans="1:23" x14ac:dyDescent="0.3">
      <c r="A131">
        <v>3038</v>
      </c>
      <c r="B131">
        <v>360</v>
      </c>
      <c r="C131" s="63" t="s">
        <v>53</v>
      </c>
      <c r="D131">
        <v>108</v>
      </c>
      <c r="E131">
        <v>180</v>
      </c>
      <c r="F131" s="63" t="s">
        <v>82</v>
      </c>
      <c r="G131" s="40">
        <v>48122</v>
      </c>
      <c r="H131">
        <v>360</v>
      </c>
      <c r="I131">
        <v>63</v>
      </c>
      <c r="J131">
        <v>297</v>
      </c>
      <c r="K131">
        <v>722</v>
      </c>
      <c r="L131">
        <v>49</v>
      </c>
      <c r="M131">
        <v>97</v>
      </c>
      <c r="N131">
        <v>2</v>
      </c>
      <c r="O131">
        <v>0</v>
      </c>
      <c r="P131">
        <v>771</v>
      </c>
      <c r="Q131">
        <v>0</v>
      </c>
      <c r="R131">
        <v>1</v>
      </c>
      <c r="S131">
        <v>0</v>
      </c>
      <c r="T131">
        <v>10</v>
      </c>
      <c r="U131">
        <v>0</v>
      </c>
      <c r="V131">
        <v>8</v>
      </c>
      <c r="W131">
        <v>72</v>
      </c>
    </row>
    <row r="132" spans="1:23" x14ac:dyDescent="0.3">
      <c r="A132">
        <v>3039</v>
      </c>
      <c r="B132">
        <v>360</v>
      </c>
      <c r="C132" s="63" t="s">
        <v>53</v>
      </c>
      <c r="D132">
        <v>107</v>
      </c>
      <c r="E132">
        <v>180</v>
      </c>
      <c r="F132" s="63" t="s">
        <v>83</v>
      </c>
      <c r="G132" s="40">
        <v>48153</v>
      </c>
      <c r="H132">
        <v>360</v>
      </c>
      <c r="I132">
        <v>73</v>
      </c>
      <c r="J132">
        <v>287</v>
      </c>
      <c r="K132">
        <v>733</v>
      </c>
      <c r="L132">
        <v>55</v>
      </c>
      <c r="M132">
        <v>87</v>
      </c>
      <c r="N132">
        <v>3</v>
      </c>
      <c r="O132">
        <v>0</v>
      </c>
      <c r="P132">
        <v>788</v>
      </c>
      <c r="Q132">
        <v>2</v>
      </c>
      <c r="R132">
        <v>1</v>
      </c>
      <c r="S132">
        <v>1</v>
      </c>
      <c r="T132">
        <v>9</v>
      </c>
      <c r="U132">
        <v>1</v>
      </c>
      <c r="V132">
        <v>5</v>
      </c>
      <c r="W132">
        <v>73</v>
      </c>
    </row>
    <row r="133" spans="1:23" x14ac:dyDescent="0.3">
      <c r="A133">
        <v>3040</v>
      </c>
      <c r="B133">
        <v>360</v>
      </c>
      <c r="C133" s="63" t="s">
        <v>53</v>
      </c>
      <c r="D133">
        <v>106</v>
      </c>
      <c r="E133">
        <v>180</v>
      </c>
      <c r="F133" s="63" t="s">
        <v>84</v>
      </c>
      <c r="G133" s="40">
        <v>48183</v>
      </c>
      <c r="H133">
        <v>342</v>
      </c>
      <c r="I133">
        <v>97</v>
      </c>
      <c r="J133">
        <v>245</v>
      </c>
      <c r="K133">
        <v>718</v>
      </c>
      <c r="L133">
        <v>48</v>
      </c>
      <c r="M133">
        <v>64</v>
      </c>
      <c r="N133">
        <v>1</v>
      </c>
      <c r="O133">
        <v>16</v>
      </c>
      <c r="P133">
        <v>766</v>
      </c>
      <c r="Q133">
        <v>4</v>
      </c>
      <c r="R133">
        <v>1</v>
      </c>
      <c r="S133">
        <v>1</v>
      </c>
      <c r="T133">
        <v>5</v>
      </c>
      <c r="U133">
        <v>2</v>
      </c>
      <c r="V133">
        <v>4</v>
      </c>
      <c r="W133">
        <v>74</v>
      </c>
    </row>
    <row r="134" spans="1:23" x14ac:dyDescent="0.3">
      <c r="A134">
        <v>3041</v>
      </c>
      <c r="B134">
        <v>360</v>
      </c>
      <c r="C134" s="63" t="s">
        <v>53</v>
      </c>
      <c r="D134">
        <v>106</v>
      </c>
      <c r="E134">
        <v>180</v>
      </c>
      <c r="F134" s="63" t="s">
        <v>84</v>
      </c>
      <c r="G134" s="40">
        <v>48183</v>
      </c>
      <c r="H134">
        <v>360</v>
      </c>
      <c r="I134">
        <v>77</v>
      </c>
      <c r="J134">
        <v>283</v>
      </c>
      <c r="K134">
        <v>746</v>
      </c>
      <c r="L134">
        <v>58</v>
      </c>
      <c r="M134">
        <v>87</v>
      </c>
      <c r="N134">
        <v>2</v>
      </c>
      <c r="O134">
        <v>0</v>
      </c>
      <c r="P134">
        <v>804</v>
      </c>
      <c r="Q134">
        <v>1</v>
      </c>
      <c r="R134">
        <v>0</v>
      </c>
      <c r="S134">
        <v>0</v>
      </c>
      <c r="T134">
        <v>3</v>
      </c>
      <c r="U134">
        <v>1</v>
      </c>
      <c r="V134">
        <v>7</v>
      </c>
      <c r="W134">
        <v>74</v>
      </c>
    </row>
    <row r="135" spans="1:23" x14ac:dyDescent="0.3">
      <c r="A135">
        <v>3042</v>
      </c>
      <c r="B135">
        <v>360</v>
      </c>
      <c r="C135" s="63" t="s">
        <v>53</v>
      </c>
      <c r="D135">
        <v>105</v>
      </c>
      <c r="E135">
        <v>180</v>
      </c>
      <c r="F135" s="63" t="s">
        <v>85</v>
      </c>
      <c r="G135" s="40">
        <v>48214</v>
      </c>
      <c r="H135">
        <v>302</v>
      </c>
      <c r="I135">
        <v>78</v>
      </c>
      <c r="J135">
        <v>224</v>
      </c>
      <c r="K135">
        <v>666</v>
      </c>
      <c r="L135">
        <v>45</v>
      </c>
      <c r="M135">
        <v>62</v>
      </c>
      <c r="N135">
        <v>1</v>
      </c>
      <c r="O135">
        <v>58</v>
      </c>
      <c r="P135">
        <v>711</v>
      </c>
      <c r="Q135">
        <v>2</v>
      </c>
      <c r="R135">
        <v>0</v>
      </c>
      <c r="S135">
        <v>0</v>
      </c>
      <c r="T135">
        <v>2</v>
      </c>
      <c r="U135">
        <v>2</v>
      </c>
      <c r="V135">
        <v>7</v>
      </c>
      <c r="W135">
        <v>75</v>
      </c>
    </row>
    <row r="136" spans="1:23" x14ac:dyDescent="0.3">
      <c r="A136">
        <v>3043</v>
      </c>
      <c r="B136">
        <v>360</v>
      </c>
      <c r="C136" s="63" t="s">
        <v>53</v>
      </c>
      <c r="D136">
        <v>105</v>
      </c>
      <c r="E136">
        <v>180</v>
      </c>
      <c r="F136" s="63" t="s">
        <v>85</v>
      </c>
      <c r="G136" s="40">
        <v>48214</v>
      </c>
      <c r="H136">
        <v>360</v>
      </c>
      <c r="I136">
        <v>84</v>
      </c>
      <c r="J136">
        <v>276</v>
      </c>
      <c r="K136">
        <v>823</v>
      </c>
      <c r="L136">
        <v>54</v>
      </c>
      <c r="M136">
        <v>78</v>
      </c>
      <c r="N136">
        <v>0</v>
      </c>
      <c r="O136">
        <v>0</v>
      </c>
      <c r="P136">
        <v>877</v>
      </c>
      <c r="Q136">
        <v>3</v>
      </c>
      <c r="R136">
        <v>2</v>
      </c>
      <c r="S136">
        <v>1</v>
      </c>
      <c r="T136">
        <v>2</v>
      </c>
      <c r="U136">
        <v>6</v>
      </c>
      <c r="V136">
        <v>5</v>
      </c>
      <c r="W136">
        <v>75</v>
      </c>
    </row>
    <row r="137" spans="1:23" x14ac:dyDescent="0.3">
      <c r="A137">
        <v>3044</v>
      </c>
      <c r="B137">
        <v>360</v>
      </c>
      <c r="C137" s="63" t="s">
        <v>53</v>
      </c>
      <c r="D137">
        <v>105</v>
      </c>
      <c r="E137">
        <v>180</v>
      </c>
      <c r="F137" s="63" t="s">
        <v>85</v>
      </c>
      <c r="G137" s="40">
        <v>48214</v>
      </c>
      <c r="H137">
        <v>359</v>
      </c>
      <c r="I137">
        <v>86</v>
      </c>
      <c r="J137">
        <v>273</v>
      </c>
      <c r="K137">
        <v>785</v>
      </c>
      <c r="L137">
        <v>49</v>
      </c>
      <c r="M137">
        <v>71</v>
      </c>
      <c r="N137">
        <v>0</v>
      </c>
      <c r="O137">
        <v>1</v>
      </c>
      <c r="P137">
        <v>834</v>
      </c>
      <c r="Q137">
        <v>1</v>
      </c>
      <c r="R137">
        <v>0</v>
      </c>
      <c r="S137">
        <v>0</v>
      </c>
      <c r="T137">
        <v>4</v>
      </c>
      <c r="U137">
        <v>6</v>
      </c>
      <c r="V137">
        <v>7</v>
      </c>
      <c r="W137">
        <v>75</v>
      </c>
    </row>
    <row r="138" spans="1:23" x14ac:dyDescent="0.3">
      <c r="A138">
        <v>3045</v>
      </c>
      <c r="B138">
        <v>360</v>
      </c>
      <c r="C138" s="63" t="s">
        <v>53</v>
      </c>
      <c r="D138">
        <v>104</v>
      </c>
      <c r="E138">
        <v>180</v>
      </c>
      <c r="F138" s="63" t="s">
        <v>86</v>
      </c>
      <c r="G138" s="40">
        <v>48245</v>
      </c>
      <c r="H138">
        <v>352</v>
      </c>
      <c r="I138">
        <v>108</v>
      </c>
      <c r="J138">
        <v>244</v>
      </c>
      <c r="K138">
        <v>713</v>
      </c>
      <c r="L138">
        <v>46</v>
      </c>
      <c r="M138">
        <v>56</v>
      </c>
      <c r="N138">
        <v>1</v>
      </c>
      <c r="O138">
        <v>8</v>
      </c>
      <c r="P138">
        <v>759</v>
      </c>
      <c r="Q138">
        <v>5</v>
      </c>
      <c r="R138">
        <v>4</v>
      </c>
      <c r="S138">
        <v>0</v>
      </c>
      <c r="T138">
        <v>8</v>
      </c>
      <c r="U138">
        <v>2</v>
      </c>
      <c r="V138">
        <v>7</v>
      </c>
      <c r="W138">
        <v>76</v>
      </c>
    </row>
    <row r="139" spans="1:23" x14ac:dyDescent="0.3">
      <c r="A139">
        <v>3046</v>
      </c>
      <c r="B139">
        <v>360</v>
      </c>
      <c r="C139" s="63" t="s">
        <v>53</v>
      </c>
      <c r="D139">
        <v>104</v>
      </c>
      <c r="E139">
        <v>180</v>
      </c>
      <c r="F139" s="63" t="s">
        <v>86</v>
      </c>
      <c r="G139" s="40">
        <v>48245</v>
      </c>
      <c r="H139">
        <v>359</v>
      </c>
      <c r="I139">
        <v>80</v>
      </c>
      <c r="J139">
        <v>279</v>
      </c>
      <c r="K139">
        <v>789</v>
      </c>
      <c r="L139">
        <v>49</v>
      </c>
      <c r="M139">
        <v>73</v>
      </c>
      <c r="N139">
        <v>2</v>
      </c>
      <c r="O139">
        <v>1</v>
      </c>
      <c r="P139">
        <v>838</v>
      </c>
      <c r="Q139">
        <v>2</v>
      </c>
      <c r="R139">
        <v>1</v>
      </c>
      <c r="S139">
        <v>1</v>
      </c>
      <c r="T139">
        <v>8</v>
      </c>
      <c r="U139">
        <v>0</v>
      </c>
      <c r="V139">
        <v>8</v>
      </c>
      <c r="W139">
        <v>76</v>
      </c>
    </row>
    <row r="140" spans="1:23" x14ac:dyDescent="0.3">
      <c r="A140">
        <v>3047</v>
      </c>
      <c r="B140">
        <v>360</v>
      </c>
      <c r="C140" s="63" t="s">
        <v>53</v>
      </c>
      <c r="D140">
        <v>104</v>
      </c>
      <c r="E140">
        <v>180</v>
      </c>
      <c r="F140" s="63" t="s">
        <v>86</v>
      </c>
      <c r="G140" s="40">
        <v>48245</v>
      </c>
      <c r="H140">
        <v>359</v>
      </c>
      <c r="I140">
        <v>104</v>
      </c>
      <c r="J140">
        <v>255</v>
      </c>
      <c r="K140">
        <v>719</v>
      </c>
      <c r="L140">
        <v>55</v>
      </c>
      <c r="M140">
        <v>65</v>
      </c>
      <c r="N140">
        <v>1</v>
      </c>
      <c r="O140">
        <v>1</v>
      </c>
      <c r="P140">
        <v>774</v>
      </c>
      <c r="Q140">
        <v>5</v>
      </c>
      <c r="R140">
        <v>0</v>
      </c>
      <c r="S140">
        <v>0</v>
      </c>
      <c r="T140">
        <v>6</v>
      </c>
      <c r="U140">
        <v>2</v>
      </c>
      <c r="V140">
        <v>5</v>
      </c>
      <c r="W140">
        <v>76</v>
      </c>
    </row>
    <row r="141" spans="1:23" x14ac:dyDescent="0.3">
      <c r="A141">
        <v>3048</v>
      </c>
      <c r="B141">
        <v>360</v>
      </c>
      <c r="C141" s="63" t="s">
        <v>53</v>
      </c>
      <c r="D141">
        <v>103</v>
      </c>
      <c r="E141">
        <v>180</v>
      </c>
      <c r="F141" s="63" t="s">
        <v>87</v>
      </c>
      <c r="G141" s="40">
        <v>48274</v>
      </c>
      <c r="H141">
        <v>360</v>
      </c>
      <c r="I141">
        <v>83</v>
      </c>
      <c r="J141">
        <v>277</v>
      </c>
      <c r="K141">
        <v>799</v>
      </c>
      <c r="L141">
        <v>43</v>
      </c>
      <c r="M141">
        <v>69</v>
      </c>
      <c r="N141">
        <v>2</v>
      </c>
      <c r="O141">
        <v>0</v>
      </c>
      <c r="P141">
        <v>842</v>
      </c>
      <c r="Q141">
        <v>3</v>
      </c>
      <c r="R141">
        <v>1</v>
      </c>
      <c r="S141">
        <v>0</v>
      </c>
      <c r="T141">
        <v>7</v>
      </c>
      <c r="U141">
        <v>3</v>
      </c>
      <c r="V141">
        <v>5</v>
      </c>
      <c r="W141">
        <v>77</v>
      </c>
    </row>
    <row r="142" spans="1:23" x14ac:dyDescent="0.3">
      <c r="A142">
        <v>3049</v>
      </c>
      <c r="B142">
        <v>360</v>
      </c>
      <c r="C142" s="63" t="s">
        <v>53</v>
      </c>
      <c r="D142">
        <v>103</v>
      </c>
      <c r="E142">
        <v>180</v>
      </c>
      <c r="F142" s="63" t="s">
        <v>87</v>
      </c>
      <c r="G142" s="40">
        <v>48274</v>
      </c>
      <c r="H142">
        <v>360</v>
      </c>
      <c r="I142">
        <v>83</v>
      </c>
      <c r="J142">
        <v>277</v>
      </c>
      <c r="K142">
        <v>841</v>
      </c>
      <c r="L142">
        <v>52</v>
      </c>
      <c r="M142">
        <v>76</v>
      </c>
      <c r="N142">
        <v>5</v>
      </c>
      <c r="O142">
        <v>0</v>
      </c>
      <c r="P142">
        <v>893</v>
      </c>
      <c r="Q142">
        <v>3</v>
      </c>
      <c r="R142">
        <v>1</v>
      </c>
      <c r="S142">
        <v>1</v>
      </c>
      <c r="T142">
        <v>6</v>
      </c>
      <c r="U142">
        <v>3</v>
      </c>
      <c r="V142">
        <v>19</v>
      </c>
      <c r="W142">
        <v>77</v>
      </c>
    </row>
    <row r="143" spans="1:23" x14ac:dyDescent="0.3">
      <c r="A143">
        <v>3051</v>
      </c>
      <c r="B143">
        <v>720</v>
      </c>
      <c r="C143" s="63" t="s">
        <v>53</v>
      </c>
      <c r="D143">
        <v>102</v>
      </c>
      <c r="E143">
        <v>180</v>
      </c>
      <c r="F143" s="63" t="s">
        <v>88</v>
      </c>
      <c r="G143" s="40">
        <v>48305</v>
      </c>
      <c r="H143">
        <v>720</v>
      </c>
      <c r="I143">
        <v>171</v>
      </c>
      <c r="J143">
        <v>549</v>
      </c>
      <c r="K143">
        <v>1659</v>
      </c>
      <c r="L143">
        <v>54</v>
      </c>
      <c r="M143">
        <v>142</v>
      </c>
      <c r="N143">
        <v>2</v>
      </c>
      <c r="O143">
        <v>0</v>
      </c>
      <c r="P143">
        <v>1713</v>
      </c>
      <c r="Q143">
        <v>6</v>
      </c>
      <c r="R143">
        <v>3</v>
      </c>
      <c r="S143">
        <v>0</v>
      </c>
      <c r="T143">
        <v>21</v>
      </c>
      <c r="U143">
        <v>4</v>
      </c>
      <c r="V143">
        <v>21</v>
      </c>
      <c r="W143">
        <v>78</v>
      </c>
    </row>
    <row r="144" spans="1:23" x14ac:dyDescent="0.3">
      <c r="A144">
        <v>3052</v>
      </c>
      <c r="B144">
        <v>540</v>
      </c>
      <c r="C144" s="63" t="s">
        <v>53</v>
      </c>
      <c r="D144">
        <v>101</v>
      </c>
      <c r="E144">
        <v>180</v>
      </c>
      <c r="F144" s="63" t="s">
        <v>89</v>
      </c>
      <c r="G144" s="40">
        <v>48335</v>
      </c>
      <c r="H144">
        <v>537</v>
      </c>
      <c r="I144">
        <v>164</v>
      </c>
      <c r="J144">
        <v>373</v>
      </c>
      <c r="K144">
        <v>1149</v>
      </c>
      <c r="L144">
        <v>39</v>
      </c>
      <c r="M144">
        <v>81</v>
      </c>
      <c r="N144">
        <v>0</v>
      </c>
      <c r="O144">
        <v>2</v>
      </c>
      <c r="P144">
        <v>1188</v>
      </c>
      <c r="Q144">
        <v>2</v>
      </c>
      <c r="R144">
        <v>1</v>
      </c>
      <c r="S144">
        <v>0</v>
      </c>
      <c r="T144">
        <v>13</v>
      </c>
      <c r="U144">
        <v>7</v>
      </c>
      <c r="V144">
        <v>3</v>
      </c>
      <c r="W144">
        <v>79</v>
      </c>
    </row>
    <row r="145" spans="1:23" x14ac:dyDescent="0.3">
      <c r="A145">
        <v>3053</v>
      </c>
      <c r="B145">
        <v>720</v>
      </c>
      <c r="C145" s="63" t="s">
        <v>53</v>
      </c>
      <c r="D145">
        <v>101</v>
      </c>
      <c r="E145">
        <v>180</v>
      </c>
      <c r="F145" s="63" t="s">
        <v>89</v>
      </c>
      <c r="G145" s="40">
        <v>48335</v>
      </c>
      <c r="H145">
        <v>720</v>
      </c>
      <c r="I145">
        <v>171</v>
      </c>
      <c r="J145">
        <v>549</v>
      </c>
      <c r="K145">
        <v>1790</v>
      </c>
      <c r="L145">
        <v>57</v>
      </c>
      <c r="M145">
        <v>152</v>
      </c>
      <c r="N145">
        <v>4</v>
      </c>
      <c r="O145">
        <v>0</v>
      </c>
      <c r="P145">
        <v>1847</v>
      </c>
      <c r="Q145">
        <v>5</v>
      </c>
      <c r="R145">
        <v>2</v>
      </c>
      <c r="S145">
        <v>0</v>
      </c>
      <c r="T145">
        <v>19</v>
      </c>
      <c r="U145">
        <v>2</v>
      </c>
      <c r="V145">
        <v>29</v>
      </c>
      <c r="W145">
        <v>79</v>
      </c>
    </row>
    <row r="146" spans="1:23" x14ac:dyDescent="0.3">
      <c r="A146">
        <v>3054</v>
      </c>
      <c r="B146">
        <v>540</v>
      </c>
      <c r="C146" s="63" t="s">
        <v>53</v>
      </c>
      <c r="D146">
        <v>99</v>
      </c>
      <c r="E146">
        <v>180</v>
      </c>
      <c r="F146" s="63" t="s">
        <v>90</v>
      </c>
      <c r="G146" s="40">
        <v>48396</v>
      </c>
      <c r="H146">
        <v>534</v>
      </c>
      <c r="I146">
        <v>174</v>
      </c>
      <c r="J146">
        <v>360</v>
      </c>
      <c r="K146">
        <v>1307</v>
      </c>
      <c r="L146">
        <v>44</v>
      </c>
      <c r="M146">
        <v>74</v>
      </c>
      <c r="N146">
        <v>2</v>
      </c>
      <c r="O146">
        <v>6</v>
      </c>
      <c r="P146">
        <v>1351</v>
      </c>
      <c r="Q146">
        <v>4</v>
      </c>
      <c r="R146">
        <v>1</v>
      </c>
      <c r="S146">
        <v>0</v>
      </c>
      <c r="T146">
        <v>8</v>
      </c>
      <c r="U146">
        <v>2</v>
      </c>
      <c r="V146">
        <v>11</v>
      </c>
      <c r="W146">
        <v>81</v>
      </c>
    </row>
    <row r="147" spans="1:23" x14ac:dyDescent="0.3">
      <c r="A147">
        <v>3055</v>
      </c>
      <c r="B147">
        <v>720</v>
      </c>
      <c r="C147" s="63" t="s">
        <v>53</v>
      </c>
      <c r="D147">
        <v>99</v>
      </c>
      <c r="E147">
        <v>180</v>
      </c>
      <c r="F147" s="63" t="s">
        <v>90</v>
      </c>
      <c r="G147" s="40">
        <v>48396</v>
      </c>
      <c r="H147">
        <v>718</v>
      </c>
      <c r="I147">
        <v>197</v>
      </c>
      <c r="J147">
        <v>521</v>
      </c>
      <c r="K147">
        <v>1867</v>
      </c>
      <c r="L147">
        <v>56</v>
      </c>
      <c r="M147">
        <v>105</v>
      </c>
      <c r="N147">
        <v>0</v>
      </c>
      <c r="O147">
        <v>2</v>
      </c>
      <c r="P147">
        <v>1923</v>
      </c>
      <c r="Q147">
        <v>6</v>
      </c>
      <c r="R147">
        <v>2</v>
      </c>
      <c r="S147">
        <v>0</v>
      </c>
      <c r="T147">
        <v>13</v>
      </c>
      <c r="U147">
        <v>6</v>
      </c>
      <c r="V147">
        <v>13</v>
      </c>
      <c r="W147">
        <v>81</v>
      </c>
    </row>
    <row r="148" spans="1:23" x14ac:dyDescent="0.3">
      <c r="A148">
        <v>3058</v>
      </c>
      <c r="B148">
        <v>540</v>
      </c>
      <c r="C148" s="63" t="s">
        <v>54</v>
      </c>
      <c r="D148">
        <v>0</v>
      </c>
      <c r="E148">
        <v>180</v>
      </c>
      <c r="F148" s="63" t="s">
        <v>55</v>
      </c>
      <c r="G148" s="40"/>
      <c r="H148">
        <v>0</v>
      </c>
      <c r="I148">
        <v>0</v>
      </c>
      <c r="J148">
        <v>0</v>
      </c>
      <c r="K148">
        <v>3</v>
      </c>
      <c r="L148">
        <v>0</v>
      </c>
      <c r="M148">
        <v>0</v>
      </c>
      <c r="N148">
        <v>0</v>
      </c>
      <c r="O148">
        <v>540</v>
      </c>
      <c r="P148">
        <v>3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180</v>
      </c>
    </row>
    <row r="149" spans="1:23" x14ac:dyDescent="0.3">
      <c r="A149">
        <v>3059</v>
      </c>
      <c r="B149">
        <v>999</v>
      </c>
      <c r="C149" s="63" t="s">
        <v>53</v>
      </c>
      <c r="D149">
        <v>93</v>
      </c>
      <c r="E149">
        <v>180</v>
      </c>
      <c r="F149" s="63" t="s">
        <v>91</v>
      </c>
      <c r="G149" s="40">
        <v>48580</v>
      </c>
      <c r="H149">
        <v>998</v>
      </c>
      <c r="I149">
        <v>283</v>
      </c>
      <c r="J149">
        <v>715</v>
      </c>
      <c r="K149">
        <v>2126</v>
      </c>
      <c r="L149">
        <v>58</v>
      </c>
      <c r="M149">
        <v>201</v>
      </c>
      <c r="N149">
        <v>2</v>
      </c>
      <c r="O149">
        <v>1</v>
      </c>
      <c r="P149">
        <v>2184</v>
      </c>
      <c r="Q149">
        <v>7</v>
      </c>
      <c r="R149">
        <v>2</v>
      </c>
      <c r="S149">
        <v>0</v>
      </c>
      <c r="T149">
        <v>15</v>
      </c>
      <c r="U149">
        <v>6</v>
      </c>
      <c r="V149">
        <v>24</v>
      </c>
      <c r="W149">
        <v>87</v>
      </c>
    </row>
    <row r="150" spans="1:23" x14ac:dyDescent="0.3">
      <c r="A150">
        <v>3060</v>
      </c>
      <c r="B150">
        <v>999</v>
      </c>
      <c r="C150" s="63" t="s">
        <v>53</v>
      </c>
      <c r="D150">
        <v>93</v>
      </c>
      <c r="E150">
        <v>180</v>
      </c>
      <c r="F150" s="63" t="s">
        <v>91</v>
      </c>
      <c r="G150" s="40">
        <v>48580</v>
      </c>
      <c r="H150">
        <v>998</v>
      </c>
      <c r="I150">
        <v>285</v>
      </c>
      <c r="J150">
        <v>713</v>
      </c>
      <c r="K150">
        <v>2109</v>
      </c>
      <c r="L150">
        <v>63</v>
      </c>
      <c r="M150">
        <v>175</v>
      </c>
      <c r="N150">
        <v>9</v>
      </c>
      <c r="O150">
        <v>1</v>
      </c>
      <c r="P150">
        <v>2172</v>
      </c>
      <c r="Q150">
        <v>9</v>
      </c>
      <c r="R150">
        <v>2</v>
      </c>
      <c r="S150">
        <v>1</v>
      </c>
      <c r="T150">
        <v>6</v>
      </c>
      <c r="U150">
        <v>8</v>
      </c>
      <c r="V150">
        <v>29</v>
      </c>
      <c r="W150">
        <v>87</v>
      </c>
    </row>
    <row r="151" spans="1:23" x14ac:dyDescent="0.3">
      <c r="A151">
        <v>3061</v>
      </c>
      <c r="B151">
        <v>999</v>
      </c>
      <c r="C151" s="63" t="s">
        <v>53</v>
      </c>
      <c r="D151">
        <v>85</v>
      </c>
      <c r="E151">
        <v>180</v>
      </c>
      <c r="F151" s="63" t="s">
        <v>92</v>
      </c>
      <c r="G151" s="40">
        <v>48823</v>
      </c>
      <c r="H151">
        <v>934</v>
      </c>
      <c r="I151">
        <v>338</v>
      </c>
      <c r="J151">
        <v>596</v>
      </c>
      <c r="K151">
        <v>2266</v>
      </c>
      <c r="L151">
        <v>59</v>
      </c>
      <c r="M151">
        <v>117</v>
      </c>
      <c r="N151">
        <v>3</v>
      </c>
      <c r="O151">
        <v>65</v>
      </c>
      <c r="P151">
        <v>2325</v>
      </c>
      <c r="Q151">
        <v>18</v>
      </c>
      <c r="R151">
        <v>10</v>
      </c>
      <c r="S151">
        <v>2</v>
      </c>
      <c r="T151">
        <v>11</v>
      </c>
      <c r="U151">
        <v>4</v>
      </c>
      <c r="V151">
        <v>16</v>
      </c>
      <c r="W151">
        <v>95</v>
      </c>
    </row>
    <row r="152" spans="1:23" x14ac:dyDescent="0.3">
      <c r="A152">
        <v>3062</v>
      </c>
      <c r="B152">
        <v>999</v>
      </c>
      <c r="C152" s="63" t="s">
        <v>53</v>
      </c>
      <c r="D152">
        <v>84</v>
      </c>
      <c r="E152">
        <v>180</v>
      </c>
      <c r="F152" s="63" t="s">
        <v>93</v>
      </c>
      <c r="G152" s="40">
        <v>48853</v>
      </c>
      <c r="H152">
        <v>911</v>
      </c>
      <c r="I152">
        <v>359</v>
      </c>
      <c r="J152">
        <v>552</v>
      </c>
      <c r="K152">
        <v>2299</v>
      </c>
      <c r="L152">
        <v>56</v>
      </c>
      <c r="M152">
        <v>111</v>
      </c>
      <c r="N152">
        <v>2</v>
      </c>
      <c r="O152">
        <v>87</v>
      </c>
      <c r="P152">
        <v>2355</v>
      </c>
      <c r="Q152">
        <v>4</v>
      </c>
      <c r="R152">
        <v>8</v>
      </c>
      <c r="S152">
        <v>0</v>
      </c>
      <c r="T152">
        <v>12</v>
      </c>
      <c r="U152">
        <v>5</v>
      </c>
      <c r="V152">
        <v>20</v>
      </c>
      <c r="W152">
        <v>96</v>
      </c>
    </row>
    <row r="153" spans="1:23" x14ac:dyDescent="0.3">
      <c r="A153">
        <v>3063</v>
      </c>
      <c r="B153">
        <v>999</v>
      </c>
      <c r="C153" s="63" t="s">
        <v>53</v>
      </c>
      <c r="D153">
        <v>83</v>
      </c>
      <c r="E153">
        <v>180</v>
      </c>
      <c r="F153" s="63" t="s">
        <v>94</v>
      </c>
      <c r="G153" s="40">
        <v>48884</v>
      </c>
      <c r="H153">
        <v>897</v>
      </c>
      <c r="I153">
        <v>337</v>
      </c>
      <c r="J153">
        <v>560</v>
      </c>
      <c r="K153">
        <v>2026</v>
      </c>
      <c r="L153">
        <v>54</v>
      </c>
      <c r="M153">
        <v>112</v>
      </c>
      <c r="N153">
        <v>4</v>
      </c>
      <c r="O153">
        <v>102</v>
      </c>
      <c r="P153">
        <v>2080</v>
      </c>
      <c r="Q153">
        <v>8</v>
      </c>
      <c r="R153">
        <v>6</v>
      </c>
      <c r="S153">
        <v>2</v>
      </c>
      <c r="T153">
        <v>4</v>
      </c>
      <c r="U153">
        <v>3</v>
      </c>
      <c r="V153">
        <v>15</v>
      </c>
      <c r="W153">
        <v>97</v>
      </c>
    </row>
    <row r="154" spans="1:23" x14ac:dyDescent="0.3">
      <c r="A154">
        <v>3064</v>
      </c>
      <c r="B154">
        <v>999</v>
      </c>
      <c r="C154" s="63" t="s">
        <v>53</v>
      </c>
      <c r="D154">
        <v>81</v>
      </c>
      <c r="E154">
        <v>180</v>
      </c>
      <c r="F154" s="63" t="s">
        <v>95</v>
      </c>
      <c r="G154" s="40">
        <v>48945</v>
      </c>
      <c r="H154">
        <v>993</v>
      </c>
      <c r="I154">
        <v>320</v>
      </c>
      <c r="J154">
        <v>673</v>
      </c>
      <c r="K154">
        <v>2116</v>
      </c>
      <c r="L154">
        <v>51</v>
      </c>
      <c r="M154">
        <v>141</v>
      </c>
      <c r="N154">
        <v>2</v>
      </c>
      <c r="O154">
        <v>5</v>
      </c>
      <c r="P154">
        <v>2167</v>
      </c>
      <c r="Q154">
        <v>13</v>
      </c>
      <c r="R154">
        <v>6</v>
      </c>
      <c r="S154">
        <v>0</v>
      </c>
      <c r="T154">
        <v>9</v>
      </c>
      <c r="U154">
        <v>6</v>
      </c>
      <c r="V154">
        <v>24</v>
      </c>
      <c r="W154">
        <v>99</v>
      </c>
    </row>
    <row r="155" spans="1:23" x14ac:dyDescent="0.3">
      <c r="A155">
        <v>3065</v>
      </c>
      <c r="B155">
        <v>999</v>
      </c>
      <c r="C155" s="63" t="s">
        <v>53</v>
      </c>
      <c r="D155">
        <v>81</v>
      </c>
      <c r="E155">
        <v>180</v>
      </c>
      <c r="F155" s="63" t="s">
        <v>95</v>
      </c>
      <c r="G155" s="40">
        <v>48945</v>
      </c>
      <c r="H155">
        <v>966</v>
      </c>
      <c r="I155">
        <v>439</v>
      </c>
      <c r="J155">
        <v>527</v>
      </c>
      <c r="K155">
        <v>2310</v>
      </c>
      <c r="L155">
        <v>61</v>
      </c>
      <c r="M155">
        <v>80</v>
      </c>
      <c r="N155">
        <v>5</v>
      </c>
      <c r="O155">
        <v>32</v>
      </c>
      <c r="P155">
        <v>2371</v>
      </c>
      <c r="Q155">
        <v>7</v>
      </c>
      <c r="R155">
        <v>10</v>
      </c>
      <c r="S155">
        <v>0</v>
      </c>
      <c r="T155">
        <v>13</v>
      </c>
      <c r="U155">
        <v>5</v>
      </c>
      <c r="V155">
        <v>19</v>
      </c>
      <c r="W155">
        <v>99</v>
      </c>
    </row>
    <row r="156" spans="1:23" x14ac:dyDescent="0.3">
      <c r="A156">
        <v>3066</v>
      </c>
      <c r="B156">
        <v>999</v>
      </c>
      <c r="C156" s="63" t="s">
        <v>53</v>
      </c>
      <c r="D156">
        <v>71</v>
      </c>
      <c r="E156">
        <v>180</v>
      </c>
      <c r="F156" s="63" t="s">
        <v>96</v>
      </c>
      <c r="G156" s="40">
        <v>49249</v>
      </c>
      <c r="H156">
        <v>714</v>
      </c>
      <c r="I156">
        <v>299</v>
      </c>
      <c r="J156">
        <v>415</v>
      </c>
      <c r="K156">
        <v>1893</v>
      </c>
      <c r="L156">
        <v>53</v>
      </c>
      <c r="M156">
        <v>67</v>
      </c>
      <c r="N156">
        <v>5</v>
      </c>
      <c r="O156">
        <v>285</v>
      </c>
      <c r="P156">
        <v>1946</v>
      </c>
      <c r="Q156">
        <v>11</v>
      </c>
      <c r="R156">
        <v>4</v>
      </c>
      <c r="S156">
        <v>0</v>
      </c>
      <c r="T156">
        <v>12</v>
      </c>
      <c r="U156">
        <v>8</v>
      </c>
      <c r="V156">
        <v>14</v>
      </c>
      <c r="W156">
        <v>109</v>
      </c>
    </row>
    <row r="157" spans="1:23" x14ac:dyDescent="0.3">
      <c r="A157">
        <v>3067</v>
      </c>
      <c r="B157">
        <v>999</v>
      </c>
      <c r="C157" s="63" t="s">
        <v>53</v>
      </c>
      <c r="D157">
        <v>66</v>
      </c>
      <c r="E157">
        <v>180</v>
      </c>
      <c r="F157" s="63" t="s">
        <v>97</v>
      </c>
      <c r="G157" s="40">
        <v>49400</v>
      </c>
      <c r="H157">
        <v>502</v>
      </c>
      <c r="I157">
        <v>234</v>
      </c>
      <c r="J157">
        <v>268</v>
      </c>
      <c r="K157">
        <v>1569</v>
      </c>
      <c r="L157">
        <v>41</v>
      </c>
      <c r="M157">
        <v>36</v>
      </c>
      <c r="N157">
        <v>0</v>
      </c>
      <c r="O157">
        <v>497</v>
      </c>
      <c r="P157">
        <v>1610</v>
      </c>
      <c r="Q157">
        <v>10</v>
      </c>
      <c r="R157">
        <v>3</v>
      </c>
      <c r="S157">
        <v>0</v>
      </c>
      <c r="T157">
        <v>10</v>
      </c>
      <c r="U157">
        <v>1</v>
      </c>
      <c r="V157">
        <v>3</v>
      </c>
      <c r="W157">
        <v>114</v>
      </c>
    </row>
    <row r="158" spans="1:23" x14ac:dyDescent="0.3">
      <c r="A158">
        <v>3068</v>
      </c>
      <c r="B158">
        <v>999</v>
      </c>
      <c r="C158" s="63" t="s">
        <v>53</v>
      </c>
      <c r="D158">
        <v>64</v>
      </c>
      <c r="E158">
        <v>180</v>
      </c>
      <c r="F158" s="63" t="s">
        <v>98</v>
      </c>
      <c r="G158" s="40">
        <v>49461</v>
      </c>
      <c r="H158">
        <v>601</v>
      </c>
      <c r="I158">
        <v>285</v>
      </c>
      <c r="J158">
        <v>316</v>
      </c>
      <c r="K158">
        <v>1677</v>
      </c>
      <c r="L158">
        <v>53</v>
      </c>
      <c r="M158">
        <v>45</v>
      </c>
      <c r="N158">
        <v>2</v>
      </c>
      <c r="O158">
        <v>398</v>
      </c>
      <c r="P158">
        <v>1730</v>
      </c>
      <c r="Q158">
        <v>2</v>
      </c>
      <c r="R158">
        <v>6</v>
      </c>
      <c r="S158">
        <v>0</v>
      </c>
      <c r="T158">
        <v>8</v>
      </c>
      <c r="U158">
        <v>5</v>
      </c>
      <c r="V158">
        <v>9</v>
      </c>
      <c r="W158">
        <v>116</v>
      </c>
    </row>
    <row r="159" spans="1:23" x14ac:dyDescent="0.3">
      <c r="A159">
        <v>3069</v>
      </c>
      <c r="B159">
        <v>999</v>
      </c>
      <c r="C159" s="63" t="s">
        <v>53</v>
      </c>
      <c r="D159">
        <v>63</v>
      </c>
      <c r="E159">
        <v>180</v>
      </c>
      <c r="F159" s="63" t="s">
        <v>99</v>
      </c>
      <c r="G159" s="40">
        <v>49491</v>
      </c>
      <c r="H159">
        <v>668</v>
      </c>
      <c r="I159">
        <v>358</v>
      </c>
      <c r="J159">
        <v>310</v>
      </c>
      <c r="K159">
        <v>1796</v>
      </c>
      <c r="L159">
        <v>42</v>
      </c>
      <c r="M159">
        <v>49</v>
      </c>
      <c r="N159">
        <v>0</v>
      </c>
      <c r="O159">
        <v>331</v>
      </c>
      <c r="P159">
        <v>1838</v>
      </c>
      <c r="Q159">
        <v>23</v>
      </c>
      <c r="R159">
        <v>7</v>
      </c>
      <c r="S159">
        <v>1</v>
      </c>
      <c r="T159">
        <v>9</v>
      </c>
      <c r="U159">
        <v>2</v>
      </c>
      <c r="V159">
        <v>11</v>
      </c>
      <c r="W159">
        <v>117</v>
      </c>
    </row>
    <row r="160" spans="1:23" x14ac:dyDescent="0.3">
      <c r="A160">
        <v>3070</v>
      </c>
      <c r="B160">
        <v>999</v>
      </c>
      <c r="C160" s="63" t="s">
        <v>53</v>
      </c>
      <c r="D160">
        <v>62</v>
      </c>
      <c r="E160">
        <v>180</v>
      </c>
      <c r="F160" s="63" t="s">
        <v>100</v>
      </c>
      <c r="G160" s="40">
        <v>49522</v>
      </c>
      <c r="H160">
        <v>558</v>
      </c>
      <c r="I160">
        <v>287</v>
      </c>
      <c r="J160">
        <v>271</v>
      </c>
      <c r="K160">
        <v>1443</v>
      </c>
      <c r="L160">
        <v>29</v>
      </c>
      <c r="M160">
        <v>31</v>
      </c>
      <c r="N160">
        <v>0</v>
      </c>
      <c r="O160">
        <v>441</v>
      </c>
      <c r="P160">
        <v>1472</v>
      </c>
      <c r="Q160">
        <v>9</v>
      </c>
      <c r="R160">
        <v>8</v>
      </c>
      <c r="S160">
        <v>0</v>
      </c>
      <c r="T160">
        <v>3</v>
      </c>
      <c r="U160">
        <v>2</v>
      </c>
      <c r="V160">
        <v>4</v>
      </c>
      <c r="W160">
        <v>118</v>
      </c>
    </row>
    <row r="161" spans="1:23" x14ac:dyDescent="0.3">
      <c r="A161">
        <v>3071</v>
      </c>
      <c r="B161">
        <v>999</v>
      </c>
      <c r="C161" s="63" t="s">
        <v>53</v>
      </c>
      <c r="D161">
        <v>61</v>
      </c>
      <c r="E161">
        <v>180</v>
      </c>
      <c r="F161" s="63" t="s">
        <v>101</v>
      </c>
      <c r="G161" s="40">
        <v>49553</v>
      </c>
      <c r="H161">
        <v>985</v>
      </c>
      <c r="I161">
        <v>560</v>
      </c>
      <c r="J161">
        <v>425</v>
      </c>
      <c r="K161">
        <v>1855</v>
      </c>
      <c r="L161">
        <v>34</v>
      </c>
      <c r="M161">
        <v>38</v>
      </c>
      <c r="N161">
        <v>0</v>
      </c>
      <c r="O161">
        <v>13</v>
      </c>
      <c r="P161">
        <v>1889</v>
      </c>
      <c r="Q161">
        <v>24</v>
      </c>
      <c r="R161">
        <v>18</v>
      </c>
      <c r="S161">
        <v>0</v>
      </c>
      <c r="T161">
        <v>7</v>
      </c>
      <c r="U161">
        <v>4</v>
      </c>
      <c r="V161">
        <v>9</v>
      </c>
      <c r="W161">
        <v>119</v>
      </c>
    </row>
    <row r="162" spans="1:23" x14ac:dyDescent="0.3">
      <c r="A162">
        <v>3072</v>
      </c>
      <c r="B162">
        <v>999</v>
      </c>
      <c r="C162" s="63" t="s">
        <v>53</v>
      </c>
      <c r="D162">
        <v>62</v>
      </c>
      <c r="E162">
        <v>180</v>
      </c>
      <c r="F162" s="63" t="s">
        <v>100</v>
      </c>
      <c r="G162" s="40">
        <v>49522</v>
      </c>
      <c r="H162">
        <v>752</v>
      </c>
      <c r="I162">
        <v>468</v>
      </c>
      <c r="J162">
        <v>284</v>
      </c>
      <c r="K162">
        <v>1589</v>
      </c>
      <c r="L162">
        <v>45</v>
      </c>
      <c r="M162">
        <v>43</v>
      </c>
      <c r="N162">
        <v>3</v>
      </c>
      <c r="O162">
        <v>247</v>
      </c>
      <c r="P162">
        <v>1634</v>
      </c>
      <c r="Q162">
        <v>8</v>
      </c>
      <c r="R162">
        <v>8</v>
      </c>
      <c r="S162">
        <v>0</v>
      </c>
      <c r="T162">
        <v>7</v>
      </c>
      <c r="U162">
        <v>4</v>
      </c>
      <c r="V162">
        <v>10</v>
      </c>
      <c r="W162">
        <v>118</v>
      </c>
    </row>
    <row r="163" spans="1:23" x14ac:dyDescent="0.3">
      <c r="A163">
        <v>3073</v>
      </c>
      <c r="B163">
        <v>999</v>
      </c>
      <c r="C163" s="63" t="s">
        <v>53</v>
      </c>
      <c r="D163">
        <v>61</v>
      </c>
      <c r="E163">
        <v>180</v>
      </c>
      <c r="F163" s="63" t="s">
        <v>101</v>
      </c>
      <c r="G163" s="40">
        <v>49553</v>
      </c>
      <c r="H163">
        <v>540</v>
      </c>
      <c r="I163">
        <v>307</v>
      </c>
      <c r="J163">
        <v>233</v>
      </c>
      <c r="K163">
        <v>1330</v>
      </c>
      <c r="L163">
        <v>31</v>
      </c>
      <c r="M163">
        <v>32</v>
      </c>
      <c r="N163">
        <v>0</v>
      </c>
      <c r="O163">
        <v>459</v>
      </c>
      <c r="P163">
        <v>1361</v>
      </c>
      <c r="Q163">
        <v>8</v>
      </c>
      <c r="R163">
        <v>9</v>
      </c>
      <c r="S163">
        <v>0</v>
      </c>
      <c r="T163">
        <v>8</v>
      </c>
      <c r="U163">
        <v>2</v>
      </c>
      <c r="V163">
        <v>8</v>
      </c>
      <c r="W163">
        <v>119</v>
      </c>
    </row>
    <row r="164" spans="1:23" x14ac:dyDescent="0.3">
      <c r="A164">
        <v>3074</v>
      </c>
      <c r="B164">
        <v>999</v>
      </c>
      <c r="C164" s="63" t="s">
        <v>53</v>
      </c>
      <c r="D164">
        <v>61</v>
      </c>
      <c r="E164">
        <v>180</v>
      </c>
      <c r="F164" s="63" t="s">
        <v>101</v>
      </c>
      <c r="G164" s="40">
        <v>49553</v>
      </c>
      <c r="H164">
        <v>615</v>
      </c>
      <c r="I164">
        <v>329</v>
      </c>
      <c r="J164">
        <v>286</v>
      </c>
      <c r="K164">
        <v>1984</v>
      </c>
      <c r="L164">
        <v>42</v>
      </c>
      <c r="M164">
        <v>34</v>
      </c>
      <c r="N164">
        <v>1</v>
      </c>
      <c r="O164">
        <v>384</v>
      </c>
      <c r="P164">
        <v>2026</v>
      </c>
      <c r="Q164">
        <v>8</v>
      </c>
      <c r="R164">
        <v>8</v>
      </c>
      <c r="S164">
        <v>1</v>
      </c>
      <c r="T164">
        <v>9</v>
      </c>
      <c r="U164">
        <v>7</v>
      </c>
      <c r="V164">
        <v>7</v>
      </c>
      <c r="W164">
        <v>119</v>
      </c>
    </row>
    <row r="165" spans="1:23" x14ac:dyDescent="0.3">
      <c r="A165">
        <v>3075</v>
      </c>
      <c r="B165">
        <v>999</v>
      </c>
      <c r="C165" s="63" t="s">
        <v>53</v>
      </c>
      <c r="D165">
        <v>60</v>
      </c>
      <c r="E165">
        <v>180</v>
      </c>
      <c r="F165" s="63" t="s">
        <v>102</v>
      </c>
      <c r="G165" s="40">
        <v>49583</v>
      </c>
      <c r="H165">
        <v>478</v>
      </c>
      <c r="I165">
        <v>239</v>
      </c>
      <c r="J165">
        <v>239</v>
      </c>
      <c r="K165">
        <v>1687</v>
      </c>
      <c r="L165">
        <v>36</v>
      </c>
      <c r="M165">
        <v>29</v>
      </c>
      <c r="N165">
        <v>0</v>
      </c>
      <c r="O165">
        <v>521</v>
      </c>
      <c r="P165">
        <v>1723</v>
      </c>
      <c r="Q165">
        <v>11</v>
      </c>
      <c r="R165">
        <v>4</v>
      </c>
      <c r="S165">
        <v>0</v>
      </c>
      <c r="T165">
        <v>7</v>
      </c>
      <c r="U165">
        <v>4</v>
      </c>
      <c r="V165">
        <v>11</v>
      </c>
      <c r="W165">
        <v>120</v>
      </c>
    </row>
    <row r="166" spans="1:23" x14ac:dyDescent="0.3">
      <c r="A166">
        <v>3076</v>
      </c>
      <c r="B166">
        <v>999</v>
      </c>
      <c r="C166" s="63" t="s">
        <v>53</v>
      </c>
      <c r="D166">
        <v>60</v>
      </c>
      <c r="E166">
        <v>180</v>
      </c>
      <c r="F166" s="63" t="s">
        <v>102</v>
      </c>
      <c r="G166" s="40">
        <v>49583</v>
      </c>
      <c r="H166">
        <v>472</v>
      </c>
      <c r="I166">
        <v>237</v>
      </c>
      <c r="J166">
        <v>235</v>
      </c>
      <c r="K166">
        <v>1256</v>
      </c>
      <c r="L166">
        <v>29</v>
      </c>
      <c r="M166">
        <v>34</v>
      </c>
      <c r="N166">
        <v>1</v>
      </c>
      <c r="O166">
        <v>525</v>
      </c>
      <c r="P166">
        <v>1285</v>
      </c>
      <c r="Q166">
        <v>14</v>
      </c>
      <c r="R166">
        <v>0</v>
      </c>
      <c r="S166">
        <v>0</v>
      </c>
      <c r="T166">
        <v>9</v>
      </c>
      <c r="U166">
        <v>3</v>
      </c>
      <c r="V166">
        <v>8</v>
      </c>
      <c r="W166">
        <v>120</v>
      </c>
    </row>
    <row r="167" spans="1:23" x14ac:dyDescent="0.3">
      <c r="A167">
        <v>3077</v>
      </c>
      <c r="B167">
        <v>999</v>
      </c>
      <c r="C167" s="63" t="s">
        <v>53</v>
      </c>
      <c r="D167">
        <v>60</v>
      </c>
      <c r="E167">
        <v>180</v>
      </c>
      <c r="F167" s="63" t="s">
        <v>102</v>
      </c>
      <c r="G167" s="40">
        <v>49583</v>
      </c>
      <c r="H167">
        <v>411</v>
      </c>
      <c r="I167">
        <v>202</v>
      </c>
      <c r="J167">
        <v>209</v>
      </c>
      <c r="K167">
        <v>1379</v>
      </c>
      <c r="L167">
        <v>30</v>
      </c>
      <c r="M167">
        <v>32</v>
      </c>
      <c r="N167">
        <v>0</v>
      </c>
      <c r="O167">
        <v>588</v>
      </c>
      <c r="P167">
        <v>1409</v>
      </c>
      <c r="Q167">
        <v>6</v>
      </c>
      <c r="R167">
        <v>4</v>
      </c>
      <c r="S167">
        <v>0</v>
      </c>
      <c r="T167">
        <v>3</v>
      </c>
      <c r="U167">
        <v>1</v>
      </c>
      <c r="V167">
        <v>6</v>
      </c>
      <c r="W167">
        <v>120</v>
      </c>
    </row>
    <row r="168" spans="1:23" x14ac:dyDescent="0.3">
      <c r="A168">
        <v>3078</v>
      </c>
      <c r="B168">
        <v>999</v>
      </c>
      <c r="C168" s="63" t="s">
        <v>53</v>
      </c>
      <c r="D168">
        <v>58</v>
      </c>
      <c r="E168">
        <v>180</v>
      </c>
      <c r="F168" s="63" t="s">
        <v>103</v>
      </c>
      <c r="G168" s="40">
        <v>49644</v>
      </c>
      <c r="H168">
        <v>524</v>
      </c>
      <c r="I168">
        <v>286</v>
      </c>
      <c r="J168">
        <v>238</v>
      </c>
      <c r="K168">
        <v>1532</v>
      </c>
      <c r="L168">
        <v>38</v>
      </c>
      <c r="M168">
        <v>23</v>
      </c>
      <c r="N168">
        <v>1</v>
      </c>
      <c r="O168">
        <v>475</v>
      </c>
      <c r="P168">
        <v>1570</v>
      </c>
      <c r="Q168">
        <v>9</v>
      </c>
      <c r="R168">
        <v>3</v>
      </c>
      <c r="S168">
        <v>1</v>
      </c>
      <c r="T168">
        <v>4</v>
      </c>
      <c r="U168">
        <v>4</v>
      </c>
      <c r="V168">
        <v>7</v>
      </c>
      <c r="W168">
        <v>122</v>
      </c>
    </row>
    <row r="169" spans="1:23" x14ac:dyDescent="0.3">
      <c r="A169">
        <v>3079</v>
      </c>
      <c r="B169">
        <v>999</v>
      </c>
      <c r="C169" s="63" t="s">
        <v>53</v>
      </c>
      <c r="D169">
        <v>59</v>
      </c>
      <c r="E169">
        <v>180</v>
      </c>
      <c r="F169" s="63" t="s">
        <v>104</v>
      </c>
      <c r="G169" s="40">
        <v>49614</v>
      </c>
      <c r="H169">
        <v>523</v>
      </c>
      <c r="I169">
        <v>282</v>
      </c>
      <c r="J169">
        <v>241</v>
      </c>
      <c r="K169">
        <v>1739</v>
      </c>
      <c r="L169">
        <v>43</v>
      </c>
      <c r="M169">
        <v>16</v>
      </c>
      <c r="N169">
        <v>0</v>
      </c>
      <c r="O169">
        <v>475</v>
      </c>
      <c r="P169">
        <v>1782</v>
      </c>
      <c r="Q169">
        <v>13</v>
      </c>
      <c r="R169">
        <v>7</v>
      </c>
      <c r="S169">
        <v>0</v>
      </c>
      <c r="T169">
        <v>6</v>
      </c>
      <c r="U169">
        <v>2</v>
      </c>
      <c r="V169">
        <v>3</v>
      </c>
      <c r="W169">
        <v>121</v>
      </c>
    </row>
    <row r="170" spans="1:23" x14ac:dyDescent="0.3">
      <c r="A170">
        <v>3080</v>
      </c>
      <c r="B170">
        <v>999</v>
      </c>
      <c r="C170" s="63" t="s">
        <v>53</v>
      </c>
      <c r="D170">
        <v>58</v>
      </c>
      <c r="E170">
        <v>180</v>
      </c>
      <c r="F170" s="63" t="s">
        <v>103</v>
      </c>
      <c r="G170" s="40">
        <v>49644</v>
      </c>
      <c r="H170">
        <v>475</v>
      </c>
      <c r="I170">
        <v>243</v>
      </c>
      <c r="J170">
        <v>232</v>
      </c>
      <c r="K170">
        <v>1822</v>
      </c>
      <c r="L170">
        <v>42</v>
      </c>
      <c r="M170">
        <v>26</v>
      </c>
      <c r="N170">
        <v>1</v>
      </c>
      <c r="O170">
        <v>524</v>
      </c>
      <c r="P170">
        <v>1864</v>
      </c>
      <c r="Q170">
        <v>8</v>
      </c>
      <c r="R170">
        <v>3</v>
      </c>
      <c r="S170">
        <v>0</v>
      </c>
      <c r="T170">
        <v>11</v>
      </c>
      <c r="U170">
        <v>8</v>
      </c>
      <c r="V170">
        <v>5</v>
      </c>
      <c r="W170">
        <v>122</v>
      </c>
    </row>
    <row r="171" spans="1:23" x14ac:dyDescent="0.3">
      <c r="A171">
        <v>3081</v>
      </c>
      <c r="B171">
        <v>999</v>
      </c>
      <c r="C171" s="63" t="s">
        <v>53</v>
      </c>
      <c r="D171">
        <v>57</v>
      </c>
      <c r="E171">
        <v>180</v>
      </c>
      <c r="F171" s="63" t="s">
        <v>105</v>
      </c>
      <c r="G171" s="40">
        <v>49675</v>
      </c>
      <c r="H171">
        <v>398</v>
      </c>
      <c r="I171">
        <v>198</v>
      </c>
      <c r="J171">
        <v>200</v>
      </c>
      <c r="K171">
        <v>1570</v>
      </c>
      <c r="L171">
        <v>29</v>
      </c>
      <c r="M171">
        <v>23</v>
      </c>
      <c r="N171">
        <v>2</v>
      </c>
      <c r="O171">
        <v>600</v>
      </c>
      <c r="P171">
        <v>1599</v>
      </c>
      <c r="Q171">
        <v>11</v>
      </c>
      <c r="R171">
        <v>6</v>
      </c>
      <c r="S171">
        <v>0</v>
      </c>
      <c r="T171">
        <v>4</v>
      </c>
      <c r="U171">
        <v>4</v>
      </c>
      <c r="V171">
        <v>8</v>
      </c>
      <c r="W171">
        <v>123</v>
      </c>
    </row>
    <row r="172" spans="1:23" x14ac:dyDescent="0.3">
      <c r="A172">
        <v>3082</v>
      </c>
      <c r="B172">
        <v>999</v>
      </c>
      <c r="C172" s="63" t="s">
        <v>53</v>
      </c>
      <c r="D172">
        <v>57</v>
      </c>
      <c r="E172">
        <v>180</v>
      </c>
      <c r="F172" s="63" t="s">
        <v>105</v>
      </c>
      <c r="G172" s="40">
        <v>49675</v>
      </c>
      <c r="H172">
        <v>512</v>
      </c>
      <c r="I172">
        <v>248</v>
      </c>
      <c r="J172">
        <v>264</v>
      </c>
      <c r="K172">
        <v>1867</v>
      </c>
      <c r="L172">
        <v>41</v>
      </c>
      <c r="M172">
        <v>26</v>
      </c>
      <c r="N172">
        <v>0</v>
      </c>
      <c r="O172">
        <v>487</v>
      </c>
      <c r="P172">
        <v>1908</v>
      </c>
      <c r="Q172">
        <v>6</v>
      </c>
      <c r="R172">
        <v>6</v>
      </c>
      <c r="S172">
        <v>0</v>
      </c>
      <c r="T172">
        <v>10</v>
      </c>
      <c r="U172">
        <v>0</v>
      </c>
      <c r="V172">
        <v>7</v>
      </c>
      <c r="W172">
        <v>123</v>
      </c>
    </row>
    <row r="173" spans="1:23" x14ac:dyDescent="0.3">
      <c r="A173">
        <v>3083</v>
      </c>
      <c r="B173">
        <v>999</v>
      </c>
      <c r="C173" s="63" t="s">
        <v>53</v>
      </c>
      <c r="D173">
        <v>56</v>
      </c>
      <c r="E173">
        <v>180</v>
      </c>
      <c r="F173" s="63" t="s">
        <v>106</v>
      </c>
      <c r="G173" s="40">
        <v>49706</v>
      </c>
      <c r="H173">
        <v>485</v>
      </c>
      <c r="I173">
        <v>263</v>
      </c>
      <c r="J173">
        <v>222</v>
      </c>
      <c r="K173">
        <v>1892</v>
      </c>
      <c r="L173">
        <v>39</v>
      </c>
      <c r="M173">
        <v>29</v>
      </c>
      <c r="N173">
        <v>0</v>
      </c>
      <c r="O173">
        <v>513</v>
      </c>
      <c r="P173">
        <v>1931</v>
      </c>
      <c r="Q173">
        <v>20</v>
      </c>
      <c r="R173">
        <v>3</v>
      </c>
      <c r="S173">
        <v>1</v>
      </c>
      <c r="T173">
        <v>7</v>
      </c>
      <c r="U173">
        <v>1</v>
      </c>
      <c r="V173">
        <v>10</v>
      </c>
      <c r="W173">
        <v>124</v>
      </c>
    </row>
    <row r="174" spans="1:23" x14ac:dyDescent="0.3">
      <c r="A174">
        <v>3084</v>
      </c>
      <c r="B174">
        <v>999</v>
      </c>
      <c r="C174" s="63" t="s">
        <v>53</v>
      </c>
      <c r="D174">
        <v>55</v>
      </c>
      <c r="E174">
        <v>180</v>
      </c>
      <c r="F174" s="63" t="s">
        <v>56</v>
      </c>
      <c r="G174" s="40">
        <v>49735</v>
      </c>
      <c r="H174">
        <v>525</v>
      </c>
      <c r="I174">
        <v>305</v>
      </c>
      <c r="J174">
        <v>220</v>
      </c>
      <c r="K174">
        <v>1651</v>
      </c>
      <c r="L174">
        <v>37</v>
      </c>
      <c r="M174">
        <v>23</v>
      </c>
      <c r="N174">
        <v>1</v>
      </c>
      <c r="O174">
        <v>474</v>
      </c>
      <c r="P174">
        <v>1688</v>
      </c>
      <c r="Q174">
        <v>9</v>
      </c>
      <c r="R174">
        <v>5</v>
      </c>
      <c r="S174">
        <v>0</v>
      </c>
      <c r="T174">
        <v>8</v>
      </c>
      <c r="U174">
        <v>0</v>
      </c>
      <c r="V174">
        <v>3</v>
      </c>
      <c r="W174">
        <v>125</v>
      </c>
    </row>
    <row r="175" spans="1:23" x14ac:dyDescent="0.3">
      <c r="A175">
        <v>3085</v>
      </c>
      <c r="B175">
        <v>2000</v>
      </c>
      <c r="C175" s="63" t="s">
        <v>53</v>
      </c>
      <c r="D175">
        <v>52</v>
      </c>
      <c r="E175">
        <v>180</v>
      </c>
      <c r="F175" s="63" t="s">
        <v>59</v>
      </c>
      <c r="G175" s="40">
        <v>49827</v>
      </c>
      <c r="H175">
        <v>883</v>
      </c>
      <c r="I175">
        <v>513</v>
      </c>
      <c r="J175">
        <v>370</v>
      </c>
      <c r="K175">
        <v>3772</v>
      </c>
      <c r="L175">
        <v>31</v>
      </c>
      <c r="M175">
        <v>30</v>
      </c>
      <c r="N175">
        <v>2</v>
      </c>
      <c r="O175">
        <v>1114</v>
      </c>
      <c r="P175">
        <v>3803</v>
      </c>
      <c r="Q175">
        <v>12</v>
      </c>
      <c r="R175">
        <v>18</v>
      </c>
      <c r="S175">
        <v>0</v>
      </c>
      <c r="T175">
        <v>6</v>
      </c>
      <c r="U175">
        <v>1</v>
      </c>
      <c r="V175">
        <v>7</v>
      </c>
      <c r="W175">
        <v>128</v>
      </c>
    </row>
    <row r="176" spans="1:23" x14ac:dyDescent="0.3">
      <c r="A176">
        <v>3086</v>
      </c>
      <c r="B176">
        <v>999</v>
      </c>
      <c r="C176" s="63" t="s">
        <v>53</v>
      </c>
      <c r="D176">
        <v>55</v>
      </c>
      <c r="E176">
        <v>180</v>
      </c>
      <c r="F176" s="63" t="s">
        <v>56</v>
      </c>
      <c r="G176" s="40">
        <v>49735</v>
      </c>
      <c r="H176">
        <v>506</v>
      </c>
      <c r="I176">
        <v>308</v>
      </c>
      <c r="J176">
        <v>198</v>
      </c>
      <c r="K176">
        <v>1759</v>
      </c>
      <c r="L176">
        <v>37</v>
      </c>
      <c r="M176">
        <v>17</v>
      </c>
      <c r="N176">
        <v>2</v>
      </c>
      <c r="O176">
        <v>493</v>
      </c>
      <c r="P176">
        <v>1796</v>
      </c>
      <c r="Q176">
        <v>10</v>
      </c>
      <c r="R176">
        <v>6</v>
      </c>
      <c r="S176">
        <v>1</v>
      </c>
      <c r="T176">
        <v>4</v>
      </c>
      <c r="U176">
        <v>0</v>
      </c>
      <c r="V176">
        <v>8</v>
      </c>
      <c r="W176">
        <v>125</v>
      </c>
    </row>
    <row r="177" spans="1:23" x14ac:dyDescent="0.3">
      <c r="A177">
        <v>3087</v>
      </c>
      <c r="B177">
        <v>999</v>
      </c>
      <c r="C177" s="63" t="s">
        <v>53</v>
      </c>
      <c r="D177">
        <v>54</v>
      </c>
      <c r="E177">
        <v>180</v>
      </c>
      <c r="F177" s="63" t="s">
        <v>57</v>
      </c>
      <c r="G177" s="40">
        <v>49766</v>
      </c>
      <c r="H177">
        <v>538</v>
      </c>
      <c r="I177">
        <v>319</v>
      </c>
      <c r="J177">
        <v>219</v>
      </c>
      <c r="K177">
        <v>2051</v>
      </c>
      <c r="L177">
        <v>41</v>
      </c>
      <c r="M177">
        <v>10</v>
      </c>
      <c r="N177">
        <v>1</v>
      </c>
      <c r="O177">
        <v>461</v>
      </c>
      <c r="P177">
        <v>2092</v>
      </c>
      <c r="Q177">
        <v>12</v>
      </c>
      <c r="R177">
        <v>18</v>
      </c>
      <c r="S177">
        <v>0</v>
      </c>
      <c r="T177">
        <v>3</v>
      </c>
      <c r="U177">
        <v>6</v>
      </c>
      <c r="V177">
        <v>6</v>
      </c>
      <c r="W177">
        <v>126</v>
      </c>
    </row>
    <row r="178" spans="1:23" x14ac:dyDescent="0.3">
      <c r="A178">
        <v>3088</v>
      </c>
      <c r="B178">
        <v>999</v>
      </c>
      <c r="C178" s="63" t="s">
        <v>53</v>
      </c>
      <c r="D178">
        <v>53</v>
      </c>
      <c r="E178">
        <v>180</v>
      </c>
      <c r="F178" s="63" t="s">
        <v>58</v>
      </c>
      <c r="G178" s="40">
        <v>49796</v>
      </c>
      <c r="H178">
        <v>414</v>
      </c>
      <c r="I178">
        <v>234</v>
      </c>
      <c r="J178">
        <v>180</v>
      </c>
      <c r="K178">
        <v>1595</v>
      </c>
      <c r="L178">
        <v>37</v>
      </c>
      <c r="M178">
        <v>12</v>
      </c>
      <c r="N178">
        <v>0</v>
      </c>
      <c r="O178">
        <v>585</v>
      </c>
      <c r="P178">
        <v>1632</v>
      </c>
      <c r="Q178">
        <v>9</v>
      </c>
      <c r="R178">
        <v>4</v>
      </c>
      <c r="S178">
        <v>0</v>
      </c>
      <c r="T178">
        <v>3</v>
      </c>
      <c r="U178">
        <v>4</v>
      </c>
      <c r="V178">
        <v>6</v>
      </c>
      <c r="W178">
        <v>127</v>
      </c>
    </row>
    <row r="179" spans="1:23" x14ac:dyDescent="0.3">
      <c r="A179">
        <v>3089</v>
      </c>
      <c r="B179">
        <v>999</v>
      </c>
      <c r="C179" s="63" t="s">
        <v>53</v>
      </c>
      <c r="D179">
        <v>53</v>
      </c>
      <c r="E179">
        <v>180</v>
      </c>
      <c r="F179" s="63" t="s">
        <v>58</v>
      </c>
      <c r="G179" s="40">
        <v>49796</v>
      </c>
      <c r="H179">
        <v>548</v>
      </c>
      <c r="I179">
        <v>364</v>
      </c>
      <c r="J179">
        <v>184</v>
      </c>
      <c r="K179">
        <v>1906</v>
      </c>
      <c r="L179">
        <v>41</v>
      </c>
      <c r="M179">
        <v>7</v>
      </c>
      <c r="N179">
        <v>1</v>
      </c>
      <c r="O179">
        <v>451</v>
      </c>
      <c r="P179">
        <v>1947</v>
      </c>
      <c r="Q179">
        <v>13</v>
      </c>
      <c r="R179">
        <v>6</v>
      </c>
      <c r="S179">
        <v>0</v>
      </c>
      <c r="T179">
        <v>4</v>
      </c>
      <c r="U179">
        <v>5</v>
      </c>
      <c r="V179">
        <v>3</v>
      </c>
      <c r="W179">
        <v>127</v>
      </c>
    </row>
    <row r="180" spans="1:23" x14ac:dyDescent="0.3">
      <c r="A180">
        <v>3090</v>
      </c>
      <c r="B180">
        <v>999</v>
      </c>
      <c r="C180" s="63" t="s">
        <v>53</v>
      </c>
      <c r="D180">
        <v>52</v>
      </c>
      <c r="E180">
        <v>180</v>
      </c>
      <c r="F180" s="63" t="s">
        <v>59</v>
      </c>
      <c r="G180" s="40">
        <v>49827</v>
      </c>
      <c r="H180">
        <v>392</v>
      </c>
      <c r="I180">
        <v>237</v>
      </c>
      <c r="J180">
        <v>155</v>
      </c>
      <c r="K180">
        <v>1450</v>
      </c>
      <c r="L180">
        <v>35</v>
      </c>
      <c r="M180">
        <v>4</v>
      </c>
      <c r="N180">
        <v>0</v>
      </c>
      <c r="O180">
        <v>605</v>
      </c>
      <c r="P180">
        <v>1485</v>
      </c>
      <c r="Q180">
        <v>7</v>
      </c>
      <c r="R180">
        <v>14</v>
      </c>
      <c r="S180">
        <v>0</v>
      </c>
      <c r="T180">
        <v>5</v>
      </c>
      <c r="U180">
        <v>3</v>
      </c>
      <c r="V180">
        <v>5</v>
      </c>
      <c r="W180">
        <v>128</v>
      </c>
    </row>
    <row r="181" spans="1:23" x14ac:dyDescent="0.3">
      <c r="A181">
        <v>3091</v>
      </c>
      <c r="B181">
        <v>999</v>
      </c>
      <c r="C181" s="63" t="s">
        <v>53</v>
      </c>
      <c r="D181">
        <v>51</v>
      </c>
      <c r="E181">
        <v>180</v>
      </c>
      <c r="F181" s="63" t="s">
        <v>60</v>
      </c>
      <c r="G181" s="40">
        <v>49857</v>
      </c>
      <c r="H181">
        <v>384</v>
      </c>
      <c r="I181">
        <v>226</v>
      </c>
      <c r="J181">
        <v>158</v>
      </c>
      <c r="K181">
        <v>1480</v>
      </c>
      <c r="L181">
        <v>33</v>
      </c>
      <c r="M181">
        <v>11</v>
      </c>
      <c r="N181">
        <v>1</v>
      </c>
      <c r="O181">
        <v>615</v>
      </c>
      <c r="P181">
        <v>1513</v>
      </c>
      <c r="Q181">
        <v>8</v>
      </c>
      <c r="R181">
        <v>5</v>
      </c>
      <c r="S181">
        <v>0</v>
      </c>
      <c r="T181">
        <v>4</v>
      </c>
      <c r="U181">
        <v>4</v>
      </c>
      <c r="V181">
        <v>3</v>
      </c>
      <c r="W181">
        <v>129</v>
      </c>
    </row>
    <row r="182" spans="1:23" x14ac:dyDescent="0.3">
      <c r="A182">
        <v>3092</v>
      </c>
      <c r="B182">
        <v>2000</v>
      </c>
      <c r="C182" s="63" t="s">
        <v>53</v>
      </c>
      <c r="D182">
        <v>50</v>
      </c>
      <c r="E182">
        <v>180</v>
      </c>
      <c r="F182" s="63" t="s">
        <v>61</v>
      </c>
      <c r="G182" s="40">
        <v>49888</v>
      </c>
      <c r="H182">
        <v>1000</v>
      </c>
      <c r="I182">
        <v>657</v>
      </c>
      <c r="J182">
        <v>343</v>
      </c>
      <c r="K182">
        <v>3474</v>
      </c>
      <c r="L182">
        <v>29</v>
      </c>
      <c r="M182">
        <v>18</v>
      </c>
      <c r="N182">
        <v>0</v>
      </c>
      <c r="O182">
        <v>997</v>
      </c>
      <c r="P182">
        <v>3503</v>
      </c>
      <c r="Q182">
        <v>24</v>
      </c>
      <c r="R182">
        <v>6</v>
      </c>
      <c r="S182">
        <v>0</v>
      </c>
      <c r="T182">
        <v>5</v>
      </c>
      <c r="U182">
        <v>7</v>
      </c>
      <c r="V182">
        <v>8</v>
      </c>
      <c r="W182">
        <v>130</v>
      </c>
    </row>
    <row r="183" spans="1:23" x14ac:dyDescent="0.3">
      <c r="A183">
        <v>3093</v>
      </c>
      <c r="B183">
        <v>999</v>
      </c>
      <c r="C183" s="63" t="s">
        <v>53</v>
      </c>
      <c r="D183">
        <v>49</v>
      </c>
      <c r="E183">
        <v>180</v>
      </c>
      <c r="F183" s="63" t="s">
        <v>62</v>
      </c>
      <c r="G183" s="40">
        <v>49919</v>
      </c>
      <c r="H183">
        <v>341</v>
      </c>
      <c r="I183">
        <v>193</v>
      </c>
      <c r="J183">
        <v>148</v>
      </c>
      <c r="K183">
        <v>1450</v>
      </c>
      <c r="L183">
        <v>32</v>
      </c>
      <c r="M183">
        <v>10</v>
      </c>
      <c r="N183">
        <v>0</v>
      </c>
      <c r="O183">
        <v>656</v>
      </c>
      <c r="P183">
        <v>1482</v>
      </c>
      <c r="Q183">
        <v>13</v>
      </c>
      <c r="R183">
        <v>2</v>
      </c>
      <c r="S183">
        <v>0</v>
      </c>
      <c r="T183">
        <v>4</v>
      </c>
      <c r="U183">
        <v>0</v>
      </c>
      <c r="V183">
        <v>1</v>
      </c>
      <c r="W183">
        <v>131</v>
      </c>
    </row>
    <row r="184" spans="1:23" x14ac:dyDescent="0.3">
      <c r="A184">
        <v>3094</v>
      </c>
      <c r="B184">
        <v>2000</v>
      </c>
      <c r="C184" s="63" t="s">
        <v>53</v>
      </c>
      <c r="D184">
        <v>48</v>
      </c>
      <c r="E184">
        <v>180</v>
      </c>
      <c r="F184" s="63" t="s">
        <v>63</v>
      </c>
      <c r="G184" s="40">
        <v>49949</v>
      </c>
      <c r="H184">
        <v>771</v>
      </c>
      <c r="I184">
        <v>494</v>
      </c>
      <c r="J184">
        <v>277</v>
      </c>
      <c r="K184">
        <v>3697</v>
      </c>
      <c r="L184">
        <v>30</v>
      </c>
      <c r="M184">
        <v>13</v>
      </c>
      <c r="N184">
        <v>1</v>
      </c>
      <c r="O184">
        <v>1226</v>
      </c>
      <c r="P184">
        <v>3727</v>
      </c>
      <c r="Q184">
        <v>30</v>
      </c>
      <c r="R184">
        <v>12</v>
      </c>
      <c r="S184">
        <v>0</v>
      </c>
      <c r="T184">
        <v>8</v>
      </c>
      <c r="U184">
        <v>0</v>
      </c>
      <c r="V184">
        <v>9</v>
      </c>
      <c r="W184">
        <v>132</v>
      </c>
    </row>
    <row r="185" spans="1:23" x14ac:dyDescent="0.3">
      <c r="A185">
        <v>3095</v>
      </c>
      <c r="B185">
        <v>999</v>
      </c>
      <c r="C185" s="63" t="s">
        <v>53</v>
      </c>
      <c r="D185">
        <v>48</v>
      </c>
      <c r="E185">
        <v>180</v>
      </c>
      <c r="F185" s="63" t="s">
        <v>63</v>
      </c>
      <c r="G185" s="40">
        <v>49949</v>
      </c>
      <c r="H185">
        <v>416</v>
      </c>
      <c r="I185">
        <v>279</v>
      </c>
      <c r="J185">
        <v>137</v>
      </c>
      <c r="K185">
        <v>1630</v>
      </c>
      <c r="L185">
        <v>33</v>
      </c>
      <c r="M185">
        <v>6</v>
      </c>
      <c r="N185">
        <v>0</v>
      </c>
      <c r="O185">
        <v>583</v>
      </c>
      <c r="P185">
        <v>1663</v>
      </c>
      <c r="Q185">
        <v>16</v>
      </c>
      <c r="R185">
        <v>6</v>
      </c>
      <c r="S185">
        <v>0</v>
      </c>
      <c r="T185">
        <v>4</v>
      </c>
      <c r="U185">
        <v>3</v>
      </c>
      <c r="V185">
        <v>1</v>
      </c>
      <c r="W185">
        <v>132</v>
      </c>
    </row>
    <row r="186" spans="1:23" x14ac:dyDescent="0.3">
      <c r="A186">
        <v>3096</v>
      </c>
      <c r="B186">
        <v>2000</v>
      </c>
      <c r="C186" s="63" t="s">
        <v>53</v>
      </c>
      <c r="D186">
        <v>44</v>
      </c>
      <c r="E186">
        <v>180</v>
      </c>
      <c r="F186" s="63" t="s">
        <v>65</v>
      </c>
      <c r="G186" s="40">
        <v>50072</v>
      </c>
      <c r="H186">
        <v>896</v>
      </c>
      <c r="I186">
        <v>645</v>
      </c>
      <c r="J186">
        <v>251</v>
      </c>
      <c r="K186">
        <v>3445</v>
      </c>
      <c r="L186">
        <v>24</v>
      </c>
      <c r="M186">
        <v>21</v>
      </c>
      <c r="N186">
        <v>7</v>
      </c>
      <c r="O186">
        <v>1104</v>
      </c>
      <c r="P186">
        <v>3469</v>
      </c>
      <c r="Q186">
        <v>41</v>
      </c>
      <c r="R186">
        <v>16</v>
      </c>
      <c r="S186">
        <v>1</v>
      </c>
      <c r="T186">
        <v>11</v>
      </c>
      <c r="U186">
        <v>4</v>
      </c>
      <c r="V186">
        <v>10</v>
      </c>
      <c r="W186">
        <v>136</v>
      </c>
    </row>
    <row r="187" spans="1:23" x14ac:dyDescent="0.3">
      <c r="A187">
        <v>3097</v>
      </c>
      <c r="B187">
        <v>999</v>
      </c>
      <c r="C187" s="63" t="s">
        <v>53</v>
      </c>
      <c r="D187">
        <v>44</v>
      </c>
      <c r="E187">
        <v>180</v>
      </c>
      <c r="F187" s="63" t="s">
        <v>65</v>
      </c>
      <c r="G187" s="40">
        <v>50072</v>
      </c>
      <c r="H187">
        <v>381</v>
      </c>
      <c r="I187">
        <v>242</v>
      </c>
      <c r="J187">
        <v>139</v>
      </c>
      <c r="K187">
        <v>1579</v>
      </c>
      <c r="L187">
        <v>31</v>
      </c>
      <c r="M187">
        <v>9</v>
      </c>
      <c r="N187">
        <v>1</v>
      </c>
      <c r="O187">
        <v>618</v>
      </c>
      <c r="P187">
        <v>1610</v>
      </c>
      <c r="Q187">
        <v>14</v>
      </c>
      <c r="R187">
        <v>2</v>
      </c>
      <c r="S187">
        <v>0</v>
      </c>
      <c r="T187">
        <v>11</v>
      </c>
      <c r="U187">
        <v>2</v>
      </c>
      <c r="V187">
        <v>4</v>
      </c>
      <c r="W187">
        <v>136</v>
      </c>
    </row>
    <row r="188" spans="1:23" x14ac:dyDescent="0.3">
      <c r="A188">
        <v>3098</v>
      </c>
      <c r="B188">
        <v>2000</v>
      </c>
      <c r="C188" s="63" t="s">
        <v>53</v>
      </c>
      <c r="D188">
        <v>40</v>
      </c>
      <c r="E188">
        <v>240</v>
      </c>
      <c r="F188" s="63" t="s">
        <v>66</v>
      </c>
      <c r="G188" s="40">
        <v>52018</v>
      </c>
      <c r="H188">
        <v>650</v>
      </c>
      <c r="I188">
        <v>516</v>
      </c>
      <c r="J188">
        <v>134</v>
      </c>
      <c r="K188">
        <v>2977</v>
      </c>
      <c r="L188">
        <v>25</v>
      </c>
      <c r="M188">
        <v>2</v>
      </c>
      <c r="N188">
        <v>0</v>
      </c>
      <c r="O188">
        <v>1350</v>
      </c>
      <c r="P188">
        <v>3002</v>
      </c>
      <c r="Q188">
        <v>15</v>
      </c>
      <c r="R188">
        <v>9</v>
      </c>
      <c r="S188">
        <v>1</v>
      </c>
      <c r="T188">
        <v>8</v>
      </c>
      <c r="U188">
        <v>2</v>
      </c>
      <c r="V188">
        <v>0</v>
      </c>
      <c r="W188">
        <v>200</v>
      </c>
    </row>
    <row r="189" spans="1:23" x14ac:dyDescent="0.3">
      <c r="A189">
        <v>3099</v>
      </c>
      <c r="B189">
        <v>2000</v>
      </c>
      <c r="C189" s="63" t="s">
        <v>53</v>
      </c>
      <c r="D189">
        <v>40</v>
      </c>
      <c r="E189">
        <v>240</v>
      </c>
      <c r="F189" s="63" t="s">
        <v>66</v>
      </c>
      <c r="G189" s="40">
        <v>52018</v>
      </c>
      <c r="H189">
        <v>916</v>
      </c>
      <c r="I189">
        <v>696</v>
      </c>
      <c r="J189">
        <v>220</v>
      </c>
      <c r="K189">
        <v>3589</v>
      </c>
      <c r="L189">
        <v>20</v>
      </c>
      <c r="M189">
        <v>5</v>
      </c>
      <c r="N189">
        <v>0</v>
      </c>
      <c r="O189">
        <v>1081</v>
      </c>
      <c r="P189">
        <v>3609</v>
      </c>
      <c r="Q189">
        <v>51</v>
      </c>
      <c r="R189">
        <v>15</v>
      </c>
      <c r="S189">
        <v>1</v>
      </c>
      <c r="T189">
        <v>10</v>
      </c>
      <c r="U189">
        <v>4</v>
      </c>
      <c r="V189">
        <v>4</v>
      </c>
      <c r="W189">
        <v>200</v>
      </c>
    </row>
    <row r="190" spans="1:23" x14ac:dyDescent="0.3">
      <c r="A190">
        <v>3100</v>
      </c>
      <c r="B190">
        <v>999</v>
      </c>
      <c r="C190" s="63" t="s">
        <v>53</v>
      </c>
      <c r="D190">
        <v>40</v>
      </c>
      <c r="E190">
        <v>200</v>
      </c>
      <c r="F190" s="63" t="s">
        <v>66</v>
      </c>
      <c r="G190" s="40">
        <v>50802</v>
      </c>
      <c r="H190">
        <v>305</v>
      </c>
      <c r="I190">
        <v>219</v>
      </c>
      <c r="J190">
        <v>86</v>
      </c>
      <c r="K190">
        <v>1326</v>
      </c>
      <c r="L190">
        <v>22</v>
      </c>
      <c r="M190">
        <v>2</v>
      </c>
      <c r="N190">
        <v>0</v>
      </c>
      <c r="O190">
        <v>694</v>
      </c>
      <c r="P190">
        <v>1348</v>
      </c>
      <c r="Q190">
        <v>8</v>
      </c>
      <c r="R190">
        <v>3</v>
      </c>
      <c r="S190">
        <v>0</v>
      </c>
      <c r="T190">
        <v>2</v>
      </c>
      <c r="U190">
        <v>0</v>
      </c>
      <c r="V190">
        <v>0</v>
      </c>
      <c r="W190">
        <v>160</v>
      </c>
    </row>
    <row r="191" spans="1:23" x14ac:dyDescent="0.3">
      <c r="A191">
        <v>3101</v>
      </c>
      <c r="B191">
        <v>999</v>
      </c>
      <c r="C191" s="63" t="s">
        <v>53</v>
      </c>
      <c r="D191">
        <v>40</v>
      </c>
      <c r="E191">
        <v>200</v>
      </c>
      <c r="F191" s="63" t="s">
        <v>66</v>
      </c>
      <c r="G191" s="40">
        <v>50802</v>
      </c>
      <c r="H191">
        <v>310</v>
      </c>
      <c r="I191">
        <v>235</v>
      </c>
      <c r="J191">
        <v>75</v>
      </c>
      <c r="K191">
        <v>1237</v>
      </c>
      <c r="L191">
        <v>21</v>
      </c>
      <c r="M191">
        <v>0</v>
      </c>
      <c r="N191">
        <v>0</v>
      </c>
      <c r="O191">
        <v>689</v>
      </c>
      <c r="P191">
        <v>1258</v>
      </c>
      <c r="Q191">
        <v>9</v>
      </c>
      <c r="R191">
        <v>5</v>
      </c>
      <c r="S191">
        <v>1</v>
      </c>
      <c r="T191">
        <v>4</v>
      </c>
      <c r="U191">
        <v>2</v>
      </c>
      <c r="V191">
        <v>2</v>
      </c>
      <c r="W191">
        <v>160</v>
      </c>
    </row>
    <row r="192" spans="1:23" x14ac:dyDescent="0.3">
      <c r="A192">
        <v>3102</v>
      </c>
      <c r="B192">
        <v>999</v>
      </c>
      <c r="C192" s="63" t="s">
        <v>53</v>
      </c>
      <c r="D192">
        <v>38</v>
      </c>
      <c r="E192">
        <v>200</v>
      </c>
      <c r="F192" s="63" t="s">
        <v>67</v>
      </c>
      <c r="G192" s="40">
        <v>50861</v>
      </c>
      <c r="H192">
        <v>942</v>
      </c>
      <c r="I192">
        <v>713</v>
      </c>
      <c r="J192">
        <v>229</v>
      </c>
      <c r="K192">
        <v>1796</v>
      </c>
      <c r="L192">
        <v>26</v>
      </c>
      <c r="M192">
        <v>3</v>
      </c>
      <c r="N192">
        <v>0</v>
      </c>
      <c r="O192">
        <v>56</v>
      </c>
      <c r="P192">
        <v>1822</v>
      </c>
      <c r="Q192">
        <v>31</v>
      </c>
      <c r="R192">
        <v>15</v>
      </c>
      <c r="S192">
        <v>0</v>
      </c>
      <c r="T192">
        <v>8</v>
      </c>
      <c r="U192">
        <v>11</v>
      </c>
      <c r="V192">
        <v>1</v>
      </c>
      <c r="W192">
        <v>162</v>
      </c>
    </row>
    <row r="193" spans="1:23" x14ac:dyDescent="0.3">
      <c r="A193">
        <v>3103</v>
      </c>
      <c r="B193">
        <v>2000</v>
      </c>
      <c r="C193" s="63" t="s">
        <v>53</v>
      </c>
      <c r="D193">
        <v>39</v>
      </c>
      <c r="E193">
        <v>240</v>
      </c>
      <c r="F193" s="63" t="s">
        <v>107</v>
      </c>
      <c r="G193" s="40">
        <v>52048</v>
      </c>
      <c r="H193">
        <v>512</v>
      </c>
      <c r="I193">
        <v>389</v>
      </c>
      <c r="J193">
        <v>123</v>
      </c>
      <c r="K193">
        <v>2579</v>
      </c>
      <c r="L193">
        <v>26</v>
      </c>
      <c r="M193">
        <v>2</v>
      </c>
      <c r="N193">
        <v>0</v>
      </c>
      <c r="O193">
        <v>1488</v>
      </c>
      <c r="P193">
        <v>2605</v>
      </c>
      <c r="Q193">
        <v>24</v>
      </c>
      <c r="R193">
        <v>12</v>
      </c>
      <c r="S193">
        <v>0</v>
      </c>
      <c r="T193">
        <v>4</v>
      </c>
      <c r="U193">
        <v>2</v>
      </c>
      <c r="V193">
        <v>2</v>
      </c>
      <c r="W193">
        <v>201</v>
      </c>
    </row>
    <row r="194" spans="1:23" x14ac:dyDescent="0.3">
      <c r="A194">
        <v>3104</v>
      </c>
      <c r="B194">
        <v>2000</v>
      </c>
      <c r="C194" s="63" t="s">
        <v>53</v>
      </c>
      <c r="D194">
        <v>39</v>
      </c>
      <c r="E194">
        <v>240</v>
      </c>
      <c r="F194" s="63" t="s">
        <v>107</v>
      </c>
      <c r="G194" s="40">
        <v>52048</v>
      </c>
      <c r="H194">
        <v>833</v>
      </c>
      <c r="I194">
        <v>634</v>
      </c>
      <c r="J194">
        <v>199</v>
      </c>
      <c r="K194">
        <v>3054</v>
      </c>
      <c r="L194">
        <v>20</v>
      </c>
      <c r="M194">
        <v>9</v>
      </c>
      <c r="N194">
        <v>0</v>
      </c>
      <c r="O194">
        <v>1166</v>
      </c>
      <c r="P194">
        <v>3074</v>
      </c>
      <c r="Q194">
        <v>43</v>
      </c>
      <c r="R194">
        <v>21</v>
      </c>
      <c r="S194">
        <v>1</v>
      </c>
      <c r="T194">
        <v>2</v>
      </c>
      <c r="U194">
        <v>0</v>
      </c>
      <c r="V194">
        <v>6</v>
      </c>
      <c r="W194">
        <v>201</v>
      </c>
    </row>
    <row r="195" spans="1:23" x14ac:dyDescent="0.3">
      <c r="A195">
        <v>3105</v>
      </c>
      <c r="B195">
        <v>999</v>
      </c>
      <c r="C195" s="63" t="s">
        <v>53</v>
      </c>
      <c r="D195">
        <v>39</v>
      </c>
      <c r="E195">
        <v>200</v>
      </c>
      <c r="F195" s="63" t="s">
        <v>107</v>
      </c>
      <c r="G195" s="40">
        <v>50830</v>
      </c>
      <c r="H195">
        <v>301</v>
      </c>
      <c r="I195">
        <v>222</v>
      </c>
      <c r="J195">
        <v>79</v>
      </c>
      <c r="K195">
        <v>1226</v>
      </c>
      <c r="L195">
        <v>29</v>
      </c>
      <c r="M195">
        <v>6</v>
      </c>
      <c r="N195">
        <v>0</v>
      </c>
      <c r="O195">
        <v>697</v>
      </c>
      <c r="P195">
        <v>1255</v>
      </c>
      <c r="Q195">
        <v>9</v>
      </c>
      <c r="R195">
        <v>7</v>
      </c>
      <c r="S195">
        <v>0</v>
      </c>
      <c r="T195">
        <v>1</v>
      </c>
      <c r="U195">
        <v>0</v>
      </c>
      <c r="V195">
        <v>1</v>
      </c>
      <c r="W195">
        <v>161</v>
      </c>
    </row>
    <row r="196" spans="1:23" x14ac:dyDescent="0.3">
      <c r="A196">
        <v>3106</v>
      </c>
      <c r="B196">
        <v>999</v>
      </c>
      <c r="C196" s="63" t="s">
        <v>53</v>
      </c>
      <c r="D196">
        <v>39</v>
      </c>
      <c r="E196">
        <v>200</v>
      </c>
      <c r="F196" s="63" t="s">
        <v>107</v>
      </c>
      <c r="G196" s="40">
        <v>50830</v>
      </c>
      <c r="H196">
        <v>268</v>
      </c>
      <c r="I196">
        <v>199</v>
      </c>
      <c r="J196">
        <v>69</v>
      </c>
      <c r="K196">
        <v>1136</v>
      </c>
      <c r="L196">
        <v>24</v>
      </c>
      <c r="M196">
        <v>1</v>
      </c>
      <c r="N196">
        <v>0</v>
      </c>
      <c r="O196">
        <v>731</v>
      </c>
      <c r="P196">
        <v>1160</v>
      </c>
      <c r="Q196">
        <v>11</v>
      </c>
      <c r="R196">
        <v>5</v>
      </c>
      <c r="S196">
        <v>0</v>
      </c>
      <c r="T196">
        <v>2</v>
      </c>
      <c r="U196">
        <v>2</v>
      </c>
      <c r="V196">
        <v>1</v>
      </c>
      <c r="W196">
        <v>161</v>
      </c>
    </row>
    <row r="197" spans="1:23" x14ac:dyDescent="0.3">
      <c r="A197">
        <v>3107</v>
      </c>
      <c r="B197">
        <v>2000</v>
      </c>
      <c r="C197" s="63" t="s">
        <v>53</v>
      </c>
      <c r="D197">
        <v>37</v>
      </c>
      <c r="E197">
        <v>240</v>
      </c>
      <c r="F197" s="63" t="s">
        <v>108</v>
      </c>
      <c r="G197" s="40">
        <v>52110</v>
      </c>
      <c r="H197">
        <v>536</v>
      </c>
      <c r="I197">
        <v>412</v>
      </c>
      <c r="J197">
        <v>124</v>
      </c>
      <c r="K197">
        <v>2406</v>
      </c>
      <c r="L197">
        <v>21</v>
      </c>
      <c r="M197">
        <v>0</v>
      </c>
      <c r="N197">
        <v>0</v>
      </c>
      <c r="O197">
        <v>1463</v>
      </c>
      <c r="P197">
        <v>2427</v>
      </c>
      <c r="Q197">
        <v>19</v>
      </c>
      <c r="R197">
        <v>10</v>
      </c>
      <c r="S197">
        <v>0</v>
      </c>
      <c r="T197">
        <v>3</v>
      </c>
      <c r="U197">
        <v>1</v>
      </c>
      <c r="V197">
        <v>0</v>
      </c>
      <c r="W197">
        <v>203</v>
      </c>
    </row>
    <row r="198" spans="1:23" x14ac:dyDescent="0.3">
      <c r="A198">
        <v>3108</v>
      </c>
      <c r="B198">
        <v>2000</v>
      </c>
      <c r="C198" s="63" t="s">
        <v>53</v>
      </c>
      <c r="D198">
        <v>37</v>
      </c>
      <c r="E198">
        <v>240</v>
      </c>
      <c r="F198" s="63" t="s">
        <v>108</v>
      </c>
      <c r="G198" s="40">
        <v>52110</v>
      </c>
      <c r="H198">
        <v>884</v>
      </c>
      <c r="I198">
        <v>703</v>
      </c>
      <c r="J198">
        <v>181</v>
      </c>
      <c r="K198">
        <v>2962</v>
      </c>
      <c r="L198">
        <v>22</v>
      </c>
      <c r="M198">
        <v>3</v>
      </c>
      <c r="N198">
        <v>0</v>
      </c>
      <c r="O198">
        <v>1115</v>
      </c>
      <c r="P198">
        <v>2984</v>
      </c>
      <c r="Q198">
        <v>41</v>
      </c>
      <c r="R198">
        <v>16</v>
      </c>
      <c r="S198">
        <v>0</v>
      </c>
      <c r="T198">
        <v>5</v>
      </c>
      <c r="U198">
        <v>1</v>
      </c>
      <c r="V198">
        <v>1</v>
      </c>
      <c r="W198">
        <v>203</v>
      </c>
    </row>
    <row r="199" spans="1:23" x14ac:dyDescent="0.3">
      <c r="A199">
        <v>3109</v>
      </c>
      <c r="B199">
        <v>999</v>
      </c>
      <c r="C199" s="63" t="s">
        <v>53</v>
      </c>
      <c r="D199">
        <v>37</v>
      </c>
      <c r="E199">
        <v>200</v>
      </c>
      <c r="F199" s="63" t="s">
        <v>108</v>
      </c>
      <c r="G199" s="40">
        <v>50891</v>
      </c>
      <c r="H199">
        <v>381</v>
      </c>
      <c r="I199">
        <v>303</v>
      </c>
      <c r="J199">
        <v>78</v>
      </c>
      <c r="K199">
        <v>1174</v>
      </c>
      <c r="L199">
        <v>25</v>
      </c>
      <c r="M199">
        <v>2</v>
      </c>
      <c r="N199">
        <v>0</v>
      </c>
      <c r="O199">
        <v>618</v>
      </c>
      <c r="P199">
        <v>1199</v>
      </c>
      <c r="Q199">
        <v>12</v>
      </c>
      <c r="R199">
        <v>8</v>
      </c>
      <c r="S199">
        <v>0</v>
      </c>
      <c r="T199">
        <v>3</v>
      </c>
      <c r="U199">
        <v>1</v>
      </c>
      <c r="V199">
        <v>1</v>
      </c>
      <c r="W199">
        <v>163</v>
      </c>
    </row>
    <row r="200" spans="1:23" x14ac:dyDescent="0.3">
      <c r="A200">
        <v>3110</v>
      </c>
      <c r="B200">
        <v>999</v>
      </c>
      <c r="C200" s="63" t="s">
        <v>53</v>
      </c>
      <c r="D200">
        <v>37</v>
      </c>
      <c r="E200">
        <v>200</v>
      </c>
      <c r="F200" s="63" t="s">
        <v>108</v>
      </c>
      <c r="G200" s="40">
        <v>50891</v>
      </c>
      <c r="H200">
        <v>286</v>
      </c>
      <c r="I200">
        <v>205</v>
      </c>
      <c r="J200">
        <v>81</v>
      </c>
      <c r="K200">
        <v>1182</v>
      </c>
      <c r="L200">
        <v>25</v>
      </c>
      <c r="M200">
        <v>4</v>
      </c>
      <c r="N200">
        <v>0</v>
      </c>
      <c r="O200">
        <v>712</v>
      </c>
      <c r="P200">
        <v>1207</v>
      </c>
      <c r="Q200">
        <v>9</v>
      </c>
      <c r="R200">
        <v>10</v>
      </c>
      <c r="S200">
        <v>1</v>
      </c>
      <c r="T200">
        <v>4</v>
      </c>
      <c r="U200">
        <v>0</v>
      </c>
      <c r="V200">
        <v>1</v>
      </c>
      <c r="W200">
        <v>163</v>
      </c>
    </row>
    <row r="201" spans="1:23" x14ac:dyDescent="0.3">
      <c r="A201">
        <v>3111</v>
      </c>
      <c r="B201">
        <v>2000</v>
      </c>
      <c r="C201" s="63" t="s">
        <v>53</v>
      </c>
      <c r="D201">
        <v>36</v>
      </c>
      <c r="E201">
        <v>240</v>
      </c>
      <c r="F201" s="63" t="s">
        <v>109</v>
      </c>
      <c r="G201" s="40">
        <v>52140</v>
      </c>
      <c r="H201">
        <v>645</v>
      </c>
      <c r="I201">
        <v>512</v>
      </c>
      <c r="J201">
        <v>133</v>
      </c>
      <c r="K201">
        <v>2608</v>
      </c>
      <c r="L201">
        <v>16</v>
      </c>
      <c r="M201">
        <v>4</v>
      </c>
      <c r="N201">
        <v>0</v>
      </c>
      <c r="O201">
        <v>1355</v>
      </c>
      <c r="P201">
        <v>2624</v>
      </c>
      <c r="Q201">
        <v>30</v>
      </c>
      <c r="R201">
        <v>17</v>
      </c>
      <c r="S201">
        <v>0</v>
      </c>
      <c r="T201">
        <v>1</v>
      </c>
      <c r="U201">
        <v>0</v>
      </c>
      <c r="V201">
        <v>1</v>
      </c>
      <c r="W201">
        <v>204</v>
      </c>
    </row>
    <row r="202" spans="1:23" x14ac:dyDescent="0.3">
      <c r="A202">
        <v>3112</v>
      </c>
      <c r="B202">
        <v>2000</v>
      </c>
      <c r="C202" s="63" t="s">
        <v>53</v>
      </c>
      <c r="D202">
        <v>36</v>
      </c>
      <c r="E202">
        <v>240</v>
      </c>
      <c r="F202" s="63" t="s">
        <v>109</v>
      </c>
      <c r="G202" s="40">
        <v>52140</v>
      </c>
      <c r="H202">
        <v>1020</v>
      </c>
      <c r="I202">
        <v>836</v>
      </c>
      <c r="J202">
        <v>184</v>
      </c>
      <c r="K202">
        <v>3319</v>
      </c>
      <c r="L202">
        <v>18</v>
      </c>
      <c r="M202">
        <v>5</v>
      </c>
      <c r="N202">
        <v>0</v>
      </c>
      <c r="O202">
        <v>976</v>
      </c>
      <c r="P202">
        <v>3337</v>
      </c>
      <c r="Q202">
        <v>44</v>
      </c>
      <c r="R202">
        <v>30</v>
      </c>
      <c r="S202">
        <v>0</v>
      </c>
      <c r="T202">
        <v>11</v>
      </c>
      <c r="U202">
        <v>0</v>
      </c>
      <c r="V202">
        <v>1</v>
      </c>
      <c r="W202">
        <v>204</v>
      </c>
    </row>
    <row r="203" spans="1:23" x14ac:dyDescent="0.3">
      <c r="A203">
        <v>3113</v>
      </c>
      <c r="B203">
        <v>999</v>
      </c>
      <c r="C203" s="63" t="s">
        <v>53</v>
      </c>
      <c r="D203">
        <v>36</v>
      </c>
      <c r="E203">
        <v>200</v>
      </c>
      <c r="F203" s="63" t="s">
        <v>109</v>
      </c>
      <c r="G203" s="40">
        <v>50922</v>
      </c>
      <c r="H203">
        <v>623</v>
      </c>
      <c r="I203">
        <v>492</v>
      </c>
      <c r="J203">
        <v>131</v>
      </c>
      <c r="K203">
        <v>1759</v>
      </c>
      <c r="L203">
        <v>24</v>
      </c>
      <c r="M203">
        <v>3</v>
      </c>
      <c r="N203">
        <v>0</v>
      </c>
      <c r="O203">
        <v>375</v>
      </c>
      <c r="P203">
        <v>1783</v>
      </c>
      <c r="Q203">
        <v>28</v>
      </c>
      <c r="R203">
        <v>9</v>
      </c>
      <c r="S203">
        <v>0</v>
      </c>
      <c r="T203">
        <v>6</v>
      </c>
      <c r="U203">
        <v>1</v>
      </c>
      <c r="V203">
        <v>1</v>
      </c>
      <c r="W203">
        <v>164</v>
      </c>
    </row>
    <row r="204" spans="1:23" x14ac:dyDescent="0.3">
      <c r="A204">
        <v>3114</v>
      </c>
      <c r="B204">
        <v>999</v>
      </c>
      <c r="C204" s="63" t="s">
        <v>53</v>
      </c>
      <c r="D204">
        <v>36</v>
      </c>
      <c r="E204">
        <v>200</v>
      </c>
      <c r="F204" s="63" t="s">
        <v>109</v>
      </c>
      <c r="G204" s="40">
        <v>50922</v>
      </c>
      <c r="H204">
        <v>478</v>
      </c>
      <c r="I204">
        <v>400</v>
      </c>
      <c r="J204">
        <v>78</v>
      </c>
      <c r="K204">
        <v>1197</v>
      </c>
      <c r="L204">
        <v>20</v>
      </c>
      <c r="M204">
        <v>3</v>
      </c>
      <c r="N204">
        <v>1</v>
      </c>
      <c r="O204">
        <v>521</v>
      </c>
      <c r="P204">
        <v>1217</v>
      </c>
      <c r="Q204">
        <v>14</v>
      </c>
      <c r="R204">
        <v>7</v>
      </c>
      <c r="S204">
        <v>0</v>
      </c>
      <c r="T204">
        <v>2</v>
      </c>
      <c r="U204">
        <v>0</v>
      </c>
      <c r="V204">
        <v>1</v>
      </c>
      <c r="W204">
        <v>164</v>
      </c>
    </row>
    <row r="205" spans="1:23" x14ac:dyDescent="0.3">
      <c r="A205">
        <v>3115</v>
      </c>
      <c r="B205">
        <v>999</v>
      </c>
      <c r="C205" s="63" t="s">
        <v>53</v>
      </c>
      <c r="D205">
        <v>26</v>
      </c>
      <c r="E205">
        <v>200</v>
      </c>
      <c r="F205" s="63" t="s">
        <v>71</v>
      </c>
      <c r="G205" s="40">
        <v>51227</v>
      </c>
      <c r="H205">
        <v>971</v>
      </c>
      <c r="I205">
        <v>798</v>
      </c>
      <c r="J205">
        <v>173</v>
      </c>
      <c r="K205">
        <v>1354</v>
      </c>
      <c r="L205">
        <v>14</v>
      </c>
      <c r="M205">
        <v>5</v>
      </c>
      <c r="N205">
        <v>0</v>
      </c>
      <c r="O205">
        <v>28</v>
      </c>
      <c r="P205">
        <v>1368</v>
      </c>
      <c r="Q205">
        <v>34</v>
      </c>
      <c r="R205">
        <v>19</v>
      </c>
      <c r="S205">
        <v>0</v>
      </c>
      <c r="T205">
        <v>4</v>
      </c>
      <c r="U205">
        <v>10</v>
      </c>
      <c r="V205">
        <v>1</v>
      </c>
      <c r="W205">
        <v>174</v>
      </c>
    </row>
    <row r="206" spans="1:23" x14ac:dyDescent="0.3">
      <c r="A206">
        <v>3116</v>
      </c>
      <c r="B206">
        <v>2000</v>
      </c>
      <c r="C206" s="63" t="s">
        <v>53</v>
      </c>
      <c r="D206">
        <v>35</v>
      </c>
      <c r="E206">
        <v>240</v>
      </c>
      <c r="F206" s="63" t="s">
        <v>68</v>
      </c>
      <c r="G206" s="40">
        <v>52171</v>
      </c>
      <c r="H206">
        <v>716</v>
      </c>
      <c r="I206">
        <v>585</v>
      </c>
      <c r="J206">
        <v>131</v>
      </c>
      <c r="K206">
        <v>2409</v>
      </c>
      <c r="L206">
        <v>18</v>
      </c>
      <c r="M206">
        <v>7</v>
      </c>
      <c r="N206">
        <v>0</v>
      </c>
      <c r="O206">
        <v>1283</v>
      </c>
      <c r="P206">
        <v>2427</v>
      </c>
      <c r="Q206">
        <v>50</v>
      </c>
      <c r="R206">
        <v>19</v>
      </c>
      <c r="S206">
        <v>0</v>
      </c>
      <c r="T206">
        <v>6</v>
      </c>
      <c r="U206">
        <v>0</v>
      </c>
      <c r="V206">
        <v>0</v>
      </c>
      <c r="W206">
        <v>205</v>
      </c>
    </row>
    <row r="207" spans="1:23" x14ac:dyDescent="0.3">
      <c r="A207">
        <v>3117</v>
      </c>
      <c r="B207">
        <v>2000</v>
      </c>
      <c r="C207" s="63" t="s">
        <v>53</v>
      </c>
      <c r="D207">
        <v>35</v>
      </c>
      <c r="E207">
        <v>240</v>
      </c>
      <c r="F207" s="63" t="s">
        <v>68</v>
      </c>
      <c r="G207" s="40">
        <v>52171</v>
      </c>
      <c r="H207">
        <v>747</v>
      </c>
      <c r="I207">
        <v>574</v>
      </c>
      <c r="J207">
        <v>173</v>
      </c>
      <c r="K207">
        <v>2794</v>
      </c>
      <c r="L207">
        <v>22</v>
      </c>
      <c r="M207">
        <v>5</v>
      </c>
      <c r="N207">
        <v>0</v>
      </c>
      <c r="O207">
        <v>1252</v>
      </c>
      <c r="P207">
        <v>2816</v>
      </c>
      <c r="Q207">
        <v>37</v>
      </c>
      <c r="R207">
        <v>16</v>
      </c>
      <c r="S207">
        <v>0</v>
      </c>
      <c r="T207">
        <v>1</v>
      </c>
      <c r="U207">
        <v>1</v>
      </c>
      <c r="V207">
        <v>1</v>
      </c>
      <c r="W207">
        <v>205</v>
      </c>
    </row>
    <row r="208" spans="1:23" x14ac:dyDescent="0.3">
      <c r="A208">
        <v>3118</v>
      </c>
      <c r="B208">
        <v>999</v>
      </c>
      <c r="C208" s="63" t="s">
        <v>53</v>
      </c>
      <c r="D208">
        <v>34</v>
      </c>
      <c r="E208">
        <v>200</v>
      </c>
      <c r="F208" s="63" t="s">
        <v>110</v>
      </c>
      <c r="G208" s="40">
        <v>50983</v>
      </c>
      <c r="H208">
        <v>832</v>
      </c>
      <c r="I208">
        <v>676</v>
      </c>
      <c r="J208">
        <v>156</v>
      </c>
      <c r="K208">
        <v>1895</v>
      </c>
      <c r="L208">
        <v>23</v>
      </c>
      <c r="M208">
        <v>7</v>
      </c>
      <c r="N208">
        <v>0</v>
      </c>
      <c r="O208">
        <v>167</v>
      </c>
      <c r="P208">
        <v>1918</v>
      </c>
      <c r="Q208">
        <v>40</v>
      </c>
      <c r="R208">
        <v>23</v>
      </c>
      <c r="S208">
        <v>1</v>
      </c>
      <c r="T208">
        <v>1</v>
      </c>
      <c r="U208">
        <v>0</v>
      </c>
      <c r="V208">
        <v>0</v>
      </c>
      <c r="W208">
        <v>166</v>
      </c>
    </row>
    <row r="209" spans="1:23" x14ac:dyDescent="0.3">
      <c r="A209">
        <v>3119</v>
      </c>
      <c r="B209">
        <v>999</v>
      </c>
      <c r="C209" s="63" t="s">
        <v>53</v>
      </c>
      <c r="D209">
        <v>35</v>
      </c>
      <c r="E209">
        <v>200</v>
      </c>
      <c r="F209" s="63" t="s">
        <v>68</v>
      </c>
      <c r="G209" s="40">
        <v>50952</v>
      </c>
      <c r="H209">
        <v>516</v>
      </c>
      <c r="I209">
        <v>416</v>
      </c>
      <c r="J209">
        <v>100</v>
      </c>
      <c r="K209">
        <v>1213</v>
      </c>
      <c r="L209">
        <v>21</v>
      </c>
      <c r="M209">
        <v>2</v>
      </c>
      <c r="N209">
        <v>0</v>
      </c>
      <c r="O209">
        <v>483</v>
      </c>
      <c r="P209">
        <v>1234</v>
      </c>
      <c r="Q209">
        <v>7</v>
      </c>
      <c r="R209">
        <v>11</v>
      </c>
      <c r="S209">
        <v>0</v>
      </c>
      <c r="T209">
        <v>0</v>
      </c>
      <c r="U209">
        <v>1</v>
      </c>
      <c r="V209">
        <v>1</v>
      </c>
      <c r="W209">
        <v>165</v>
      </c>
    </row>
    <row r="210" spans="1:23" x14ac:dyDescent="0.3">
      <c r="A210">
        <v>3120</v>
      </c>
      <c r="B210">
        <v>2000</v>
      </c>
      <c r="C210" s="63" t="s">
        <v>53</v>
      </c>
      <c r="D210">
        <v>33</v>
      </c>
      <c r="E210">
        <v>240</v>
      </c>
      <c r="F210" s="63" t="s">
        <v>69</v>
      </c>
      <c r="G210" s="40">
        <v>52232</v>
      </c>
      <c r="H210">
        <v>962</v>
      </c>
      <c r="I210">
        <v>789</v>
      </c>
      <c r="J210">
        <v>173</v>
      </c>
      <c r="K210">
        <v>3052</v>
      </c>
      <c r="L210">
        <v>17</v>
      </c>
      <c r="M210">
        <v>9</v>
      </c>
      <c r="N210">
        <v>0</v>
      </c>
      <c r="O210">
        <v>1038</v>
      </c>
      <c r="P210">
        <v>3069</v>
      </c>
      <c r="Q210">
        <v>40</v>
      </c>
      <c r="R210">
        <v>12</v>
      </c>
      <c r="S210">
        <v>0</v>
      </c>
      <c r="T210">
        <v>2</v>
      </c>
      <c r="U210">
        <v>1</v>
      </c>
      <c r="V210">
        <v>0</v>
      </c>
      <c r="W210">
        <v>207</v>
      </c>
    </row>
    <row r="211" spans="1:23" x14ac:dyDescent="0.3">
      <c r="A211">
        <v>3121</v>
      </c>
      <c r="B211">
        <v>2000</v>
      </c>
      <c r="C211" s="63" t="s">
        <v>53</v>
      </c>
      <c r="D211">
        <v>34</v>
      </c>
      <c r="E211">
        <v>240</v>
      </c>
      <c r="F211" s="63" t="s">
        <v>110</v>
      </c>
      <c r="G211" s="40">
        <v>52201</v>
      </c>
      <c r="H211">
        <v>860</v>
      </c>
      <c r="I211">
        <v>686</v>
      </c>
      <c r="J211">
        <v>174</v>
      </c>
      <c r="K211">
        <v>3002</v>
      </c>
      <c r="L211">
        <v>18</v>
      </c>
      <c r="M211">
        <v>5</v>
      </c>
      <c r="N211">
        <v>0</v>
      </c>
      <c r="O211">
        <v>1137</v>
      </c>
      <c r="P211">
        <v>3020</v>
      </c>
      <c r="Q211">
        <v>32</v>
      </c>
      <c r="R211">
        <v>26</v>
      </c>
      <c r="S211">
        <v>0</v>
      </c>
      <c r="T211">
        <v>5</v>
      </c>
      <c r="U211">
        <v>0</v>
      </c>
      <c r="V211">
        <v>0</v>
      </c>
      <c r="W211">
        <v>206</v>
      </c>
    </row>
    <row r="212" spans="1:23" x14ac:dyDescent="0.3">
      <c r="A212">
        <v>3122</v>
      </c>
      <c r="B212">
        <v>2000</v>
      </c>
      <c r="C212" s="63" t="s">
        <v>53</v>
      </c>
      <c r="D212">
        <v>33</v>
      </c>
      <c r="E212">
        <v>240</v>
      </c>
      <c r="F212" s="63" t="s">
        <v>69</v>
      </c>
      <c r="G212" s="40">
        <v>52232</v>
      </c>
      <c r="H212">
        <v>629</v>
      </c>
      <c r="I212">
        <v>501</v>
      </c>
      <c r="J212">
        <v>128</v>
      </c>
      <c r="K212">
        <v>2686</v>
      </c>
      <c r="L212">
        <v>18</v>
      </c>
      <c r="M212">
        <v>2</v>
      </c>
      <c r="N212">
        <v>0</v>
      </c>
      <c r="O212">
        <v>1370</v>
      </c>
      <c r="P212">
        <v>2704</v>
      </c>
      <c r="Q212">
        <v>22</v>
      </c>
      <c r="R212">
        <v>11</v>
      </c>
      <c r="S212">
        <v>0</v>
      </c>
      <c r="T212">
        <v>0</v>
      </c>
      <c r="U212">
        <v>0</v>
      </c>
      <c r="V212">
        <v>0</v>
      </c>
      <c r="W212">
        <v>207</v>
      </c>
    </row>
    <row r="213" spans="1:23" x14ac:dyDescent="0.3">
      <c r="A213">
        <v>3123</v>
      </c>
      <c r="B213">
        <v>999</v>
      </c>
      <c r="C213" s="63" t="s">
        <v>53</v>
      </c>
      <c r="D213">
        <v>33</v>
      </c>
      <c r="E213">
        <v>200</v>
      </c>
      <c r="F213" s="63" t="s">
        <v>69</v>
      </c>
      <c r="G213" s="40">
        <v>51014</v>
      </c>
      <c r="H213">
        <v>338</v>
      </c>
      <c r="I213">
        <v>251</v>
      </c>
      <c r="J213">
        <v>87</v>
      </c>
      <c r="K213">
        <v>1367</v>
      </c>
      <c r="L213">
        <v>14</v>
      </c>
      <c r="M213">
        <v>4</v>
      </c>
      <c r="N213">
        <v>0</v>
      </c>
      <c r="O213">
        <v>660</v>
      </c>
      <c r="P213">
        <v>1381</v>
      </c>
      <c r="Q213">
        <v>17</v>
      </c>
      <c r="R213">
        <v>8</v>
      </c>
      <c r="S213">
        <v>1</v>
      </c>
      <c r="T213">
        <v>8</v>
      </c>
      <c r="U213">
        <v>1</v>
      </c>
      <c r="V213">
        <v>0</v>
      </c>
      <c r="W213">
        <v>167</v>
      </c>
    </row>
    <row r="214" spans="1:23" x14ac:dyDescent="0.3">
      <c r="A214">
        <v>3124</v>
      </c>
      <c r="B214">
        <v>999</v>
      </c>
      <c r="C214" s="63" t="s">
        <v>53</v>
      </c>
      <c r="D214">
        <v>33</v>
      </c>
      <c r="E214">
        <v>200</v>
      </c>
      <c r="F214" s="63" t="s">
        <v>69</v>
      </c>
      <c r="G214" s="40">
        <v>51014</v>
      </c>
      <c r="H214">
        <v>460</v>
      </c>
      <c r="I214">
        <v>367</v>
      </c>
      <c r="J214">
        <v>93</v>
      </c>
      <c r="K214">
        <v>1512</v>
      </c>
      <c r="L214">
        <v>19</v>
      </c>
      <c r="M214">
        <v>2</v>
      </c>
      <c r="N214">
        <v>0</v>
      </c>
      <c r="O214">
        <v>539</v>
      </c>
      <c r="P214">
        <v>1531</v>
      </c>
      <c r="Q214">
        <v>19</v>
      </c>
      <c r="R214">
        <v>16</v>
      </c>
      <c r="S214">
        <v>0</v>
      </c>
      <c r="T214">
        <v>3</v>
      </c>
      <c r="U214">
        <v>1</v>
      </c>
      <c r="V214">
        <v>0</v>
      </c>
      <c r="W214">
        <v>167</v>
      </c>
    </row>
    <row r="215" spans="1:23" x14ac:dyDescent="0.3">
      <c r="A215">
        <v>3125</v>
      </c>
      <c r="B215">
        <v>2000</v>
      </c>
      <c r="C215" s="63" t="s">
        <v>53</v>
      </c>
      <c r="D215">
        <v>31</v>
      </c>
      <c r="E215">
        <v>240</v>
      </c>
      <c r="F215" s="63" t="s">
        <v>70</v>
      </c>
      <c r="G215" s="40">
        <v>52291</v>
      </c>
      <c r="H215">
        <v>1024</v>
      </c>
      <c r="I215">
        <v>832</v>
      </c>
      <c r="J215">
        <v>192</v>
      </c>
      <c r="K215">
        <v>3819</v>
      </c>
      <c r="L215">
        <v>16</v>
      </c>
      <c r="M215">
        <v>3</v>
      </c>
      <c r="N215">
        <v>0</v>
      </c>
      <c r="O215">
        <v>966</v>
      </c>
      <c r="P215">
        <v>3835</v>
      </c>
      <c r="Q215">
        <v>60</v>
      </c>
      <c r="R215">
        <v>30</v>
      </c>
      <c r="S215">
        <v>10</v>
      </c>
      <c r="T215">
        <v>0</v>
      </c>
      <c r="U215">
        <v>1</v>
      </c>
      <c r="V215">
        <v>0</v>
      </c>
      <c r="W215">
        <v>209</v>
      </c>
    </row>
    <row r="216" spans="1:23" x14ac:dyDescent="0.3">
      <c r="A216">
        <v>3126</v>
      </c>
      <c r="B216">
        <v>2000</v>
      </c>
      <c r="C216" s="63" t="s">
        <v>53</v>
      </c>
      <c r="D216">
        <v>31</v>
      </c>
      <c r="E216">
        <v>240</v>
      </c>
      <c r="F216" s="63" t="s">
        <v>70</v>
      </c>
      <c r="G216" s="40">
        <v>52291</v>
      </c>
      <c r="H216">
        <v>753</v>
      </c>
      <c r="I216">
        <v>603</v>
      </c>
      <c r="J216">
        <v>150</v>
      </c>
      <c r="K216">
        <v>2793</v>
      </c>
      <c r="L216">
        <v>14</v>
      </c>
      <c r="M216">
        <v>5</v>
      </c>
      <c r="N216">
        <v>0</v>
      </c>
      <c r="O216">
        <v>1247</v>
      </c>
      <c r="P216">
        <v>2807</v>
      </c>
      <c r="Q216">
        <v>42</v>
      </c>
      <c r="R216">
        <v>11</v>
      </c>
      <c r="S216">
        <v>10</v>
      </c>
      <c r="T216">
        <v>5</v>
      </c>
      <c r="U216">
        <v>1</v>
      </c>
      <c r="V216">
        <v>0</v>
      </c>
      <c r="W216">
        <v>209</v>
      </c>
    </row>
    <row r="217" spans="1:23" x14ac:dyDescent="0.3">
      <c r="A217">
        <v>3127</v>
      </c>
      <c r="B217">
        <v>999</v>
      </c>
      <c r="C217" s="63" t="s">
        <v>53</v>
      </c>
      <c r="D217">
        <v>31</v>
      </c>
      <c r="E217">
        <v>200</v>
      </c>
      <c r="F217" s="63" t="s">
        <v>70</v>
      </c>
      <c r="G217" s="40">
        <v>51075</v>
      </c>
      <c r="H217">
        <v>357</v>
      </c>
      <c r="I217">
        <v>262</v>
      </c>
      <c r="J217">
        <v>95</v>
      </c>
      <c r="K217">
        <v>1556</v>
      </c>
      <c r="L217">
        <v>21</v>
      </c>
      <c r="M217">
        <v>4</v>
      </c>
      <c r="N217">
        <v>0</v>
      </c>
      <c r="O217">
        <v>641</v>
      </c>
      <c r="P217">
        <v>1577</v>
      </c>
      <c r="Q217">
        <v>17</v>
      </c>
      <c r="R217">
        <v>5</v>
      </c>
      <c r="S217">
        <v>0</v>
      </c>
      <c r="T217">
        <v>2</v>
      </c>
      <c r="U217">
        <v>1</v>
      </c>
      <c r="V217">
        <v>0</v>
      </c>
      <c r="W217">
        <v>169</v>
      </c>
    </row>
    <row r="218" spans="1:23" x14ac:dyDescent="0.3">
      <c r="A218">
        <v>3128</v>
      </c>
      <c r="B218">
        <v>999</v>
      </c>
      <c r="C218" s="63" t="s">
        <v>53</v>
      </c>
      <c r="D218">
        <v>31</v>
      </c>
      <c r="E218">
        <v>200</v>
      </c>
      <c r="F218" s="63" t="s">
        <v>70</v>
      </c>
      <c r="G218" s="40">
        <v>51075</v>
      </c>
      <c r="H218">
        <v>477</v>
      </c>
      <c r="I218">
        <v>367</v>
      </c>
      <c r="J218">
        <v>110</v>
      </c>
      <c r="K218">
        <v>1462</v>
      </c>
      <c r="L218">
        <v>19</v>
      </c>
      <c r="M218">
        <v>2</v>
      </c>
      <c r="N218">
        <v>0</v>
      </c>
      <c r="O218">
        <v>522</v>
      </c>
      <c r="P218">
        <v>1481</v>
      </c>
      <c r="Q218">
        <v>11</v>
      </c>
      <c r="R218">
        <v>8</v>
      </c>
      <c r="S218">
        <v>1</v>
      </c>
      <c r="T218">
        <v>1</v>
      </c>
      <c r="U218">
        <v>1</v>
      </c>
      <c r="V218">
        <v>1</v>
      </c>
      <c r="W218">
        <v>169</v>
      </c>
    </row>
    <row r="219" spans="1:23" x14ac:dyDescent="0.3">
      <c r="A219">
        <v>3129</v>
      </c>
      <c r="B219">
        <v>2000</v>
      </c>
      <c r="C219" s="63" t="s">
        <v>53</v>
      </c>
      <c r="D219">
        <v>31</v>
      </c>
      <c r="E219">
        <v>240</v>
      </c>
      <c r="F219" s="63" t="s">
        <v>70</v>
      </c>
      <c r="G219" s="40">
        <v>52291</v>
      </c>
      <c r="H219">
        <v>918</v>
      </c>
      <c r="I219">
        <v>752</v>
      </c>
      <c r="J219">
        <v>166</v>
      </c>
      <c r="K219">
        <v>3152</v>
      </c>
      <c r="L219">
        <v>15</v>
      </c>
      <c r="M219">
        <v>6</v>
      </c>
      <c r="N219">
        <v>0</v>
      </c>
      <c r="O219">
        <v>1072</v>
      </c>
      <c r="P219">
        <v>3167</v>
      </c>
      <c r="Q219">
        <v>58</v>
      </c>
      <c r="R219">
        <v>20</v>
      </c>
      <c r="S219">
        <v>12</v>
      </c>
      <c r="T219">
        <v>5</v>
      </c>
      <c r="U219">
        <v>0</v>
      </c>
      <c r="V219">
        <v>0</v>
      </c>
      <c r="W219">
        <v>209</v>
      </c>
    </row>
    <row r="220" spans="1:23" x14ac:dyDescent="0.3">
      <c r="A220">
        <v>3130</v>
      </c>
      <c r="B220">
        <v>2000</v>
      </c>
      <c r="C220" s="63" t="s">
        <v>53</v>
      </c>
      <c r="D220">
        <v>29</v>
      </c>
      <c r="E220">
        <v>240</v>
      </c>
      <c r="F220" s="63" t="s">
        <v>72</v>
      </c>
      <c r="G220" s="40">
        <v>52352</v>
      </c>
      <c r="H220">
        <v>1054</v>
      </c>
      <c r="I220">
        <v>883</v>
      </c>
      <c r="J220">
        <v>171</v>
      </c>
      <c r="K220">
        <v>3569</v>
      </c>
      <c r="L220">
        <v>15</v>
      </c>
      <c r="M220">
        <v>3</v>
      </c>
      <c r="N220">
        <v>0</v>
      </c>
      <c r="O220">
        <v>942</v>
      </c>
      <c r="P220">
        <v>3584</v>
      </c>
      <c r="Q220">
        <v>64</v>
      </c>
      <c r="R220">
        <v>32</v>
      </c>
      <c r="S220">
        <v>10</v>
      </c>
      <c r="T220">
        <v>8</v>
      </c>
      <c r="U220">
        <v>1</v>
      </c>
      <c r="V220">
        <v>0</v>
      </c>
      <c r="W220">
        <v>211</v>
      </c>
    </row>
    <row r="221" spans="1:23" x14ac:dyDescent="0.3">
      <c r="A221">
        <v>3131</v>
      </c>
      <c r="B221">
        <v>2000</v>
      </c>
      <c r="C221" s="63" t="s">
        <v>53</v>
      </c>
      <c r="D221">
        <v>29</v>
      </c>
      <c r="E221">
        <v>240</v>
      </c>
      <c r="F221" s="63" t="s">
        <v>72</v>
      </c>
      <c r="G221" s="40">
        <v>52352</v>
      </c>
      <c r="H221">
        <v>1185</v>
      </c>
      <c r="I221">
        <v>977</v>
      </c>
      <c r="J221">
        <v>208</v>
      </c>
      <c r="K221">
        <v>3996</v>
      </c>
      <c r="L221">
        <v>18</v>
      </c>
      <c r="M221">
        <v>4</v>
      </c>
      <c r="N221">
        <v>0</v>
      </c>
      <c r="O221">
        <v>812</v>
      </c>
      <c r="P221">
        <v>4014</v>
      </c>
      <c r="Q221">
        <v>68</v>
      </c>
      <c r="R221">
        <v>35</v>
      </c>
      <c r="S221">
        <v>10</v>
      </c>
      <c r="T221">
        <v>2</v>
      </c>
      <c r="U221">
        <v>1</v>
      </c>
      <c r="V221">
        <v>0</v>
      </c>
      <c r="W221">
        <v>211</v>
      </c>
    </row>
    <row r="222" spans="1:23" x14ac:dyDescent="0.3">
      <c r="A222">
        <v>3132</v>
      </c>
      <c r="B222">
        <v>999</v>
      </c>
      <c r="C222" s="63" t="s">
        <v>53</v>
      </c>
      <c r="D222">
        <v>29</v>
      </c>
      <c r="E222">
        <v>200</v>
      </c>
      <c r="F222" s="63" t="s">
        <v>72</v>
      </c>
      <c r="G222" s="40">
        <v>51136</v>
      </c>
      <c r="H222">
        <v>466</v>
      </c>
      <c r="I222">
        <v>360</v>
      </c>
      <c r="J222">
        <v>106</v>
      </c>
      <c r="K222">
        <v>1732</v>
      </c>
      <c r="L222">
        <v>23</v>
      </c>
      <c r="M222">
        <v>5</v>
      </c>
      <c r="N222">
        <v>0</v>
      </c>
      <c r="O222">
        <v>532</v>
      </c>
      <c r="P222">
        <v>1755</v>
      </c>
      <c r="Q222">
        <v>22</v>
      </c>
      <c r="R222">
        <v>8</v>
      </c>
      <c r="S222">
        <v>0</v>
      </c>
      <c r="T222">
        <v>3</v>
      </c>
      <c r="U222">
        <v>2</v>
      </c>
      <c r="V222">
        <v>1</v>
      </c>
      <c r="W222">
        <v>171</v>
      </c>
    </row>
    <row r="223" spans="1:23" x14ac:dyDescent="0.3">
      <c r="A223">
        <v>3133</v>
      </c>
      <c r="B223">
        <v>999</v>
      </c>
      <c r="C223" s="63" t="s">
        <v>53</v>
      </c>
      <c r="D223">
        <v>28</v>
      </c>
      <c r="E223">
        <v>200</v>
      </c>
      <c r="F223" s="63" t="s">
        <v>111</v>
      </c>
      <c r="G223" s="40">
        <v>51167</v>
      </c>
      <c r="H223">
        <v>466</v>
      </c>
      <c r="I223">
        <v>373</v>
      </c>
      <c r="J223">
        <v>93</v>
      </c>
      <c r="K223">
        <v>1512</v>
      </c>
      <c r="L223">
        <v>19</v>
      </c>
      <c r="M223">
        <v>3</v>
      </c>
      <c r="N223">
        <v>0</v>
      </c>
      <c r="O223">
        <v>533</v>
      </c>
      <c r="P223">
        <v>1531</v>
      </c>
      <c r="Q223">
        <v>16</v>
      </c>
      <c r="R223">
        <v>6</v>
      </c>
      <c r="S223">
        <v>0</v>
      </c>
      <c r="T223">
        <v>2</v>
      </c>
      <c r="U223">
        <v>0</v>
      </c>
      <c r="V223">
        <v>0</v>
      </c>
      <c r="W223">
        <v>172</v>
      </c>
    </row>
    <row r="224" spans="1:23" x14ac:dyDescent="0.3">
      <c r="A224">
        <v>3134</v>
      </c>
      <c r="B224">
        <v>2000</v>
      </c>
      <c r="C224" s="63" t="s">
        <v>53</v>
      </c>
      <c r="D224">
        <v>28</v>
      </c>
      <c r="E224">
        <v>240</v>
      </c>
      <c r="F224" s="63" t="s">
        <v>111</v>
      </c>
      <c r="G224" s="40">
        <v>52383</v>
      </c>
      <c r="H224">
        <v>1150</v>
      </c>
      <c r="I224">
        <v>955</v>
      </c>
      <c r="J224">
        <v>195</v>
      </c>
      <c r="K224">
        <v>3523</v>
      </c>
      <c r="L224">
        <v>19</v>
      </c>
      <c r="M224">
        <v>5</v>
      </c>
      <c r="N224">
        <v>0</v>
      </c>
      <c r="O224">
        <v>847</v>
      </c>
      <c r="P224">
        <v>3542</v>
      </c>
      <c r="Q224">
        <v>58</v>
      </c>
      <c r="R224">
        <v>44</v>
      </c>
      <c r="S224">
        <v>10</v>
      </c>
      <c r="T224">
        <v>7</v>
      </c>
      <c r="U224">
        <v>0</v>
      </c>
      <c r="V224">
        <v>0</v>
      </c>
      <c r="W224">
        <v>212</v>
      </c>
    </row>
    <row r="225" spans="1:23" x14ac:dyDescent="0.3">
      <c r="A225">
        <v>3135</v>
      </c>
      <c r="B225">
        <v>2000</v>
      </c>
      <c r="C225" s="63" t="s">
        <v>53</v>
      </c>
      <c r="D225">
        <v>28</v>
      </c>
      <c r="E225">
        <v>240</v>
      </c>
      <c r="F225" s="63" t="s">
        <v>111</v>
      </c>
      <c r="G225" s="40">
        <v>52383</v>
      </c>
      <c r="H225">
        <v>1274</v>
      </c>
      <c r="I225">
        <v>1069</v>
      </c>
      <c r="J225">
        <v>205</v>
      </c>
      <c r="K225">
        <v>3846</v>
      </c>
      <c r="L225">
        <v>17</v>
      </c>
      <c r="M225">
        <v>5</v>
      </c>
      <c r="N225">
        <v>0</v>
      </c>
      <c r="O225">
        <v>725</v>
      </c>
      <c r="P225">
        <v>3863</v>
      </c>
      <c r="Q225">
        <v>55</v>
      </c>
      <c r="R225">
        <v>36</v>
      </c>
      <c r="S225">
        <v>10</v>
      </c>
      <c r="T225">
        <v>6</v>
      </c>
      <c r="U225">
        <v>0</v>
      </c>
      <c r="V225">
        <v>0</v>
      </c>
      <c r="W225">
        <v>212</v>
      </c>
    </row>
    <row r="226" spans="1:23" x14ac:dyDescent="0.3">
      <c r="A226">
        <v>3136</v>
      </c>
      <c r="B226">
        <v>999</v>
      </c>
      <c r="C226" s="63" t="s">
        <v>53</v>
      </c>
      <c r="D226">
        <v>28</v>
      </c>
      <c r="E226">
        <v>200</v>
      </c>
      <c r="F226" s="63" t="s">
        <v>111</v>
      </c>
      <c r="G226" s="40">
        <v>51167</v>
      </c>
      <c r="H226">
        <v>603</v>
      </c>
      <c r="I226">
        <v>471</v>
      </c>
      <c r="J226">
        <v>132</v>
      </c>
      <c r="K226">
        <v>1820</v>
      </c>
      <c r="L226">
        <v>20</v>
      </c>
      <c r="M226">
        <v>3</v>
      </c>
      <c r="N226">
        <v>0</v>
      </c>
      <c r="O226">
        <v>396</v>
      </c>
      <c r="P226">
        <v>1840</v>
      </c>
      <c r="Q226">
        <v>29</v>
      </c>
      <c r="R226">
        <v>12</v>
      </c>
      <c r="S226">
        <v>0</v>
      </c>
      <c r="T226">
        <v>0</v>
      </c>
      <c r="U226">
        <v>0</v>
      </c>
      <c r="V226">
        <v>2</v>
      </c>
      <c r="W226">
        <v>172</v>
      </c>
    </row>
    <row r="227" spans="1:23" x14ac:dyDescent="0.3">
      <c r="A227">
        <v>3137</v>
      </c>
      <c r="B227">
        <v>2000</v>
      </c>
      <c r="C227" s="63" t="s">
        <v>53</v>
      </c>
      <c r="D227">
        <v>24</v>
      </c>
      <c r="E227">
        <v>240</v>
      </c>
      <c r="F227" s="63" t="s">
        <v>112</v>
      </c>
      <c r="G227" s="40">
        <v>52505</v>
      </c>
      <c r="H227">
        <v>954</v>
      </c>
      <c r="I227">
        <v>809</v>
      </c>
      <c r="J227">
        <v>145</v>
      </c>
      <c r="K227">
        <v>2889</v>
      </c>
      <c r="L227">
        <v>11</v>
      </c>
      <c r="M227">
        <v>1</v>
      </c>
      <c r="N227">
        <v>0</v>
      </c>
      <c r="O227">
        <v>1042</v>
      </c>
      <c r="P227">
        <v>2900</v>
      </c>
      <c r="Q227">
        <v>52</v>
      </c>
      <c r="R227">
        <v>23</v>
      </c>
      <c r="S227">
        <v>33</v>
      </c>
      <c r="T227">
        <v>5</v>
      </c>
      <c r="U227">
        <v>0</v>
      </c>
      <c r="V227">
        <v>1</v>
      </c>
      <c r="W227">
        <v>216</v>
      </c>
    </row>
    <row r="228" spans="1:23" x14ac:dyDescent="0.3">
      <c r="A228">
        <v>3138</v>
      </c>
      <c r="B228">
        <v>2000</v>
      </c>
      <c r="C228" s="63" t="s">
        <v>53</v>
      </c>
      <c r="D228">
        <v>25</v>
      </c>
      <c r="E228">
        <v>240</v>
      </c>
      <c r="F228" s="63" t="s">
        <v>74</v>
      </c>
      <c r="G228" s="40">
        <v>52475</v>
      </c>
      <c r="H228">
        <v>1083</v>
      </c>
      <c r="I228">
        <v>919</v>
      </c>
      <c r="J228">
        <v>164</v>
      </c>
      <c r="K228">
        <v>3226</v>
      </c>
      <c r="L228">
        <v>12</v>
      </c>
      <c r="M228">
        <v>1</v>
      </c>
      <c r="N228">
        <v>0</v>
      </c>
      <c r="O228">
        <v>917</v>
      </c>
      <c r="P228">
        <v>3238</v>
      </c>
      <c r="Q228">
        <v>54</v>
      </c>
      <c r="R228">
        <v>31</v>
      </c>
      <c r="S228">
        <v>10</v>
      </c>
      <c r="T228">
        <v>4</v>
      </c>
      <c r="U228">
        <v>0</v>
      </c>
      <c r="V228">
        <v>0</v>
      </c>
      <c r="W228">
        <v>215</v>
      </c>
    </row>
    <row r="229" spans="1:23" x14ac:dyDescent="0.3">
      <c r="A229">
        <v>3139</v>
      </c>
      <c r="B229">
        <v>999</v>
      </c>
      <c r="C229" s="63" t="s">
        <v>53</v>
      </c>
      <c r="D229">
        <v>24</v>
      </c>
      <c r="E229">
        <v>200</v>
      </c>
      <c r="F229" s="63" t="s">
        <v>112</v>
      </c>
      <c r="G229" s="40">
        <v>51288</v>
      </c>
      <c r="H229">
        <v>388</v>
      </c>
      <c r="I229">
        <v>319</v>
      </c>
      <c r="J229">
        <v>69</v>
      </c>
      <c r="K229">
        <v>1253</v>
      </c>
      <c r="L229">
        <v>14</v>
      </c>
      <c r="M229">
        <v>2</v>
      </c>
      <c r="N229">
        <v>0</v>
      </c>
      <c r="O229">
        <v>611</v>
      </c>
      <c r="P229">
        <v>1267</v>
      </c>
      <c r="Q229">
        <v>24</v>
      </c>
      <c r="R229">
        <v>12</v>
      </c>
      <c r="S229">
        <v>0</v>
      </c>
      <c r="T229">
        <v>1</v>
      </c>
      <c r="U229">
        <v>0</v>
      </c>
      <c r="V229">
        <v>0</v>
      </c>
      <c r="W229">
        <v>176</v>
      </c>
    </row>
    <row r="230" spans="1:23" x14ac:dyDescent="0.3">
      <c r="A230">
        <v>3140</v>
      </c>
      <c r="B230">
        <v>999</v>
      </c>
      <c r="C230" s="63" t="s">
        <v>53</v>
      </c>
      <c r="D230">
        <v>23</v>
      </c>
      <c r="E230">
        <v>200</v>
      </c>
      <c r="F230" s="63" t="s">
        <v>75</v>
      </c>
      <c r="G230" s="40">
        <v>51318</v>
      </c>
      <c r="H230">
        <v>732</v>
      </c>
      <c r="I230">
        <v>614</v>
      </c>
      <c r="J230">
        <v>118</v>
      </c>
      <c r="K230">
        <v>1848</v>
      </c>
      <c r="L230">
        <v>13</v>
      </c>
      <c r="M230">
        <v>0</v>
      </c>
      <c r="N230">
        <v>0</v>
      </c>
      <c r="O230">
        <v>266</v>
      </c>
      <c r="P230">
        <v>1861</v>
      </c>
      <c r="Q230">
        <v>27</v>
      </c>
      <c r="R230">
        <v>24</v>
      </c>
      <c r="S230">
        <v>1</v>
      </c>
      <c r="T230">
        <v>6</v>
      </c>
      <c r="U230">
        <v>3</v>
      </c>
      <c r="V230">
        <v>1</v>
      </c>
      <c r="W230">
        <v>177</v>
      </c>
    </row>
    <row r="231" spans="1:23" x14ac:dyDescent="0.3">
      <c r="A231">
        <v>3141</v>
      </c>
      <c r="B231">
        <v>999</v>
      </c>
      <c r="C231" s="63" t="s">
        <v>53</v>
      </c>
      <c r="D231">
        <v>23</v>
      </c>
      <c r="E231">
        <v>200</v>
      </c>
      <c r="F231" s="63" t="s">
        <v>75</v>
      </c>
      <c r="G231" s="40">
        <v>51318</v>
      </c>
      <c r="H231">
        <v>938</v>
      </c>
      <c r="I231">
        <v>786</v>
      </c>
      <c r="J231">
        <v>152</v>
      </c>
      <c r="K231">
        <v>1305</v>
      </c>
      <c r="L231">
        <v>9</v>
      </c>
      <c r="M231">
        <v>2</v>
      </c>
      <c r="N231">
        <v>0</v>
      </c>
      <c r="O231">
        <v>57</v>
      </c>
      <c r="P231">
        <v>1314</v>
      </c>
      <c r="Q231">
        <v>40</v>
      </c>
      <c r="R231">
        <v>20</v>
      </c>
      <c r="S231">
        <v>0</v>
      </c>
      <c r="T231">
        <v>9</v>
      </c>
      <c r="U231">
        <v>11</v>
      </c>
      <c r="V231">
        <v>2</v>
      </c>
      <c r="W231">
        <v>177</v>
      </c>
    </row>
    <row r="232" spans="1:23" x14ac:dyDescent="0.3">
      <c r="A232">
        <v>3142</v>
      </c>
      <c r="B232">
        <v>2000</v>
      </c>
      <c r="C232" s="63" t="s">
        <v>53</v>
      </c>
      <c r="D232">
        <v>24</v>
      </c>
      <c r="E232">
        <v>240</v>
      </c>
      <c r="F232" s="63" t="s">
        <v>112</v>
      </c>
      <c r="G232" s="40">
        <v>52505</v>
      </c>
      <c r="H232">
        <v>989</v>
      </c>
      <c r="I232">
        <v>824</v>
      </c>
      <c r="J232">
        <v>165</v>
      </c>
      <c r="K232">
        <v>3276</v>
      </c>
      <c r="L232">
        <v>15</v>
      </c>
      <c r="M232">
        <v>3</v>
      </c>
      <c r="N232">
        <v>0</v>
      </c>
      <c r="O232">
        <v>1011</v>
      </c>
      <c r="P232">
        <v>3291</v>
      </c>
      <c r="Q232">
        <v>47</v>
      </c>
      <c r="R232">
        <v>29</v>
      </c>
      <c r="S232">
        <v>43</v>
      </c>
      <c r="T232">
        <v>3</v>
      </c>
      <c r="U232">
        <v>0</v>
      </c>
      <c r="V232">
        <v>0</v>
      </c>
      <c r="W232">
        <v>216</v>
      </c>
    </row>
    <row r="233" spans="1:23" x14ac:dyDescent="0.3">
      <c r="A233">
        <v>3143</v>
      </c>
      <c r="B233">
        <v>2000</v>
      </c>
      <c r="C233" s="63" t="s">
        <v>53</v>
      </c>
      <c r="D233">
        <v>23</v>
      </c>
      <c r="E233">
        <v>240</v>
      </c>
      <c r="F233" s="63" t="s">
        <v>75</v>
      </c>
      <c r="G233" s="40">
        <v>52536</v>
      </c>
      <c r="H233">
        <v>1083</v>
      </c>
      <c r="I233">
        <v>921</v>
      </c>
      <c r="J233">
        <v>162</v>
      </c>
      <c r="K233">
        <v>3332</v>
      </c>
      <c r="L233">
        <v>11</v>
      </c>
      <c r="M233">
        <v>0</v>
      </c>
      <c r="N233">
        <v>0</v>
      </c>
      <c r="O233">
        <v>914</v>
      </c>
      <c r="P233">
        <v>3343</v>
      </c>
      <c r="Q233">
        <v>65</v>
      </c>
      <c r="R233">
        <v>29</v>
      </c>
      <c r="S233">
        <v>34</v>
      </c>
      <c r="T233">
        <v>1</v>
      </c>
      <c r="U233">
        <v>1</v>
      </c>
      <c r="V233">
        <v>0</v>
      </c>
      <c r="W233">
        <v>217</v>
      </c>
    </row>
    <row r="234" spans="1:23" x14ac:dyDescent="0.3">
      <c r="A234">
        <v>3144</v>
      </c>
      <c r="B234">
        <v>999</v>
      </c>
      <c r="C234" s="63" t="s">
        <v>53</v>
      </c>
      <c r="D234">
        <v>23</v>
      </c>
      <c r="E234">
        <v>200</v>
      </c>
      <c r="F234" s="63" t="s">
        <v>75</v>
      </c>
      <c r="G234" s="40">
        <v>51318</v>
      </c>
      <c r="H234">
        <v>449</v>
      </c>
      <c r="I234">
        <v>354</v>
      </c>
      <c r="J234">
        <v>95</v>
      </c>
      <c r="K234">
        <v>1632</v>
      </c>
      <c r="L234">
        <v>14</v>
      </c>
      <c r="M234">
        <v>0</v>
      </c>
      <c r="N234">
        <v>0</v>
      </c>
      <c r="O234">
        <v>550</v>
      </c>
      <c r="P234">
        <v>1646</v>
      </c>
      <c r="Q234">
        <v>30</v>
      </c>
      <c r="R234">
        <v>13</v>
      </c>
      <c r="S234">
        <v>0</v>
      </c>
      <c r="T234">
        <v>1</v>
      </c>
      <c r="U234">
        <v>1</v>
      </c>
      <c r="V234">
        <v>1</v>
      </c>
      <c r="W234">
        <v>177</v>
      </c>
    </row>
    <row r="235" spans="1:23" x14ac:dyDescent="0.3">
      <c r="A235">
        <v>3145</v>
      </c>
      <c r="B235">
        <v>2000</v>
      </c>
      <c r="C235" s="63" t="s">
        <v>53</v>
      </c>
      <c r="D235">
        <v>23</v>
      </c>
      <c r="E235">
        <v>240</v>
      </c>
      <c r="F235" s="63" t="s">
        <v>75</v>
      </c>
      <c r="G235" s="40">
        <v>52536</v>
      </c>
      <c r="H235">
        <v>1194</v>
      </c>
      <c r="I235">
        <v>1004</v>
      </c>
      <c r="J235">
        <v>190</v>
      </c>
      <c r="K235">
        <v>3636</v>
      </c>
      <c r="L235">
        <v>14</v>
      </c>
      <c r="M235">
        <v>1</v>
      </c>
      <c r="N235">
        <v>0</v>
      </c>
      <c r="O235">
        <v>804</v>
      </c>
      <c r="P235">
        <v>3650</v>
      </c>
      <c r="Q235">
        <v>55</v>
      </c>
      <c r="R235">
        <v>31</v>
      </c>
      <c r="S235">
        <v>35</v>
      </c>
      <c r="T235">
        <v>1</v>
      </c>
      <c r="U235">
        <v>1</v>
      </c>
      <c r="V235">
        <v>0</v>
      </c>
      <c r="W235">
        <v>217</v>
      </c>
    </row>
    <row r="236" spans="1:23" x14ac:dyDescent="0.3">
      <c r="A236">
        <v>3146</v>
      </c>
      <c r="B236">
        <v>5000</v>
      </c>
      <c r="C236" s="63" t="s">
        <v>54</v>
      </c>
      <c r="D236">
        <v>0</v>
      </c>
      <c r="E236">
        <v>180</v>
      </c>
      <c r="F236" s="63" t="s">
        <v>55</v>
      </c>
      <c r="G236" s="40"/>
      <c r="H236">
        <v>0</v>
      </c>
      <c r="I236">
        <v>0</v>
      </c>
      <c r="J236">
        <v>0</v>
      </c>
      <c r="K236">
        <v>3</v>
      </c>
      <c r="L236">
        <v>0</v>
      </c>
      <c r="M236">
        <v>0</v>
      </c>
      <c r="N236">
        <v>0</v>
      </c>
      <c r="O236">
        <v>5000</v>
      </c>
      <c r="P236">
        <v>3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180</v>
      </c>
    </row>
    <row r="237" spans="1:23" x14ac:dyDescent="0.3">
      <c r="A237">
        <v>3151</v>
      </c>
      <c r="B237">
        <v>5000</v>
      </c>
      <c r="C237" s="63" t="s">
        <v>54</v>
      </c>
      <c r="D237">
        <v>0</v>
      </c>
      <c r="E237">
        <v>200</v>
      </c>
      <c r="F237" s="63" t="s">
        <v>55</v>
      </c>
      <c r="G237" s="40"/>
      <c r="H237">
        <v>0</v>
      </c>
      <c r="I237">
        <v>0</v>
      </c>
      <c r="J237">
        <v>0</v>
      </c>
      <c r="K237">
        <v>3</v>
      </c>
      <c r="L237">
        <v>0</v>
      </c>
      <c r="M237">
        <v>0</v>
      </c>
      <c r="N237">
        <v>0</v>
      </c>
      <c r="O237">
        <v>5000</v>
      </c>
      <c r="P237">
        <v>3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200</v>
      </c>
    </row>
    <row r="238" spans="1:23" x14ac:dyDescent="0.3">
      <c r="A238">
        <v>3152</v>
      </c>
      <c r="B238">
        <v>2000</v>
      </c>
      <c r="C238" s="63" t="s">
        <v>53</v>
      </c>
      <c r="D238">
        <v>17</v>
      </c>
      <c r="E238">
        <v>240</v>
      </c>
      <c r="F238" s="63" t="s">
        <v>78</v>
      </c>
      <c r="G238" s="40">
        <v>52718</v>
      </c>
      <c r="H238">
        <v>986</v>
      </c>
      <c r="I238">
        <v>859</v>
      </c>
      <c r="J238">
        <v>127</v>
      </c>
      <c r="K238">
        <v>2268</v>
      </c>
      <c r="L238">
        <v>6</v>
      </c>
      <c r="M238">
        <v>3</v>
      </c>
      <c r="N238">
        <v>0</v>
      </c>
      <c r="O238">
        <v>1014</v>
      </c>
      <c r="P238">
        <v>2274</v>
      </c>
      <c r="Q238">
        <v>66</v>
      </c>
      <c r="R238">
        <v>42</v>
      </c>
      <c r="S238">
        <v>14</v>
      </c>
      <c r="T238">
        <v>2</v>
      </c>
      <c r="U238">
        <v>1</v>
      </c>
      <c r="V238">
        <v>0</v>
      </c>
      <c r="W238">
        <v>223</v>
      </c>
    </row>
    <row r="239" spans="1:23" x14ac:dyDescent="0.3">
      <c r="A239">
        <v>3153</v>
      </c>
      <c r="B239">
        <v>2000</v>
      </c>
      <c r="C239" s="63" t="s">
        <v>53</v>
      </c>
      <c r="D239">
        <v>17</v>
      </c>
      <c r="E239">
        <v>240</v>
      </c>
      <c r="F239" s="63" t="s">
        <v>78</v>
      </c>
      <c r="G239" s="40">
        <v>52718</v>
      </c>
      <c r="H239">
        <v>1212</v>
      </c>
      <c r="I239">
        <v>1081</v>
      </c>
      <c r="J239">
        <v>131</v>
      </c>
      <c r="K239">
        <v>2497</v>
      </c>
      <c r="L239">
        <v>6</v>
      </c>
      <c r="M239">
        <v>1</v>
      </c>
      <c r="N239">
        <v>0</v>
      </c>
      <c r="O239">
        <v>788</v>
      </c>
      <c r="P239">
        <v>2503</v>
      </c>
      <c r="Q239">
        <v>80</v>
      </c>
      <c r="R239">
        <v>49</v>
      </c>
      <c r="S239">
        <v>12</v>
      </c>
      <c r="T239">
        <v>14</v>
      </c>
      <c r="U239">
        <v>3</v>
      </c>
      <c r="V239">
        <v>0</v>
      </c>
      <c r="W239">
        <v>223</v>
      </c>
    </row>
    <row r="240" spans="1:23" x14ac:dyDescent="0.3">
      <c r="A240">
        <v>3154</v>
      </c>
      <c r="B240">
        <v>2000</v>
      </c>
      <c r="C240" s="63" t="s">
        <v>53</v>
      </c>
      <c r="D240">
        <v>17</v>
      </c>
      <c r="E240">
        <v>240</v>
      </c>
      <c r="F240" s="63" t="s">
        <v>78</v>
      </c>
      <c r="G240" s="40">
        <v>52718</v>
      </c>
      <c r="H240">
        <v>967</v>
      </c>
      <c r="I240">
        <v>863</v>
      </c>
      <c r="J240">
        <v>104</v>
      </c>
      <c r="K240">
        <v>2261</v>
      </c>
      <c r="L240">
        <v>7</v>
      </c>
      <c r="M240">
        <v>1</v>
      </c>
      <c r="N240">
        <v>0</v>
      </c>
      <c r="O240">
        <v>1033</v>
      </c>
      <c r="P240">
        <v>2268</v>
      </c>
      <c r="Q240">
        <v>67</v>
      </c>
      <c r="R240">
        <v>45</v>
      </c>
      <c r="S240">
        <v>40</v>
      </c>
      <c r="T240">
        <v>10</v>
      </c>
      <c r="U240">
        <v>3</v>
      </c>
      <c r="V240">
        <v>0</v>
      </c>
      <c r="W240">
        <v>223</v>
      </c>
    </row>
    <row r="241" spans="1:23" x14ac:dyDescent="0.3">
      <c r="A241">
        <v>3155</v>
      </c>
      <c r="B241">
        <v>2000</v>
      </c>
      <c r="C241" s="63" t="s">
        <v>53</v>
      </c>
      <c r="D241">
        <v>13</v>
      </c>
      <c r="E241">
        <v>240</v>
      </c>
      <c r="F241" s="63" t="s">
        <v>80</v>
      </c>
      <c r="G241" s="40">
        <v>52841</v>
      </c>
      <c r="H241">
        <v>1120</v>
      </c>
      <c r="I241">
        <v>1036</v>
      </c>
      <c r="J241">
        <v>84</v>
      </c>
      <c r="K241">
        <v>1856</v>
      </c>
      <c r="L241">
        <v>4</v>
      </c>
      <c r="M241">
        <v>0</v>
      </c>
      <c r="N241">
        <v>0</v>
      </c>
      <c r="O241">
        <v>853</v>
      </c>
      <c r="P241">
        <v>1860</v>
      </c>
      <c r="Q241">
        <v>73</v>
      </c>
      <c r="R241">
        <v>50</v>
      </c>
      <c r="S241">
        <v>59</v>
      </c>
      <c r="T241">
        <v>7</v>
      </c>
      <c r="U241">
        <v>2</v>
      </c>
      <c r="V241">
        <v>0</v>
      </c>
      <c r="W241">
        <v>227</v>
      </c>
    </row>
    <row r="242" spans="1:23" x14ac:dyDescent="0.3">
      <c r="A242">
        <v>3156</v>
      </c>
      <c r="B242">
        <v>2000</v>
      </c>
      <c r="C242" s="63" t="s">
        <v>53</v>
      </c>
      <c r="D242">
        <v>13</v>
      </c>
      <c r="E242">
        <v>240</v>
      </c>
      <c r="F242" s="63" t="s">
        <v>80</v>
      </c>
      <c r="G242" s="40">
        <v>52841</v>
      </c>
      <c r="H242">
        <v>1052</v>
      </c>
      <c r="I242">
        <v>963</v>
      </c>
      <c r="J242">
        <v>89</v>
      </c>
      <c r="K242">
        <v>1947</v>
      </c>
      <c r="L242">
        <v>13</v>
      </c>
      <c r="M242">
        <v>0</v>
      </c>
      <c r="N242">
        <v>0</v>
      </c>
      <c r="O242">
        <v>926</v>
      </c>
      <c r="P242">
        <v>1960</v>
      </c>
      <c r="Q242">
        <v>74</v>
      </c>
      <c r="R242">
        <v>46</v>
      </c>
      <c r="S242">
        <v>58</v>
      </c>
      <c r="T242">
        <v>7</v>
      </c>
      <c r="U242">
        <v>3</v>
      </c>
      <c r="V242">
        <v>1</v>
      </c>
      <c r="W242">
        <v>227</v>
      </c>
    </row>
    <row r="243" spans="1:23" x14ac:dyDescent="0.3">
      <c r="A243">
        <v>3157</v>
      </c>
      <c r="B243">
        <v>999</v>
      </c>
      <c r="C243" s="63" t="s">
        <v>53</v>
      </c>
      <c r="D243">
        <v>13</v>
      </c>
      <c r="E243">
        <v>200</v>
      </c>
      <c r="F243" s="63" t="s">
        <v>80</v>
      </c>
      <c r="G243" s="40">
        <v>51622</v>
      </c>
      <c r="H243">
        <v>667</v>
      </c>
      <c r="I243">
        <v>602</v>
      </c>
      <c r="J243">
        <v>65</v>
      </c>
      <c r="K243">
        <v>938</v>
      </c>
      <c r="L243">
        <v>7</v>
      </c>
      <c r="M243">
        <v>0</v>
      </c>
      <c r="N243">
        <v>0</v>
      </c>
      <c r="O243">
        <v>331</v>
      </c>
      <c r="P243">
        <v>945</v>
      </c>
      <c r="Q243">
        <v>43</v>
      </c>
      <c r="R243">
        <v>31</v>
      </c>
      <c r="S243">
        <v>0</v>
      </c>
      <c r="T243">
        <v>5</v>
      </c>
      <c r="U243">
        <v>2</v>
      </c>
      <c r="V243">
        <v>0</v>
      </c>
      <c r="W243">
        <v>187</v>
      </c>
    </row>
    <row r="244" spans="1:23" x14ac:dyDescent="0.3">
      <c r="A244">
        <v>3158</v>
      </c>
      <c r="B244">
        <v>999</v>
      </c>
      <c r="C244" s="63" t="s">
        <v>53</v>
      </c>
      <c r="D244">
        <v>12</v>
      </c>
      <c r="E244">
        <v>200</v>
      </c>
      <c r="F244" s="63" t="s">
        <v>79</v>
      </c>
      <c r="G244" s="40">
        <v>51653</v>
      </c>
      <c r="H244">
        <v>395</v>
      </c>
      <c r="I244">
        <v>361</v>
      </c>
      <c r="J244">
        <v>34</v>
      </c>
      <c r="K244">
        <v>621</v>
      </c>
      <c r="L244">
        <v>9</v>
      </c>
      <c r="M244">
        <v>0</v>
      </c>
      <c r="N244">
        <v>0</v>
      </c>
      <c r="O244">
        <v>604</v>
      </c>
      <c r="P244">
        <v>630</v>
      </c>
      <c r="Q244">
        <v>26</v>
      </c>
      <c r="R244">
        <v>14</v>
      </c>
      <c r="S244">
        <v>0</v>
      </c>
      <c r="T244">
        <v>4</v>
      </c>
      <c r="U244">
        <v>5</v>
      </c>
      <c r="V244">
        <v>0</v>
      </c>
      <c r="W244">
        <v>188</v>
      </c>
    </row>
    <row r="245" spans="1:23" x14ac:dyDescent="0.3">
      <c r="A245">
        <v>3159</v>
      </c>
      <c r="B245">
        <v>999</v>
      </c>
      <c r="C245" s="63" t="s">
        <v>53</v>
      </c>
      <c r="D245">
        <v>12</v>
      </c>
      <c r="E245">
        <v>200</v>
      </c>
      <c r="F245" s="63" t="s">
        <v>79</v>
      </c>
      <c r="G245" s="40">
        <v>51653</v>
      </c>
      <c r="H245">
        <v>853</v>
      </c>
      <c r="I245">
        <v>766</v>
      </c>
      <c r="J245">
        <v>87</v>
      </c>
      <c r="K245">
        <v>722</v>
      </c>
      <c r="L245">
        <v>2</v>
      </c>
      <c r="M245">
        <v>0</v>
      </c>
      <c r="N245">
        <v>0</v>
      </c>
      <c r="O245">
        <v>146</v>
      </c>
      <c r="P245">
        <v>724</v>
      </c>
      <c r="Q245">
        <v>41</v>
      </c>
      <c r="R245">
        <v>26</v>
      </c>
      <c r="S245">
        <v>0</v>
      </c>
      <c r="T245">
        <v>4</v>
      </c>
      <c r="U245">
        <v>0</v>
      </c>
      <c r="V245">
        <v>1</v>
      </c>
      <c r="W245">
        <v>188</v>
      </c>
    </row>
    <row r="246" spans="1:23" x14ac:dyDescent="0.3">
      <c r="A246">
        <v>3160</v>
      </c>
      <c r="B246">
        <v>2000</v>
      </c>
      <c r="C246" s="63" t="s">
        <v>53</v>
      </c>
      <c r="D246">
        <v>12</v>
      </c>
      <c r="E246">
        <v>240</v>
      </c>
      <c r="F246" s="63" t="s">
        <v>79</v>
      </c>
      <c r="G246" s="40">
        <v>52871</v>
      </c>
      <c r="H246">
        <v>1236</v>
      </c>
      <c r="I246">
        <v>1140</v>
      </c>
      <c r="J246">
        <v>96</v>
      </c>
      <c r="K246">
        <v>1954</v>
      </c>
      <c r="L246">
        <v>17</v>
      </c>
      <c r="M246">
        <v>0</v>
      </c>
      <c r="N246">
        <v>0</v>
      </c>
      <c r="O246">
        <v>762</v>
      </c>
      <c r="P246">
        <v>1971</v>
      </c>
      <c r="Q246">
        <v>103</v>
      </c>
      <c r="R246">
        <v>50</v>
      </c>
      <c r="S246">
        <v>26</v>
      </c>
      <c r="T246">
        <v>4</v>
      </c>
      <c r="U246">
        <v>2</v>
      </c>
      <c r="V246">
        <v>0</v>
      </c>
      <c r="W246">
        <v>228</v>
      </c>
    </row>
    <row r="247" spans="1:23" x14ac:dyDescent="0.3">
      <c r="A247">
        <v>3161</v>
      </c>
      <c r="B247">
        <v>2000</v>
      </c>
      <c r="C247" s="63" t="s">
        <v>53</v>
      </c>
      <c r="D247">
        <v>12</v>
      </c>
      <c r="E247">
        <v>240</v>
      </c>
      <c r="F247" s="63" t="s">
        <v>79</v>
      </c>
      <c r="G247" s="40">
        <v>52871</v>
      </c>
      <c r="H247">
        <v>1070</v>
      </c>
      <c r="I247">
        <v>990</v>
      </c>
      <c r="J247">
        <v>80</v>
      </c>
      <c r="K247">
        <v>1400</v>
      </c>
      <c r="L247">
        <v>13</v>
      </c>
      <c r="M247">
        <v>1</v>
      </c>
      <c r="N247">
        <v>0</v>
      </c>
      <c r="O247">
        <v>915</v>
      </c>
      <c r="P247">
        <v>1413</v>
      </c>
      <c r="Q247">
        <v>68</v>
      </c>
      <c r="R247">
        <v>61</v>
      </c>
      <c r="S247">
        <v>74</v>
      </c>
      <c r="T247">
        <v>1</v>
      </c>
      <c r="U247">
        <v>2</v>
      </c>
      <c r="V247">
        <v>1</v>
      </c>
      <c r="W247">
        <v>228</v>
      </c>
    </row>
    <row r="248" spans="1:23" x14ac:dyDescent="0.3">
      <c r="A248">
        <v>3162</v>
      </c>
      <c r="B248">
        <v>2000</v>
      </c>
      <c r="C248" s="63" t="s">
        <v>53</v>
      </c>
      <c r="D248">
        <v>10</v>
      </c>
      <c r="E248">
        <v>240</v>
      </c>
      <c r="F248" s="63" t="s">
        <v>113</v>
      </c>
      <c r="G248" s="40">
        <v>52932</v>
      </c>
      <c r="H248">
        <v>1210</v>
      </c>
      <c r="I248">
        <v>1133</v>
      </c>
      <c r="J248">
        <v>77</v>
      </c>
      <c r="K248">
        <v>1704</v>
      </c>
      <c r="L248">
        <v>8</v>
      </c>
      <c r="M248">
        <v>0</v>
      </c>
      <c r="N248">
        <v>0</v>
      </c>
      <c r="O248">
        <v>790</v>
      </c>
      <c r="P248">
        <v>1712</v>
      </c>
      <c r="Q248">
        <v>93</v>
      </c>
      <c r="R248">
        <v>64</v>
      </c>
      <c r="S248">
        <v>45</v>
      </c>
      <c r="T248">
        <v>4</v>
      </c>
      <c r="U248">
        <v>0</v>
      </c>
      <c r="V248">
        <v>0</v>
      </c>
      <c r="W248">
        <v>230</v>
      </c>
    </row>
    <row r="249" spans="1:23" x14ac:dyDescent="0.3">
      <c r="A249">
        <v>3163</v>
      </c>
      <c r="B249">
        <v>999</v>
      </c>
      <c r="C249" s="63" t="s">
        <v>53</v>
      </c>
      <c r="D249">
        <v>12</v>
      </c>
      <c r="E249">
        <v>200</v>
      </c>
      <c r="F249" s="63" t="s">
        <v>79</v>
      </c>
      <c r="G249" s="40">
        <v>51653</v>
      </c>
      <c r="H249">
        <v>558</v>
      </c>
      <c r="I249">
        <v>504</v>
      </c>
      <c r="J249">
        <v>54</v>
      </c>
      <c r="K249">
        <v>818</v>
      </c>
      <c r="L249">
        <v>5</v>
      </c>
      <c r="M249">
        <v>0</v>
      </c>
      <c r="N249">
        <v>0</v>
      </c>
      <c r="O249">
        <v>441</v>
      </c>
      <c r="P249">
        <v>823</v>
      </c>
      <c r="Q249">
        <v>36</v>
      </c>
      <c r="R249">
        <v>32</v>
      </c>
      <c r="S249">
        <v>0</v>
      </c>
      <c r="T249">
        <v>6</v>
      </c>
      <c r="U249">
        <v>3</v>
      </c>
      <c r="V249">
        <v>0</v>
      </c>
      <c r="W249">
        <v>188</v>
      </c>
    </row>
    <row r="250" spans="1:23" x14ac:dyDescent="0.3">
      <c r="A250">
        <v>3164</v>
      </c>
      <c r="B250">
        <v>2000</v>
      </c>
      <c r="C250" s="63" t="s">
        <v>53</v>
      </c>
      <c r="D250">
        <v>11</v>
      </c>
      <c r="E250">
        <v>240</v>
      </c>
      <c r="F250" s="63" t="s">
        <v>81</v>
      </c>
      <c r="G250" s="40">
        <v>52902</v>
      </c>
      <c r="H250">
        <v>1248</v>
      </c>
      <c r="I250">
        <v>1148</v>
      </c>
      <c r="J250">
        <v>100</v>
      </c>
      <c r="K250">
        <v>1779</v>
      </c>
      <c r="L250">
        <v>15</v>
      </c>
      <c r="M250">
        <v>1</v>
      </c>
      <c r="N250">
        <v>0</v>
      </c>
      <c r="O250">
        <v>737</v>
      </c>
      <c r="P250">
        <v>1794</v>
      </c>
      <c r="Q250">
        <v>93</v>
      </c>
      <c r="R250">
        <v>72</v>
      </c>
      <c r="S250">
        <v>53</v>
      </c>
      <c r="T250">
        <v>6</v>
      </c>
      <c r="U250">
        <v>5</v>
      </c>
      <c r="V250">
        <v>1</v>
      </c>
      <c r="W250">
        <v>229</v>
      </c>
    </row>
    <row r="251" spans="1:23" x14ac:dyDescent="0.3">
      <c r="A251">
        <v>3165</v>
      </c>
      <c r="B251">
        <v>5000</v>
      </c>
      <c r="C251" s="63" t="s">
        <v>54</v>
      </c>
      <c r="D251">
        <v>0</v>
      </c>
      <c r="E251">
        <v>200</v>
      </c>
      <c r="F251" s="63" t="s">
        <v>55</v>
      </c>
      <c r="G251" s="40"/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5000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200</v>
      </c>
    </row>
    <row r="252" spans="1:23" x14ac:dyDescent="0.3">
      <c r="A252">
        <v>3166</v>
      </c>
      <c r="B252">
        <v>5000</v>
      </c>
      <c r="C252" s="63" t="s">
        <v>54</v>
      </c>
      <c r="D252">
        <v>0</v>
      </c>
      <c r="E252">
        <v>200</v>
      </c>
      <c r="F252" s="63" t="s">
        <v>55</v>
      </c>
      <c r="G252" s="40"/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5000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200</v>
      </c>
    </row>
    <row r="253" spans="1:23" x14ac:dyDescent="0.3">
      <c r="A253">
        <v>3167</v>
      </c>
      <c r="B253">
        <v>5000</v>
      </c>
      <c r="C253" s="63" t="s">
        <v>53</v>
      </c>
      <c r="D253">
        <v>5</v>
      </c>
      <c r="E253">
        <v>200</v>
      </c>
      <c r="F253" s="63" t="s">
        <v>131</v>
      </c>
      <c r="G253" s="40">
        <v>51867</v>
      </c>
      <c r="H253">
        <v>1662</v>
      </c>
      <c r="I253">
        <v>1614</v>
      </c>
      <c r="J253">
        <v>48</v>
      </c>
      <c r="K253">
        <v>853</v>
      </c>
      <c r="L253">
        <v>0</v>
      </c>
      <c r="M253">
        <v>0</v>
      </c>
      <c r="N253">
        <v>0</v>
      </c>
      <c r="O253">
        <v>3337</v>
      </c>
      <c r="P253">
        <v>853</v>
      </c>
      <c r="Q253">
        <v>153</v>
      </c>
      <c r="R253">
        <v>151</v>
      </c>
      <c r="S253">
        <v>0</v>
      </c>
      <c r="T253">
        <v>0</v>
      </c>
      <c r="U253">
        <v>0</v>
      </c>
      <c r="V253">
        <v>0</v>
      </c>
      <c r="W253">
        <v>195</v>
      </c>
    </row>
    <row r="254" spans="1:23" x14ac:dyDescent="0.3">
      <c r="A254">
        <v>3168</v>
      </c>
      <c r="B254">
        <v>5000</v>
      </c>
      <c r="C254" s="63" t="s">
        <v>53</v>
      </c>
      <c r="D254">
        <v>5</v>
      </c>
      <c r="E254">
        <v>200</v>
      </c>
      <c r="F254" s="63" t="s">
        <v>131</v>
      </c>
      <c r="G254" s="40">
        <v>51867</v>
      </c>
      <c r="H254">
        <v>690</v>
      </c>
      <c r="I254">
        <v>675</v>
      </c>
      <c r="J254">
        <v>15</v>
      </c>
      <c r="K254">
        <v>345</v>
      </c>
      <c r="L254">
        <v>0</v>
      </c>
      <c r="M254">
        <v>0</v>
      </c>
      <c r="N254">
        <v>0</v>
      </c>
      <c r="O254">
        <v>4309</v>
      </c>
      <c r="P254">
        <v>345</v>
      </c>
      <c r="Q254">
        <v>80</v>
      </c>
      <c r="R254">
        <v>63</v>
      </c>
      <c r="S254">
        <v>0</v>
      </c>
      <c r="T254">
        <v>0</v>
      </c>
      <c r="U254">
        <v>1</v>
      </c>
      <c r="V254">
        <v>0</v>
      </c>
      <c r="W254">
        <v>195</v>
      </c>
    </row>
    <row r="255" spans="1:23" x14ac:dyDescent="0.3">
      <c r="A255">
        <v>3169</v>
      </c>
      <c r="B255">
        <v>999</v>
      </c>
      <c r="C255" s="63" t="s">
        <v>53</v>
      </c>
      <c r="D255">
        <v>10</v>
      </c>
      <c r="E255">
        <v>200</v>
      </c>
      <c r="F255" s="63" t="s">
        <v>113</v>
      </c>
      <c r="G255" s="40">
        <v>51714</v>
      </c>
      <c r="H255">
        <v>890</v>
      </c>
      <c r="I255">
        <v>813</v>
      </c>
      <c r="J255">
        <v>77</v>
      </c>
      <c r="K255">
        <v>586</v>
      </c>
      <c r="L255">
        <v>5</v>
      </c>
      <c r="M255">
        <v>0</v>
      </c>
      <c r="N255">
        <v>0</v>
      </c>
      <c r="O255">
        <v>109</v>
      </c>
      <c r="P255">
        <v>591</v>
      </c>
      <c r="Q255">
        <v>47</v>
      </c>
      <c r="R255">
        <v>33</v>
      </c>
      <c r="S255">
        <v>0</v>
      </c>
      <c r="T255">
        <v>13</v>
      </c>
      <c r="U255">
        <v>2</v>
      </c>
      <c r="V255">
        <v>0</v>
      </c>
      <c r="W255">
        <v>190</v>
      </c>
    </row>
    <row r="256" spans="1:23" x14ac:dyDescent="0.3">
      <c r="A256">
        <v>3170</v>
      </c>
      <c r="B256">
        <v>5000</v>
      </c>
      <c r="C256" s="63" t="s">
        <v>54</v>
      </c>
      <c r="D256">
        <v>0</v>
      </c>
      <c r="E256">
        <v>240</v>
      </c>
      <c r="F256" s="63" t="s">
        <v>55</v>
      </c>
      <c r="G256" s="40"/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5000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240</v>
      </c>
    </row>
    <row r="257" spans="1:23" x14ac:dyDescent="0.3">
      <c r="A257">
        <v>3171</v>
      </c>
      <c r="B257">
        <v>2000</v>
      </c>
      <c r="C257" s="63" t="s">
        <v>53</v>
      </c>
      <c r="D257">
        <v>10</v>
      </c>
      <c r="E257">
        <v>240</v>
      </c>
      <c r="F257" s="63" t="s">
        <v>113</v>
      </c>
      <c r="G257" s="40">
        <v>52932</v>
      </c>
      <c r="H257">
        <v>1091</v>
      </c>
      <c r="I257">
        <v>1013</v>
      </c>
      <c r="J257">
        <v>78</v>
      </c>
      <c r="K257">
        <v>1616</v>
      </c>
      <c r="L257">
        <v>2</v>
      </c>
      <c r="M257">
        <v>0</v>
      </c>
      <c r="N257">
        <v>0</v>
      </c>
      <c r="O257">
        <v>889</v>
      </c>
      <c r="P257">
        <v>1618</v>
      </c>
      <c r="Q257">
        <v>96</v>
      </c>
      <c r="R257">
        <v>80</v>
      </c>
      <c r="S257">
        <v>41</v>
      </c>
      <c r="T257">
        <v>2</v>
      </c>
      <c r="U257">
        <v>1</v>
      </c>
      <c r="V257">
        <v>0</v>
      </c>
      <c r="W257">
        <v>230</v>
      </c>
    </row>
    <row r="258" spans="1:23" x14ac:dyDescent="0.3">
      <c r="A258">
        <v>3172</v>
      </c>
      <c r="B258">
        <v>999</v>
      </c>
      <c r="C258" s="63" t="s">
        <v>53</v>
      </c>
      <c r="D258">
        <v>9</v>
      </c>
      <c r="E258">
        <v>200</v>
      </c>
      <c r="F258" s="63" t="s">
        <v>127</v>
      </c>
      <c r="G258" s="40">
        <v>51745</v>
      </c>
      <c r="H258">
        <v>519</v>
      </c>
      <c r="I258">
        <v>476</v>
      </c>
      <c r="J258">
        <v>43</v>
      </c>
      <c r="K258">
        <v>781</v>
      </c>
      <c r="L258">
        <v>5</v>
      </c>
      <c r="M258">
        <v>3</v>
      </c>
      <c r="N258">
        <v>0</v>
      </c>
      <c r="O258">
        <v>480</v>
      </c>
      <c r="P258">
        <v>786</v>
      </c>
      <c r="Q258">
        <v>40</v>
      </c>
      <c r="R258">
        <v>27</v>
      </c>
      <c r="S258">
        <v>0</v>
      </c>
      <c r="T258">
        <v>3</v>
      </c>
      <c r="U258">
        <v>0</v>
      </c>
      <c r="V258">
        <v>0</v>
      </c>
      <c r="W258">
        <v>191</v>
      </c>
    </row>
    <row r="259" spans="1:23" x14ac:dyDescent="0.3">
      <c r="A259">
        <v>3173</v>
      </c>
      <c r="B259">
        <v>999</v>
      </c>
      <c r="C259" s="63" t="s">
        <v>53</v>
      </c>
      <c r="D259">
        <v>9</v>
      </c>
      <c r="E259">
        <v>200</v>
      </c>
      <c r="F259" s="63" t="s">
        <v>127</v>
      </c>
      <c r="G259" s="40">
        <v>51745</v>
      </c>
      <c r="H259">
        <v>604</v>
      </c>
      <c r="I259">
        <v>557</v>
      </c>
      <c r="J259">
        <v>47</v>
      </c>
      <c r="K259">
        <v>713</v>
      </c>
      <c r="L259">
        <v>5</v>
      </c>
      <c r="M259">
        <v>0</v>
      </c>
      <c r="N259">
        <v>0</v>
      </c>
      <c r="O259">
        <v>394</v>
      </c>
      <c r="P259">
        <v>718</v>
      </c>
      <c r="Q259">
        <v>58</v>
      </c>
      <c r="R259">
        <v>29</v>
      </c>
      <c r="S259">
        <v>0</v>
      </c>
      <c r="T259">
        <v>12</v>
      </c>
      <c r="U259">
        <v>0</v>
      </c>
      <c r="V259">
        <v>0</v>
      </c>
      <c r="W259">
        <v>191</v>
      </c>
    </row>
    <row r="260" spans="1:23" x14ac:dyDescent="0.3">
      <c r="A260">
        <v>3174</v>
      </c>
      <c r="B260">
        <v>2000</v>
      </c>
      <c r="C260" s="63" t="s">
        <v>53</v>
      </c>
      <c r="D260">
        <v>9</v>
      </c>
      <c r="E260">
        <v>240</v>
      </c>
      <c r="F260" s="63" t="s">
        <v>127</v>
      </c>
      <c r="G260" s="40">
        <v>52963</v>
      </c>
      <c r="H260">
        <v>1717</v>
      </c>
      <c r="I260">
        <v>1646</v>
      </c>
      <c r="J260">
        <v>71</v>
      </c>
      <c r="K260">
        <v>1497</v>
      </c>
      <c r="L260">
        <v>4</v>
      </c>
      <c r="M260">
        <v>0</v>
      </c>
      <c r="N260">
        <v>0</v>
      </c>
      <c r="O260">
        <v>282</v>
      </c>
      <c r="P260">
        <v>1501</v>
      </c>
      <c r="Q260">
        <v>129</v>
      </c>
      <c r="R260">
        <v>61</v>
      </c>
      <c r="S260">
        <v>14</v>
      </c>
      <c r="T260">
        <v>7</v>
      </c>
      <c r="U260">
        <v>1</v>
      </c>
      <c r="V260">
        <v>0</v>
      </c>
      <c r="W260">
        <v>231</v>
      </c>
    </row>
    <row r="261" spans="1:23" x14ac:dyDescent="0.3">
      <c r="A261">
        <v>3175</v>
      </c>
      <c r="B261">
        <v>999</v>
      </c>
      <c r="C261" s="63" t="s">
        <v>53</v>
      </c>
      <c r="D261">
        <v>8</v>
      </c>
      <c r="E261">
        <v>200</v>
      </c>
      <c r="F261" s="63" t="s">
        <v>128</v>
      </c>
      <c r="G261" s="40">
        <v>51775</v>
      </c>
      <c r="H261">
        <v>899</v>
      </c>
      <c r="I261">
        <v>856</v>
      </c>
      <c r="J261">
        <v>43</v>
      </c>
      <c r="K261">
        <v>685</v>
      </c>
      <c r="L261">
        <v>3</v>
      </c>
      <c r="M261">
        <v>0</v>
      </c>
      <c r="N261">
        <v>0</v>
      </c>
      <c r="O261">
        <v>100</v>
      </c>
      <c r="P261">
        <v>688</v>
      </c>
      <c r="Q261">
        <v>66</v>
      </c>
      <c r="R261">
        <v>38</v>
      </c>
      <c r="S261">
        <v>1</v>
      </c>
      <c r="T261">
        <v>3</v>
      </c>
      <c r="U261">
        <v>0</v>
      </c>
      <c r="V261">
        <v>0</v>
      </c>
      <c r="W261">
        <v>192</v>
      </c>
    </row>
    <row r="262" spans="1:23" x14ac:dyDescent="0.3">
      <c r="A262">
        <v>3176</v>
      </c>
      <c r="B262">
        <v>2000</v>
      </c>
      <c r="C262" s="63" t="s">
        <v>53</v>
      </c>
      <c r="D262">
        <v>8</v>
      </c>
      <c r="E262">
        <v>240</v>
      </c>
      <c r="F262" s="63" t="s">
        <v>128</v>
      </c>
      <c r="G262" s="40">
        <v>52994</v>
      </c>
      <c r="H262">
        <v>1866</v>
      </c>
      <c r="I262">
        <v>1798</v>
      </c>
      <c r="J262">
        <v>68</v>
      </c>
      <c r="K262">
        <v>1235</v>
      </c>
      <c r="L262">
        <v>9</v>
      </c>
      <c r="M262">
        <v>0</v>
      </c>
      <c r="N262">
        <v>0</v>
      </c>
      <c r="O262">
        <v>127</v>
      </c>
      <c r="P262">
        <v>1244</v>
      </c>
      <c r="Q262">
        <v>123</v>
      </c>
      <c r="R262">
        <v>52</v>
      </c>
      <c r="S262">
        <v>60</v>
      </c>
      <c r="T262">
        <v>0</v>
      </c>
      <c r="U262">
        <v>0</v>
      </c>
      <c r="V262">
        <v>0</v>
      </c>
      <c r="W262">
        <v>232</v>
      </c>
    </row>
    <row r="263" spans="1:23" x14ac:dyDescent="0.3">
      <c r="A263">
        <v>3177</v>
      </c>
      <c r="B263">
        <v>999</v>
      </c>
      <c r="C263" s="63" t="s">
        <v>53</v>
      </c>
      <c r="D263">
        <v>7</v>
      </c>
      <c r="E263">
        <v>200</v>
      </c>
      <c r="F263" s="63" t="s">
        <v>129</v>
      </c>
      <c r="G263" s="40">
        <v>51806</v>
      </c>
      <c r="H263">
        <v>753</v>
      </c>
      <c r="I263">
        <v>705</v>
      </c>
      <c r="J263">
        <v>48</v>
      </c>
      <c r="K263">
        <v>458</v>
      </c>
      <c r="L263">
        <v>4</v>
      </c>
      <c r="M263">
        <v>0</v>
      </c>
      <c r="N263">
        <v>0</v>
      </c>
      <c r="O263">
        <v>246</v>
      </c>
      <c r="P263">
        <v>462</v>
      </c>
      <c r="Q263">
        <v>36</v>
      </c>
      <c r="R263">
        <v>29</v>
      </c>
      <c r="S263">
        <v>0</v>
      </c>
      <c r="T263">
        <v>6</v>
      </c>
      <c r="U263">
        <v>0</v>
      </c>
      <c r="V263">
        <v>0</v>
      </c>
      <c r="W263">
        <v>193</v>
      </c>
    </row>
    <row r="264" spans="1:23" x14ac:dyDescent="0.3">
      <c r="A264">
        <v>3178</v>
      </c>
      <c r="B264">
        <v>2000</v>
      </c>
      <c r="C264" s="63" t="s">
        <v>53</v>
      </c>
      <c r="D264">
        <v>8</v>
      </c>
      <c r="E264">
        <v>240</v>
      </c>
      <c r="F264" s="63" t="s">
        <v>128</v>
      </c>
      <c r="G264" s="40">
        <v>52994</v>
      </c>
      <c r="H264">
        <v>1842</v>
      </c>
      <c r="I264">
        <v>1786</v>
      </c>
      <c r="J264">
        <v>56</v>
      </c>
      <c r="K264">
        <v>1310</v>
      </c>
      <c r="L264">
        <v>4</v>
      </c>
      <c r="M264">
        <v>0</v>
      </c>
      <c r="N264">
        <v>0</v>
      </c>
      <c r="O264">
        <v>158</v>
      </c>
      <c r="P264">
        <v>1314</v>
      </c>
      <c r="Q264">
        <v>137</v>
      </c>
      <c r="R264">
        <v>61</v>
      </c>
      <c r="S264">
        <v>4</v>
      </c>
      <c r="T264">
        <v>6</v>
      </c>
      <c r="U264">
        <v>4</v>
      </c>
      <c r="V264">
        <v>0</v>
      </c>
      <c r="W264">
        <v>232</v>
      </c>
    </row>
    <row r="265" spans="1:23" x14ac:dyDescent="0.3">
      <c r="A265">
        <v>3179</v>
      </c>
      <c r="B265">
        <v>2000</v>
      </c>
      <c r="C265" s="63" t="s">
        <v>53</v>
      </c>
      <c r="D265">
        <v>6</v>
      </c>
      <c r="E265">
        <v>240</v>
      </c>
      <c r="F265" s="63" t="s">
        <v>130</v>
      </c>
      <c r="G265" s="40">
        <v>53053</v>
      </c>
      <c r="H265">
        <v>1860</v>
      </c>
      <c r="I265">
        <v>1817</v>
      </c>
      <c r="J265">
        <v>43</v>
      </c>
      <c r="K265">
        <v>974</v>
      </c>
      <c r="L265">
        <v>1</v>
      </c>
      <c r="M265">
        <v>0</v>
      </c>
      <c r="N265">
        <v>0</v>
      </c>
      <c r="O265">
        <v>140</v>
      </c>
      <c r="P265">
        <v>975</v>
      </c>
      <c r="Q265">
        <v>186</v>
      </c>
      <c r="R265">
        <v>75</v>
      </c>
      <c r="S265">
        <v>29</v>
      </c>
      <c r="T265">
        <v>4</v>
      </c>
      <c r="U265">
        <v>0</v>
      </c>
      <c r="V265">
        <v>2</v>
      </c>
      <c r="W265">
        <v>234</v>
      </c>
    </row>
    <row r="266" spans="1:23" x14ac:dyDescent="0.3">
      <c r="A266">
        <v>3180</v>
      </c>
      <c r="B266">
        <v>5000</v>
      </c>
      <c r="C266" s="63" t="s">
        <v>53</v>
      </c>
      <c r="D266">
        <v>6</v>
      </c>
      <c r="E266">
        <v>240</v>
      </c>
      <c r="F266" s="63" t="s">
        <v>130</v>
      </c>
      <c r="G266" s="40">
        <v>53053</v>
      </c>
      <c r="H266">
        <v>1513</v>
      </c>
      <c r="I266">
        <v>1458</v>
      </c>
      <c r="J266">
        <v>55</v>
      </c>
      <c r="K266">
        <v>1021</v>
      </c>
      <c r="L266">
        <v>0</v>
      </c>
      <c r="M266">
        <v>0</v>
      </c>
      <c r="N266">
        <v>0</v>
      </c>
      <c r="O266">
        <v>3487</v>
      </c>
      <c r="P266">
        <v>1021</v>
      </c>
      <c r="Q266">
        <v>148</v>
      </c>
      <c r="R266">
        <v>115</v>
      </c>
      <c r="S266">
        <v>22</v>
      </c>
      <c r="T266">
        <v>1</v>
      </c>
      <c r="U266">
        <v>1</v>
      </c>
      <c r="V266">
        <v>3</v>
      </c>
      <c r="W266">
        <v>234</v>
      </c>
    </row>
    <row r="267" spans="1:23" x14ac:dyDescent="0.3">
      <c r="A267">
        <v>3181</v>
      </c>
      <c r="B267">
        <v>5000</v>
      </c>
      <c r="C267" s="63" t="s">
        <v>53</v>
      </c>
      <c r="D267">
        <v>6</v>
      </c>
      <c r="E267">
        <v>240</v>
      </c>
      <c r="F267" s="63" t="s">
        <v>130</v>
      </c>
      <c r="G267" s="40">
        <v>53053</v>
      </c>
      <c r="H267">
        <v>3304</v>
      </c>
      <c r="I267">
        <v>3178</v>
      </c>
      <c r="J267">
        <v>126</v>
      </c>
      <c r="K267">
        <v>2312</v>
      </c>
      <c r="L267">
        <v>3</v>
      </c>
      <c r="M267">
        <v>0</v>
      </c>
      <c r="N267">
        <v>0</v>
      </c>
      <c r="O267">
        <v>1696</v>
      </c>
      <c r="P267">
        <v>2315</v>
      </c>
      <c r="Q267">
        <v>349</v>
      </c>
      <c r="R267">
        <v>308</v>
      </c>
      <c r="S267">
        <v>27</v>
      </c>
      <c r="T267">
        <v>4</v>
      </c>
      <c r="U267">
        <v>0</v>
      </c>
      <c r="V267">
        <v>2</v>
      </c>
      <c r="W267">
        <v>234</v>
      </c>
    </row>
    <row r="268" spans="1:23" x14ac:dyDescent="0.3">
      <c r="A268">
        <v>3182</v>
      </c>
      <c r="B268">
        <v>5000</v>
      </c>
      <c r="C268" s="63" t="s">
        <v>53</v>
      </c>
      <c r="D268">
        <v>5</v>
      </c>
      <c r="E268">
        <v>200</v>
      </c>
      <c r="F268" s="63" t="s">
        <v>131</v>
      </c>
      <c r="G268" s="40">
        <v>51867</v>
      </c>
      <c r="H268">
        <v>1779</v>
      </c>
      <c r="I268">
        <v>1725</v>
      </c>
      <c r="J268">
        <v>54</v>
      </c>
      <c r="K268">
        <v>402</v>
      </c>
      <c r="L268">
        <v>1</v>
      </c>
      <c r="M268">
        <v>0</v>
      </c>
      <c r="N268">
        <v>0</v>
      </c>
      <c r="O268">
        <v>3221</v>
      </c>
      <c r="P268">
        <v>403</v>
      </c>
      <c r="Q268">
        <v>90</v>
      </c>
      <c r="R268">
        <v>46</v>
      </c>
      <c r="S268">
        <v>0</v>
      </c>
      <c r="T268">
        <v>0</v>
      </c>
      <c r="U268">
        <v>0</v>
      </c>
      <c r="V268">
        <v>0</v>
      </c>
      <c r="W268">
        <v>195</v>
      </c>
    </row>
    <row r="269" spans="1:23" x14ac:dyDescent="0.3">
      <c r="A269">
        <v>3183</v>
      </c>
      <c r="B269">
        <v>5000</v>
      </c>
      <c r="C269" s="63" t="s">
        <v>53</v>
      </c>
      <c r="D269">
        <v>3</v>
      </c>
      <c r="E269">
        <v>240</v>
      </c>
      <c r="F269" s="63" t="s">
        <v>133</v>
      </c>
      <c r="G269" s="40">
        <v>53144</v>
      </c>
      <c r="H269">
        <v>1847</v>
      </c>
      <c r="I269">
        <v>1820</v>
      </c>
      <c r="J269">
        <v>27</v>
      </c>
      <c r="K269">
        <v>265</v>
      </c>
      <c r="L269">
        <v>1</v>
      </c>
      <c r="M269">
        <v>0</v>
      </c>
      <c r="N269">
        <v>0</v>
      </c>
      <c r="O269">
        <v>3152</v>
      </c>
      <c r="P269">
        <v>266</v>
      </c>
      <c r="Q269">
        <v>179</v>
      </c>
      <c r="R269">
        <v>270</v>
      </c>
      <c r="S269">
        <v>0</v>
      </c>
      <c r="T269">
        <v>1</v>
      </c>
      <c r="U269">
        <v>1</v>
      </c>
      <c r="V269">
        <v>0</v>
      </c>
      <c r="W269">
        <v>237</v>
      </c>
    </row>
    <row r="270" spans="1:23" x14ac:dyDescent="0.3">
      <c r="A270">
        <v>3184</v>
      </c>
      <c r="B270">
        <v>5000</v>
      </c>
      <c r="C270" s="63" t="s">
        <v>53</v>
      </c>
      <c r="D270">
        <v>3</v>
      </c>
      <c r="E270">
        <v>240</v>
      </c>
      <c r="F270" s="63" t="s">
        <v>133</v>
      </c>
      <c r="G270" s="40">
        <v>53144</v>
      </c>
      <c r="H270">
        <v>4023</v>
      </c>
      <c r="I270">
        <v>3968</v>
      </c>
      <c r="J270">
        <v>55</v>
      </c>
      <c r="K270">
        <v>541</v>
      </c>
      <c r="L270">
        <v>1</v>
      </c>
      <c r="M270">
        <v>0</v>
      </c>
      <c r="N270">
        <v>0</v>
      </c>
      <c r="O270">
        <v>977</v>
      </c>
      <c r="P270">
        <v>542</v>
      </c>
      <c r="Q270">
        <v>480</v>
      </c>
      <c r="R270">
        <v>723</v>
      </c>
      <c r="S270">
        <v>0</v>
      </c>
      <c r="T270">
        <v>0</v>
      </c>
      <c r="U270">
        <v>0</v>
      </c>
      <c r="V270">
        <v>0</v>
      </c>
      <c r="W270">
        <v>237</v>
      </c>
    </row>
    <row r="271" spans="1:23" x14ac:dyDescent="0.3">
      <c r="A271">
        <v>3185</v>
      </c>
      <c r="B271">
        <v>5000</v>
      </c>
      <c r="C271" s="63" t="s">
        <v>54</v>
      </c>
      <c r="D271">
        <v>1</v>
      </c>
      <c r="E271">
        <v>240</v>
      </c>
      <c r="F271" s="63" t="s">
        <v>55</v>
      </c>
      <c r="G271" s="40"/>
      <c r="H271">
        <v>1208</v>
      </c>
      <c r="I271">
        <v>1208</v>
      </c>
      <c r="J271">
        <v>0</v>
      </c>
      <c r="K271">
        <v>45</v>
      </c>
      <c r="L271">
        <v>0</v>
      </c>
      <c r="M271">
        <v>0</v>
      </c>
      <c r="N271">
        <v>0</v>
      </c>
      <c r="O271">
        <v>3792</v>
      </c>
      <c r="P271">
        <v>45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239</v>
      </c>
    </row>
    <row r="272" spans="1:23" x14ac:dyDescent="0.3">
      <c r="A272">
        <v>3186</v>
      </c>
      <c r="B272">
        <v>5000</v>
      </c>
      <c r="C272" s="63" t="s">
        <v>54</v>
      </c>
      <c r="D272">
        <v>1</v>
      </c>
      <c r="E272">
        <v>240</v>
      </c>
      <c r="F272" s="63" t="s">
        <v>55</v>
      </c>
      <c r="G272" s="40"/>
      <c r="H272">
        <v>2304</v>
      </c>
      <c r="I272">
        <v>2304</v>
      </c>
      <c r="J272">
        <v>0</v>
      </c>
      <c r="K272">
        <v>73</v>
      </c>
      <c r="L272">
        <v>0</v>
      </c>
      <c r="M272">
        <v>0</v>
      </c>
      <c r="N272">
        <v>0</v>
      </c>
      <c r="O272">
        <v>2696</v>
      </c>
      <c r="P272">
        <v>73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239</v>
      </c>
    </row>
    <row r="273" spans="1:23" x14ac:dyDescent="0.3">
      <c r="A273">
        <v>3187</v>
      </c>
      <c r="B273">
        <v>5000</v>
      </c>
      <c r="C273" s="63" t="s">
        <v>54</v>
      </c>
      <c r="D273">
        <v>1</v>
      </c>
      <c r="E273">
        <v>200</v>
      </c>
      <c r="F273" s="63" t="s">
        <v>55</v>
      </c>
      <c r="G273" s="40"/>
      <c r="H273">
        <v>1135</v>
      </c>
      <c r="I273">
        <v>1135</v>
      </c>
      <c r="J273">
        <v>0</v>
      </c>
      <c r="K273">
        <v>39</v>
      </c>
      <c r="L273">
        <v>0</v>
      </c>
      <c r="M273">
        <v>0</v>
      </c>
      <c r="N273">
        <v>0</v>
      </c>
      <c r="O273">
        <v>3865</v>
      </c>
      <c r="P273">
        <v>39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199</v>
      </c>
    </row>
    <row r="274" spans="1:23" x14ac:dyDescent="0.3">
      <c r="A274">
        <v>3188</v>
      </c>
      <c r="B274">
        <v>5000</v>
      </c>
      <c r="C274" s="63" t="s">
        <v>54</v>
      </c>
      <c r="D274">
        <v>1</v>
      </c>
      <c r="E274">
        <v>200</v>
      </c>
      <c r="F274" s="63" t="s">
        <v>55</v>
      </c>
      <c r="G274" s="40"/>
      <c r="H274">
        <v>784</v>
      </c>
      <c r="I274">
        <v>784</v>
      </c>
      <c r="J274">
        <v>0</v>
      </c>
      <c r="K274">
        <v>31</v>
      </c>
      <c r="L274">
        <v>0</v>
      </c>
      <c r="M274">
        <v>0</v>
      </c>
      <c r="N274">
        <v>0</v>
      </c>
      <c r="O274">
        <v>4216</v>
      </c>
      <c r="P274">
        <v>31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199</v>
      </c>
    </row>
    <row r="275" spans="1:23" x14ac:dyDescent="0.3">
      <c r="A275">
        <v>3189</v>
      </c>
      <c r="B275">
        <v>5000</v>
      </c>
      <c r="C275" s="63" t="s">
        <v>54</v>
      </c>
      <c r="D275">
        <v>0</v>
      </c>
      <c r="E275">
        <v>200</v>
      </c>
      <c r="F275" s="63" t="s">
        <v>55</v>
      </c>
      <c r="G275" s="40"/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5000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200</v>
      </c>
    </row>
    <row r="276" spans="1:23" x14ac:dyDescent="0.3">
      <c r="A276">
        <v>3190</v>
      </c>
      <c r="B276">
        <v>999</v>
      </c>
      <c r="C276" s="63" t="s">
        <v>54</v>
      </c>
      <c r="D276">
        <v>0</v>
      </c>
      <c r="E276">
        <v>180</v>
      </c>
      <c r="F276" s="63" t="s">
        <v>55</v>
      </c>
      <c r="G276" s="40"/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999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180</v>
      </c>
    </row>
    <row r="277" spans="1:23" x14ac:dyDescent="0.3">
      <c r="A277">
        <v>3191</v>
      </c>
      <c r="B277">
        <v>999</v>
      </c>
      <c r="C277" s="63" t="s">
        <v>54</v>
      </c>
      <c r="D277">
        <v>0</v>
      </c>
      <c r="E277">
        <v>180</v>
      </c>
      <c r="F277" s="63" t="s">
        <v>55</v>
      </c>
      <c r="G277" s="40"/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999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180</v>
      </c>
    </row>
    <row r="278" spans="1:23" x14ac:dyDescent="0.3">
      <c r="A278">
        <v>4004</v>
      </c>
      <c r="B278">
        <v>240</v>
      </c>
      <c r="C278" s="63" t="s">
        <v>54</v>
      </c>
      <c r="D278">
        <v>0</v>
      </c>
      <c r="E278">
        <v>120</v>
      </c>
      <c r="F278" s="63" t="s">
        <v>55</v>
      </c>
      <c r="G278" s="40"/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240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120</v>
      </c>
    </row>
    <row r="279" spans="1:23" x14ac:dyDescent="0.3">
      <c r="A279">
        <v>4010</v>
      </c>
      <c r="B279">
        <v>240</v>
      </c>
      <c r="C279" s="63" t="s">
        <v>54</v>
      </c>
      <c r="D279">
        <v>0</v>
      </c>
      <c r="E279">
        <v>120</v>
      </c>
      <c r="F279" s="63" t="s">
        <v>55</v>
      </c>
      <c r="G279" s="40"/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240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120</v>
      </c>
    </row>
    <row r="280" spans="1:23" x14ac:dyDescent="0.3">
      <c r="A280">
        <v>4011</v>
      </c>
      <c r="B280">
        <v>240</v>
      </c>
      <c r="C280" s="63" t="s">
        <v>54</v>
      </c>
      <c r="D280">
        <v>0</v>
      </c>
      <c r="E280">
        <v>120</v>
      </c>
      <c r="F280" s="63" t="s">
        <v>55</v>
      </c>
      <c r="G280" s="40"/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240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120</v>
      </c>
    </row>
    <row r="281" spans="1:23" x14ac:dyDescent="0.3">
      <c r="A281">
        <v>4012</v>
      </c>
      <c r="B281">
        <v>240</v>
      </c>
      <c r="C281" s="63" t="s">
        <v>54</v>
      </c>
      <c r="D281">
        <v>0</v>
      </c>
      <c r="E281">
        <v>120</v>
      </c>
      <c r="F281" s="63" t="s">
        <v>55</v>
      </c>
      <c r="G281" s="40"/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240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120</v>
      </c>
    </row>
    <row r="282" spans="1:23" x14ac:dyDescent="0.3">
      <c r="A282">
        <v>4013</v>
      </c>
      <c r="B282">
        <v>240</v>
      </c>
      <c r="C282" s="63" t="s">
        <v>54</v>
      </c>
      <c r="D282">
        <v>0</v>
      </c>
      <c r="E282">
        <v>120</v>
      </c>
      <c r="F282" s="63" t="s">
        <v>55</v>
      </c>
      <c r="G282" s="40"/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240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120</v>
      </c>
    </row>
    <row r="283" spans="1:23" x14ac:dyDescent="0.3">
      <c r="A283">
        <v>4014</v>
      </c>
      <c r="B283">
        <v>240</v>
      </c>
      <c r="C283" s="63" t="s">
        <v>54</v>
      </c>
      <c r="D283">
        <v>0</v>
      </c>
      <c r="E283">
        <v>120</v>
      </c>
      <c r="F283" s="63" t="s">
        <v>55</v>
      </c>
      <c r="G283" s="40"/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240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120</v>
      </c>
    </row>
    <row r="284" spans="1:23" x14ac:dyDescent="0.3">
      <c r="A284">
        <v>4015</v>
      </c>
      <c r="B284">
        <v>240</v>
      </c>
      <c r="C284" s="63" t="s">
        <v>54</v>
      </c>
      <c r="D284">
        <v>0</v>
      </c>
      <c r="E284">
        <v>120</v>
      </c>
      <c r="F284" s="63" t="s">
        <v>55</v>
      </c>
      <c r="G284" s="40"/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240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120</v>
      </c>
    </row>
    <row r="285" spans="1:23" x14ac:dyDescent="0.3">
      <c r="A285">
        <v>4016</v>
      </c>
      <c r="B285">
        <v>240</v>
      </c>
      <c r="C285" s="63" t="s">
        <v>54</v>
      </c>
      <c r="D285">
        <v>0</v>
      </c>
      <c r="E285">
        <v>120</v>
      </c>
      <c r="F285" s="63" t="s">
        <v>55</v>
      </c>
      <c r="G285" s="40"/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240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120</v>
      </c>
    </row>
    <row r="286" spans="1:23" x14ac:dyDescent="0.3">
      <c r="A286">
        <v>4017</v>
      </c>
      <c r="B286">
        <v>240</v>
      </c>
      <c r="C286" s="63" t="s">
        <v>54</v>
      </c>
      <c r="D286">
        <v>0</v>
      </c>
      <c r="E286">
        <v>120</v>
      </c>
      <c r="F286" s="63" t="s">
        <v>55</v>
      </c>
      <c r="G286" s="40"/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240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120</v>
      </c>
    </row>
    <row r="287" spans="1:23" x14ac:dyDescent="0.3">
      <c r="A287">
        <v>4018</v>
      </c>
      <c r="B287">
        <v>240</v>
      </c>
      <c r="C287" s="63" t="s">
        <v>54</v>
      </c>
      <c r="D287">
        <v>0</v>
      </c>
      <c r="E287">
        <v>120</v>
      </c>
      <c r="F287" s="63" t="s">
        <v>55</v>
      </c>
      <c r="G287" s="40"/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240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120</v>
      </c>
    </row>
    <row r="288" spans="1:23" x14ac:dyDescent="0.3">
      <c r="A288">
        <v>5001</v>
      </c>
      <c r="B288">
        <v>125</v>
      </c>
      <c r="C288" s="63" t="s">
        <v>54</v>
      </c>
      <c r="D288">
        <v>0</v>
      </c>
      <c r="E288">
        <v>25</v>
      </c>
      <c r="F288" s="63" t="s">
        <v>55</v>
      </c>
      <c r="G288" s="40"/>
      <c r="H288">
        <v>0</v>
      </c>
      <c r="I288">
        <v>0</v>
      </c>
      <c r="J288">
        <v>0</v>
      </c>
      <c r="K288">
        <v>4</v>
      </c>
      <c r="L288">
        <v>0</v>
      </c>
      <c r="M288">
        <v>0</v>
      </c>
      <c r="N288">
        <v>0</v>
      </c>
      <c r="O288">
        <v>125</v>
      </c>
      <c r="P288">
        <v>4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25</v>
      </c>
    </row>
    <row r="289" spans="1:23" x14ac:dyDescent="0.3">
      <c r="A289">
        <v>5002</v>
      </c>
      <c r="B289">
        <v>125</v>
      </c>
      <c r="C289" s="63" t="s">
        <v>54</v>
      </c>
      <c r="D289">
        <v>0</v>
      </c>
      <c r="E289">
        <v>25</v>
      </c>
      <c r="F289" s="63" t="s">
        <v>55</v>
      </c>
      <c r="G289" s="40"/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125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25</v>
      </c>
    </row>
    <row r="290" spans="1:23" x14ac:dyDescent="0.3">
      <c r="A290">
        <v>5008</v>
      </c>
      <c r="B290">
        <v>300</v>
      </c>
      <c r="C290" s="63" t="s">
        <v>53</v>
      </c>
      <c r="D290">
        <v>100</v>
      </c>
      <c r="E290">
        <v>100</v>
      </c>
      <c r="F290" s="63" t="s">
        <v>114</v>
      </c>
      <c r="G290" s="40">
        <v>45931</v>
      </c>
      <c r="H290">
        <v>299</v>
      </c>
      <c r="I290">
        <v>0</v>
      </c>
      <c r="J290">
        <v>299</v>
      </c>
      <c r="K290">
        <v>176</v>
      </c>
      <c r="L290">
        <v>32</v>
      </c>
      <c r="M290">
        <v>243</v>
      </c>
      <c r="N290">
        <v>17</v>
      </c>
      <c r="O290">
        <v>1</v>
      </c>
      <c r="P290">
        <v>208</v>
      </c>
      <c r="Q290">
        <v>0</v>
      </c>
      <c r="R290">
        <v>0</v>
      </c>
      <c r="S290">
        <v>0</v>
      </c>
      <c r="T290">
        <v>4</v>
      </c>
      <c r="U290">
        <v>2</v>
      </c>
      <c r="V290">
        <v>26</v>
      </c>
      <c r="W290">
        <v>0</v>
      </c>
    </row>
    <row r="291" spans="1:23" x14ac:dyDescent="0.3">
      <c r="A291">
        <v>5009</v>
      </c>
      <c r="B291">
        <v>300</v>
      </c>
      <c r="C291" s="63" t="s">
        <v>53</v>
      </c>
      <c r="D291">
        <v>97</v>
      </c>
      <c r="E291">
        <v>100</v>
      </c>
      <c r="F291" s="63" t="s">
        <v>115</v>
      </c>
      <c r="G291" s="40">
        <v>46023</v>
      </c>
      <c r="H291">
        <v>299</v>
      </c>
      <c r="I291">
        <v>1</v>
      </c>
      <c r="J291">
        <v>298</v>
      </c>
      <c r="K291">
        <v>207</v>
      </c>
      <c r="L291">
        <v>30</v>
      </c>
      <c r="M291">
        <v>150</v>
      </c>
      <c r="N291">
        <v>18</v>
      </c>
      <c r="O291">
        <v>1</v>
      </c>
      <c r="P291">
        <v>237</v>
      </c>
      <c r="Q291">
        <v>1</v>
      </c>
      <c r="R291">
        <v>0</v>
      </c>
      <c r="S291">
        <v>0</v>
      </c>
      <c r="T291">
        <v>3</v>
      </c>
      <c r="U291">
        <v>2</v>
      </c>
      <c r="V291">
        <v>33</v>
      </c>
      <c r="W291">
        <v>3</v>
      </c>
    </row>
    <row r="292" spans="1:23" x14ac:dyDescent="0.3">
      <c r="A292">
        <v>5010</v>
      </c>
      <c r="B292">
        <v>300</v>
      </c>
      <c r="C292" s="63" t="s">
        <v>53</v>
      </c>
      <c r="D292">
        <v>95</v>
      </c>
      <c r="E292">
        <v>100</v>
      </c>
      <c r="F292" s="63" t="s">
        <v>116</v>
      </c>
      <c r="G292" s="40">
        <v>46082</v>
      </c>
      <c r="H292">
        <v>300</v>
      </c>
      <c r="I292">
        <v>0</v>
      </c>
      <c r="J292">
        <v>300</v>
      </c>
      <c r="K292">
        <v>219</v>
      </c>
      <c r="L292">
        <v>29</v>
      </c>
      <c r="M292">
        <v>153</v>
      </c>
      <c r="N292">
        <v>13</v>
      </c>
      <c r="O292">
        <v>0</v>
      </c>
      <c r="P292">
        <v>248</v>
      </c>
      <c r="Q292">
        <v>0</v>
      </c>
      <c r="R292">
        <v>0</v>
      </c>
      <c r="S292">
        <v>0</v>
      </c>
      <c r="T292">
        <v>8</v>
      </c>
      <c r="U292">
        <v>2</v>
      </c>
      <c r="V292">
        <v>24</v>
      </c>
      <c r="W292">
        <v>5</v>
      </c>
    </row>
    <row r="293" spans="1:23" x14ac:dyDescent="0.3">
      <c r="A293">
        <v>5011</v>
      </c>
      <c r="B293">
        <v>999</v>
      </c>
      <c r="C293" s="63" t="s">
        <v>53</v>
      </c>
      <c r="D293">
        <v>92</v>
      </c>
      <c r="E293">
        <v>100</v>
      </c>
      <c r="F293" s="63" t="s">
        <v>91</v>
      </c>
      <c r="G293" s="40">
        <v>46174</v>
      </c>
      <c r="H293">
        <v>994</v>
      </c>
      <c r="I293">
        <v>0</v>
      </c>
      <c r="J293">
        <v>994</v>
      </c>
      <c r="K293">
        <v>684</v>
      </c>
      <c r="L293">
        <v>30</v>
      </c>
      <c r="M293">
        <v>472</v>
      </c>
      <c r="N293">
        <v>60</v>
      </c>
      <c r="O293">
        <v>4</v>
      </c>
      <c r="P293">
        <v>714</v>
      </c>
      <c r="Q293">
        <v>0</v>
      </c>
      <c r="R293">
        <v>0</v>
      </c>
      <c r="S293">
        <v>0</v>
      </c>
      <c r="T293">
        <v>38</v>
      </c>
      <c r="U293">
        <v>6</v>
      </c>
      <c r="V293">
        <v>116</v>
      </c>
      <c r="W293">
        <v>8</v>
      </c>
    </row>
    <row r="294" spans="1:23" x14ac:dyDescent="0.3">
      <c r="A294">
        <v>5012</v>
      </c>
      <c r="B294">
        <v>999</v>
      </c>
      <c r="C294" s="63" t="s">
        <v>53</v>
      </c>
      <c r="D294">
        <v>82</v>
      </c>
      <c r="E294">
        <v>100</v>
      </c>
      <c r="F294" s="63" t="s">
        <v>117</v>
      </c>
      <c r="G294" s="40">
        <v>46478</v>
      </c>
      <c r="H294">
        <v>999</v>
      </c>
      <c r="I294">
        <v>53</v>
      </c>
      <c r="J294">
        <v>946</v>
      </c>
      <c r="K294">
        <v>725</v>
      </c>
      <c r="L294">
        <v>37</v>
      </c>
      <c r="M294">
        <v>390</v>
      </c>
      <c r="N294">
        <v>54</v>
      </c>
      <c r="O294">
        <v>0</v>
      </c>
      <c r="P294">
        <v>762</v>
      </c>
      <c r="Q294">
        <v>0</v>
      </c>
      <c r="R294">
        <v>0</v>
      </c>
      <c r="S294">
        <v>0</v>
      </c>
      <c r="T294">
        <v>17</v>
      </c>
      <c r="U294">
        <v>10</v>
      </c>
      <c r="V294">
        <v>102</v>
      </c>
      <c r="W294">
        <v>18</v>
      </c>
    </row>
    <row r="295" spans="1:23" x14ac:dyDescent="0.3">
      <c r="A295">
        <v>5013</v>
      </c>
      <c r="B295">
        <v>720</v>
      </c>
      <c r="C295" s="63" t="s">
        <v>53</v>
      </c>
      <c r="D295">
        <v>76</v>
      </c>
      <c r="E295">
        <v>100</v>
      </c>
      <c r="F295" s="63" t="s">
        <v>118</v>
      </c>
      <c r="G295" s="40">
        <v>46661</v>
      </c>
      <c r="H295">
        <v>720</v>
      </c>
      <c r="I295">
        <v>59</v>
      </c>
      <c r="J295">
        <v>661</v>
      </c>
      <c r="K295">
        <v>538</v>
      </c>
      <c r="L295">
        <v>25</v>
      </c>
      <c r="M295">
        <v>256</v>
      </c>
      <c r="N295">
        <v>34</v>
      </c>
      <c r="O295">
        <v>0</v>
      </c>
      <c r="P295">
        <v>563</v>
      </c>
      <c r="Q295">
        <v>1</v>
      </c>
      <c r="R295">
        <v>0</v>
      </c>
      <c r="S295">
        <v>0</v>
      </c>
      <c r="T295">
        <v>14</v>
      </c>
      <c r="U295">
        <v>14</v>
      </c>
      <c r="V295">
        <v>69</v>
      </c>
      <c r="W295">
        <v>24</v>
      </c>
    </row>
    <row r="296" spans="1:23" x14ac:dyDescent="0.3">
      <c r="A296">
        <v>5014</v>
      </c>
      <c r="B296">
        <v>720</v>
      </c>
      <c r="C296" s="63" t="s">
        <v>53</v>
      </c>
      <c r="D296">
        <v>71</v>
      </c>
      <c r="E296">
        <v>100</v>
      </c>
      <c r="F296" s="63" t="s">
        <v>96</v>
      </c>
      <c r="G296" s="40">
        <v>46813</v>
      </c>
      <c r="H296">
        <v>720</v>
      </c>
      <c r="I296">
        <v>94</v>
      </c>
      <c r="J296">
        <v>626</v>
      </c>
      <c r="K296">
        <v>480</v>
      </c>
      <c r="L296">
        <v>19</v>
      </c>
      <c r="M296">
        <v>221</v>
      </c>
      <c r="N296">
        <v>18</v>
      </c>
      <c r="O296">
        <v>0</v>
      </c>
      <c r="P296">
        <v>499</v>
      </c>
      <c r="Q296">
        <v>6</v>
      </c>
      <c r="R296">
        <v>1</v>
      </c>
      <c r="S296">
        <v>0</v>
      </c>
      <c r="T296">
        <v>25</v>
      </c>
      <c r="U296">
        <v>12</v>
      </c>
      <c r="V296">
        <v>55</v>
      </c>
      <c r="W296">
        <v>29</v>
      </c>
    </row>
    <row r="297" spans="1:23" x14ac:dyDescent="0.3">
      <c r="A297">
        <v>5015</v>
      </c>
      <c r="B297">
        <v>720</v>
      </c>
      <c r="C297" s="63" t="s">
        <v>53</v>
      </c>
      <c r="D297">
        <v>69</v>
      </c>
      <c r="E297">
        <v>100</v>
      </c>
      <c r="F297" s="63" t="s">
        <v>119</v>
      </c>
      <c r="G297" s="40">
        <v>46874</v>
      </c>
      <c r="H297">
        <v>720</v>
      </c>
      <c r="I297">
        <v>100</v>
      </c>
      <c r="J297">
        <v>620</v>
      </c>
      <c r="K297">
        <v>479</v>
      </c>
      <c r="L297">
        <v>14</v>
      </c>
      <c r="M297">
        <v>196</v>
      </c>
      <c r="N297">
        <v>20</v>
      </c>
      <c r="O297">
        <v>0</v>
      </c>
      <c r="P297">
        <v>493</v>
      </c>
      <c r="Q297">
        <v>3</v>
      </c>
      <c r="R297">
        <v>2</v>
      </c>
      <c r="S297">
        <v>0</v>
      </c>
      <c r="T297">
        <v>14</v>
      </c>
      <c r="U297">
        <v>17</v>
      </c>
      <c r="V297">
        <v>63</v>
      </c>
      <c r="W297">
        <v>31</v>
      </c>
    </row>
    <row r="298" spans="1:23" x14ac:dyDescent="0.3">
      <c r="A298">
        <v>5016</v>
      </c>
      <c r="B298">
        <v>720</v>
      </c>
      <c r="C298" s="63" t="s">
        <v>53</v>
      </c>
      <c r="D298">
        <v>64</v>
      </c>
      <c r="E298">
        <v>100</v>
      </c>
      <c r="F298" s="63" t="s">
        <v>98</v>
      </c>
      <c r="G298" s="40">
        <v>47027</v>
      </c>
      <c r="H298">
        <v>714</v>
      </c>
      <c r="I298">
        <v>112</v>
      </c>
      <c r="J298">
        <v>602</v>
      </c>
      <c r="K298">
        <v>503</v>
      </c>
      <c r="L298">
        <v>16</v>
      </c>
      <c r="M298">
        <v>205</v>
      </c>
      <c r="N298">
        <v>14</v>
      </c>
      <c r="O298">
        <v>1</v>
      </c>
      <c r="P298">
        <v>519</v>
      </c>
      <c r="Q298">
        <v>4</v>
      </c>
      <c r="R298">
        <v>0</v>
      </c>
      <c r="S298">
        <v>0</v>
      </c>
      <c r="T298">
        <v>20</v>
      </c>
      <c r="U298">
        <v>25</v>
      </c>
      <c r="V298">
        <v>51</v>
      </c>
      <c r="W298">
        <v>36</v>
      </c>
    </row>
    <row r="299" spans="1:23" x14ac:dyDescent="0.3">
      <c r="A299">
        <v>5017</v>
      </c>
      <c r="B299">
        <v>720</v>
      </c>
      <c r="C299" s="63" t="s">
        <v>53</v>
      </c>
      <c r="D299">
        <v>63</v>
      </c>
      <c r="E299">
        <v>100</v>
      </c>
      <c r="F299" s="63" t="s">
        <v>99</v>
      </c>
      <c r="G299" s="40">
        <v>47058</v>
      </c>
      <c r="H299">
        <v>718</v>
      </c>
      <c r="I299">
        <v>125</v>
      </c>
      <c r="J299">
        <v>593</v>
      </c>
      <c r="K299">
        <v>485</v>
      </c>
      <c r="L299">
        <v>16</v>
      </c>
      <c r="M299">
        <v>160</v>
      </c>
      <c r="N299">
        <v>30</v>
      </c>
      <c r="O299">
        <v>0</v>
      </c>
      <c r="P299">
        <v>501</v>
      </c>
      <c r="Q299">
        <v>1</v>
      </c>
      <c r="R299">
        <v>0</v>
      </c>
      <c r="S299">
        <v>0</v>
      </c>
      <c r="T299">
        <v>21</v>
      </c>
      <c r="U299">
        <v>12</v>
      </c>
      <c r="V299">
        <v>89</v>
      </c>
      <c r="W299">
        <v>37</v>
      </c>
    </row>
    <row r="300" spans="1:23" x14ac:dyDescent="0.3">
      <c r="A300">
        <v>5018</v>
      </c>
      <c r="B300">
        <v>720</v>
      </c>
      <c r="C300" s="63" t="s">
        <v>53</v>
      </c>
      <c r="D300">
        <v>61</v>
      </c>
      <c r="E300">
        <v>100</v>
      </c>
      <c r="F300" s="63" t="s">
        <v>101</v>
      </c>
      <c r="G300" s="40">
        <v>47119</v>
      </c>
      <c r="H300">
        <v>716</v>
      </c>
      <c r="I300">
        <v>157</v>
      </c>
      <c r="J300">
        <v>559</v>
      </c>
      <c r="K300">
        <v>526</v>
      </c>
      <c r="L300">
        <v>15</v>
      </c>
      <c r="M300">
        <v>141</v>
      </c>
      <c r="N300">
        <v>26</v>
      </c>
      <c r="O300">
        <v>0</v>
      </c>
      <c r="P300">
        <v>541</v>
      </c>
      <c r="Q300">
        <v>6</v>
      </c>
      <c r="R300">
        <v>2</v>
      </c>
      <c r="S300">
        <v>0</v>
      </c>
      <c r="T300">
        <v>31</v>
      </c>
      <c r="U300">
        <v>19</v>
      </c>
      <c r="V300">
        <v>94</v>
      </c>
      <c r="W300">
        <v>39</v>
      </c>
    </row>
    <row r="301" spans="1:23" x14ac:dyDescent="0.3">
      <c r="A301">
        <v>5019</v>
      </c>
      <c r="B301">
        <v>720</v>
      </c>
      <c r="C301" s="63" t="s">
        <v>53</v>
      </c>
      <c r="D301">
        <v>60</v>
      </c>
      <c r="E301">
        <v>100</v>
      </c>
      <c r="F301" s="63" t="s">
        <v>102</v>
      </c>
      <c r="G301" s="40">
        <v>47150</v>
      </c>
      <c r="H301">
        <v>718</v>
      </c>
      <c r="I301">
        <v>142</v>
      </c>
      <c r="J301">
        <v>576</v>
      </c>
      <c r="K301">
        <v>597</v>
      </c>
      <c r="L301">
        <v>17</v>
      </c>
      <c r="M301">
        <v>155</v>
      </c>
      <c r="N301">
        <v>20</v>
      </c>
      <c r="O301">
        <v>1</v>
      </c>
      <c r="P301">
        <v>614</v>
      </c>
      <c r="Q301">
        <v>3</v>
      </c>
      <c r="R301">
        <v>1</v>
      </c>
      <c r="S301">
        <v>0</v>
      </c>
      <c r="T301">
        <v>18</v>
      </c>
      <c r="U301">
        <v>11</v>
      </c>
      <c r="V301">
        <v>74</v>
      </c>
      <c r="W301">
        <v>40</v>
      </c>
    </row>
    <row r="302" spans="1:23" x14ac:dyDescent="0.3">
      <c r="A302">
        <v>5020</v>
      </c>
      <c r="B302">
        <v>720</v>
      </c>
      <c r="C302" s="63" t="s">
        <v>53</v>
      </c>
      <c r="D302">
        <v>57</v>
      </c>
      <c r="E302">
        <v>100</v>
      </c>
      <c r="F302" s="63" t="s">
        <v>105</v>
      </c>
      <c r="G302" s="40">
        <v>47239</v>
      </c>
      <c r="H302">
        <v>719</v>
      </c>
      <c r="I302">
        <v>182</v>
      </c>
      <c r="J302">
        <v>537</v>
      </c>
      <c r="K302">
        <v>568</v>
      </c>
      <c r="L302">
        <v>14</v>
      </c>
      <c r="M302">
        <v>122</v>
      </c>
      <c r="N302">
        <v>20</v>
      </c>
      <c r="O302">
        <v>0</v>
      </c>
      <c r="P302">
        <v>582</v>
      </c>
      <c r="Q302">
        <v>7</v>
      </c>
      <c r="R302">
        <v>3</v>
      </c>
      <c r="S302">
        <v>0</v>
      </c>
      <c r="T302">
        <v>21</v>
      </c>
      <c r="U302">
        <v>11</v>
      </c>
      <c r="V302">
        <v>82</v>
      </c>
      <c r="W302">
        <v>43</v>
      </c>
    </row>
    <row r="303" spans="1:23" x14ac:dyDescent="0.3">
      <c r="A303">
        <v>5021</v>
      </c>
      <c r="B303">
        <v>720</v>
      </c>
      <c r="C303" s="63" t="s">
        <v>53</v>
      </c>
      <c r="D303">
        <v>55</v>
      </c>
      <c r="E303">
        <v>100</v>
      </c>
      <c r="F303" s="63" t="s">
        <v>56</v>
      </c>
      <c r="G303" s="40">
        <v>47300</v>
      </c>
      <c r="H303">
        <v>718</v>
      </c>
      <c r="I303">
        <v>196</v>
      </c>
      <c r="J303">
        <v>522</v>
      </c>
      <c r="K303">
        <v>613</v>
      </c>
      <c r="L303">
        <v>18</v>
      </c>
      <c r="M303">
        <v>102</v>
      </c>
      <c r="N303">
        <v>23</v>
      </c>
      <c r="O303">
        <v>2</v>
      </c>
      <c r="P303">
        <v>631</v>
      </c>
      <c r="Q303">
        <v>6</v>
      </c>
      <c r="R303">
        <v>6</v>
      </c>
      <c r="S303">
        <v>0</v>
      </c>
      <c r="T303">
        <v>22</v>
      </c>
      <c r="U303">
        <v>7</v>
      </c>
      <c r="V303">
        <v>72</v>
      </c>
      <c r="W303">
        <v>45</v>
      </c>
    </row>
    <row r="304" spans="1:23" x14ac:dyDescent="0.3">
      <c r="A304">
        <v>5022</v>
      </c>
      <c r="B304">
        <v>999</v>
      </c>
      <c r="C304" s="63" t="s">
        <v>53</v>
      </c>
      <c r="D304">
        <v>50</v>
      </c>
      <c r="E304">
        <v>100</v>
      </c>
      <c r="F304" s="63" t="s">
        <v>61</v>
      </c>
      <c r="G304" s="40">
        <v>47453</v>
      </c>
      <c r="H304">
        <v>998</v>
      </c>
      <c r="I304">
        <v>323</v>
      </c>
      <c r="J304">
        <v>675</v>
      </c>
      <c r="K304">
        <v>800</v>
      </c>
      <c r="L304">
        <v>18</v>
      </c>
      <c r="M304">
        <v>115</v>
      </c>
      <c r="N304">
        <v>18</v>
      </c>
      <c r="O304">
        <v>0</v>
      </c>
      <c r="P304">
        <v>818</v>
      </c>
      <c r="Q304">
        <v>12</v>
      </c>
      <c r="R304">
        <v>3</v>
      </c>
      <c r="S304">
        <v>0</v>
      </c>
      <c r="T304">
        <v>21</v>
      </c>
      <c r="U304">
        <v>17</v>
      </c>
      <c r="V304">
        <v>90</v>
      </c>
      <c r="W304">
        <v>50</v>
      </c>
    </row>
    <row r="305" spans="1:23" x14ac:dyDescent="0.3">
      <c r="A305">
        <v>5023</v>
      </c>
      <c r="B305">
        <v>999</v>
      </c>
      <c r="C305" s="63" t="s">
        <v>53</v>
      </c>
      <c r="D305">
        <v>48</v>
      </c>
      <c r="E305">
        <v>100</v>
      </c>
      <c r="F305" s="63" t="s">
        <v>63</v>
      </c>
      <c r="G305" s="40">
        <v>47515</v>
      </c>
      <c r="H305">
        <v>994</v>
      </c>
      <c r="I305">
        <v>350</v>
      </c>
      <c r="J305">
        <v>644</v>
      </c>
      <c r="K305">
        <v>869</v>
      </c>
      <c r="L305">
        <v>26</v>
      </c>
      <c r="M305">
        <v>115</v>
      </c>
      <c r="N305">
        <v>16</v>
      </c>
      <c r="O305">
        <v>5</v>
      </c>
      <c r="P305">
        <v>895</v>
      </c>
      <c r="Q305">
        <v>14</v>
      </c>
      <c r="R305">
        <v>5</v>
      </c>
      <c r="S305">
        <v>0</v>
      </c>
      <c r="T305">
        <v>24</v>
      </c>
      <c r="U305">
        <v>18</v>
      </c>
      <c r="V305">
        <v>93</v>
      </c>
      <c r="W305">
        <v>52</v>
      </c>
    </row>
    <row r="306" spans="1:23" x14ac:dyDescent="0.3">
      <c r="A306">
        <v>5024</v>
      </c>
      <c r="B306">
        <v>999</v>
      </c>
      <c r="C306" s="63" t="s">
        <v>53</v>
      </c>
      <c r="D306">
        <v>43</v>
      </c>
      <c r="E306">
        <v>100</v>
      </c>
      <c r="F306" s="63" t="s">
        <v>120</v>
      </c>
      <c r="G306" s="40">
        <v>47665</v>
      </c>
      <c r="H306">
        <v>845</v>
      </c>
      <c r="I306">
        <v>324</v>
      </c>
      <c r="J306">
        <v>521</v>
      </c>
      <c r="K306">
        <v>670</v>
      </c>
      <c r="L306">
        <v>13</v>
      </c>
      <c r="M306">
        <v>74</v>
      </c>
      <c r="N306">
        <v>5</v>
      </c>
      <c r="O306">
        <v>150</v>
      </c>
      <c r="P306">
        <v>683</v>
      </c>
      <c r="Q306">
        <v>6</v>
      </c>
      <c r="R306">
        <v>7</v>
      </c>
      <c r="S306">
        <v>0</v>
      </c>
      <c r="T306">
        <v>20</v>
      </c>
      <c r="U306">
        <v>4</v>
      </c>
      <c r="V306">
        <v>45</v>
      </c>
      <c r="W306">
        <v>57</v>
      </c>
    </row>
    <row r="307" spans="1:23" x14ac:dyDescent="0.3">
      <c r="A307">
        <v>5025</v>
      </c>
      <c r="B307">
        <v>999</v>
      </c>
      <c r="C307" s="63" t="s">
        <v>53</v>
      </c>
      <c r="D307">
        <v>41</v>
      </c>
      <c r="E307">
        <v>100</v>
      </c>
      <c r="F307" s="63" t="s">
        <v>121</v>
      </c>
      <c r="G307" s="40">
        <v>47727</v>
      </c>
      <c r="H307">
        <v>842</v>
      </c>
      <c r="I307">
        <v>369</v>
      </c>
      <c r="J307">
        <v>473</v>
      </c>
      <c r="K307">
        <v>729</v>
      </c>
      <c r="L307">
        <v>16</v>
      </c>
      <c r="M307">
        <v>57</v>
      </c>
      <c r="N307">
        <v>5</v>
      </c>
      <c r="O307">
        <v>156</v>
      </c>
      <c r="P307">
        <v>745</v>
      </c>
      <c r="Q307">
        <v>15</v>
      </c>
      <c r="R307">
        <v>9</v>
      </c>
      <c r="S307">
        <v>0</v>
      </c>
      <c r="T307">
        <v>33</v>
      </c>
      <c r="U307">
        <v>7</v>
      </c>
      <c r="V307">
        <v>65</v>
      </c>
      <c r="W307">
        <v>59</v>
      </c>
    </row>
    <row r="308" spans="1:23" x14ac:dyDescent="0.3">
      <c r="A308">
        <v>7002</v>
      </c>
      <c r="B308">
        <v>999</v>
      </c>
      <c r="C308" s="63" t="s">
        <v>53</v>
      </c>
      <c r="D308">
        <v>47</v>
      </c>
      <c r="E308">
        <v>48</v>
      </c>
      <c r="F308" s="63" t="s">
        <v>64</v>
      </c>
      <c r="G308" s="40">
        <v>45962</v>
      </c>
      <c r="H308">
        <v>485</v>
      </c>
      <c r="I308">
        <v>5</v>
      </c>
      <c r="J308">
        <v>480</v>
      </c>
      <c r="K308">
        <v>858</v>
      </c>
      <c r="L308">
        <v>25</v>
      </c>
      <c r="M308">
        <v>235</v>
      </c>
      <c r="N308">
        <v>2</v>
      </c>
      <c r="O308">
        <v>514</v>
      </c>
      <c r="P308">
        <v>883</v>
      </c>
      <c r="Q308">
        <v>2</v>
      </c>
      <c r="R308">
        <v>2</v>
      </c>
      <c r="S308">
        <v>0</v>
      </c>
      <c r="T308">
        <v>6</v>
      </c>
      <c r="U308">
        <v>6</v>
      </c>
      <c r="V308">
        <v>23</v>
      </c>
      <c r="W308">
        <v>1</v>
      </c>
    </row>
    <row r="309" spans="1:23" x14ac:dyDescent="0.3">
      <c r="A309">
        <v>7003</v>
      </c>
      <c r="B309">
        <v>999</v>
      </c>
      <c r="C309" s="63" t="s">
        <v>53</v>
      </c>
      <c r="D309">
        <v>44</v>
      </c>
      <c r="E309">
        <v>48</v>
      </c>
      <c r="F309" s="63" t="s">
        <v>65</v>
      </c>
      <c r="G309" s="40">
        <v>46054</v>
      </c>
      <c r="H309">
        <v>402</v>
      </c>
      <c r="I309">
        <v>2</v>
      </c>
      <c r="J309">
        <v>400</v>
      </c>
      <c r="K309">
        <v>713</v>
      </c>
      <c r="L309">
        <v>23</v>
      </c>
      <c r="M309">
        <v>164</v>
      </c>
      <c r="N309">
        <v>0</v>
      </c>
      <c r="O309">
        <v>597</v>
      </c>
      <c r="P309">
        <v>736</v>
      </c>
      <c r="Q309">
        <v>2</v>
      </c>
      <c r="R309">
        <v>0</v>
      </c>
      <c r="S309">
        <v>0</v>
      </c>
      <c r="T309">
        <v>7</v>
      </c>
      <c r="U309">
        <v>5</v>
      </c>
      <c r="V309">
        <v>8</v>
      </c>
      <c r="W309">
        <v>4</v>
      </c>
    </row>
    <row r="310" spans="1:23" x14ac:dyDescent="0.3">
      <c r="A310">
        <v>7004</v>
      </c>
      <c r="B310">
        <v>999</v>
      </c>
      <c r="C310" s="63" t="s">
        <v>53</v>
      </c>
      <c r="D310">
        <v>41</v>
      </c>
      <c r="E310">
        <v>48</v>
      </c>
      <c r="F310" s="63" t="s">
        <v>121</v>
      </c>
      <c r="G310" s="40">
        <v>46143</v>
      </c>
      <c r="H310">
        <v>423</v>
      </c>
      <c r="I310">
        <v>7</v>
      </c>
      <c r="J310">
        <v>416</v>
      </c>
      <c r="K310">
        <v>695</v>
      </c>
      <c r="L310">
        <v>24</v>
      </c>
      <c r="M310">
        <v>145</v>
      </c>
      <c r="N310">
        <v>1</v>
      </c>
      <c r="O310">
        <v>576</v>
      </c>
      <c r="P310">
        <v>719</v>
      </c>
      <c r="Q310">
        <v>4</v>
      </c>
      <c r="R310">
        <v>0</v>
      </c>
      <c r="S310">
        <v>1</v>
      </c>
      <c r="T310">
        <v>10</v>
      </c>
      <c r="U310">
        <v>2</v>
      </c>
      <c r="V310">
        <v>13</v>
      </c>
      <c r="W310">
        <v>7</v>
      </c>
    </row>
    <row r="311" spans="1:23" x14ac:dyDescent="0.3">
      <c r="A311">
        <v>7005</v>
      </c>
      <c r="B311">
        <v>999</v>
      </c>
      <c r="C311" s="63" t="s">
        <v>53</v>
      </c>
      <c r="D311">
        <v>41</v>
      </c>
      <c r="E311">
        <v>48</v>
      </c>
      <c r="F311" s="63" t="s">
        <v>121</v>
      </c>
      <c r="G311" s="40">
        <v>46143</v>
      </c>
      <c r="H311">
        <v>412</v>
      </c>
      <c r="I311">
        <v>2</v>
      </c>
      <c r="J311">
        <v>410</v>
      </c>
      <c r="K311">
        <v>607</v>
      </c>
      <c r="L311">
        <v>16</v>
      </c>
      <c r="M311">
        <v>141</v>
      </c>
      <c r="N311">
        <v>2</v>
      </c>
      <c r="O311">
        <v>586</v>
      </c>
      <c r="P311">
        <v>623</v>
      </c>
      <c r="Q311">
        <v>0</v>
      </c>
      <c r="R311">
        <v>0</v>
      </c>
      <c r="S311">
        <v>0</v>
      </c>
      <c r="T311">
        <v>9</v>
      </c>
      <c r="U311">
        <v>2</v>
      </c>
      <c r="V311">
        <v>10</v>
      </c>
      <c r="W311">
        <v>7</v>
      </c>
    </row>
    <row r="312" spans="1:23" x14ac:dyDescent="0.3">
      <c r="A312">
        <v>7006</v>
      </c>
      <c r="B312">
        <v>999</v>
      </c>
      <c r="C312" s="63" t="s">
        <v>53</v>
      </c>
      <c r="D312">
        <v>39</v>
      </c>
      <c r="E312">
        <v>48</v>
      </c>
      <c r="F312" s="63" t="s">
        <v>107</v>
      </c>
      <c r="G312" s="40">
        <v>46204</v>
      </c>
      <c r="H312">
        <v>363</v>
      </c>
      <c r="I312">
        <v>3</v>
      </c>
      <c r="J312">
        <v>360</v>
      </c>
      <c r="K312">
        <v>665</v>
      </c>
      <c r="L312">
        <v>22</v>
      </c>
      <c r="M312">
        <v>129</v>
      </c>
      <c r="N312">
        <v>0</v>
      </c>
      <c r="O312">
        <v>636</v>
      </c>
      <c r="P312">
        <v>687</v>
      </c>
      <c r="Q312">
        <v>1</v>
      </c>
      <c r="R312">
        <v>0</v>
      </c>
      <c r="S312">
        <v>0</v>
      </c>
      <c r="T312">
        <v>7</v>
      </c>
      <c r="U312">
        <v>3</v>
      </c>
      <c r="V312">
        <v>3</v>
      </c>
      <c r="W312">
        <v>9</v>
      </c>
    </row>
    <row r="313" spans="1:23" x14ac:dyDescent="0.3">
      <c r="A313">
        <v>7007</v>
      </c>
      <c r="B313">
        <v>999</v>
      </c>
      <c r="C313" s="63" t="s">
        <v>53</v>
      </c>
      <c r="D313">
        <v>39</v>
      </c>
      <c r="E313">
        <v>48</v>
      </c>
      <c r="F313" s="63" t="s">
        <v>107</v>
      </c>
      <c r="G313" s="40">
        <v>46204</v>
      </c>
      <c r="H313">
        <v>373</v>
      </c>
      <c r="I313">
        <v>3</v>
      </c>
      <c r="J313">
        <v>370</v>
      </c>
      <c r="K313">
        <v>680</v>
      </c>
      <c r="L313">
        <v>19</v>
      </c>
      <c r="M313">
        <v>107</v>
      </c>
      <c r="N313">
        <v>1</v>
      </c>
      <c r="O313">
        <v>626</v>
      </c>
      <c r="P313">
        <v>699</v>
      </c>
      <c r="Q313">
        <v>1</v>
      </c>
      <c r="R313">
        <v>0</v>
      </c>
      <c r="S313">
        <v>0</v>
      </c>
      <c r="T313">
        <v>6</v>
      </c>
      <c r="U313">
        <v>1</v>
      </c>
      <c r="V313">
        <v>14</v>
      </c>
      <c r="W313">
        <v>9</v>
      </c>
    </row>
    <row r="314" spans="1:23" x14ac:dyDescent="0.3">
      <c r="A314">
        <v>7008</v>
      </c>
      <c r="B314">
        <v>999</v>
      </c>
      <c r="C314" s="63" t="s">
        <v>54</v>
      </c>
      <c r="D314">
        <v>0</v>
      </c>
      <c r="E314">
        <v>48</v>
      </c>
      <c r="F314" s="63" t="s">
        <v>55</v>
      </c>
      <c r="G314" s="40"/>
      <c r="H314">
        <v>0</v>
      </c>
      <c r="I314">
        <v>0</v>
      </c>
      <c r="J314">
        <v>0</v>
      </c>
      <c r="K314">
        <v>20</v>
      </c>
      <c r="L314">
        <v>0</v>
      </c>
      <c r="M314">
        <v>0</v>
      </c>
      <c r="N314">
        <v>0</v>
      </c>
      <c r="O314">
        <v>999</v>
      </c>
      <c r="P314">
        <v>20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48</v>
      </c>
    </row>
    <row r="315" spans="1:23" x14ac:dyDescent="0.3">
      <c r="A315">
        <v>8000</v>
      </c>
      <c r="B315">
        <v>3000</v>
      </c>
      <c r="C315" s="63" t="s">
        <v>53</v>
      </c>
      <c r="D315">
        <v>35</v>
      </c>
      <c r="E315">
        <v>60</v>
      </c>
      <c r="F315" s="63" t="s">
        <v>68</v>
      </c>
      <c r="G315" s="40">
        <v>46692</v>
      </c>
      <c r="H315">
        <v>1694</v>
      </c>
      <c r="I315">
        <v>494</v>
      </c>
      <c r="J315">
        <v>1200</v>
      </c>
      <c r="K315">
        <v>2065</v>
      </c>
      <c r="L315">
        <v>8</v>
      </c>
      <c r="M315">
        <v>259</v>
      </c>
      <c r="N315">
        <v>11</v>
      </c>
      <c r="O315">
        <v>1305</v>
      </c>
      <c r="P315">
        <v>2073</v>
      </c>
      <c r="Q315">
        <v>38</v>
      </c>
      <c r="R315">
        <v>11</v>
      </c>
      <c r="S315">
        <v>0</v>
      </c>
      <c r="T315">
        <v>33</v>
      </c>
      <c r="U315">
        <v>16</v>
      </c>
      <c r="V315">
        <v>41</v>
      </c>
      <c r="W315">
        <v>25</v>
      </c>
    </row>
    <row r="316" spans="1:23" x14ac:dyDescent="0.3">
      <c r="A316">
        <v>8001</v>
      </c>
      <c r="B316">
        <v>3000</v>
      </c>
      <c r="C316" s="63" t="s">
        <v>53</v>
      </c>
      <c r="D316">
        <v>33</v>
      </c>
      <c r="E316">
        <v>60</v>
      </c>
      <c r="F316" s="63" t="s">
        <v>69</v>
      </c>
      <c r="G316" s="40">
        <v>46753</v>
      </c>
      <c r="H316">
        <v>1368</v>
      </c>
      <c r="I316">
        <v>483</v>
      </c>
      <c r="J316">
        <v>885</v>
      </c>
      <c r="K316">
        <v>1687</v>
      </c>
      <c r="L316">
        <v>11</v>
      </c>
      <c r="M316">
        <v>131</v>
      </c>
      <c r="N316">
        <v>4</v>
      </c>
      <c r="O316">
        <v>1632</v>
      </c>
      <c r="P316">
        <v>1698</v>
      </c>
      <c r="Q316">
        <v>28</v>
      </c>
      <c r="R316">
        <v>9</v>
      </c>
      <c r="S316">
        <v>0</v>
      </c>
      <c r="T316">
        <v>25</v>
      </c>
      <c r="U316">
        <v>12</v>
      </c>
      <c r="V316">
        <v>27</v>
      </c>
      <c r="W316">
        <v>27</v>
      </c>
    </row>
    <row r="317" spans="1:23" x14ac:dyDescent="0.3">
      <c r="A317">
        <v>8002</v>
      </c>
      <c r="B317">
        <v>3000</v>
      </c>
      <c r="C317" s="63" t="s">
        <v>53</v>
      </c>
      <c r="D317">
        <v>31</v>
      </c>
      <c r="E317">
        <v>60</v>
      </c>
      <c r="F317" s="63" t="s">
        <v>70</v>
      </c>
      <c r="G317" s="40">
        <v>46813</v>
      </c>
      <c r="H317">
        <v>1641</v>
      </c>
      <c r="I317">
        <v>827</v>
      </c>
      <c r="J317">
        <v>814</v>
      </c>
      <c r="K317">
        <v>1586</v>
      </c>
      <c r="L317">
        <v>3</v>
      </c>
      <c r="M317">
        <v>70</v>
      </c>
      <c r="N317">
        <v>3</v>
      </c>
      <c r="O317">
        <v>1356</v>
      </c>
      <c r="P317">
        <v>1589</v>
      </c>
      <c r="Q317">
        <v>55</v>
      </c>
      <c r="R317">
        <v>18</v>
      </c>
      <c r="S317">
        <v>0</v>
      </c>
      <c r="T317">
        <v>43</v>
      </c>
      <c r="U317">
        <v>8</v>
      </c>
      <c r="V317">
        <v>36</v>
      </c>
      <c r="W317">
        <v>29</v>
      </c>
    </row>
    <row r="318" spans="1:23" x14ac:dyDescent="0.3">
      <c r="A318">
        <v>8003</v>
      </c>
      <c r="B318">
        <v>3000</v>
      </c>
      <c r="C318" s="63" t="s">
        <v>53</v>
      </c>
      <c r="D318">
        <v>25</v>
      </c>
      <c r="E318">
        <v>60</v>
      </c>
      <c r="F318" s="63" t="s">
        <v>74</v>
      </c>
      <c r="G318" s="40">
        <v>46997</v>
      </c>
      <c r="H318">
        <v>1054</v>
      </c>
      <c r="I318">
        <v>717</v>
      </c>
      <c r="J318">
        <v>337</v>
      </c>
      <c r="K318">
        <v>839</v>
      </c>
      <c r="L318">
        <v>2</v>
      </c>
      <c r="M318">
        <v>20</v>
      </c>
      <c r="N318">
        <v>0</v>
      </c>
      <c r="O318">
        <v>1945</v>
      </c>
      <c r="P318">
        <v>841</v>
      </c>
      <c r="Q318">
        <v>47</v>
      </c>
      <c r="R318">
        <v>22</v>
      </c>
      <c r="S318">
        <v>0</v>
      </c>
      <c r="T318">
        <v>13</v>
      </c>
      <c r="U318">
        <v>2</v>
      </c>
      <c r="V318">
        <v>13</v>
      </c>
      <c r="W318">
        <v>35</v>
      </c>
    </row>
    <row r="319" spans="1:23" x14ac:dyDescent="0.3">
      <c r="A319">
        <v>8004</v>
      </c>
      <c r="B319">
        <v>3000</v>
      </c>
      <c r="C319" s="63" t="s">
        <v>53</v>
      </c>
      <c r="D319">
        <v>23</v>
      </c>
      <c r="E319">
        <v>60</v>
      </c>
      <c r="F319" s="63" t="s">
        <v>75</v>
      </c>
      <c r="G319" s="40">
        <v>47058</v>
      </c>
      <c r="H319">
        <v>1757</v>
      </c>
      <c r="I319">
        <v>1137</v>
      </c>
      <c r="J319">
        <v>620</v>
      </c>
      <c r="K319">
        <v>1660</v>
      </c>
      <c r="L319">
        <v>5</v>
      </c>
      <c r="M319">
        <v>39</v>
      </c>
      <c r="N319">
        <v>0</v>
      </c>
      <c r="O319">
        <v>1240</v>
      </c>
      <c r="P319">
        <v>1665</v>
      </c>
      <c r="Q319">
        <v>73</v>
      </c>
      <c r="R319">
        <v>33</v>
      </c>
      <c r="S319">
        <v>0</v>
      </c>
      <c r="T319">
        <v>22</v>
      </c>
      <c r="U319">
        <v>10</v>
      </c>
      <c r="V319">
        <v>13</v>
      </c>
      <c r="W319">
        <v>37</v>
      </c>
    </row>
    <row r="320" spans="1:23" x14ac:dyDescent="0.3">
      <c r="A320">
        <v>8005</v>
      </c>
      <c r="B320">
        <v>3000</v>
      </c>
      <c r="C320" s="63" t="s">
        <v>53</v>
      </c>
      <c r="D320">
        <v>3</v>
      </c>
      <c r="E320">
        <v>60</v>
      </c>
      <c r="F320" s="63" t="s">
        <v>133</v>
      </c>
      <c r="G320" s="40">
        <v>47665</v>
      </c>
      <c r="H320">
        <v>632</v>
      </c>
      <c r="I320">
        <v>611</v>
      </c>
      <c r="J320">
        <v>21</v>
      </c>
      <c r="K320">
        <v>117</v>
      </c>
      <c r="L320">
        <v>1</v>
      </c>
      <c r="M320">
        <v>0</v>
      </c>
      <c r="N320">
        <v>0</v>
      </c>
      <c r="O320">
        <v>2368</v>
      </c>
      <c r="P320">
        <v>118</v>
      </c>
      <c r="Q320">
        <v>38</v>
      </c>
      <c r="R320">
        <v>65</v>
      </c>
      <c r="S320">
        <v>0</v>
      </c>
      <c r="T320">
        <v>1</v>
      </c>
      <c r="U320">
        <v>0</v>
      </c>
      <c r="V320">
        <v>0</v>
      </c>
      <c r="W320">
        <v>57</v>
      </c>
    </row>
    <row r="321" spans="1:23" x14ac:dyDescent="0.3">
      <c r="A321">
        <v>8006</v>
      </c>
      <c r="B321">
        <v>3000</v>
      </c>
      <c r="C321" s="63" t="s">
        <v>54</v>
      </c>
      <c r="D321">
        <v>0</v>
      </c>
      <c r="E321">
        <v>60</v>
      </c>
      <c r="F321" s="63" t="s">
        <v>55</v>
      </c>
      <c r="G321" s="40"/>
      <c r="H321">
        <v>646</v>
      </c>
      <c r="I321">
        <v>646</v>
      </c>
      <c r="J321">
        <v>0</v>
      </c>
      <c r="K321">
        <v>66</v>
      </c>
      <c r="L321">
        <v>0</v>
      </c>
      <c r="M321">
        <v>0</v>
      </c>
      <c r="N321">
        <v>0</v>
      </c>
      <c r="O321">
        <v>2354</v>
      </c>
      <c r="P321">
        <v>66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60</v>
      </c>
    </row>
    <row r="322" spans="1:23" x14ac:dyDescent="0.3">
      <c r="A322">
        <v>628</v>
      </c>
      <c r="B322">
        <v>999</v>
      </c>
      <c r="C322" s="63" t="s">
        <v>53</v>
      </c>
      <c r="D322">
        <v>72</v>
      </c>
      <c r="E322">
        <v>72</v>
      </c>
      <c r="F322" s="63" t="s">
        <v>96</v>
      </c>
      <c r="G322" s="40">
        <v>45962</v>
      </c>
      <c r="H322">
        <v>999</v>
      </c>
      <c r="I322">
        <v>2</v>
      </c>
      <c r="J322">
        <v>997</v>
      </c>
      <c r="K322">
        <v>847</v>
      </c>
      <c r="L322">
        <v>43</v>
      </c>
      <c r="M322">
        <v>549</v>
      </c>
      <c r="N322">
        <v>92</v>
      </c>
      <c r="O322">
        <v>0</v>
      </c>
      <c r="P322">
        <v>890</v>
      </c>
      <c r="Q322">
        <v>1</v>
      </c>
      <c r="R322">
        <v>0</v>
      </c>
      <c r="S322">
        <v>0</v>
      </c>
      <c r="T322">
        <v>36</v>
      </c>
      <c r="U322">
        <v>11</v>
      </c>
      <c r="V322">
        <v>159</v>
      </c>
      <c r="W322">
        <v>0</v>
      </c>
    </row>
    <row r="323" spans="1:23" x14ac:dyDescent="0.3">
      <c r="A323">
        <v>629</v>
      </c>
      <c r="B323">
        <v>999</v>
      </c>
      <c r="C323" s="63" t="s">
        <v>53</v>
      </c>
      <c r="D323">
        <v>72</v>
      </c>
      <c r="E323">
        <v>72</v>
      </c>
      <c r="F323" s="63" t="s">
        <v>122</v>
      </c>
      <c r="G323" s="40">
        <v>45931</v>
      </c>
      <c r="H323">
        <v>999</v>
      </c>
      <c r="I323">
        <v>0</v>
      </c>
      <c r="J323">
        <v>999</v>
      </c>
      <c r="K323">
        <v>893</v>
      </c>
      <c r="L323">
        <v>35</v>
      </c>
      <c r="M323">
        <v>749</v>
      </c>
      <c r="N323">
        <v>55</v>
      </c>
      <c r="O323">
        <v>0</v>
      </c>
      <c r="P323">
        <v>928</v>
      </c>
      <c r="Q323">
        <v>0</v>
      </c>
      <c r="R323">
        <v>0</v>
      </c>
      <c r="S323">
        <v>0</v>
      </c>
      <c r="T323">
        <v>15</v>
      </c>
      <c r="U323">
        <v>7</v>
      </c>
      <c r="V323">
        <v>138</v>
      </c>
      <c r="W323">
        <v>0</v>
      </c>
    </row>
    <row r="324" spans="1:23" x14ac:dyDescent="0.3">
      <c r="A324">
        <v>630</v>
      </c>
      <c r="B324">
        <v>999</v>
      </c>
      <c r="C324" s="63" t="s">
        <v>53</v>
      </c>
      <c r="D324">
        <v>72</v>
      </c>
      <c r="E324">
        <v>72</v>
      </c>
      <c r="F324" s="63" t="s">
        <v>96</v>
      </c>
      <c r="G324" s="40">
        <v>45962</v>
      </c>
      <c r="H324">
        <v>999</v>
      </c>
      <c r="I324">
        <v>1</v>
      </c>
      <c r="J324">
        <v>998</v>
      </c>
      <c r="K324">
        <v>890</v>
      </c>
      <c r="L324">
        <v>36</v>
      </c>
      <c r="M324">
        <v>547</v>
      </c>
      <c r="N324">
        <v>60</v>
      </c>
      <c r="O324">
        <v>0</v>
      </c>
      <c r="P324">
        <v>926</v>
      </c>
      <c r="Q324">
        <v>0</v>
      </c>
      <c r="R324">
        <v>0</v>
      </c>
      <c r="S324">
        <v>0</v>
      </c>
      <c r="T324">
        <v>39</v>
      </c>
      <c r="U324">
        <v>15</v>
      </c>
      <c r="V324">
        <v>141</v>
      </c>
      <c r="W324">
        <v>0</v>
      </c>
    </row>
    <row r="325" spans="1:23" x14ac:dyDescent="0.3">
      <c r="A325">
        <v>631</v>
      </c>
      <c r="B325">
        <v>999</v>
      </c>
      <c r="C325" s="63" t="s">
        <v>53</v>
      </c>
      <c r="D325">
        <v>72</v>
      </c>
      <c r="E325">
        <v>72</v>
      </c>
      <c r="F325" s="63" t="s">
        <v>96</v>
      </c>
      <c r="G325" s="40">
        <v>45962</v>
      </c>
      <c r="H325">
        <v>999</v>
      </c>
      <c r="I325">
        <v>3</v>
      </c>
      <c r="J325">
        <v>996</v>
      </c>
      <c r="K325">
        <v>892</v>
      </c>
      <c r="L325">
        <v>32</v>
      </c>
      <c r="M325">
        <v>566</v>
      </c>
      <c r="N325">
        <v>58</v>
      </c>
      <c r="O325">
        <v>0</v>
      </c>
      <c r="P325">
        <v>924</v>
      </c>
      <c r="Q325">
        <v>2</v>
      </c>
      <c r="R325">
        <v>0</v>
      </c>
      <c r="S325">
        <v>0</v>
      </c>
      <c r="T325">
        <v>49</v>
      </c>
      <c r="U325">
        <v>18</v>
      </c>
      <c r="V325">
        <v>108</v>
      </c>
      <c r="W325">
        <v>0</v>
      </c>
    </row>
    <row r="326" spans="1:23" x14ac:dyDescent="0.3">
      <c r="A326">
        <v>632</v>
      </c>
      <c r="B326">
        <v>999</v>
      </c>
      <c r="C326" s="63" t="s">
        <v>53</v>
      </c>
      <c r="D326">
        <v>71</v>
      </c>
      <c r="E326">
        <v>72</v>
      </c>
      <c r="F326" s="63" t="s">
        <v>123</v>
      </c>
      <c r="G326" s="40">
        <v>45992</v>
      </c>
      <c r="H326">
        <v>999</v>
      </c>
      <c r="I326">
        <v>8</v>
      </c>
      <c r="J326">
        <v>991</v>
      </c>
      <c r="K326">
        <v>924</v>
      </c>
      <c r="L326">
        <v>32</v>
      </c>
      <c r="M326">
        <v>554</v>
      </c>
      <c r="N326">
        <v>60</v>
      </c>
      <c r="O326">
        <v>0</v>
      </c>
      <c r="P326">
        <v>956</v>
      </c>
      <c r="Q326">
        <v>3</v>
      </c>
      <c r="R326">
        <v>0</v>
      </c>
      <c r="S326">
        <v>3</v>
      </c>
      <c r="T326">
        <v>45</v>
      </c>
      <c r="U326">
        <v>14</v>
      </c>
      <c r="V326">
        <v>135</v>
      </c>
      <c r="W326">
        <v>1</v>
      </c>
    </row>
    <row r="327" spans="1:23" x14ac:dyDescent="0.3">
      <c r="A327">
        <v>633</v>
      </c>
      <c r="B327">
        <v>999</v>
      </c>
      <c r="C327" s="63" t="s">
        <v>53</v>
      </c>
      <c r="D327">
        <v>70</v>
      </c>
      <c r="E327">
        <v>72</v>
      </c>
      <c r="F327" s="63" t="s">
        <v>119</v>
      </c>
      <c r="G327" s="40">
        <v>46023</v>
      </c>
      <c r="H327">
        <v>999</v>
      </c>
      <c r="I327">
        <v>5</v>
      </c>
      <c r="J327">
        <v>994</v>
      </c>
      <c r="K327">
        <v>924</v>
      </c>
      <c r="L327">
        <v>32</v>
      </c>
      <c r="M327">
        <v>550</v>
      </c>
      <c r="N327">
        <v>98</v>
      </c>
      <c r="O327">
        <v>0</v>
      </c>
      <c r="P327">
        <v>956</v>
      </c>
      <c r="Q327">
        <v>0</v>
      </c>
      <c r="R327">
        <v>2</v>
      </c>
      <c r="S327">
        <v>2</v>
      </c>
      <c r="T327">
        <v>32</v>
      </c>
      <c r="U327">
        <v>11</v>
      </c>
      <c r="V327">
        <v>154</v>
      </c>
      <c r="W327">
        <v>2</v>
      </c>
    </row>
    <row r="328" spans="1:23" x14ac:dyDescent="0.3">
      <c r="A328">
        <v>634</v>
      </c>
      <c r="B328">
        <v>999</v>
      </c>
      <c r="C328" s="63" t="s">
        <v>53</v>
      </c>
      <c r="D328">
        <v>71</v>
      </c>
      <c r="E328">
        <v>72</v>
      </c>
      <c r="F328" s="63" t="s">
        <v>123</v>
      </c>
      <c r="G328" s="40">
        <v>45992</v>
      </c>
      <c r="H328">
        <v>998</v>
      </c>
      <c r="I328">
        <v>4</v>
      </c>
      <c r="J328">
        <v>994</v>
      </c>
      <c r="K328">
        <v>948</v>
      </c>
      <c r="L328">
        <v>38</v>
      </c>
      <c r="M328">
        <v>495</v>
      </c>
      <c r="N328">
        <v>56</v>
      </c>
      <c r="O328">
        <v>1</v>
      </c>
      <c r="P328">
        <v>986</v>
      </c>
      <c r="Q328">
        <v>2</v>
      </c>
      <c r="R328">
        <v>1</v>
      </c>
      <c r="S328">
        <v>1</v>
      </c>
      <c r="T328">
        <v>64</v>
      </c>
      <c r="U328">
        <v>14</v>
      </c>
      <c r="V328">
        <v>146</v>
      </c>
      <c r="W328">
        <v>1</v>
      </c>
    </row>
    <row r="329" spans="1:23" x14ac:dyDescent="0.3">
      <c r="A329">
        <v>635</v>
      </c>
      <c r="B329">
        <v>999</v>
      </c>
      <c r="C329" s="63" t="s">
        <v>53</v>
      </c>
      <c r="D329">
        <v>70</v>
      </c>
      <c r="E329">
        <v>72</v>
      </c>
      <c r="F329" s="63" t="s">
        <v>119</v>
      </c>
      <c r="G329" s="40">
        <v>46023</v>
      </c>
      <c r="H329">
        <v>998</v>
      </c>
      <c r="I329">
        <v>5</v>
      </c>
      <c r="J329">
        <v>993</v>
      </c>
      <c r="K329">
        <v>1055</v>
      </c>
      <c r="L329">
        <v>39</v>
      </c>
      <c r="M329">
        <v>484</v>
      </c>
      <c r="N329">
        <v>45</v>
      </c>
      <c r="O329">
        <v>1</v>
      </c>
      <c r="P329">
        <v>1094</v>
      </c>
      <c r="Q329">
        <v>1</v>
      </c>
      <c r="R329">
        <v>1</v>
      </c>
      <c r="S329">
        <v>1</v>
      </c>
      <c r="T329">
        <v>40</v>
      </c>
      <c r="U329">
        <v>13</v>
      </c>
      <c r="V329">
        <v>146</v>
      </c>
      <c r="W329">
        <v>2</v>
      </c>
    </row>
    <row r="330" spans="1:23" x14ac:dyDescent="0.3">
      <c r="A330">
        <v>636</v>
      </c>
      <c r="B330">
        <v>999</v>
      </c>
      <c r="C330" s="63" t="s">
        <v>53</v>
      </c>
      <c r="D330">
        <v>70</v>
      </c>
      <c r="E330">
        <v>72</v>
      </c>
      <c r="F330" s="63" t="s">
        <v>119</v>
      </c>
      <c r="G330" s="40">
        <v>46023</v>
      </c>
      <c r="H330">
        <v>995</v>
      </c>
      <c r="I330">
        <v>6</v>
      </c>
      <c r="J330">
        <v>989</v>
      </c>
      <c r="K330">
        <v>912</v>
      </c>
      <c r="L330">
        <v>40</v>
      </c>
      <c r="M330">
        <v>543</v>
      </c>
      <c r="N330">
        <v>58</v>
      </c>
      <c r="O330">
        <v>4</v>
      </c>
      <c r="P330">
        <v>952</v>
      </c>
      <c r="Q330">
        <v>1</v>
      </c>
      <c r="R330">
        <v>4</v>
      </c>
      <c r="S330">
        <v>1</v>
      </c>
      <c r="T330">
        <v>56</v>
      </c>
      <c r="U330">
        <v>14</v>
      </c>
      <c r="V330">
        <v>131</v>
      </c>
      <c r="W330">
        <v>2</v>
      </c>
    </row>
    <row r="331" spans="1:23" x14ac:dyDescent="0.3">
      <c r="A331">
        <v>637</v>
      </c>
      <c r="B331">
        <v>999</v>
      </c>
      <c r="C331" s="63" t="s">
        <v>53</v>
      </c>
      <c r="D331">
        <v>70</v>
      </c>
      <c r="E331">
        <v>72</v>
      </c>
      <c r="F331" s="63" t="s">
        <v>119</v>
      </c>
      <c r="G331" s="40">
        <v>46023</v>
      </c>
      <c r="H331">
        <v>999</v>
      </c>
      <c r="I331">
        <v>7</v>
      </c>
      <c r="J331">
        <v>992</v>
      </c>
      <c r="K331">
        <v>996</v>
      </c>
      <c r="L331">
        <v>33</v>
      </c>
      <c r="M331">
        <v>478</v>
      </c>
      <c r="N331">
        <v>53</v>
      </c>
      <c r="O331">
        <v>0</v>
      </c>
      <c r="P331">
        <v>1029</v>
      </c>
      <c r="Q331">
        <v>5</v>
      </c>
      <c r="R331">
        <v>2</v>
      </c>
      <c r="S331">
        <v>0</v>
      </c>
      <c r="T331">
        <v>58</v>
      </c>
      <c r="U331">
        <v>13</v>
      </c>
      <c r="V331">
        <v>132</v>
      </c>
      <c r="W331">
        <v>2</v>
      </c>
    </row>
    <row r="332" spans="1:23" x14ac:dyDescent="0.3">
      <c r="A332">
        <v>638</v>
      </c>
      <c r="B332">
        <v>999</v>
      </c>
      <c r="C332" s="63" t="s">
        <v>53</v>
      </c>
      <c r="D332">
        <v>69</v>
      </c>
      <c r="E332">
        <v>72</v>
      </c>
      <c r="F332" s="63" t="s">
        <v>124</v>
      </c>
      <c r="G332" s="40">
        <v>46054</v>
      </c>
      <c r="H332">
        <v>998</v>
      </c>
      <c r="I332">
        <v>8</v>
      </c>
      <c r="J332">
        <v>990</v>
      </c>
      <c r="K332">
        <v>952</v>
      </c>
      <c r="L332">
        <v>35</v>
      </c>
      <c r="M332">
        <v>509</v>
      </c>
      <c r="N332">
        <v>58</v>
      </c>
      <c r="O332">
        <v>1</v>
      </c>
      <c r="P332">
        <v>987</v>
      </c>
      <c r="Q332">
        <v>3</v>
      </c>
      <c r="R332">
        <v>3</v>
      </c>
      <c r="S332">
        <v>2</v>
      </c>
      <c r="T332">
        <v>65</v>
      </c>
      <c r="U332">
        <v>16</v>
      </c>
      <c r="V332">
        <v>132</v>
      </c>
      <c r="W332">
        <v>3</v>
      </c>
    </row>
    <row r="333" spans="1:23" x14ac:dyDescent="0.3">
      <c r="A333">
        <v>639</v>
      </c>
      <c r="B333">
        <v>999</v>
      </c>
      <c r="C333" s="63" t="s">
        <v>53</v>
      </c>
      <c r="D333">
        <v>69</v>
      </c>
      <c r="E333">
        <v>72</v>
      </c>
      <c r="F333" s="63" t="s">
        <v>124</v>
      </c>
      <c r="G333" s="40">
        <v>46054</v>
      </c>
      <c r="H333">
        <v>999</v>
      </c>
      <c r="I333">
        <v>3</v>
      </c>
      <c r="J333">
        <v>996</v>
      </c>
      <c r="K333">
        <v>963</v>
      </c>
      <c r="L333">
        <v>35</v>
      </c>
      <c r="M333">
        <v>533</v>
      </c>
      <c r="N333">
        <v>47</v>
      </c>
      <c r="O333">
        <v>0</v>
      </c>
      <c r="P333">
        <v>998</v>
      </c>
      <c r="Q333">
        <v>2</v>
      </c>
      <c r="R333">
        <v>1</v>
      </c>
      <c r="S333">
        <v>0</v>
      </c>
      <c r="T333">
        <v>47</v>
      </c>
      <c r="U333">
        <v>20</v>
      </c>
      <c r="V333">
        <v>108</v>
      </c>
      <c r="W333">
        <v>3</v>
      </c>
    </row>
    <row r="334" spans="1:23" x14ac:dyDescent="0.3">
      <c r="A334">
        <v>640</v>
      </c>
      <c r="B334">
        <v>3000</v>
      </c>
      <c r="C334" s="63" t="s">
        <v>53</v>
      </c>
      <c r="D334">
        <v>72</v>
      </c>
      <c r="E334">
        <v>72</v>
      </c>
      <c r="F334" s="63" t="s">
        <v>122</v>
      </c>
      <c r="G334" s="40">
        <v>45931</v>
      </c>
      <c r="H334">
        <v>2990</v>
      </c>
      <c r="I334">
        <v>0</v>
      </c>
      <c r="J334">
        <v>2990</v>
      </c>
      <c r="K334">
        <v>3372</v>
      </c>
      <c r="L334">
        <v>35</v>
      </c>
      <c r="M334">
        <v>2219</v>
      </c>
      <c r="N334">
        <v>173</v>
      </c>
      <c r="O334">
        <v>2</v>
      </c>
      <c r="P334">
        <v>3407</v>
      </c>
      <c r="Q334">
        <v>0</v>
      </c>
      <c r="R334">
        <v>0</v>
      </c>
      <c r="S334">
        <v>0</v>
      </c>
      <c r="T334">
        <v>49</v>
      </c>
      <c r="U334">
        <v>30</v>
      </c>
      <c r="V334">
        <v>380</v>
      </c>
      <c r="W334">
        <v>0</v>
      </c>
    </row>
    <row r="335" spans="1:23" x14ac:dyDescent="0.3">
      <c r="A335">
        <v>641</v>
      </c>
      <c r="B335">
        <v>3000</v>
      </c>
      <c r="C335" s="63" t="s">
        <v>53</v>
      </c>
      <c r="D335">
        <v>72</v>
      </c>
      <c r="E335">
        <v>72</v>
      </c>
      <c r="F335" s="63" t="s">
        <v>96</v>
      </c>
      <c r="G335" s="40">
        <v>45962</v>
      </c>
      <c r="H335">
        <v>2989</v>
      </c>
      <c r="I335">
        <v>18</v>
      </c>
      <c r="J335">
        <v>2971</v>
      </c>
      <c r="K335">
        <v>3024</v>
      </c>
      <c r="L335">
        <v>31</v>
      </c>
      <c r="M335">
        <v>1339</v>
      </c>
      <c r="N335">
        <v>150</v>
      </c>
      <c r="O335">
        <v>1</v>
      </c>
      <c r="P335">
        <v>3055</v>
      </c>
      <c r="Q335">
        <v>7</v>
      </c>
      <c r="R335">
        <v>6</v>
      </c>
      <c r="S335">
        <v>1</v>
      </c>
      <c r="T335">
        <v>148</v>
      </c>
      <c r="U335">
        <v>110</v>
      </c>
      <c r="V335">
        <v>398</v>
      </c>
      <c r="W335">
        <v>0</v>
      </c>
    </row>
    <row r="336" spans="1:23" x14ac:dyDescent="0.3">
      <c r="A336">
        <v>643</v>
      </c>
      <c r="B336">
        <v>999</v>
      </c>
      <c r="C336" s="63" t="s">
        <v>53</v>
      </c>
      <c r="D336">
        <v>68</v>
      </c>
      <c r="E336">
        <v>72</v>
      </c>
      <c r="F336" s="63" t="s">
        <v>125</v>
      </c>
      <c r="G336" s="40">
        <v>46082</v>
      </c>
      <c r="H336">
        <v>998</v>
      </c>
      <c r="I336">
        <v>6</v>
      </c>
      <c r="J336">
        <v>992</v>
      </c>
      <c r="K336">
        <v>899</v>
      </c>
      <c r="L336">
        <v>34</v>
      </c>
      <c r="M336">
        <v>496</v>
      </c>
      <c r="N336">
        <v>48</v>
      </c>
      <c r="O336">
        <v>0</v>
      </c>
      <c r="P336">
        <v>933</v>
      </c>
      <c r="Q336">
        <v>4</v>
      </c>
      <c r="R336">
        <v>1</v>
      </c>
      <c r="S336">
        <v>0</v>
      </c>
      <c r="T336">
        <v>48</v>
      </c>
      <c r="U336">
        <v>12</v>
      </c>
      <c r="V336">
        <v>130</v>
      </c>
      <c r="W336">
        <v>4</v>
      </c>
    </row>
    <row r="337" spans="1:23" x14ac:dyDescent="0.3">
      <c r="A337">
        <v>644</v>
      </c>
      <c r="B337">
        <v>999</v>
      </c>
      <c r="C337" s="63" t="s">
        <v>53</v>
      </c>
      <c r="D337">
        <v>69</v>
      </c>
      <c r="E337">
        <v>72</v>
      </c>
      <c r="F337" s="63" t="s">
        <v>124</v>
      </c>
      <c r="G337" s="40">
        <v>46054</v>
      </c>
      <c r="H337">
        <v>997</v>
      </c>
      <c r="I337">
        <v>6</v>
      </c>
      <c r="J337">
        <v>991</v>
      </c>
      <c r="K337">
        <v>969</v>
      </c>
      <c r="L337">
        <v>30</v>
      </c>
      <c r="M337">
        <v>480</v>
      </c>
      <c r="N337">
        <v>39</v>
      </c>
      <c r="O337">
        <v>2</v>
      </c>
      <c r="P337">
        <v>999</v>
      </c>
      <c r="Q337">
        <v>5</v>
      </c>
      <c r="R337">
        <v>1</v>
      </c>
      <c r="S337">
        <v>0</v>
      </c>
      <c r="T337">
        <v>52</v>
      </c>
      <c r="U337">
        <v>26</v>
      </c>
      <c r="V337">
        <v>120</v>
      </c>
      <c r="W337">
        <v>3</v>
      </c>
    </row>
    <row r="338" spans="1:23" x14ac:dyDescent="0.3">
      <c r="A338">
        <v>645</v>
      </c>
      <c r="B338">
        <v>3000</v>
      </c>
      <c r="C338" s="63" t="s">
        <v>53</v>
      </c>
      <c r="D338">
        <v>68</v>
      </c>
      <c r="E338">
        <v>72</v>
      </c>
      <c r="F338" s="63" t="s">
        <v>125</v>
      </c>
      <c r="G338" s="40">
        <v>46082</v>
      </c>
      <c r="H338">
        <v>2986</v>
      </c>
      <c r="I338">
        <v>48</v>
      </c>
      <c r="J338">
        <v>2938</v>
      </c>
      <c r="K338">
        <v>3049</v>
      </c>
      <c r="L338">
        <v>30</v>
      </c>
      <c r="M338">
        <v>1124</v>
      </c>
      <c r="N338">
        <v>170</v>
      </c>
      <c r="O338">
        <v>3</v>
      </c>
      <c r="P338">
        <v>3079</v>
      </c>
      <c r="Q338">
        <v>17</v>
      </c>
      <c r="R338">
        <v>3</v>
      </c>
      <c r="S338">
        <v>2</v>
      </c>
      <c r="T338">
        <v>185</v>
      </c>
      <c r="U338">
        <v>70</v>
      </c>
      <c r="V338">
        <v>400</v>
      </c>
      <c r="W338">
        <v>4</v>
      </c>
    </row>
    <row r="339" spans="1:23" x14ac:dyDescent="0.3">
      <c r="A339">
        <v>646</v>
      </c>
      <c r="B339">
        <v>999</v>
      </c>
      <c r="C339" s="63" t="s">
        <v>53</v>
      </c>
      <c r="D339">
        <v>68</v>
      </c>
      <c r="E339">
        <v>72</v>
      </c>
      <c r="F339" s="63" t="s">
        <v>125</v>
      </c>
      <c r="G339" s="40">
        <v>46082</v>
      </c>
      <c r="H339">
        <v>998</v>
      </c>
      <c r="I339">
        <v>3</v>
      </c>
      <c r="J339">
        <v>995</v>
      </c>
      <c r="K339">
        <v>974</v>
      </c>
      <c r="L339">
        <v>31</v>
      </c>
      <c r="M339">
        <v>437</v>
      </c>
      <c r="N339">
        <v>54</v>
      </c>
      <c r="O339">
        <v>1</v>
      </c>
      <c r="P339">
        <v>1005</v>
      </c>
      <c r="Q339">
        <v>0</v>
      </c>
      <c r="R339">
        <v>1</v>
      </c>
      <c r="S339">
        <v>0</v>
      </c>
      <c r="T339">
        <v>53</v>
      </c>
      <c r="U339">
        <v>16</v>
      </c>
      <c r="V339">
        <v>116</v>
      </c>
      <c r="W339">
        <v>4</v>
      </c>
    </row>
    <row r="340" spans="1:23" x14ac:dyDescent="0.3">
      <c r="A340">
        <v>647</v>
      </c>
      <c r="B340">
        <v>999</v>
      </c>
      <c r="C340" s="63" t="s">
        <v>53</v>
      </c>
      <c r="D340">
        <v>68</v>
      </c>
      <c r="E340">
        <v>72</v>
      </c>
      <c r="F340" s="63" t="s">
        <v>125</v>
      </c>
      <c r="G340" s="40">
        <v>46082</v>
      </c>
      <c r="H340">
        <v>999</v>
      </c>
      <c r="I340">
        <v>11</v>
      </c>
      <c r="J340">
        <v>988</v>
      </c>
      <c r="K340">
        <v>927</v>
      </c>
      <c r="L340">
        <v>36</v>
      </c>
      <c r="M340">
        <v>503</v>
      </c>
      <c r="N340">
        <v>57</v>
      </c>
      <c r="O340">
        <v>0</v>
      </c>
      <c r="P340">
        <v>963</v>
      </c>
      <c r="Q340">
        <v>7</v>
      </c>
      <c r="R340">
        <v>1</v>
      </c>
      <c r="S340">
        <v>0</v>
      </c>
      <c r="T340">
        <v>48</v>
      </c>
      <c r="U340">
        <v>27</v>
      </c>
      <c r="V340">
        <v>115</v>
      </c>
      <c r="W340">
        <v>4</v>
      </c>
    </row>
    <row r="341" spans="1:23" x14ac:dyDescent="0.3">
      <c r="A341">
        <v>648</v>
      </c>
      <c r="B341">
        <v>3000</v>
      </c>
      <c r="C341" s="63" t="s">
        <v>53</v>
      </c>
      <c r="D341">
        <v>68</v>
      </c>
      <c r="E341">
        <v>72</v>
      </c>
      <c r="F341" s="63" t="s">
        <v>125</v>
      </c>
      <c r="G341" s="40">
        <v>46082</v>
      </c>
      <c r="H341">
        <v>2987</v>
      </c>
      <c r="I341">
        <v>126</v>
      </c>
      <c r="J341">
        <v>2861</v>
      </c>
      <c r="K341">
        <v>2804</v>
      </c>
      <c r="L341">
        <v>34</v>
      </c>
      <c r="M341">
        <v>932</v>
      </c>
      <c r="N341">
        <v>170</v>
      </c>
      <c r="O341">
        <v>1</v>
      </c>
      <c r="P341">
        <v>2838</v>
      </c>
      <c r="Q341">
        <v>38</v>
      </c>
      <c r="R341">
        <v>6</v>
      </c>
      <c r="S341">
        <v>4</v>
      </c>
      <c r="T341">
        <v>171</v>
      </c>
      <c r="U341">
        <v>80</v>
      </c>
      <c r="V341">
        <v>377</v>
      </c>
      <c r="W341">
        <v>4</v>
      </c>
    </row>
    <row r="342" spans="1:23" x14ac:dyDescent="0.3">
      <c r="A342">
        <v>649</v>
      </c>
      <c r="B342">
        <v>999</v>
      </c>
      <c r="C342" s="63" t="s">
        <v>53</v>
      </c>
      <c r="D342">
        <v>68</v>
      </c>
      <c r="E342">
        <v>72</v>
      </c>
      <c r="F342" s="63" t="s">
        <v>125</v>
      </c>
      <c r="G342" s="40">
        <v>46082</v>
      </c>
      <c r="H342">
        <v>999</v>
      </c>
      <c r="I342">
        <v>6</v>
      </c>
      <c r="J342">
        <v>993</v>
      </c>
      <c r="K342">
        <v>1025</v>
      </c>
      <c r="L342">
        <v>31</v>
      </c>
      <c r="M342">
        <v>421</v>
      </c>
      <c r="N342">
        <v>39</v>
      </c>
      <c r="O342">
        <v>0</v>
      </c>
      <c r="P342">
        <v>1056</v>
      </c>
      <c r="Q342">
        <v>3</v>
      </c>
      <c r="R342">
        <v>1</v>
      </c>
      <c r="S342">
        <v>0</v>
      </c>
      <c r="T342">
        <v>56</v>
      </c>
      <c r="U342">
        <v>28</v>
      </c>
      <c r="V342">
        <v>119</v>
      </c>
      <c r="W342">
        <v>4</v>
      </c>
    </row>
    <row r="343" spans="1:23" x14ac:dyDescent="0.3">
      <c r="A343">
        <v>655</v>
      </c>
      <c r="B343">
        <v>3000</v>
      </c>
      <c r="C343" s="63" t="s">
        <v>53</v>
      </c>
      <c r="D343">
        <v>67</v>
      </c>
      <c r="E343">
        <v>72</v>
      </c>
      <c r="F343" s="63" t="s">
        <v>97</v>
      </c>
      <c r="G343" s="40">
        <v>46113</v>
      </c>
      <c r="H343">
        <v>2987</v>
      </c>
      <c r="I343">
        <v>131</v>
      </c>
      <c r="J343">
        <v>2856</v>
      </c>
      <c r="K343">
        <v>2857</v>
      </c>
      <c r="L343">
        <v>32</v>
      </c>
      <c r="M343">
        <v>953</v>
      </c>
      <c r="N343">
        <v>156</v>
      </c>
      <c r="O343">
        <v>0</v>
      </c>
      <c r="P343">
        <v>2889</v>
      </c>
      <c r="Q343">
        <v>33</v>
      </c>
      <c r="R343">
        <v>8</v>
      </c>
      <c r="S343">
        <v>3</v>
      </c>
      <c r="T343">
        <v>142</v>
      </c>
      <c r="U343">
        <v>66</v>
      </c>
      <c r="V343">
        <v>375</v>
      </c>
      <c r="W343">
        <v>5</v>
      </c>
    </row>
    <row r="344" spans="1:23" x14ac:dyDescent="0.3">
      <c r="A344">
        <v>656</v>
      </c>
      <c r="B344">
        <v>999</v>
      </c>
      <c r="C344" s="63" t="s">
        <v>53</v>
      </c>
      <c r="D344">
        <v>67</v>
      </c>
      <c r="E344">
        <v>72</v>
      </c>
      <c r="F344" s="63" t="s">
        <v>97</v>
      </c>
      <c r="G344" s="40">
        <v>46113</v>
      </c>
      <c r="H344">
        <v>998</v>
      </c>
      <c r="I344">
        <v>9</v>
      </c>
      <c r="J344">
        <v>989</v>
      </c>
      <c r="K344">
        <v>1045</v>
      </c>
      <c r="L344">
        <v>32</v>
      </c>
      <c r="M344">
        <v>433</v>
      </c>
      <c r="N344">
        <v>53</v>
      </c>
      <c r="O344">
        <v>1</v>
      </c>
      <c r="P344">
        <v>1077</v>
      </c>
      <c r="Q344">
        <v>5</v>
      </c>
      <c r="R344">
        <v>1</v>
      </c>
      <c r="S344">
        <v>0</v>
      </c>
      <c r="T344">
        <v>59</v>
      </c>
      <c r="U344">
        <v>24</v>
      </c>
      <c r="V344">
        <v>122</v>
      </c>
      <c r="W344">
        <v>5</v>
      </c>
    </row>
    <row r="345" spans="1:23" x14ac:dyDescent="0.3">
      <c r="A345">
        <v>657</v>
      </c>
      <c r="B345">
        <v>999</v>
      </c>
      <c r="C345" s="63" t="s">
        <v>53</v>
      </c>
      <c r="D345">
        <v>67</v>
      </c>
      <c r="E345">
        <v>72</v>
      </c>
      <c r="F345" s="63" t="s">
        <v>97</v>
      </c>
      <c r="G345" s="40">
        <v>46113</v>
      </c>
      <c r="H345">
        <v>998</v>
      </c>
      <c r="I345">
        <v>6</v>
      </c>
      <c r="J345">
        <v>992</v>
      </c>
      <c r="K345">
        <v>910</v>
      </c>
      <c r="L345">
        <v>39</v>
      </c>
      <c r="M345">
        <v>461</v>
      </c>
      <c r="N345">
        <v>38</v>
      </c>
      <c r="O345">
        <v>1</v>
      </c>
      <c r="P345">
        <v>949</v>
      </c>
      <c r="Q345">
        <v>3</v>
      </c>
      <c r="R345">
        <v>2</v>
      </c>
      <c r="S345">
        <v>1</v>
      </c>
      <c r="T345">
        <v>72</v>
      </c>
      <c r="U345">
        <v>23</v>
      </c>
      <c r="V345">
        <v>118</v>
      </c>
      <c r="W345">
        <v>5</v>
      </c>
    </row>
    <row r="346" spans="1:23" x14ac:dyDescent="0.3">
      <c r="A346">
        <v>658</v>
      </c>
      <c r="B346">
        <v>999</v>
      </c>
      <c r="C346" s="63" t="s">
        <v>53</v>
      </c>
      <c r="D346">
        <v>66</v>
      </c>
      <c r="E346">
        <v>72</v>
      </c>
      <c r="F346" s="63" t="s">
        <v>126</v>
      </c>
      <c r="G346" s="40">
        <v>46143</v>
      </c>
      <c r="H346">
        <v>999</v>
      </c>
      <c r="I346">
        <v>18</v>
      </c>
      <c r="J346">
        <v>981</v>
      </c>
      <c r="K346">
        <v>1104</v>
      </c>
      <c r="L346">
        <v>33</v>
      </c>
      <c r="M346">
        <v>387</v>
      </c>
      <c r="N346">
        <v>45</v>
      </c>
      <c r="O346">
        <v>0</v>
      </c>
      <c r="P346">
        <v>1137</v>
      </c>
      <c r="Q346">
        <v>8</v>
      </c>
      <c r="R346">
        <v>5</v>
      </c>
      <c r="S346">
        <v>0</v>
      </c>
      <c r="T346">
        <v>50</v>
      </c>
      <c r="U346">
        <v>27</v>
      </c>
      <c r="V346">
        <v>125</v>
      </c>
      <c r="W346">
        <v>6</v>
      </c>
    </row>
    <row r="347" spans="1:23" x14ac:dyDescent="0.3">
      <c r="A347">
        <v>659</v>
      </c>
      <c r="B347">
        <v>999</v>
      </c>
      <c r="C347" s="63" t="s">
        <v>53</v>
      </c>
      <c r="D347">
        <v>66</v>
      </c>
      <c r="E347">
        <v>72</v>
      </c>
      <c r="F347" s="63" t="s">
        <v>126</v>
      </c>
      <c r="G347" s="40">
        <v>46143</v>
      </c>
      <c r="H347">
        <v>996</v>
      </c>
      <c r="I347">
        <v>17</v>
      </c>
      <c r="J347">
        <v>979</v>
      </c>
      <c r="K347">
        <v>978</v>
      </c>
      <c r="L347">
        <v>27</v>
      </c>
      <c r="M347">
        <v>387</v>
      </c>
      <c r="N347">
        <v>32</v>
      </c>
      <c r="O347">
        <v>3</v>
      </c>
      <c r="P347">
        <v>1005</v>
      </c>
      <c r="Q347">
        <v>11</v>
      </c>
      <c r="R347">
        <v>3</v>
      </c>
      <c r="S347">
        <v>1</v>
      </c>
      <c r="T347">
        <v>65</v>
      </c>
      <c r="U347">
        <v>43</v>
      </c>
      <c r="V347">
        <v>98</v>
      </c>
      <c r="W347">
        <v>6</v>
      </c>
    </row>
    <row r="348" spans="1:23" x14ac:dyDescent="0.3">
      <c r="A348">
        <v>660</v>
      </c>
      <c r="B348">
        <v>999</v>
      </c>
      <c r="C348" s="63" t="s">
        <v>53</v>
      </c>
      <c r="D348">
        <v>66</v>
      </c>
      <c r="E348">
        <v>72</v>
      </c>
      <c r="F348" s="63" t="s">
        <v>126</v>
      </c>
      <c r="G348" s="40">
        <v>46143</v>
      </c>
      <c r="H348">
        <v>996</v>
      </c>
      <c r="I348">
        <v>10</v>
      </c>
      <c r="J348">
        <v>986</v>
      </c>
      <c r="K348">
        <v>918</v>
      </c>
      <c r="L348">
        <v>31</v>
      </c>
      <c r="M348">
        <v>484</v>
      </c>
      <c r="N348">
        <v>47</v>
      </c>
      <c r="O348">
        <v>3</v>
      </c>
      <c r="P348">
        <v>949</v>
      </c>
      <c r="Q348">
        <v>4</v>
      </c>
      <c r="R348">
        <v>5</v>
      </c>
      <c r="S348">
        <v>0</v>
      </c>
      <c r="T348">
        <v>57</v>
      </c>
      <c r="U348">
        <v>15</v>
      </c>
      <c r="V348">
        <v>121</v>
      </c>
      <c r="W348">
        <v>6</v>
      </c>
    </row>
    <row r="349" spans="1:23" x14ac:dyDescent="0.3">
      <c r="A349">
        <v>661</v>
      </c>
      <c r="B349">
        <v>999</v>
      </c>
      <c r="C349" s="63" t="s">
        <v>53</v>
      </c>
      <c r="D349">
        <v>66</v>
      </c>
      <c r="E349">
        <v>72</v>
      </c>
      <c r="F349" s="63" t="s">
        <v>126</v>
      </c>
      <c r="G349" s="40">
        <v>46143</v>
      </c>
      <c r="H349">
        <v>997</v>
      </c>
      <c r="I349">
        <v>10</v>
      </c>
      <c r="J349">
        <v>987</v>
      </c>
      <c r="K349">
        <v>937</v>
      </c>
      <c r="L349">
        <v>27</v>
      </c>
      <c r="M349">
        <v>420</v>
      </c>
      <c r="N349">
        <v>32</v>
      </c>
      <c r="O349">
        <v>1</v>
      </c>
      <c r="P349">
        <v>964</v>
      </c>
      <c r="Q349">
        <v>2</v>
      </c>
      <c r="R349">
        <v>4</v>
      </c>
      <c r="S349">
        <v>1</v>
      </c>
      <c r="T349">
        <v>61</v>
      </c>
      <c r="U349">
        <v>25</v>
      </c>
      <c r="V349">
        <v>105</v>
      </c>
      <c r="W349">
        <v>6</v>
      </c>
    </row>
    <row r="350" spans="1:23" x14ac:dyDescent="0.3">
      <c r="A350">
        <v>662</v>
      </c>
      <c r="B350">
        <v>999</v>
      </c>
      <c r="C350" s="63" t="s">
        <v>53</v>
      </c>
      <c r="D350">
        <v>65</v>
      </c>
      <c r="E350">
        <v>72</v>
      </c>
      <c r="F350" s="63" t="s">
        <v>98</v>
      </c>
      <c r="G350" s="40">
        <v>46174</v>
      </c>
      <c r="H350">
        <v>996</v>
      </c>
      <c r="I350">
        <v>24</v>
      </c>
      <c r="J350">
        <v>972</v>
      </c>
      <c r="K350">
        <v>909</v>
      </c>
      <c r="L350">
        <v>26</v>
      </c>
      <c r="M350">
        <v>433</v>
      </c>
      <c r="N350">
        <v>37</v>
      </c>
      <c r="O350">
        <v>3</v>
      </c>
      <c r="P350">
        <v>935</v>
      </c>
      <c r="Q350">
        <v>5</v>
      </c>
      <c r="R350">
        <v>4</v>
      </c>
      <c r="S350">
        <v>2</v>
      </c>
      <c r="T350">
        <v>49</v>
      </c>
      <c r="U350">
        <v>24</v>
      </c>
      <c r="V350">
        <v>112</v>
      </c>
      <c r="W350">
        <v>7</v>
      </c>
    </row>
    <row r="351" spans="1:23" x14ac:dyDescent="0.3">
      <c r="A351">
        <v>663</v>
      </c>
      <c r="B351">
        <v>999</v>
      </c>
      <c r="C351" s="63" t="s">
        <v>53</v>
      </c>
      <c r="D351">
        <v>65</v>
      </c>
      <c r="E351">
        <v>72</v>
      </c>
      <c r="F351" s="63" t="s">
        <v>98</v>
      </c>
      <c r="G351" s="40">
        <v>46174</v>
      </c>
      <c r="H351">
        <v>999</v>
      </c>
      <c r="I351">
        <v>28</v>
      </c>
      <c r="J351">
        <v>971</v>
      </c>
      <c r="K351">
        <v>977</v>
      </c>
      <c r="L351">
        <v>25</v>
      </c>
      <c r="M351">
        <v>422</v>
      </c>
      <c r="N351">
        <v>34</v>
      </c>
      <c r="O351">
        <v>0</v>
      </c>
      <c r="P351">
        <v>1002</v>
      </c>
      <c r="Q351">
        <v>5</v>
      </c>
      <c r="R351">
        <v>5</v>
      </c>
      <c r="S351">
        <v>2</v>
      </c>
      <c r="T351">
        <v>66</v>
      </c>
      <c r="U351">
        <v>24</v>
      </c>
      <c r="V351">
        <v>94</v>
      </c>
      <c r="W351">
        <v>7</v>
      </c>
    </row>
    <row r="352" spans="1:23" x14ac:dyDescent="0.3">
      <c r="A352">
        <v>664</v>
      </c>
      <c r="B352">
        <v>999</v>
      </c>
      <c r="C352" s="63" t="s">
        <v>53</v>
      </c>
      <c r="D352">
        <v>65</v>
      </c>
      <c r="E352">
        <v>72</v>
      </c>
      <c r="F352" s="63" t="s">
        <v>98</v>
      </c>
      <c r="G352" s="40">
        <v>46174</v>
      </c>
      <c r="H352">
        <v>997</v>
      </c>
      <c r="I352">
        <v>46</v>
      </c>
      <c r="J352">
        <v>951</v>
      </c>
      <c r="K352">
        <v>986</v>
      </c>
      <c r="L352">
        <v>28</v>
      </c>
      <c r="M352">
        <v>374</v>
      </c>
      <c r="N352">
        <v>51</v>
      </c>
      <c r="O352">
        <v>2</v>
      </c>
      <c r="P352">
        <v>1014</v>
      </c>
      <c r="Q352">
        <v>13</v>
      </c>
      <c r="R352">
        <v>3</v>
      </c>
      <c r="S352">
        <v>1</v>
      </c>
      <c r="T352">
        <v>70</v>
      </c>
      <c r="U352">
        <v>29</v>
      </c>
      <c r="V352">
        <v>118</v>
      </c>
      <c r="W352">
        <v>7</v>
      </c>
    </row>
    <row r="353" spans="1:23" x14ac:dyDescent="0.3">
      <c r="A353">
        <v>665</v>
      </c>
      <c r="B353">
        <v>999</v>
      </c>
      <c r="C353" s="63" t="s">
        <v>53</v>
      </c>
      <c r="D353">
        <v>65</v>
      </c>
      <c r="E353">
        <v>72</v>
      </c>
      <c r="F353" s="63" t="s">
        <v>98</v>
      </c>
      <c r="G353" s="40">
        <v>46204</v>
      </c>
      <c r="H353">
        <v>999</v>
      </c>
      <c r="I353">
        <v>20</v>
      </c>
      <c r="J353">
        <v>979</v>
      </c>
      <c r="K353">
        <v>888</v>
      </c>
      <c r="L353">
        <v>33</v>
      </c>
      <c r="M353">
        <v>447</v>
      </c>
      <c r="N353">
        <v>37</v>
      </c>
      <c r="O353">
        <v>0</v>
      </c>
      <c r="P353">
        <v>921</v>
      </c>
      <c r="Q353">
        <v>1</v>
      </c>
      <c r="R353">
        <v>5</v>
      </c>
      <c r="S353">
        <v>0</v>
      </c>
      <c r="T353">
        <v>51</v>
      </c>
      <c r="U353">
        <v>22</v>
      </c>
      <c r="V353">
        <v>100</v>
      </c>
      <c r="W353">
        <v>7</v>
      </c>
    </row>
    <row r="354" spans="1:23" x14ac:dyDescent="0.3">
      <c r="A354">
        <v>666</v>
      </c>
      <c r="B354">
        <v>3000</v>
      </c>
      <c r="C354" s="63" t="s">
        <v>53</v>
      </c>
      <c r="D354">
        <v>65</v>
      </c>
      <c r="E354">
        <v>72</v>
      </c>
      <c r="F354" s="63" t="s">
        <v>98</v>
      </c>
      <c r="G354" s="40">
        <v>46174</v>
      </c>
      <c r="H354">
        <v>2988</v>
      </c>
      <c r="I354">
        <v>243</v>
      </c>
      <c r="J354">
        <v>2745</v>
      </c>
      <c r="K354">
        <v>2981</v>
      </c>
      <c r="L354">
        <v>34</v>
      </c>
      <c r="M354">
        <v>783</v>
      </c>
      <c r="N354">
        <v>140</v>
      </c>
      <c r="O354">
        <v>2</v>
      </c>
      <c r="P354">
        <v>3015</v>
      </c>
      <c r="Q354">
        <v>45</v>
      </c>
      <c r="R354">
        <v>14</v>
      </c>
      <c r="S354">
        <v>4</v>
      </c>
      <c r="T354">
        <v>203</v>
      </c>
      <c r="U354">
        <v>73</v>
      </c>
      <c r="V354">
        <v>393</v>
      </c>
      <c r="W354">
        <v>7</v>
      </c>
    </row>
    <row r="355" spans="1:23" x14ac:dyDescent="0.3">
      <c r="A355">
        <v>667</v>
      </c>
      <c r="B355">
        <v>3000</v>
      </c>
      <c r="C355" s="63" t="s">
        <v>53</v>
      </c>
      <c r="D355">
        <v>64</v>
      </c>
      <c r="E355">
        <v>72</v>
      </c>
      <c r="F355" s="63" t="s">
        <v>99</v>
      </c>
      <c r="G355" s="40">
        <v>46204</v>
      </c>
      <c r="H355">
        <v>2993</v>
      </c>
      <c r="I355">
        <v>355</v>
      </c>
      <c r="J355">
        <v>2638</v>
      </c>
      <c r="K355">
        <v>2771</v>
      </c>
      <c r="L355">
        <v>30</v>
      </c>
      <c r="M355">
        <v>655</v>
      </c>
      <c r="N355">
        <v>134</v>
      </c>
      <c r="O355">
        <v>5</v>
      </c>
      <c r="P355">
        <v>2801</v>
      </c>
      <c r="Q355">
        <v>69</v>
      </c>
      <c r="R355">
        <v>24</v>
      </c>
      <c r="S355">
        <v>10</v>
      </c>
      <c r="T355">
        <v>183</v>
      </c>
      <c r="U355">
        <v>37</v>
      </c>
      <c r="V355">
        <v>366</v>
      </c>
      <c r="W355">
        <v>8</v>
      </c>
    </row>
    <row r="356" spans="1:23" x14ac:dyDescent="0.3">
      <c r="A356">
        <v>669</v>
      </c>
      <c r="B356">
        <v>999</v>
      </c>
      <c r="C356" s="63" t="s">
        <v>53</v>
      </c>
      <c r="D356">
        <v>64</v>
      </c>
      <c r="E356">
        <v>72</v>
      </c>
      <c r="F356" s="63" t="s">
        <v>99</v>
      </c>
      <c r="G356" s="40">
        <v>46204</v>
      </c>
      <c r="H356">
        <v>999</v>
      </c>
      <c r="I356">
        <v>39</v>
      </c>
      <c r="J356">
        <v>960</v>
      </c>
      <c r="K356">
        <v>986</v>
      </c>
      <c r="L356">
        <v>23</v>
      </c>
      <c r="M356">
        <v>363</v>
      </c>
      <c r="N356">
        <v>30</v>
      </c>
      <c r="O356">
        <v>0</v>
      </c>
      <c r="P356">
        <v>1009</v>
      </c>
      <c r="Q356">
        <v>10</v>
      </c>
      <c r="R356">
        <v>7</v>
      </c>
      <c r="S356">
        <v>1</v>
      </c>
      <c r="T356">
        <v>67</v>
      </c>
      <c r="U356">
        <v>21</v>
      </c>
      <c r="V356">
        <v>96</v>
      </c>
      <c r="W356">
        <v>8</v>
      </c>
    </row>
    <row r="357" spans="1:23" x14ac:dyDescent="0.3">
      <c r="A357">
        <v>670</v>
      </c>
      <c r="B357">
        <v>999</v>
      </c>
      <c r="C357" s="63" t="s">
        <v>53</v>
      </c>
      <c r="D357">
        <v>64</v>
      </c>
      <c r="E357">
        <v>72</v>
      </c>
      <c r="F357" s="63" t="s">
        <v>99</v>
      </c>
      <c r="G357" s="40">
        <v>46204</v>
      </c>
      <c r="H357">
        <v>996</v>
      </c>
      <c r="I357">
        <v>29</v>
      </c>
      <c r="J357">
        <v>967</v>
      </c>
      <c r="K357">
        <v>917</v>
      </c>
      <c r="L357">
        <v>29</v>
      </c>
      <c r="M357">
        <v>456</v>
      </c>
      <c r="N357">
        <v>28</v>
      </c>
      <c r="O357">
        <v>2</v>
      </c>
      <c r="P357">
        <v>946</v>
      </c>
      <c r="Q357">
        <v>8</v>
      </c>
      <c r="R357">
        <v>3</v>
      </c>
      <c r="S357">
        <v>0</v>
      </c>
      <c r="T357">
        <v>52</v>
      </c>
      <c r="U357">
        <v>13</v>
      </c>
      <c r="V357">
        <v>108</v>
      </c>
      <c r="W357">
        <v>8</v>
      </c>
    </row>
    <row r="358" spans="1:23" x14ac:dyDescent="0.3">
      <c r="A358">
        <v>671</v>
      </c>
      <c r="B358">
        <v>999</v>
      </c>
      <c r="C358" s="63" t="s">
        <v>53</v>
      </c>
      <c r="D358">
        <v>65</v>
      </c>
      <c r="E358">
        <v>72</v>
      </c>
      <c r="F358" s="63" t="s">
        <v>98</v>
      </c>
      <c r="G358" s="40">
        <v>46174</v>
      </c>
      <c r="H358">
        <v>997</v>
      </c>
      <c r="I358">
        <v>27</v>
      </c>
      <c r="J358">
        <v>970</v>
      </c>
      <c r="K358">
        <v>855</v>
      </c>
      <c r="L358">
        <v>33</v>
      </c>
      <c r="M358">
        <v>401</v>
      </c>
      <c r="N358">
        <v>36</v>
      </c>
      <c r="O358">
        <v>1</v>
      </c>
      <c r="P358">
        <v>888</v>
      </c>
      <c r="Q358">
        <v>4</v>
      </c>
      <c r="R358">
        <v>3</v>
      </c>
      <c r="S358">
        <v>2</v>
      </c>
      <c r="T358">
        <v>51</v>
      </c>
      <c r="U358">
        <v>17</v>
      </c>
      <c r="V358">
        <v>106</v>
      </c>
      <c r="W358">
        <v>7</v>
      </c>
    </row>
    <row r="359" spans="1:23" x14ac:dyDescent="0.3">
      <c r="A359">
        <v>672</v>
      </c>
      <c r="B359">
        <v>3000</v>
      </c>
      <c r="C359" s="63" t="s">
        <v>53</v>
      </c>
      <c r="D359">
        <v>64</v>
      </c>
      <c r="E359">
        <v>72</v>
      </c>
      <c r="F359" s="63" t="s">
        <v>99</v>
      </c>
      <c r="G359" s="40">
        <v>46204</v>
      </c>
      <c r="H359">
        <v>2997</v>
      </c>
      <c r="I359">
        <v>317</v>
      </c>
      <c r="J359">
        <v>2680</v>
      </c>
      <c r="K359">
        <v>2723</v>
      </c>
      <c r="L359">
        <v>29</v>
      </c>
      <c r="M359">
        <v>718</v>
      </c>
      <c r="N359">
        <v>85</v>
      </c>
      <c r="O359">
        <v>3</v>
      </c>
      <c r="P359">
        <v>2752</v>
      </c>
      <c r="Q359">
        <v>63</v>
      </c>
      <c r="R359">
        <v>22</v>
      </c>
      <c r="S359">
        <v>4</v>
      </c>
      <c r="T359">
        <v>212</v>
      </c>
      <c r="U359">
        <v>61</v>
      </c>
      <c r="V359">
        <v>287</v>
      </c>
      <c r="W359">
        <v>8</v>
      </c>
    </row>
    <row r="360" spans="1:23" x14ac:dyDescent="0.3">
      <c r="A360">
        <v>673</v>
      </c>
      <c r="B360">
        <v>999</v>
      </c>
      <c r="C360" s="63" t="s">
        <v>53</v>
      </c>
      <c r="D360">
        <v>64</v>
      </c>
      <c r="E360">
        <v>72</v>
      </c>
      <c r="F360" s="63" t="s">
        <v>99</v>
      </c>
      <c r="G360" s="40">
        <v>46204</v>
      </c>
      <c r="H360">
        <v>998</v>
      </c>
      <c r="I360">
        <v>28</v>
      </c>
      <c r="J360">
        <v>970</v>
      </c>
      <c r="K360">
        <v>899</v>
      </c>
      <c r="L360">
        <v>27</v>
      </c>
      <c r="M360">
        <v>421</v>
      </c>
      <c r="N360">
        <v>28</v>
      </c>
      <c r="O360">
        <v>0</v>
      </c>
      <c r="P360">
        <v>926</v>
      </c>
      <c r="Q360">
        <v>8</v>
      </c>
      <c r="R360">
        <v>2</v>
      </c>
      <c r="S360">
        <v>0</v>
      </c>
      <c r="T360">
        <v>71</v>
      </c>
      <c r="U360">
        <v>17</v>
      </c>
      <c r="V360">
        <v>80</v>
      </c>
      <c r="W360">
        <v>8</v>
      </c>
    </row>
    <row r="361" spans="1:23" x14ac:dyDescent="0.3">
      <c r="A361">
        <v>674</v>
      </c>
      <c r="B361">
        <v>999</v>
      </c>
      <c r="C361" s="63" t="s">
        <v>53</v>
      </c>
      <c r="D361">
        <v>64</v>
      </c>
      <c r="E361">
        <v>72</v>
      </c>
      <c r="F361" s="63" t="s">
        <v>99</v>
      </c>
      <c r="G361" s="40">
        <v>46204</v>
      </c>
      <c r="H361">
        <v>996</v>
      </c>
      <c r="I361">
        <v>32</v>
      </c>
      <c r="J361">
        <v>964</v>
      </c>
      <c r="K361">
        <v>839</v>
      </c>
      <c r="L361">
        <v>30</v>
      </c>
      <c r="M361">
        <v>438</v>
      </c>
      <c r="N361">
        <v>49</v>
      </c>
      <c r="O361">
        <v>3</v>
      </c>
      <c r="P361">
        <v>869</v>
      </c>
      <c r="Q361">
        <v>9</v>
      </c>
      <c r="R361">
        <v>5</v>
      </c>
      <c r="S361">
        <v>1</v>
      </c>
      <c r="T361">
        <v>59</v>
      </c>
      <c r="U361">
        <v>13</v>
      </c>
      <c r="V361">
        <v>121</v>
      </c>
      <c r="W361">
        <v>8</v>
      </c>
    </row>
    <row r="362" spans="1:23" x14ac:dyDescent="0.3">
      <c r="A362">
        <v>675</v>
      </c>
      <c r="B362">
        <v>999</v>
      </c>
      <c r="C362" s="63" t="s">
        <v>53</v>
      </c>
      <c r="D362">
        <v>64</v>
      </c>
      <c r="E362">
        <v>72</v>
      </c>
      <c r="F362" s="63" t="s">
        <v>99</v>
      </c>
      <c r="G362" s="40">
        <v>46204</v>
      </c>
      <c r="H362">
        <v>998</v>
      </c>
      <c r="I362">
        <v>32</v>
      </c>
      <c r="J362">
        <v>966</v>
      </c>
      <c r="K362">
        <v>882</v>
      </c>
      <c r="L362">
        <v>25</v>
      </c>
      <c r="M362">
        <v>388</v>
      </c>
      <c r="N362">
        <v>25</v>
      </c>
      <c r="O362">
        <v>1</v>
      </c>
      <c r="P362">
        <v>907</v>
      </c>
      <c r="Q362">
        <v>4</v>
      </c>
      <c r="R362">
        <v>3</v>
      </c>
      <c r="S362">
        <v>0</v>
      </c>
      <c r="T362">
        <v>90</v>
      </c>
      <c r="U362">
        <v>22</v>
      </c>
      <c r="V362">
        <v>87</v>
      </c>
      <c r="W362">
        <v>8</v>
      </c>
    </row>
    <row r="363" spans="1:23" x14ac:dyDescent="0.3">
      <c r="A363">
        <v>677</v>
      </c>
      <c r="B363">
        <v>999</v>
      </c>
      <c r="C363" s="63" t="s">
        <v>53</v>
      </c>
      <c r="D363">
        <v>64</v>
      </c>
      <c r="E363">
        <v>72</v>
      </c>
      <c r="F363" s="63" t="s">
        <v>99</v>
      </c>
      <c r="G363" s="40">
        <v>46204</v>
      </c>
      <c r="H363">
        <v>996</v>
      </c>
      <c r="I363">
        <v>49</v>
      </c>
      <c r="J363">
        <v>947</v>
      </c>
      <c r="K363">
        <v>908</v>
      </c>
      <c r="L363">
        <v>35</v>
      </c>
      <c r="M363">
        <v>336</v>
      </c>
      <c r="N363">
        <v>32</v>
      </c>
      <c r="O363">
        <v>2</v>
      </c>
      <c r="P363">
        <v>943</v>
      </c>
      <c r="Q363">
        <v>9</v>
      </c>
      <c r="R363">
        <v>6</v>
      </c>
      <c r="S363">
        <v>2</v>
      </c>
      <c r="T363">
        <v>72</v>
      </c>
      <c r="U363">
        <v>24</v>
      </c>
      <c r="V363">
        <v>90</v>
      </c>
      <c r="W363">
        <v>8</v>
      </c>
    </row>
    <row r="364" spans="1:23" x14ac:dyDescent="0.3">
      <c r="A364">
        <v>678</v>
      </c>
      <c r="B364">
        <v>3000</v>
      </c>
      <c r="C364" s="63" t="s">
        <v>53</v>
      </c>
      <c r="D364">
        <v>63</v>
      </c>
      <c r="E364">
        <v>72</v>
      </c>
      <c r="F364" s="63" t="s">
        <v>100</v>
      </c>
      <c r="G364" s="40">
        <v>46235</v>
      </c>
      <c r="H364">
        <v>2999</v>
      </c>
      <c r="I364">
        <v>260</v>
      </c>
      <c r="J364">
        <v>2739</v>
      </c>
      <c r="K364">
        <v>2453</v>
      </c>
      <c r="L364">
        <v>28</v>
      </c>
      <c r="M364">
        <v>949</v>
      </c>
      <c r="N364">
        <v>124</v>
      </c>
      <c r="O364">
        <v>0</v>
      </c>
      <c r="P364">
        <v>2481</v>
      </c>
      <c r="Q364">
        <v>63</v>
      </c>
      <c r="R364">
        <v>14</v>
      </c>
      <c r="S364">
        <v>7</v>
      </c>
      <c r="T364">
        <v>187</v>
      </c>
      <c r="U364">
        <v>133</v>
      </c>
      <c r="V364">
        <v>337</v>
      </c>
      <c r="W364">
        <v>9</v>
      </c>
    </row>
    <row r="365" spans="1:23" x14ac:dyDescent="0.3">
      <c r="A365">
        <v>679</v>
      </c>
      <c r="B365">
        <v>999</v>
      </c>
      <c r="C365" s="63" t="s">
        <v>53</v>
      </c>
      <c r="D365">
        <v>63</v>
      </c>
      <c r="E365">
        <v>72</v>
      </c>
      <c r="F365" s="63" t="s">
        <v>100</v>
      </c>
      <c r="G365" s="40">
        <v>46235</v>
      </c>
      <c r="H365">
        <v>998</v>
      </c>
      <c r="I365">
        <v>41</v>
      </c>
      <c r="J365">
        <v>957</v>
      </c>
      <c r="K365">
        <v>955</v>
      </c>
      <c r="L365">
        <v>29</v>
      </c>
      <c r="M365">
        <v>402</v>
      </c>
      <c r="N365">
        <v>29</v>
      </c>
      <c r="O365">
        <v>1</v>
      </c>
      <c r="P365">
        <v>984</v>
      </c>
      <c r="Q365">
        <v>9</v>
      </c>
      <c r="R365">
        <v>3</v>
      </c>
      <c r="S365">
        <v>0</v>
      </c>
      <c r="T365">
        <v>71</v>
      </c>
      <c r="U365">
        <v>30</v>
      </c>
      <c r="V365">
        <v>91</v>
      </c>
      <c r="W365">
        <v>9</v>
      </c>
    </row>
    <row r="366" spans="1:23" x14ac:dyDescent="0.3">
      <c r="A366">
        <v>680</v>
      </c>
      <c r="B366">
        <v>999</v>
      </c>
      <c r="C366" s="63" t="s">
        <v>53</v>
      </c>
      <c r="D366">
        <v>63</v>
      </c>
      <c r="E366">
        <v>72</v>
      </c>
      <c r="F366" s="63" t="s">
        <v>100</v>
      </c>
      <c r="G366" s="40">
        <v>46235</v>
      </c>
      <c r="H366">
        <v>996</v>
      </c>
      <c r="I366">
        <v>41</v>
      </c>
      <c r="J366">
        <v>955</v>
      </c>
      <c r="K366">
        <v>935</v>
      </c>
      <c r="L366">
        <v>22</v>
      </c>
      <c r="M366">
        <v>437</v>
      </c>
      <c r="N366">
        <v>37</v>
      </c>
      <c r="O366">
        <v>3</v>
      </c>
      <c r="P366">
        <v>957</v>
      </c>
      <c r="Q366">
        <v>6</v>
      </c>
      <c r="R366">
        <v>2</v>
      </c>
      <c r="S366">
        <v>0</v>
      </c>
      <c r="T366">
        <v>58</v>
      </c>
      <c r="U366">
        <v>14</v>
      </c>
      <c r="V366">
        <v>101</v>
      </c>
      <c r="W366">
        <v>9</v>
      </c>
    </row>
    <row r="367" spans="1:23" x14ac:dyDescent="0.3">
      <c r="A367">
        <v>681</v>
      </c>
      <c r="B367">
        <v>3000</v>
      </c>
      <c r="C367" s="63" t="s">
        <v>53</v>
      </c>
      <c r="D367">
        <v>63</v>
      </c>
      <c r="E367">
        <v>72</v>
      </c>
      <c r="F367" s="63" t="s">
        <v>100</v>
      </c>
      <c r="G367" s="40">
        <v>46235</v>
      </c>
      <c r="H367">
        <v>2197</v>
      </c>
      <c r="I367">
        <v>392</v>
      </c>
      <c r="J367">
        <v>1805</v>
      </c>
      <c r="K367">
        <v>1671</v>
      </c>
      <c r="L367">
        <v>19</v>
      </c>
      <c r="M367">
        <v>365</v>
      </c>
      <c r="N367">
        <v>80</v>
      </c>
      <c r="O367">
        <v>802</v>
      </c>
      <c r="P367">
        <v>1690</v>
      </c>
      <c r="Q367">
        <v>76</v>
      </c>
      <c r="R367">
        <v>14</v>
      </c>
      <c r="S367">
        <v>6</v>
      </c>
      <c r="T367">
        <v>72</v>
      </c>
      <c r="U367">
        <v>32</v>
      </c>
      <c r="V367">
        <v>265</v>
      </c>
      <c r="W367">
        <v>9</v>
      </c>
    </row>
    <row r="368" spans="1:23" x14ac:dyDescent="0.3">
      <c r="A368">
        <v>682</v>
      </c>
      <c r="B368">
        <v>3000</v>
      </c>
      <c r="C368" s="63" t="s">
        <v>53</v>
      </c>
      <c r="D368">
        <v>63</v>
      </c>
      <c r="E368">
        <v>72</v>
      </c>
      <c r="F368" s="63" t="s">
        <v>100</v>
      </c>
      <c r="G368" s="40">
        <v>46235</v>
      </c>
      <c r="H368">
        <v>2684</v>
      </c>
      <c r="I368">
        <v>440</v>
      </c>
      <c r="J368">
        <v>2244</v>
      </c>
      <c r="K368">
        <v>2177</v>
      </c>
      <c r="L368">
        <v>26</v>
      </c>
      <c r="M368">
        <v>524</v>
      </c>
      <c r="N368">
        <v>90</v>
      </c>
      <c r="O368">
        <v>316</v>
      </c>
      <c r="P368">
        <v>2203</v>
      </c>
      <c r="Q368">
        <v>85</v>
      </c>
      <c r="R368">
        <v>7</v>
      </c>
      <c r="S368">
        <v>0</v>
      </c>
      <c r="T368">
        <v>135</v>
      </c>
      <c r="U368">
        <v>53</v>
      </c>
      <c r="V368">
        <v>274</v>
      </c>
      <c r="W368">
        <v>9</v>
      </c>
    </row>
    <row r="369" spans="1:23" x14ac:dyDescent="0.3">
      <c r="A369">
        <v>683</v>
      </c>
      <c r="B369">
        <v>3000</v>
      </c>
      <c r="C369" s="63" t="s">
        <v>53</v>
      </c>
      <c r="D369">
        <v>63</v>
      </c>
      <c r="E369">
        <v>72</v>
      </c>
      <c r="F369" s="63" t="s">
        <v>100</v>
      </c>
      <c r="G369" s="40">
        <v>46235</v>
      </c>
      <c r="H369">
        <v>2998</v>
      </c>
      <c r="I369">
        <v>254</v>
      </c>
      <c r="J369">
        <v>2744</v>
      </c>
      <c r="K369">
        <v>2465</v>
      </c>
      <c r="L369">
        <v>23</v>
      </c>
      <c r="M369">
        <v>969</v>
      </c>
      <c r="N369">
        <v>87</v>
      </c>
      <c r="O369">
        <v>0</v>
      </c>
      <c r="P369">
        <v>2488</v>
      </c>
      <c r="Q369">
        <v>58</v>
      </c>
      <c r="R369">
        <v>17</v>
      </c>
      <c r="S369">
        <v>4</v>
      </c>
      <c r="T369">
        <v>220</v>
      </c>
      <c r="U369">
        <v>58</v>
      </c>
      <c r="V369">
        <v>381</v>
      </c>
      <c r="W369">
        <v>9</v>
      </c>
    </row>
    <row r="370" spans="1:23" x14ac:dyDescent="0.3">
      <c r="A370">
        <v>684</v>
      </c>
      <c r="B370">
        <v>999</v>
      </c>
      <c r="C370" s="63" t="s">
        <v>53</v>
      </c>
      <c r="D370">
        <v>63</v>
      </c>
      <c r="E370">
        <v>72</v>
      </c>
      <c r="F370" s="63" t="s">
        <v>100</v>
      </c>
      <c r="G370" s="40">
        <v>46235</v>
      </c>
      <c r="H370">
        <v>999</v>
      </c>
      <c r="I370">
        <v>47</v>
      </c>
      <c r="J370">
        <v>952</v>
      </c>
      <c r="K370">
        <v>887</v>
      </c>
      <c r="L370">
        <v>30</v>
      </c>
      <c r="M370">
        <v>397</v>
      </c>
      <c r="N370">
        <v>28</v>
      </c>
      <c r="O370">
        <v>0</v>
      </c>
      <c r="P370">
        <v>917</v>
      </c>
      <c r="Q370">
        <v>5</v>
      </c>
      <c r="R370">
        <v>5</v>
      </c>
      <c r="S370">
        <v>1</v>
      </c>
      <c r="T370">
        <v>58</v>
      </c>
      <c r="U370">
        <v>27</v>
      </c>
      <c r="V370">
        <v>103</v>
      </c>
      <c r="W370">
        <v>9</v>
      </c>
    </row>
    <row r="371" spans="1:23" x14ac:dyDescent="0.3">
      <c r="A371">
        <v>685</v>
      </c>
      <c r="B371">
        <v>999</v>
      </c>
      <c r="C371" s="63" t="s">
        <v>53</v>
      </c>
      <c r="D371">
        <v>62</v>
      </c>
      <c r="E371">
        <v>72</v>
      </c>
      <c r="F371" s="63" t="s">
        <v>101</v>
      </c>
      <c r="G371" s="40">
        <v>46266</v>
      </c>
      <c r="H371">
        <v>997</v>
      </c>
      <c r="I371">
        <v>43</v>
      </c>
      <c r="J371">
        <v>954</v>
      </c>
      <c r="K371">
        <v>841</v>
      </c>
      <c r="L371">
        <v>26</v>
      </c>
      <c r="M371">
        <v>420</v>
      </c>
      <c r="N371">
        <v>29</v>
      </c>
      <c r="O371">
        <v>1</v>
      </c>
      <c r="P371">
        <v>867</v>
      </c>
      <c r="Q371">
        <v>10</v>
      </c>
      <c r="R371">
        <v>4</v>
      </c>
      <c r="S371">
        <v>2</v>
      </c>
      <c r="T371">
        <v>59</v>
      </c>
      <c r="U371">
        <v>19</v>
      </c>
      <c r="V371">
        <v>92</v>
      </c>
      <c r="W371">
        <v>10</v>
      </c>
    </row>
    <row r="372" spans="1:23" x14ac:dyDescent="0.3">
      <c r="A372">
        <v>686</v>
      </c>
      <c r="B372">
        <v>3000</v>
      </c>
      <c r="C372" s="63" t="s">
        <v>53</v>
      </c>
      <c r="D372">
        <v>62</v>
      </c>
      <c r="E372">
        <v>72</v>
      </c>
      <c r="F372" s="63" t="s">
        <v>101</v>
      </c>
      <c r="G372" s="40">
        <v>46266</v>
      </c>
      <c r="H372">
        <v>2984</v>
      </c>
      <c r="I372">
        <v>494</v>
      </c>
      <c r="J372">
        <v>2490</v>
      </c>
      <c r="K372">
        <v>2707</v>
      </c>
      <c r="L372">
        <v>30</v>
      </c>
      <c r="M372">
        <v>543</v>
      </c>
      <c r="N372">
        <v>103</v>
      </c>
      <c r="O372">
        <v>15</v>
      </c>
      <c r="P372">
        <v>2737</v>
      </c>
      <c r="Q372">
        <v>84</v>
      </c>
      <c r="R372">
        <v>14</v>
      </c>
      <c r="S372">
        <v>6</v>
      </c>
      <c r="T372">
        <v>126</v>
      </c>
      <c r="U372">
        <v>50</v>
      </c>
      <c r="V372">
        <v>370</v>
      </c>
      <c r="W372">
        <v>10</v>
      </c>
    </row>
    <row r="373" spans="1:23" x14ac:dyDescent="0.3">
      <c r="A373">
        <v>687</v>
      </c>
      <c r="B373">
        <v>3000</v>
      </c>
      <c r="C373" s="63" t="s">
        <v>53</v>
      </c>
      <c r="D373">
        <v>62</v>
      </c>
      <c r="E373">
        <v>72</v>
      </c>
      <c r="F373" s="63" t="s">
        <v>101</v>
      </c>
      <c r="G373" s="40">
        <v>46266</v>
      </c>
      <c r="H373">
        <v>2998</v>
      </c>
      <c r="I373">
        <v>210</v>
      </c>
      <c r="J373">
        <v>2788</v>
      </c>
      <c r="K373">
        <v>2795</v>
      </c>
      <c r="L373">
        <v>23</v>
      </c>
      <c r="M373">
        <v>1054</v>
      </c>
      <c r="N373">
        <v>116</v>
      </c>
      <c r="O373">
        <v>0</v>
      </c>
      <c r="P373">
        <v>2818</v>
      </c>
      <c r="Q373">
        <v>41</v>
      </c>
      <c r="R373">
        <v>12</v>
      </c>
      <c r="S373">
        <v>2</v>
      </c>
      <c r="T373">
        <v>220</v>
      </c>
      <c r="U373">
        <v>85</v>
      </c>
      <c r="V373">
        <v>354</v>
      </c>
      <c r="W373">
        <v>10</v>
      </c>
    </row>
    <row r="374" spans="1:23" x14ac:dyDescent="0.3">
      <c r="A374">
        <v>688</v>
      </c>
      <c r="B374">
        <v>999</v>
      </c>
      <c r="C374" s="63" t="s">
        <v>53</v>
      </c>
      <c r="D374">
        <v>62</v>
      </c>
      <c r="E374">
        <v>72</v>
      </c>
      <c r="F374" s="63" t="s">
        <v>101</v>
      </c>
      <c r="G374" s="40">
        <v>46266</v>
      </c>
      <c r="H374">
        <v>998</v>
      </c>
      <c r="I374">
        <v>69</v>
      </c>
      <c r="J374">
        <v>929</v>
      </c>
      <c r="K374">
        <v>889</v>
      </c>
      <c r="L374">
        <v>29</v>
      </c>
      <c r="M374">
        <v>361</v>
      </c>
      <c r="N374">
        <v>25</v>
      </c>
      <c r="O374">
        <v>1</v>
      </c>
      <c r="P374">
        <v>918</v>
      </c>
      <c r="Q374">
        <v>9</v>
      </c>
      <c r="R374">
        <v>1</v>
      </c>
      <c r="S374">
        <v>2</v>
      </c>
      <c r="T374">
        <v>63</v>
      </c>
      <c r="U374">
        <v>28</v>
      </c>
      <c r="V374">
        <v>94</v>
      </c>
      <c r="W374">
        <v>10</v>
      </c>
    </row>
    <row r="375" spans="1:23" x14ac:dyDescent="0.3">
      <c r="A375">
        <v>689</v>
      </c>
      <c r="B375">
        <v>999</v>
      </c>
      <c r="C375" s="63" t="s">
        <v>53</v>
      </c>
      <c r="D375">
        <v>61</v>
      </c>
      <c r="E375">
        <v>72</v>
      </c>
      <c r="F375" s="63" t="s">
        <v>102</v>
      </c>
      <c r="G375" s="40">
        <v>46296</v>
      </c>
      <c r="H375">
        <v>997</v>
      </c>
      <c r="I375">
        <v>74</v>
      </c>
      <c r="J375">
        <v>923</v>
      </c>
      <c r="K375">
        <v>918</v>
      </c>
      <c r="L375">
        <v>25</v>
      </c>
      <c r="M375">
        <v>353</v>
      </c>
      <c r="N375">
        <v>36</v>
      </c>
      <c r="O375">
        <v>2</v>
      </c>
      <c r="P375">
        <v>943</v>
      </c>
      <c r="Q375">
        <v>6</v>
      </c>
      <c r="R375">
        <v>5</v>
      </c>
      <c r="S375">
        <v>4</v>
      </c>
      <c r="T375">
        <v>51</v>
      </c>
      <c r="U375">
        <v>21</v>
      </c>
      <c r="V375">
        <v>134</v>
      </c>
      <c r="W375">
        <v>11</v>
      </c>
    </row>
    <row r="376" spans="1:23" x14ac:dyDescent="0.3">
      <c r="A376">
        <v>690</v>
      </c>
      <c r="B376">
        <v>999</v>
      </c>
      <c r="C376" s="63" t="s">
        <v>53</v>
      </c>
      <c r="D376">
        <v>62</v>
      </c>
      <c r="E376">
        <v>72</v>
      </c>
      <c r="F376" s="63" t="s">
        <v>101</v>
      </c>
      <c r="G376" s="40">
        <v>46266</v>
      </c>
      <c r="H376">
        <v>998</v>
      </c>
      <c r="I376">
        <v>60</v>
      </c>
      <c r="J376">
        <v>938</v>
      </c>
      <c r="K376">
        <v>908</v>
      </c>
      <c r="L376">
        <v>22</v>
      </c>
      <c r="M376">
        <v>379</v>
      </c>
      <c r="N376">
        <v>27</v>
      </c>
      <c r="O376">
        <v>1</v>
      </c>
      <c r="P376">
        <v>930</v>
      </c>
      <c r="Q376">
        <v>6</v>
      </c>
      <c r="R376">
        <v>7</v>
      </c>
      <c r="S376">
        <v>4</v>
      </c>
      <c r="T376">
        <v>71</v>
      </c>
      <c r="U376">
        <v>16</v>
      </c>
      <c r="V376">
        <v>89</v>
      </c>
      <c r="W376">
        <v>10</v>
      </c>
    </row>
    <row r="377" spans="1:23" x14ac:dyDescent="0.3">
      <c r="A377">
        <v>691</v>
      </c>
      <c r="B377">
        <v>3000</v>
      </c>
      <c r="C377" s="63" t="s">
        <v>53</v>
      </c>
      <c r="D377">
        <v>61</v>
      </c>
      <c r="E377">
        <v>72</v>
      </c>
      <c r="F377" s="63" t="s">
        <v>102</v>
      </c>
      <c r="G377" s="40">
        <v>46296</v>
      </c>
      <c r="H377">
        <v>2988</v>
      </c>
      <c r="I377">
        <v>256</v>
      </c>
      <c r="J377">
        <v>2732</v>
      </c>
      <c r="K377">
        <v>3112</v>
      </c>
      <c r="L377">
        <v>29</v>
      </c>
      <c r="M377">
        <v>928</v>
      </c>
      <c r="N377">
        <v>87</v>
      </c>
      <c r="O377">
        <v>1</v>
      </c>
      <c r="P377">
        <v>3141</v>
      </c>
      <c r="Q377">
        <v>50</v>
      </c>
      <c r="R377">
        <v>19</v>
      </c>
      <c r="S377">
        <v>6</v>
      </c>
      <c r="T377">
        <v>222</v>
      </c>
      <c r="U377">
        <v>91</v>
      </c>
      <c r="V377">
        <v>303</v>
      </c>
      <c r="W377">
        <v>11</v>
      </c>
    </row>
    <row r="378" spans="1:23" x14ac:dyDescent="0.3">
      <c r="A378">
        <v>692</v>
      </c>
      <c r="B378">
        <v>3000</v>
      </c>
      <c r="C378" s="63" t="s">
        <v>53</v>
      </c>
      <c r="D378">
        <v>61</v>
      </c>
      <c r="E378">
        <v>72</v>
      </c>
      <c r="F378" s="63" t="s">
        <v>102</v>
      </c>
      <c r="G378" s="40">
        <v>46296</v>
      </c>
      <c r="H378">
        <v>2998</v>
      </c>
      <c r="I378">
        <v>467</v>
      </c>
      <c r="J378">
        <v>2531</v>
      </c>
      <c r="K378">
        <v>3080</v>
      </c>
      <c r="L378">
        <v>14</v>
      </c>
      <c r="M378">
        <v>574</v>
      </c>
      <c r="N378">
        <v>86</v>
      </c>
      <c r="O378">
        <v>0</v>
      </c>
      <c r="P378">
        <v>3094</v>
      </c>
      <c r="Q378">
        <v>73</v>
      </c>
      <c r="R378">
        <v>24</v>
      </c>
      <c r="S378">
        <v>7</v>
      </c>
      <c r="T378">
        <v>179</v>
      </c>
      <c r="U378">
        <v>69</v>
      </c>
      <c r="V378">
        <v>347</v>
      </c>
      <c r="W378">
        <v>11</v>
      </c>
    </row>
    <row r="379" spans="1:23" x14ac:dyDescent="0.3">
      <c r="A379">
        <v>693</v>
      </c>
      <c r="B379">
        <v>999</v>
      </c>
      <c r="C379" s="63" t="s">
        <v>53</v>
      </c>
      <c r="D379">
        <v>61</v>
      </c>
      <c r="E379">
        <v>72</v>
      </c>
      <c r="F379" s="63" t="s">
        <v>102</v>
      </c>
      <c r="G379" s="40">
        <v>46296</v>
      </c>
      <c r="H379">
        <v>999</v>
      </c>
      <c r="I379">
        <v>62</v>
      </c>
      <c r="J379">
        <v>937</v>
      </c>
      <c r="K379">
        <v>945</v>
      </c>
      <c r="L379">
        <v>36</v>
      </c>
      <c r="M379">
        <v>395</v>
      </c>
      <c r="N379">
        <v>26</v>
      </c>
      <c r="O379">
        <v>0</v>
      </c>
      <c r="P379">
        <v>981</v>
      </c>
      <c r="Q379">
        <v>13</v>
      </c>
      <c r="R379">
        <v>6</v>
      </c>
      <c r="S379">
        <v>1</v>
      </c>
      <c r="T379">
        <v>54</v>
      </c>
      <c r="U379">
        <v>20</v>
      </c>
      <c r="V379">
        <v>107</v>
      </c>
      <c r="W379">
        <v>11</v>
      </c>
    </row>
    <row r="380" spans="1:23" x14ac:dyDescent="0.3">
      <c r="A380">
        <v>694</v>
      </c>
      <c r="B380">
        <v>999</v>
      </c>
      <c r="C380" s="63" t="s">
        <v>53</v>
      </c>
      <c r="D380">
        <v>59</v>
      </c>
      <c r="E380">
        <v>72</v>
      </c>
      <c r="F380" s="63" t="s">
        <v>103</v>
      </c>
      <c r="G380" s="40">
        <v>46357</v>
      </c>
      <c r="H380">
        <v>997</v>
      </c>
      <c r="I380">
        <v>72</v>
      </c>
      <c r="J380">
        <v>925</v>
      </c>
      <c r="K380">
        <v>1003</v>
      </c>
      <c r="L380">
        <v>24</v>
      </c>
      <c r="M380">
        <v>367</v>
      </c>
      <c r="N380">
        <v>33</v>
      </c>
      <c r="O380">
        <v>0</v>
      </c>
      <c r="P380">
        <v>1027</v>
      </c>
      <c r="Q380">
        <v>13</v>
      </c>
      <c r="R380">
        <v>2</v>
      </c>
      <c r="S380">
        <v>2</v>
      </c>
      <c r="T380">
        <v>50</v>
      </c>
      <c r="U380">
        <v>17</v>
      </c>
      <c r="V380">
        <v>119</v>
      </c>
      <c r="W380">
        <v>13</v>
      </c>
    </row>
    <row r="381" spans="1:23" x14ac:dyDescent="0.3">
      <c r="A381">
        <v>695</v>
      </c>
      <c r="B381">
        <v>3000</v>
      </c>
      <c r="C381" s="63" t="s">
        <v>53</v>
      </c>
      <c r="D381">
        <v>60</v>
      </c>
      <c r="E381">
        <v>72</v>
      </c>
      <c r="F381" s="63" t="s">
        <v>104</v>
      </c>
      <c r="G381" s="40">
        <v>46327</v>
      </c>
      <c r="H381">
        <v>2998</v>
      </c>
      <c r="I381">
        <v>407</v>
      </c>
      <c r="J381">
        <v>2591</v>
      </c>
      <c r="K381">
        <v>3418</v>
      </c>
      <c r="L381">
        <v>26</v>
      </c>
      <c r="M381">
        <v>716</v>
      </c>
      <c r="N381">
        <v>122</v>
      </c>
      <c r="O381">
        <v>2</v>
      </c>
      <c r="P381">
        <v>3444</v>
      </c>
      <c r="Q381">
        <v>72</v>
      </c>
      <c r="R381">
        <v>26</v>
      </c>
      <c r="S381">
        <v>6</v>
      </c>
      <c r="T381">
        <v>231</v>
      </c>
      <c r="U381">
        <v>106</v>
      </c>
      <c r="V381">
        <v>338</v>
      </c>
      <c r="W381">
        <v>12</v>
      </c>
    </row>
    <row r="382" spans="1:23" x14ac:dyDescent="0.3">
      <c r="A382">
        <v>696</v>
      </c>
      <c r="B382">
        <v>3000</v>
      </c>
      <c r="C382" s="63" t="s">
        <v>53</v>
      </c>
      <c r="D382">
        <v>60</v>
      </c>
      <c r="E382">
        <v>72</v>
      </c>
      <c r="F382" s="63" t="s">
        <v>104</v>
      </c>
      <c r="G382" s="40">
        <v>46327</v>
      </c>
      <c r="H382">
        <v>2994</v>
      </c>
      <c r="I382">
        <v>264</v>
      </c>
      <c r="J382">
        <v>2730</v>
      </c>
      <c r="K382">
        <v>3292</v>
      </c>
      <c r="L382">
        <v>23</v>
      </c>
      <c r="M382">
        <v>937</v>
      </c>
      <c r="N382">
        <v>102</v>
      </c>
      <c r="O382">
        <v>0</v>
      </c>
      <c r="P382">
        <v>3315</v>
      </c>
      <c r="Q382">
        <v>53</v>
      </c>
      <c r="R382">
        <v>7</v>
      </c>
      <c r="S382">
        <v>10</v>
      </c>
      <c r="T382">
        <v>262</v>
      </c>
      <c r="U382">
        <v>53</v>
      </c>
      <c r="V382">
        <v>297</v>
      </c>
      <c r="W382">
        <v>12</v>
      </c>
    </row>
    <row r="383" spans="1:23" x14ac:dyDescent="0.3">
      <c r="A383">
        <v>697</v>
      </c>
      <c r="B383">
        <v>999</v>
      </c>
      <c r="C383" s="63" t="s">
        <v>53</v>
      </c>
      <c r="D383">
        <v>60</v>
      </c>
      <c r="E383">
        <v>72</v>
      </c>
      <c r="F383" s="63" t="s">
        <v>104</v>
      </c>
      <c r="G383" s="40">
        <v>46327</v>
      </c>
      <c r="H383">
        <v>999</v>
      </c>
      <c r="I383">
        <v>66</v>
      </c>
      <c r="J383">
        <v>933</v>
      </c>
      <c r="K383">
        <v>947</v>
      </c>
      <c r="L383">
        <v>23</v>
      </c>
      <c r="M383">
        <v>384</v>
      </c>
      <c r="N383">
        <v>17</v>
      </c>
      <c r="O383">
        <v>0</v>
      </c>
      <c r="P383">
        <v>970</v>
      </c>
      <c r="Q383">
        <v>11</v>
      </c>
      <c r="R383">
        <v>2</v>
      </c>
      <c r="S383">
        <v>0</v>
      </c>
      <c r="T383">
        <v>82</v>
      </c>
      <c r="U383">
        <v>19</v>
      </c>
      <c r="V383">
        <v>84</v>
      </c>
      <c r="W383">
        <v>12</v>
      </c>
    </row>
    <row r="384" spans="1:23" x14ac:dyDescent="0.3">
      <c r="A384">
        <v>698</v>
      </c>
      <c r="B384">
        <v>3000</v>
      </c>
      <c r="C384" s="63" t="s">
        <v>53</v>
      </c>
      <c r="D384">
        <v>59</v>
      </c>
      <c r="E384">
        <v>72</v>
      </c>
      <c r="F384" s="63" t="s">
        <v>103</v>
      </c>
      <c r="G384" s="40">
        <v>46357</v>
      </c>
      <c r="H384">
        <v>2998</v>
      </c>
      <c r="I384">
        <v>358</v>
      </c>
      <c r="J384">
        <v>2640</v>
      </c>
      <c r="K384">
        <v>3676</v>
      </c>
      <c r="L384">
        <v>28</v>
      </c>
      <c r="M384">
        <v>832</v>
      </c>
      <c r="N384">
        <v>94</v>
      </c>
      <c r="O384">
        <v>1</v>
      </c>
      <c r="P384">
        <v>3704</v>
      </c>
      <c r="Q384">
        <v>51</v>
      </c>
      <c r="R384">
        <v>18</v>
      </c>
      <c r="S384">
        <v>9</v>
      </c>
      <c r="T384">
        <v>210</v>
      </c>
      <c r="U384">
        <v>130</v>
      </c>
      <c r="V384">
        <v>348</v>
      </c>
      <c r="W384">
        <v>13</v>
      </c>
    </row>
    <row r="385" spans="1:23" x14ac:dyDescent="0.3">
      <c r="A385">
        <v>699</v>
      </c>
      <c r="B385">
        <v>999</v>
      </c>
      <c r="C385" s="63" t="s">
        <v>53</v>
      </c>
      <c r="D385">
        <v>59</v>
      </c>
      <c r="E385">
        <v>72</v>
      </c>
      <c r="F385" s="63" t="s">
        <v>103</v>
      </c>
      <c r="G385" s="40">
        <v>46357</v>
      </c>
      <c r="H385">
        <v>998</v>
      </c>
      <c r="I385">
        <v>86</v>
      </c>
      <c r="J385">
        <v>912</v>
      </c>
      <c r="K385">
        <v>1033</v>
      </c>
      <c r="L385">
        <v>27</v>
      </c>
      <c r="M385">
        <v>342</v>
      </c>
      <c r="N385">
        <v>24</v>
      </c>
      <c r="O385">
        <v>0</v>
      </c>
      <c r="P385">
        <v>1060</v>
      </c>
      <c r="Q385">
        <v>19</v>
      </c>
      <c r="R385">
        <v>5</v>
      </c>
      <c r="S385">
        <v>2</v>
      </c>
      <c r="T385">
        <v>86</v>
      </c>
      <c r="U385">
        <v>24</v>
      </c>
      <c r="V385">
        <v>71</v>
      </c>
      <c r="W385">
        <v>13</v>
      </c>
    </row>
    <row r="386" spans="1:23" x14ac:dyDescent="0.3">
      <c r="A386">
        <v>700</v>
      </c>
      <c r="B386">
        <v>3000</v>
      </c>
      <c r="C386" s="63" t="s">
        <v>53</v>
      </c>
      <c r="D386">
        <v>58</v>
      </c>
      <c r="E386">
        <v>72</v>
      </c>
      <c r="F386" s="63" t="s">
        <v>105</v>
      </c>
      <c r="G386" s="40">
        <v>46388</v>
      </c>
      <c r="H386">
        <v>2998</v>
      </c>
      <c r="I386">
        <v>358</v>
      </c>
      <c r="J386">
        <v>2640</v>
      </c>
      <c r="K386">
        <v>3479</v>
      </c>
      <c r="L386">
        <v>25</v>
      </c>
      <c r="M386">
        <v>918</v>
      </c>
      <c r="N386">
        <v>104</v>
      </c>
      <c r="O386">
        <v>2</v>
      </c>
      <c r="P386">
        <v>3504</v>
      </c>
      <c r="Q386">
        <v>58</v>
      </c>
      <c r="R386">
        <v>25</v>
      </c>
      <c r="S386">
        <v>5</v>
      </c>
      <c r="T386">
        <v>233</v>
      </c>
      <c r="U386">
        <v>93</v>
      </c>
      <c r="V386">
        <v>274</v>
      </c>
      <c r="W386">
        <v>14</v>
      </c>
    </row>
    <row r="387" spans="1:23" x14ac:dyDescent="0.3">
      <c r="A387">
        <v>701</v>
      </c>
      <c r="B387">
        <v>3000</v>
      </c>
      <c r="C387" s="63" t="s">
        <v>53</v>
      </c>
      <c r="D387">
        <v>58</v>
      </c>
      <c r="E387">
        <v>72</v>
      </c>
      <c r="F387" s="63" t="s">
        <v>105</v>
      </c>
      <c r="G387" s="40">
        <v>46388</v>
      </c>
      <c r="H387">
        <v>2982</v>
      </c>
      <c r="I387">
        <v>386</v>
      </c>
      <c r="J387">
        <v>2596</v>
      </c>
      <c r="K387">
        <v>4091</v>
      </c>
      <c r="L387">
        <v>31</v>
      </c>
      <c r="M387">
        <v>851</v>
      </c>
      <c r="N387">
        <v>99</v>
      </c>
      <c r="O387">
        <v>5</v>
      </c>
      <c r="P387">
        <v>4122</v>
      </c>
      <c r="Q387">
        <v>57</v>
      </c>
      <c r="R387">
        <v>17</v>
      </c>
      <c r="S387">
        <v>3</v>
      </c>
      <c r="T387">
        <v>233</v>
      </c>
      <c r="U387">
        <v>87</v>
      </c>
      <c r="V387">
        <v>366</v>
      </c>
      <c r="W387">
        <v>14</v>
      </c>
    </row>
    <row r="388" spans="1:23" x14ac:dyDescent="0.3">
      <c r="A388">
        <v>702</v>
      </c>
      <c r="B388">
        <v>999</v>
      </c>
      <c r="C388" s="63" t="s">
        <v>53</v>
      </c>
      <c r="D388">
        <v>58</v>
      </c>
      <c r="E388">
        <v>72</v>
      </c>
      <c r="F388" s="63" t="s">
        <v>105</v>
      </c>
      <c r="G388" s="40">
        <v>46388</v>
      </c>
      <c r="H388">
        <v>999</v>
      </c>
      <c r="I388">
        <v>95</v>
      </c>
      <c r="J388">
        <v>904</v>
      </c>
      <c r="K388">
        <v>1019</v>
      </c>
      <c r="L388">
        <v>35</v>
      </c>
      <c r="M388">
        <v>332</v>
      </c>
      <c r="N388">
        <v>26</v>
      </c>
      <c r="O388">
        <v>0</v>
      </c>
      <c r="P388">
        <v>1054</v>
      </c>
      <c r="Q388">
        <v>14</v>
      </c>
      <c r="R388">
        <v>6</v>
      </c>
      <c r="S388">
        <v>3</v>
      </c>
      <c r="T388">
        <v>80</v>
      </c>
      <c r="U388">
        <v>25</v>
      </c>
      <c r="V388">
        <v>72</v>
      </c>
      <c r="W388">
        <v>14</v>
      </c>
    </row>
    <row r="389" spans="1:23" x14ac:dyDescent="0.3">
      <c r="A389">
        <v>703</v>
      </c>
      <c r="B389">
        <v>999</v>
      </c>
      <c r="C389" s="63" t="s">
        <v>53</v>
      </c>
      <c r="D389">
        <v>57</v>
      </c>
      <c r="E389">
        <v>72</v>
      </c>
      <c r="F389" s="63" t="s">
        <v>106</v>
      </c>
      <c r="G389" s="40">
        <v>46419</v>
      </c>
      <c r="H389">
        <v>999</v>
      </c>
      <c r="I389">
        <v>100</v>
      </c>
      <c r="J389">
        <v>899</v>
      </c>
      <c r="K389">
        <v>1097</v>
      </c>
      <c r="L389">
        <v>31</v>
      </c>
      <c r="M389">
        <v>338</v>
      </c>
      <c r="N389">
        <v>25</v>
      </c>
      <c r="O389">
        <v>0</v>
      </c>
      <c r="P389">
        <v>1128</v>
      </c>
      <c r="Q389">
        <v>15</v>
      </c>
      <c r="R389">
        <v>6</v>
      </c>
      <c r="S389">
        <v>3</v>
      </c>
      <c r="T389">
        <v>87</v>
      </c>
      <c r="U389">
        <v>22</v>
      </c>
      <c r="V389">
        <v>84</v>
      </c>
      <c r="W389">
        <v>15</v>
      </c>
    </row>
  </sheetData>
  <sheetProtection algorithmName="SHA-512" hashValue="aYvsUI8oGgW1bVx9K+LSIlBcKhyRXjK2VKHzO2jK6Vj4qeZvt7ruA2drVnks/FfUKTQhhrJhkxc1K1L9N+2d1Q==" saltValue="7an9t8/qb7sQF8gy/6+Mjw==" spinCount="100000" sheet="1" objects="1" scenarios="1"/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6 0 3 0 2 6 6 - 0 5 9 8 - 4 f 0 b - 8 b 4 9 - 4 4 e 0 7 8 8 4 5 5 2 5 "   x m l n s = " h t t p : / / s c h e m a s . m i c r o s o f t . c o m / D a t a M a s h u p " > A A A A A K E G A A B Q S w M E F A A C A A g A p k 5 n W 2 M u s G q l A A A A 9 w A A A B I A H A B D b 2 5 m a W c v U G F j a 2 F n Z S 5 4 b W w g o h g A K K A U A A A A A A A A A A A A A A A A A A A A A A A A A A A A h Y 9 N D o I w G E S v Q r q n f 2 o 0 5 K M k u p X E a G L c N l i h E Q q h x X I 3 F x 7 J K 4 h R 1 J 3 L e f M W M / f r D Z K + K o O L a q 2 u T Y w Y p i h Q J q u P 2 u Q x 6 t w p X K B E w E Z m Z 5 m r Y J C N j X p 7 j F H h X B M R 4 r 3 H f o L r N i e c U k Y O 6 X q X F a q S 6 C P r / 3 K o j X X S Z A o J 2 L / G C I 7 Z d I Y Z 5 X N M g Y w U U m 2 + B h 8 G P 9 s f C K u u d F 2 r R O P C 5 R b I G I G 8 T 4 g H U E s D B B Q A A g A I A K Z O Z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m T m d b e 6 C k F J o D A A B E D g A A E w A c A E Z v c m 1 1 b G F z L 1 N l Y 3 R p b 2 4 x L m 0 g o h g A K K A U A A A A A A A A A A A A A A A A A A A A A A A A A A A A 7 V T N j q N G E L 6 P N O + A m A u W L G c 8 G + 1 l 5 Q M B j 5 e s D Q y 0 N 1 H s E W p D 7 x g N d F v d z c T J y M + T B 9 k X 2 w I b m 1 9 l N 7 k k 0 n I B q q q / + u q n P 0 F C G T O q + M f 3 + N 3 1 1 f W V 2 G J O I m W u 2 8 b U V y Z K Q u T 1 l Q L P P a O S g M G J N u H I x B L 7 L O M h 0 d R I 0 E n + / x O P w 2 e h D p X V + 5 h w z M N t H O L E x i / x E 8 7 x J 5 J n 5 H E w P M L t e B T k p z Z Y 5 K g F + u v K x i m Z q O B T h x 9 i G k 3 U M k R 9 P K z y 7 8 f T c Y F p F I S h C P x w S 1 I M C F X A E q i M K t G O w U 2 s B N O Q i G C L K c U B w p s k J 9 R I U C J W Y 0 v U 4 k g T 9 E Z F 8 Y 4 p e i K h F x E b q 4 B Z B I 4 Q x 1 R 8 Y j w 1 W J K l F P 2 x I 0 J r c x i + v q o z b + k 6 0 F G L y r c / j v L I w 1 B 5 V Q 0 H 6 W C V 8 K 9 I s p e F E V m u E x i O j R Z u y 2 e i h i f C 8 g h V z L m 0 0 i z d E F 7 Y F 1 P / c q S R f u G Y + t w y d X N a S 3 Q Y n E v P K 6 N Y i e K X O I o j 3 F u 7 0 F p t g g Q X V g S H W y V Q f l D G t 7 d 1 j p V k T i Y 5 F s o x p 1 A 8 k j J I i 8 U l q 0 8 S W P F L y i a 9 4 a X T Z W 8 b 7 a x 1 8 E y v 2 q U K o X l M t 0 D k P k 6 A W A c R j / 2 e s + j l f a p b W 1 U 4 P A K G O l c H r S z 6 E 8 9 2 9 S w z z r K d 1 s E j H 9 6 5 0 E a B t Y F X y j 0 U A 1 n o l u M F t b H M Y y F H C 7 z X V j e n h s D d L m e U J M U 1 q i 2 U a T k d C P o L D P 6 J f D W K 3 c 0 j p l + J 8 I D M 6 a X Q A u H Y N Z i K w T I q t W B Q 2 / j W W n e u W G E i l x V r T W d Y v 6 G H w f V V T P u B q 1 r s O x 6 a W s 5 3 N f 6 u x v 9 I j b 9 d I J u a / J / U x 5 Y 8 + m p / j n F P k g 6 N P I L n d R a o t 7 d t 2 G 8 Q 3 f G / U N 3 / o V b d q C 7 H f z K h z A C M F U l b m j X d h y Q Z / c L 4 8 4 a x Z w 1 a R U Z G 7 q N S a O p 6 n Y o w y Q Q s 3 / j u k 1 j f J 2 Q f g F s w H s Z s j T P J Y r m + e 6 N 8 c K 1 1 i n c 4 C J n E o v I 5 2 i d i D 0 M r 9 B / u B A h d 2 R d / S 4 g c B 8 X r o n O W J C n I U e E 7 i 1 P + 1 5 Y R A 2 / I 5 7 9 w s o U S X c 6 K F r B K b w u b J O 8 J j g g X W j U f S P H J q y e J D 2 K M u a i r c O P i / Y 1 I 9 Z L J t c o w g z 6 5 c k 9 a 0 b D b i 8 C 3 0 P J 8 r K 5 Z 7 m + w D Z 5 n m R 2 I 4 E N w W + Y d 2 g T r b d n 6 c t a D m v v v r U X d e 1 b D B x T o 6 G M b F e y 2 g T r t B l r 0 x B s 9 8 d 3 2 h 6 X V a f 9 5 6 X X a P + q z T v v 0 1 w 5 8 I B + M 3 R 7 H X Z / j T Z c D 6 u 2 G y h 2 d U L m j E w q m 6 E 1 9 p N u o s R z 1 6 1 / f 0 H d f A F B L A Q I t A B Q A A g A I A K Z O Z 1 t j L r B q p Q A A A P c A A A A S A A A A A A A A A A A A A A A A A A A A A A B D b 2 5 m a W c v U G F j a 2 F n Z S 5 4 b W x Q S w E C L Q A U A A I A C A C m T m d b D 8 r p q 6 Q A A A D p A A A A E w A A A A A A A A A A A A A A A A D x A A A A W 0 N v b n R l b n R f V H l w Z X N d L n h t b F B L A Q I t A B Q A A g A I A K Z O Z 1 t 7 o K Q U m g M A A E Q O A A A T A A A A A A A A A A A A A A A A A O I B A A B G b 3 J t d W x h c y 9 T Z W N 0 a W 9 u M S 5 t U E s F B g A A A A A D A A M A w g A A A M k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8 z A A A A A A A A j T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x B T k N F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M 2 Y 2 U x Z D c x Z C 1 l Z D U 0 L T Q 3 Z T Q t Y j c 0 Y S 0 5 O T I 3 Y W F l Y z U 0 N m I i I C 8 + P E V u d H J 5 I F R 5 c G U 9 I k Z p b G x U b 0 R h d G F N b 2 R l b E V u Y W J s Z W Q i I F Z h b H V l P S J s M C I g L z 4 8 R W 5 0 c n k g V H l w Z T 0 i R m l s b F R h c m d l d C I g V m F s d W U 9 I n N M Q U 5 D R V M i I C 8 + P E V u d H J 5 I F R 5 c G U 9 I k Z p b G x P Y m p l Y 3 R U e X B l I i B W Y W x 1 Z T 0 i c 1 R h Y m x l I i A v P j x F b n R y e S B U e X B l P S J G a W x s T G F z d F V w Z G F 0 Z W Q i I F Z h b H V l P S J k M j A y N S 0 x M S 0 w N 1 Q x M j o 1 M z o x M i 4 x O T g 0 M T c 4 W i I g L z 4 8 R W 5 0 c n k g V H l w Z T 0 i R m l s b E V y c m 9 y Q 2 9 1 b n Q i I F Z h b H V l P S J s M C I g L z 4 8 R W 5 0 c n k g V H l w Z T 0 i R m l s b E N v b H V t b l R 5 c G V z I i B W Y W x 1 Z T 0 i c 0 F 3 T U p C U V V G Q X c 9 P S I g L z 4 8 R W 5 0 c n k g V H l w Z T 0 i R m l s b E V y c m 9 y Q 2 9 k Z S I g V m F s d W U 9 I n N V b m t u b 3 d u I i A v P j x F b n R y e S B U e X B l P S J G a W x s Q 2 9 s d W 1 u T m F t Z X M i I F Z h b H V l P S J z W y Z x d W 9 0 O 0 d S V V B P J n F 1 b 3 Q 7 L C Z x d W 9 0 O 0 1 F U 1 9 D T 0 5 U T V A m c X V v d D s s J n F 1 b 3 Q 7 R F R f Q 0 9 O V E 1 Q J n F 1 b 3 Q 7 L C Z x d W 9 0 O 0 1 B S U 9 S X 0 x B T k N F J n F 1 b 3 Q 7 L C Z x d W 9 0 O 0 1 F R E l P X 0 x B T k N F J n F 1 b 3 Q 7 L C Z x d W 9 0 O 0 1 F T k 9 S X 0 x B T k N F J n F 1 b 3 Q 7 L C Z x d W 9 0 O 1 F U R E V f Q 0 9 O V E 1 Q J n F 1 b 3 Q 7 X S I g L z 4 8 R W 5 0 c n k g V H l w Z T 0 i R m l s b E N v d W 5 0 I i B W Y W x 1 Z T 0 i b D M w N T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E F O Q 0 V T L 0 F 1 d G 9 S Z W 1 v d m V k Q 2 9 s d W 1 u c z E u e 0 d S V V B P L D B 9 J n F 1 b 3 Q 7 L C Z x d W 9 0 O 1 N l Y 3 R p b 2 4 x L 0 x B T k N F U y 9 B d X R v U m V t b 3 Z l Z E N v b H V t b n M x L n t N R V N f Q 0 9 O V E 1 Q L D F 9 J n F 1 b 3 Q 7 L C Z x d W 9 0 O 1 N l Y 3 R p b 2 4 x L 0 x B T k N F U y 9 B d X R v U m V t b 3 Z l Z E N v b H V t b n M x L n t E V F 9 D T 0 5 U T V A s M n 0 m c X V v d D s s J n F 1 b 3 Q 7 U 2 V j d G l v b j E v T E F O Q 0 V T L 0 F 1 d G 9 S Z W 1 v d m V k Q 2 9 s d W 1 u c z E u e 0 1 B S U 9 S X 0 x B T k N F L D N 9 J n F 1 b 3 Q 7 L C Z x d W 9 0 O 1 N l Y 3 R p b 2 4 x L 0 x B T k N F U y 9 B d X R v U m V t b 3 Z l Z E N v b H V t b n M x L n t N R U R J T 1 9 M Q U 5 D R S w 0 f S Z x d W 9 0 O y w m c X V v d D t T Z W N 0 a W 9 u M S 9 M Q U 5 D R V M v Q X V 0 b 1 J l b W 9 2 Z W R D b 2 x 1 b W 5 z M S 5 7 T U V O T 1 J f T E F O Q 0 U s N X 0 m c X V v d D s s J n F 1 b 3 Q 7 U 2 V j d G l v b j E v T E F O Q 0 V T L 0 F 1 d G 9 S Z W 1 v d m V k Q 2 9 s d W 1 u c z E u e 1 F U R E V f Q 0 9 O V E 1 Q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x B T k N F U y 9 B d X R v U m V t b 3 Z l Z E N v b H V t b n M x L n t H U l V Q T y w w f S Z x d W 9 0 O y w m c X V v d D t T Z W N 0 a W 9 u M S 9 M Q U 5 D R V M v Q X V 0 b 1 J l b W 9 2 Z W R D b 2 x 1 b W 5 z M S 5 7 T U V T X 0 N P T l R N U C w x f S Z x d W 9 0 O y w m c X V v d D t T Z W N 0 a W 9 u M S 9 M Q U 5 D R V M v Q X V 0 b 1 J l b W 9 2 Z W R D b 2 x 1 b W 5 z M S 5 7 R F R f Q 0 9 O V E 1 Q L D J 9 J n F 1 b 3 Q 7 L C Z x d W 9 0 O 1 N l Y 3 R p b 2 4 x L 0 x B T k N F U y 9 B d X R v U m V t b 3 Z l Z E N v b H V t b n M x L n t N Q U l P U l 9 M Q U 5 D R S w z f S Z x d W 9 0 O y w m c X V v d D t T Z W N 0 a W 9 u M S 9 M Q U 5 D R V M v Q X V 0 b 1 J l b W 9 2 Z W R D b 2 x 1 b W 5 z M S 5 7 T U V E S U 9 f T E F O Q 0 U s N H 0 m c X V v d D s s J n F 1 b 3 Q 7 U 2 V j d G l v b j E v T E F O Q 0 V T L 0 F 1 d G 9 S Z W 1 v d m V k Q 2 9 s d W 1 u c z E u e 0 1 F T k 9 S X 0 x B T k N F L D V 9 J n F 1 b 3 Q 7 L C Z x d W 9 0 O 1 N l Y 3 R p b 2 4 x L 0 x B T k N F U y 9 B d X R v U m V t b 3 Z l Z E N v b H V t b n M x L n t R V E R F X 0 N P T l R N U C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E F O Q 0 V T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F O Q 0 V T L 0 x p b m h h c y U y M E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B T k N F U y 9 M a W 5 o Y X M l M j B B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U 5 D R V M v Q 2 9 s d W 5 h c y U y M F J l b W 9 2 a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P U l R F S U 9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U X V l c n l J R C I g V m F s d W U 9 I n M 4 N z E 2 N G M 5 M C 1 k Y T A w L T R h O D k t O W Z j O S 0 5 O W F h O W Q 4 M W F m O W Y i I C 8 + P E V u d H J 5 I F R 5 c G U 9 I k Z p b G x D b 2 x 1 b W 5 O Y W 1 l c y I g V m F s d W U 9 I n N b J n F 1 b 3 Q 7 R 1 J V U E 8 m c X V v d D s s J n F 1 b 3 Q 7 T U V T X 0 N P T l R N U C Z x d W 9 0 O y w m c X V v d D t E V F 9 D T 0 5 U T V A m c X V v d D s s J n F 1 b 3 Q 7 U V R E R V 9 D T 0 5 U T V A m c X V v d D t d I i A v P j x F b n R y e S B U e X B l P S J G a W x s Q 2 9 s d W 1 u V H l w Z X M i I F Z h b H V l P S J z Q X d N S k F 3 P T 0 i I C 8 + P E V u d H J 5 I F R 5 c G U 9 I k Z p b G x M Y X N 0 V X B k Y X R l Z C I g V m F s d W U 9 I m Q y M D I 1 L T E x L T A 3 V D E y O j U z O j E x L j E 0 N z M z N D J a I i A v P j x F b n R y e S B U e X B l P S J G a W x s V G 9 E Y X R h T W 9 k Z W x F b m F i b G V k I i B W Y W x 1 Z T 0 i b D A i I C 8 + P E V u d H J 5 I F R 5 c G U 9 I k Z p b G x U Y X J n Z X Q i I F Z h b H V l P S J z U 0 9 S V E V J T 1 M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j g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P U l R F S U 9 T L 0 F 1 d G 9 S Z W 1 v d m V k Q 2 9 s d W 1 u c z E u e 0 d S V V B P L D B 9 J n F 1 b 3 Q 7 L C Z x d W 9 0 O 1 N l Y 3 R p b 2 4 x L 1 N P U l R F S U 9 T L 0 F 1 d G 9 S Z W 1 v d m V k Q 2 9 s d W 1 u c z E u e 0 1 F U 1 9 D T 0 5 U T V A s M X 0 m c X V v d D s s J n F 1 b 3 Q 7 U 2 V j d G l v b j E v U 0 9 S V E V J T 1 M v Q X V 0 b 1 J l b W 9 2 Z W R D b 2 x 1 b W 5 z M S 5 7 R F R f Q 0 9 O V E 1 Q L D J 9 J n F 1 b 3 Q 7 L C Z x d W 9 0 O 1 N l Y 3 R p b 2 4 x L 1 N P U l R F S U 9 T L 0 F 1 d G 9 S Z W 1 v d m V k Q 2 9 s d W 1 u c z E u e 1 F U R E V f Q 0 9 O V E 1 Q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N P U l R F S U 9 T L 0 F 1 d G 9 S Z W 1 v d m V k Q 2 9 s d W 1 u c z E u e 0 d S V V B P L D B 9 J n F 1 b 3 Q 7 L C Z x d W 9 0 O 1 N l Y 3 R p b 2 4 x L 1 N P U l R F S U 9 T L 0 F 1 d G 9 S Z W 1 v d m V k Q 2 9 s d W 1 u c z E u e 0 1 F U 1 9 D T 0 5 U T V A s M X 0 m c X V v d D s s J n F 1 b 3 Q 7 U 2 V j d G l v b j E v U 0 9 S V E V J T 1 M v Q X V 0 b 1 J l b W 9 2 Z W R D b 2 x 1 b W 5 z M S 5 7 R F R f Q 0 9 O V E 1 Q L D J 9 J n F 1 b 3 Q 7 L C Z x d W 9 0 O 1 N l Y 3 R p b 2 4 x L 1 N P U l R F S U 9 T L 0 F 1 d G 9 S Z W 1 v d m V k Q 2 9 s d W 1 u c z E u e 1 F U R E V f Q 0 9 O V E 1 Q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T 1 J U R U l P U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P U l R F S U 9 T L 0 x p b m h h c y U y M E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P U l R F S U 9 T L 0 x p b m h h c y U y M E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P U l R F S U 9 T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U 5 D R V M v T 3 V 0 c m F z J T I w Q 2 9 s d W 5 h c y U y M F J l b W 9 2 a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P U l R F S U 9 T L 0 9 1 d H J h c y U y M E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U 5 D R V M v V G l w b y U y M E F s d G V y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P U l R F S U 9 T L 1 R p c G 8 l M j B B b H R l c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F 6 b 3 M l M j B H c n V w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O G Y x Z G E y M y 0 4 M 2 Z k L T R i Y 2 I t Y m F i N S 1 i Y T Z l M 2 F l Z m U 1 N G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H J h e m 9 z X 0 d y d X B v c y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w 6 f D o 2 8 i I C 8 + P E V u d H J 5 I F R 5 c G U 9 I k Z p b G x M Y X N 0 V X B k Y X R l Z C I g V m F s d W U 9 I m Q y M D I 1 L T E x L T A 3 V D E y O j U z O j A 2 L j k x M z g y N T B a I i A v P j x F b n R y e S B U e X B l P S J G a W x s R X J y b 3 J D b 3 V u d C I g V m F s d W U 9 I m w w I i A v P j x F b n R y e S B U e X B l P S J G a W x s Q 2 9 s d W 1 u V H l w Z X M i I F Z h b H V l P S J z Q X d N R 0 F 3 T U d D U U 1 E Q X d N R E F 3 T U R B d 0 1 E Q X d N R E F 3 T T 0 i I C 8 + P E V u d H J 5 I F R 5 c G U 9 I k Z p b G x F c n J v c k N v Z G U i I F Z h b H V l P S J z V W 5 r b m 9 3 b i I g L z 4 8 R W 5 0 c n k g V H l w Z T 0 i R m l s b E N v b H V t b k 5 h b W V z I i B W Y W x 1 Z T 0 i c 1 s m c X V v d D t D R F 9 H U l V Q T y Z x d W 9 0 O y w m c X V v d D t D U E R B R E U m c X V v d D s s J n F 1 b 3 Q 7 T k 1 f U 0 l U V V 9 H U l V Q T y Z x d W 9 0 O y w m c X V v d D t Q W l 9 D T 1 J S S U R P J n F 1 b 3 Q 7 L C Z x d W 9 0 O 1 B a X 1 R P V E F M J n F 1 b 3 Q 7 L C Z x d W 9 0 O 0 1 F U 1 9 J T k F V R 1 9 H U l V Q T y Z x d W 9 0 O y w m c X V v d D t N R V N f R k l N X 0 d S V V B P J n F 1 b 3 Q 7 L C Z x d W 9 0 O 1 F U X 0 F U V i Z x d W 9 0 O y w m c X V v d D t R V F 9 O Q 1 Q m c X V v d D s s J n F 1 b 3 Q 7 U V R f Q 1 R N J n F 1 b 3 Q 7 L C Z x d W 9 0 O 1 F U X 0 5 D Q y Z x d W 9 0 O y w m c X V v d D t R V F 9 D V E M m c X V v d D s s J n F 1 b 3 Q 7 U V R f U V V J J n F 1 b 3 Q 7 L C Z x d W 9 0 O 1 F U X 0 p V U i Z x d W 9 0 O y w m c X V v d D t R V F 9 W Q U c m c X V v d D s s J n F 1 b 3 Q 7 U V R f R V h D J n F 1 b 3 Q 7 L C Z x d W 9 0 O 0 5 D V F 8 x U E M m c X V v d D s s J n F 1 b 3 Q 7 T k N U X z J Q Q y Z x d W 9 0 O y w m c X V v d D t O Q 1 R f M 1 B D J n F 1 b 3 Q 7 L C Z x d W 9 0 O 0 N U T V 8 x U E M m c X V v d D s s J n F 1 b 3 Q 7 Q 1 R N X z J Q Q y Z x d W 9 0 O y w m c X V v d D t D V E 1 f M 1 B D J n F 1 b 3 Q 7 L C Z x d W 9 0 O 1 B a X 1 J F U 1 R B T l R F J n F 1 b 3 Q 7 X S I g L z 4 8 R W 5 0 c n k g V H l w Z T 0 i R m l s b E N v d W 5 0 I i B W Y W x 1 Z T 0 i b D M 4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h e m 9 z I E d y d X B v c y 9 B d X R v U m V t b 3 Z l Z E N v b H V t b n M x L n t D R F 9 H U l V Q T y w w f S Z x d W 9 0 O y w m c X V v d D t T Z W N 0 a W 9 u M S 9 Q c m F 6 b 3 M g R 3 J 1 c G 9 z L 0 F 1 d G 9 S Z W 1 v d m V k Q 2 9 s d W 1 u c z E u e 0 N Q R E F E R S w x f S Z x d W 9 0 O y w m c X V v d D t T Z W N 0 a W 9 u M S 9 Q c m F 6 b 3 M g R 3 J 1 c G 9 z L 0 F 1 d G 9 S Z W 1 v d m V k Q 2 9 s d W 1 u c z E u e 0 5 N X 1 N J V F V f R 1 J V U E 8 s M n 0 m c X V v d D s s J n F 1 b 3 Q 7 U 2 V j d G l v b j E v U H J h e m 9 z I E d y d X B v c y 9 B d X R v U m V t b 3 Z l Z E N v b H V t b n M x L n t Q W l 9 D T 1 J S S U R P L D N 9 J n F 1 b 3 Q 7 L C Z x d W 9 0 O 1 N l Y 3 R p b 2 4 x L 1 B y Y X p v c y B H c n V w b 3 M v Q X V 0 b 1 J l b W 9 2 Z W R D b 2 x 1 b W 5 z M S 5 7 U F p f V E 9 U Q U w s N H 0 m c X V v d D s s J n F 1 b 3 Q 7 U 2 V j d G l v b j E v U H J h e m 9 z I E d y d X B v c y 9 B d X R v U m V t b 3 Z l Z E N v b H V t b n M x L n t N R V N f S U 5 B V U d f R 1 J V U E 8 s N X 0 m c X V v d D s s J n F 1 b 3 Q 7 U 2 V j d G l v b j E v U H J h e m 9 z I E d y d X B v c y 9 B d X R v U m V t b 3 Z l Z E N v b H V t b n M x L n t N R V N f R k l N X 0 d S V V B P L D Z 9 J n F 1 b 3 Q 7 L C Z x d W 9 0 O 1 N l Y 3 R p b 2 4 x L 1 B y Y X p v c y B H c n V w b 3 M v Q X V 0 b 1 J l b W 9 2 Z W R D b 2 x 1 b W 5 z M S 5 7 U V R f Q V R W L D d 9 J n F 1 b 3 Q 7 L C Z x d W 9 0 O 1 N l Y 3 R p b 2 4 x L 1 B y Y X p v c y B H c n V w b 3 M v Q X V 0 b 1 J l b W 9 2 Z W R D b 2 x 1 b W 5 z M S 5 7 U V R f T k N U L D h 9 J n F 1 b 3 Q 7 L C Z x d W 9 0 O 1 N l Y 3 R p b 2 4 x L 1 B y Y X p v c y B H c n V w b 3 M v Q X V 0 b 1 J l b W 9 2 Z W R D b 2 x 1 b W 5 z M S 5 7 U V R f Q 1 R N L D l 9 J n F 1 b 3 Q 7 L C Z x d W 9 0 O 1 N l Y 3 R p b 2 4 x L 1 B y Y X p v c y B H c n V w b 3 M v Q X V 0 b 1 J l b W 9 2 Z W R D b 2 x 1 b W 5 z M S 5 7 U V R f T k N D L D E w f S Z x d W 9 0 O y w m c X V v d D t T Z W N 0 a W 9 u M S 9 Q c m F 6 b 3 M g R 3 J 1 c G 9 z L 0 F 1 d G 9 S Z W 1 v d m V k Q 2 9 s d W 1 u c z E u e 1 F U X 0 N U Q y w x M X 0 m c X V v d D s s J n F 1 b 3 Q 7 U 2 V j d G l v b j E v U H J h e m 9 z I E d y d X B v c y 9 B d X R v U m V t b 3 Z l Z E N v b H V t b n M x L n t R V F 9 R V U k s M T J 9 J n F 1 b 3 Q 7 L C Z x d W 9 0 O 1 N l Y 3 R p b 2 4 x L 1 B y Y X p v c y B H c n V w b 3 M v Q X V 0 b 1 J l b W 9 2 Z W R D b 2 x 1 b W 5 z M S 5 7 U V R f S l V S L D E z f S Z x d W 9 0 O y w m c X V v d D t T Z W N 0 a W 9 u M S 9 Q c m F 6 b 3 M g R 3 J 1 c G 9 z L 0 F 1 d G 9 S Z W 1 v d m V k Q 2 9 s d W 1 u c z E u e 1 F U X 1 Z B R y w x N H 0 m c X V v d D s s J n F 1 b 3 Q 7 U 2 V j d G l v b j E v U H J h e m 9 z I E d y d X B v c y 9 B d X R v U m V t b 3 Z l Z E N v b H V t b n M x L n t R V F 9 F W E M s M T V 9 J n F 1 b 3 Q 7 L C Z x d W 9 0 O 1 N l Y 3 R p b 2 4 x L 1 B y Y X p v c y B H c n V w b 3 M v Q X V 0 b 1 J l b W 9 2 Z W R D b 2 x 1 b W 5 z M S 5 7 T k N U X z F Q Q y w x N n 0 m c X V v d D s s J n F 1 b 3 Q 7 U 2 V j d G l v b j E v U H J h e m 9 z I E d y d X B v c y 9 B d X R v U m V t b 3 Z l Z E N v b H V t b n M x L n t O Q 1 R f M l B D L D E 3 f S Z x d W 9 0 O y w m c X V v d D t T Z W N 0 a W 9 u M S 9 Q c m F 6 b 3 M g R 3 J 1 c G 9 z L 0 F 1 d G 9 S Z W 1 v d m V k Q 2 9 s d W 1 u c z E u e 0 5 D V F 8 z U E M s M T h 9 J n F 1 b 3 Q 7 L C Z x d W 9 0 O 1 N l Y 3 R p b 2 4 x L 1 B y Y X p v c y B H c n V w b 3 M v Q X V 0 b 1 J l b W 9 2 Z W R D b 2 x 1 b W 5 z M S 5 7 Q 1 R N X z F Q Q y w x O X 0 m c X V v d D s s J n F 1 b 3 Q 7 U 2 V j d G l v b j E v U H J h e m 9 z I E d y d X B v c y 9 B d X R v U m V t b 3 Z l Z E N v b H V t b n M x L n t D V E 1 f M l B D L D I w f S Z x d W 9 0 O y w m c X V v d D t T Z W N 0 a W 9 u M S 9 Q c m F 6 b 3 M g R 3 J 1 c G 9 z L 0 F 1 d G 9 S Z W 1 v d m V k Q 2 9 s d W 1 u c z E u e 0 N U T V 8 z U E M s M j F 9 J n F 1 b 3 Q 7 L C Z x d W 9 0 O 1 N l Y 3 R p b 2 4 x L 1 B y Y X p v c y B H c n V w b 3 M v Q X V 0 b 1 J l b W 9 2 Z W R D b 2 x 1 b W 5 z M S 5 7 U F p f U k V T V E F O V E U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9 Q c m F 6 b 3 M g R 3 J 1 c G 9 z L 0 F 1 d G 9 S Z W 1 v d m V k Q 2 9 s d W 1 u c z E u e 0 N E X 0 d S V V B P L D B 9 J n F 1 b 3 Q 7 L C Z x d W 9 0 O 1 N l Y 3 R p b 2 4 x L 1 B y Y X p v c y B H c n V w b 3 M v Q X V 0 b 1 J l b W 9 2 Z W R D b 2 x 1 b W 5 z M S 5 7 Q 1 B E Q U R F L D F 9 J n F 1 b 3 Q 7 L C Z x d W 9 0 O 1 N l Y 3 R p b 2 4 x L 1 B y Y X p v c y B H c n V w b 3 M v Q X V 0 b 1 J l b W 9 2 Z W R D b 2 x 1 b W 5 z M S 5 7 T k 1 f U 0 l U V V 9 H U l V Q T y w y f S Z x d W 9 0 O y w m c X V v d D t T Z W N 0 a W 9 u M S 9 Q c m F 6 b 3 M g R 3 J 1 c G 9 z L 0 F 1 d G 9 S Z W 1 v d m V k Q 2 9 s d W 1 u c z E u e 1 B a X 0 N P U l J J R E 8 s M 3 0 m c X V v d D s s J n F 1 b 3 Q 7 U 2 V j d G l v b j E v U H J h e m 9 z I E d y d X B v c y 9 B d X R v U m V t b 3 Z l Z E N v b H V t b n M x L n t Q W l 9 U T 1 R B T C w 0 f S Z x d W 9 0 O y w m c X V v d D t T Z W N 0 a W 9 u M S 9 Q c m F 6 b 3 M g R 3 J 1 c G 9 z L 0 F 1 d G 9 S Z W 1 v d m V k Q 2 9 s d W 1 u c z E u e 0 1 F U 1 9 J T k F V R 1 9 H U l V Q T y w 1 f S Z x d W 9 0 O y w m c X V v d D t T Z W N 0 a W 9 u M S 9 Q c m F 6 b 3 M g R 3 J 1 c G 9 z L 0 F 1 d G 9 S Z W 1 v d m V k Q 2 9 s d W 1 u c z E u e 0 1 F U 1 9 G S U 1 f R 1 J V U E 8 s N n 0 m c X V v d D s s J n F 1 b 3 Q 7 U 2 V j d G l v b j E v U H J h e m 9 z I E d y d X B v c y 9 B d X R v U m V t b 3 Z l Z E N v b H V t b n M x L n t R V F 9 B V F Y s N 3 0 m c X V v d D s s J n F 1 b 3 Q 7 U 2 V j d G l v b j E v U H J h e m 9 z I E d y d X B v c y 9 B d X R v U m V t b 3 Z l Z E N v b H V t b n M x L n t R V F 9 O Q 1 Q s O H 0 m c X V v d D s s J n F 1 b 3 Q 7 U 2 V j d G l v b j E v U H J h e m 9 z I E d y d X B v c y 9 B d X R v U m V t b 3 Z l Z E N v b H V t b n M x L n t R V F 9 D V E 0 s O X 0 m c X V v d D s s J n F 1 b 3 Q 7 U 2 V j d G l v b j E v U H J h e m 9 z I E d y d X B v c y 9 B d X R v U m V t b 3 Z l Z E N v b H V t b n M x L n t R V F 9 O Q 0 M s M T B 9 J n F 1 b 3 Q 7 L C Z x d W 9 0 O 1 N l Y 3 R p b 2 4 x L 1 B y Y X p v c y B H c n V w b 3 M v Q X V 0 b 1 J l b W 9 2 Z W R D b 2 x 1 b W 5 z M S 5 7 U V R f Q 1 R D L D E x f S Z x d W 9 0 O y w m c X V v d D t T Z W N 0 a W 9 u M S 9 Q c m F 6 b 3 M g R 3 J 1 c G 9 z L 0 F 1 d G 9 S Z W 1 v d m V k Q 2 9 s d W 1 u c z E u e 1 F U X 1 F V S S w x M n 0 m c X V v d D s s J n F 1 b 3 Q 7 U 2 V j d G l v b j E v U H J h e m 9 z I E d y d X B v c y 9 B d X R v U m V t b 3 Z l Z E N v b H V t b n M x L n t R V F 9 K V V I s M T N 9 J n F 1 b 3 Q 7 L C Z x d W 9 0 O 1 N l Y 3 R p b 2 4 x L 1 B y Y X p v c y B H c n V w b 3 M v Q X V 0 b 1 J l b W 9 2 Z W R D b 2 x 1 b W 5 z M S 5 7 U V R f V k F H L D E 0 f S Z x d W 9 0 O y w m c X V v d D t T Z W N 0 a W 9 u M S 9 Q c m F 6 b 3 M g R 3 J 1 c G 9 z L 0 F 1 d G 9 S Z W 1 v d m V k Q 2 9 s d W 1 u c z E u e 1 F U X 0 V Y Q y w x N X 0 m c X V v d D s s J n F 1 b 3 Q 7 U 2 V j d G l v b j E v U H J h e m 9 z I E d y d X B v c y 9 B d X R v U m V t b 3 Z l Z E N v b H V t b n M x L n t O Q 1 R f M V B D L D E 2 f S Z x d W 9 0 O y w m c X V v d D t T Z W N 0 a W 9 u M S 9 Q c m F 6 b 3 M g R 3 J 1 c G 9 z L 0 F 1 d G 9 S Z W 1 v d m V k Q 2 9 s d W 1 u c z E u e 0 5 D V F 8 y U E M s M T d 9 J n F 1 b 3 Q 7 L C Z x d W 9 0 O 1 N l Y 3 R p b 2 4 x L 1 B y Y X p v c y B H c n V w b 3 M v Q X V 0 b 1 J l b W 9 2 Z W R D b 2 x 1 b W 5 z M S 5 7 T k N U X z N Q Q y w x O H 0 m c X V v d D s s J n F 1 b 3 Q 7 U 2 V j d G l v b j E v U H J h e m 9 z I E d y d X B v c y 9 B d X R v U m V t b 3 Z l Z E N v b H V t b n M x L n t D V E 1 f M V B D L D E 5 f S Z x d W 9 0 O y w m c X V v d D t T Z W N 0 a W 9 u M S 9 Q c m F 6 b 3 M g R 3 J 1 c G 9 z L 0 F 1 d G 9 S Z W 1 v d m V k Q 2 9 s d W 1 u c z E u e 0 N U T V 8 y U E M s M j B 9 J n F 1 b 3 Q 7 L C Z x d W 9 0 O 1 N l Y 3 R p b 2 4 x L 1 B y Y X p v c y B H c n V w b 3 M v Q X V 0 b 1 J l b W 9 2 Z W R D b 2 x 1 b W 5 z M S 5 7 Q 1 R N X z N Q Q y w y M X 0 m c X V v d D s s J n F 1 b 3 Q 7 U 2 V j d G l v b j E v U H J h e m 9 z I E d y d X B v c y 9 B d X R v U m V t b 3 Z l Z E N v b H V t b n M x L n t Q W l 9 S R V N U Q U 5 U R S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Y X p v c y U y M E d y d X B v c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Y X p v c y U y M E d y d X B v c y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F 6 b 3 M l M j B H c n V w b 3 M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Y X p v c y U y M E d y d X B v c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U 5 D R V M v c H J k X 0 R h d G F i Y X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F O Q 0 V T L 3 N h b m R f Y 2 N z X 1 N j a G V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B T k N F U y 9 s Y W 5 j Z X N f a G F u b m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T 1 J U R U l P U y 9 w c m R f R G F 0 Y W J h c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T 1 J U R U l P U y 9 z Y W 5 k X 2 N j c 1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T 1 J U R U l P U y 9 s Y W 5 j Z X N f a G F u b m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U 5 D R V M v Q 2 9 s d W 5 h J T I w Z G l 2 a W R p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T 1 J U R U l P U y 9 M a W 5 o Y X M l M j B G a W x 0 c m F k Y X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a S 4 y s J n d Z D k u S 4 N F z 6 c m s A A A A A A g A A A A A A A 2 Y A A M A A A A A Q A A A A 8 2 z 6 g P k e D l T z b j B t 5 q + m V A A A A A A E g A A A o A A A A B A A A A B t N + 2 z U 2 k l h X q m g a M Y W Y 1 I U A A A A G L + f n b 1 0 m j c r o 3 C R 3 u S E B e b M L T y 4 W s H V F q a r L K b l Q E V Q G X 6 T k v S 1 / t k A R w z Q e B Z g F n h O H B K F P c Z l 3 F R / g Q Z 3 X T 3 T 9 O c a g W A G b j 5 y S a w 8 u 1 Q F A A A A H h i q y 8 V B b S b E P Z y / k K X h 1 I 7 O g j e < / D a t a M a s h u p > 
</file>

<file path=customXml/itemProps1.xml><?xml version="1.0" encoding="utf-8"?>
<ds:datastoreItem xmlns:ds="http://schemas.openxmlformats.org/officeDocument/2006/customXml" ds:itemID="{6748A6E3-9B8A-420F-9B36-81F1F5EC5B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PESQUISA DE GRUPO</vt:lpstr>
      <vt:lpstr>LANCES</vt:lpstr>
      <vt:lpstr>SORTEIOS</vt:lpstr>
      <vt:lpstr>APOIO</vt:lpstr>
      <vt:lpstr>Prazo grupos</vt:lpstr>
    </vt:vector>
  </TitlesOfParts>
  <Company>Banco Santander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Gustavo Assis Nogueira (E)</dc:creator>
  <cp:lastModifiedBy>Kayo Henrique da Silva Martins (E)</cp:lastModifiedBy>
  <dcterms:created xsi:type="dcterms:W3CDTF">2019-12-10T13:58:32Z</dcterms:created>
  <dcterms:modified xsi:type="dcterms:W3CDTF">2025-11-07T13:23:09Z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b88ec2-a72b-4523-9e84-0458a1764731_Enabled">
    <vt:lpwstr>true</vt:lpwstr>
  </property>
  <property fmtid="{D5CDD505-2E9C-101B-9397-08002B2CF9AE}" pid="3" name="MSIP_Label_41b88ec2-a72b-4523-9e84-0458a1764731_SetDate">
    <vt:lpwstr>2021-09-14T13:06:02Z</vt:lpwstr>
  </property>
  <property fmtid="{D5CDD505-2E9C-101B-9397-08002B2CF9AE}" pid="4" name="MSIP_Label_41b88ec2-a72b-4523-9e84-0458a1764731_Method">
    <vt:lpwstr>Privileged</vt:lpwstr>
  </property>
  <property fmtid="{D5CDD505-2E9C-101B-9397-08002B2CF9AE}" pid="5" name="MSIP_Label_41b88ec2-a72b-4523-9e84-0458a1764731_Name">
    <vt:lpwstr>Public O365</vt:lpwstr>
  </property>
  <property fmtid="{D5CDD505-2E9C-101B-9397-08002B2CF9AE}" pid="6" name="MSIP_Label_41b88ec2-a72b-4523-9e84-0458a1764731_SiteId">
    <vt:lpwstr>35595a02-4d6d-44ac-99e1-f9ab4cd872db</vt:lpwstr>
  </property>
  <property fmtid="{D5CDD505-2E9C-101B-9397-08002B2CF9AE}" pid="7" name="MSIP_Label_41b88ec2-a72b-4523-9e84-0458a1764731_ActionId">
    <vt:lpwstr>2cd58c23-2764-4919-a537-b07dc9049430</vt:lpwstr>
  </property>
  <property fmtid="{D5CDD505-2E9C-101B-9397-08002B2CF9AE}" pid="8" name="MSIP_Label_41b88ec2-a72b-4523-9e84-0458a1764731_ContentBits">
    <vt:lpwstr>0</vt:lpwstr>
  </property>
</Properties>
</file>